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تارنما\"/>
    </mc:Choice>
  </mc:AlternateContent>
  <xr:revisionPtr revIDLastSave="0" documentId="13_ncr:1_{69279961-1F98-4DB8-A06E-AE7B3A844025}" xr6:coauthVersionLast="46" xr6:coauthVersionMax="46" xr10:uidLastSave="{00000000-0000-0000-0000-000000000000}"/>
  <bookViews>
    <workbookView xWindow="-120" yWindow="-120" windowWidth="29040" windowHeight="15840" tabRatio="855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G11" i="15" l="1"/>
  <c r="E11" i="15"/>
  <c r="C11" i="15"/>
  <c r="K102" i="11"/>
  <c r="O102" i="11"/>
  <c r="P22" i="7"/>
  <c r="R22" i="7"/>
  <c r="M31" i="12"/>
  <c r="O31" i="12"/>
  <c r="Q9" i="12"/>
  <c r="Q10" i="12"/>
  <c r="Q31" i="12" s="1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8" i="12"/>
  <c r="I31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8" i="12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8" i="11"/>
  <c r="I102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8" i="11"/>
  <c r="S46" i="8"/>
  <c r="Q20" i="7"/>
  <c r="K20" i="7"/>
  <c r="E10" i="14"/>
  <c r="C10" i="14"/>
  <c r="E11" i="13"/>
  <c r="I11" i="13"/>
  <c r="G11" i="13"/>
  <c r="K11" i="13"/>
  <c r="K31" i="12"/>
  <c r="G31" i="12"/>
  <c r="E31" i="12"/>
  <c r="C31" i="12"/>
  <c r="U102" i="11"/>
  <c r="Q101" i="10"/>
  <c r="O101" i="10"/>
  <c r="M101" i="10"/>
  <c r="I101" i="10"/>
  <c r="G101" i="10"/>
  <c r="E101" i="10"/>
  <c r="C102" i="11"/>
  <c r="E102" i="11"/>
  <c r="G102" i="11"/>
  <c r="M102" i="11"/>
  <c r="Q102" i="11"/>
  <c r="S102" i="11"/>
  <c r="D103" i="10"/>
  <c r="Q68" i="9"/>
  <c r="Q73" i="9"/>
  <c r="M73" i="9"/>
  <c r="I73" i="9"/>
  <c r="G73" i="9"/>
  <c r="E73" i="9"/>
  <c r="O73" i="9"/>
  <c r="Q46" i="8"/>
  <c r="S11" i="6"/>
  <c r="O40" i="8"/>
  <c r="O46" i="8" s="1"/>
  <c r="I46" i="8"/>
  <c r="K46" i="8"/>
  <c r="M46" i="8"/>
  <c r="I20" i="7"/>
  <c r="M20" i="7"/>
  <c r="O20" i="7"/>
  <c r="S20" i="7"/>
  <c r="K11" i="6"/>
  <c r="M11" i="6"/>
  <c r="O11" i="6"/>
  <c r="Q11" i="6"/>
  <c r="AK24" i="3"/>
  <c r="Q24" i="3"/>
  <c r="S24" i="3"/>
  <c r="W24" i="3"/>
  <c r="AA24" i="3"/>
  <c r="AE24" i="3"/>
  <c r="AG24" i="3"/>
  <c r="AI24" i="3"/>
  <c r="Y59" i="1"/>
  <c r="G52" i="1"/>
  <c r="G59" i="1" s="1"/>
  <c r="E59" i="1" l="1"/>
  <c r="K59" i="1"/>
  <c r="O59" i="1"/>
  <c r="U59" i="1"/>
  <c r="W59" i="1"/>
</calcChain>
</file>

<file path=xl/sharedStrings.xml><?xml version="1.0" encoding="utf-8"?>
<sst xmlns="http://schemas.openxmlformats.org/spreadsheetml/2006/main" count="899" uniqueCount="268">
  <si>
    <t>صندوق سرمایه‌گذاری توسعه ممتاز</t>
  </si>
  <si>
    <t>صورت وضعیت پورتفوی</t>
  </si>
  <si>
    <t>برای ماه منتهی به 1399/11/30</t>
  </si>
  <si>
    <t>نام شرکت</t>
  </si>
  <si>
    <t>1399/10/30</t>
  </si>
  <si>
    <t>تغییرات طی دوره</t>
  </si>
  <si>
    <t>1399/11/30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</si>
  <si>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</si>
  <si>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</si>
  <si>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</si>
  <si>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</si>
  <si>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</si>
  <si>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</si>
  <si>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</si>
  <si>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</si>
  <si>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</si>
  <si>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پالایش نفت بندرعباس</t>
  </si>
  <si>
    <t>پتروشیمی امیرکبیر</t>
  </si>
  <si>
    <t>پتروشیمی بوعلی سینا</t>
  </si>
  <si>
    <t>پتروشیمی پردیس</t>
  </si>
  <si>
    <t>پتروشیمی تندگویان</t>
  </si>
  <si>
    <t>پتروشیمی جم</t>
  </si>
  <si>
    <t>پتروشیمی خراسان</t>
  </si>
  <si>
    <t>پتروشیمی شازند</t>
  </si>
  <si>
    <t>پتروشیمی نوری</t>
  </si>
  <si>
    <t>پتروشیمی‌شیراز</t>
  </si>
  <si>
    <t>تامین سرمایه امید</t>
  </si>
  <si>
    <t>تامین سرمایه بانک ملت</t>
  </si>
  <si>
    <t>تامین سرمایه لوتوس پارسیان</t>
  </si>
  <si>
    <t>توسعه معدنی و صنعتی صبانور</t>
  </si>
  <si>
    <t>توسعه‌معادن‌وفلزات‌</t>
  </si>
  <si>
    <t>تولید نیروی برق آبادان</t>
  </si>
  <si>
    <t>ح . سرمایه‌گذاری‌ سپه‌</t>
  </si>
  <si>
    <t>داروپخش‌ (هلدینگ‌</t>
  </si>
  <si>
    <t>داروسازی کاسپین تامین</t>
  </si>
  <si>
    <t>رایان هم افزا</t>
  </si>
  <si>
    <t>س. نفت و گاز و پتروشیمی تأمین</t>
  </si>
  <si>
    <t>سپنتا</t>
  </si>
  <si>
    <t>سپیدار سیستم آسیا</t>
  </si>
  <si>
    <t>سرمایه گذاری تامین اجتماعی</t>
  </si>
  <si>
    <t>سرمایه گذاری صبا تامین</t>
  </si>
  <si>
    <t>سرمایه‌گذاری‌ سپه‌</t>
  </si>
  <si>
    <t>سرمایه‌گذاری‌صندوق‌بازنشستگی‌</t>
  </si>
  <si>
    <t>سرمایه‌گذاری‌غدیر(هلدینگ‌</t>
  </si>
  <si>
    <t>سیمان ساوه</t>
  </si>
  <si>
    <t>سیمان‌ کرمان‌</t>
  </si>
  <si>
    <t>شیرپاستوریزه پگاه گیلان</t>
  </si>
  <si>
    <t>صنایع پتروشیمی کرمانشاه</t>
  </si>
  <si>
    <t>صنعتی دوده فام</t>
  </si>
  <si>
    <t>فجر انرژی خلیج فارس</t>
  </si>
  <si>
    <t>فولاد  خوزستان</t>
  </si>
  <si>
    <t>فولاد مبارکه اصفهان</t>
  </si>
  <si>
    <t>فولاد هرمزگان جنوب</t>
  </si>
  <si>
    <t>گروه پتروشیمی س. ایرانیان</t>
  </si>
  <si>
    <t>گروه دارویی سبحان</t>
  </si>
  <si>
    <t>گسترش نفت و گاز پارسیان</t>
  </si>
  <si>
    <t>گلتاش‌</t>
  </si>
  <si>
    <t>م .صنایع و معادن احیاء سپاهان</t>
  </si>
  <si>
    <t>مجتمع صنایع لاستیک یزد</t>
  </si>
  <si>
    <t>مدیریت صنعت شوینده ت.ص.بهشهر</t>
  </si>
  <si>
    <t>ملی‌ صنایع‌ مس‌ ایران‌</t>
  </si>
  <si>
    <t>نفت ایرانول</t>
  </si>
  <si>
    <t>کشتیرانی جمهوری اسلامی ایران</t>
  </si>
  <si>
    <t>کویر تایر</t>
  </si>
  <si>
    <t>ح . پتروشیمی جم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</si>
  <si>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</si>
  <si>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</si>
  <si>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</si>
  <si>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</si>
  <si>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</si>
  <si>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</si>
  <si>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</si>
  <si>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</si>
  <si>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</si>
  <si>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تامین اجتماعی-سپهر000523</t>
  </si>
  <si>
    <t>بله</t>
  </si>
  <si>
    <t>1397/05/23</t>
  </si>
  <si>
    <t>1400/05/23</t>
  </si>
  <si>
    <t>اجاره تامین اجتماعی-سپهر991226</t>
  </si>
  <si>
    <t>1396/12/26</t>
  </si>
  <si>
    <t>1399/12/26</t>
  </si>
  <si>
    <t>اجاره دولتی آپرورش-ملت991118</t>
  </si>
  <si>
    <t>1395/11/18</t>
  </si>
  <si>
    <t>1399/11/18</t>
  </si>
  <si>
    <t>اسنادخزانه-م13بودجه97-000518</t>
  </si>
  <si>
    <t>1397/11/02</t>
  </si>
  <si>
    <t>1400/05/18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</si>
  <si>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</si>
  <si>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</si>
  <si>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</si>
  <si>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</si>
  <si>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</si>
  <si>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</si>
  <si>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اسنادخزانه-م16بودجه97-000407</t>
  </si>
  <si>
    <t>1397/12/25</t>
  </si>
  <si>
    <t>1400/04/07</t>
  </si>
  <si>
    <t>اسنادخزانه-م20بودجه97-000324</t>
  </si>
  <si>
    <t>1398/03/21</t>
  </si>
  <si>
    <t>1400/03/24</t>
  </si>
  <si>
    <t>اسنادخزانه-م6بودجه98-000519</t>
  </si>
  <si>
    <t>1398/08/19</t>
  </si>
  <si>
    <t>1400/05/19</t>
  </si>
  <si>
    <t>مرابحه عام دولت4-ش.خ 0007</t>
  </si>
  <si>
    <t>1399/05/21</t>
  </si>
  <si>
    <t>1400/07/21</t>
  </si>
  <si>
    <t>مرابحه عام دولت4-ش.خ 0008</t>
  </si>
  <si>
    <t>1399/06/04</t>
  </si>
  <si>
    <t>1400/08/04</t>
  </si>
  <si>
    <t>منفعت دولتی4-شرایط خاص14010729</t>
  </si>
  <si>
    <t>1398/07/29</t>
  </si>
  <si>
    <t>1401/07/29</t>
  </si>
  <si>
    <t>اوراق سلف موازی ورق گرم فولاد</t>
  </si>
  <si>
    <t>1399/04/14</t>
  </si>
  <si>
    <t>1400/04/14</t>
  </si>
  <si>
    <t>اسنادخزانه-م12بودجه98-001111</t>
  </si>
  <si>
    <t>1398/09/13</t>
  </si>
  <si>
    <t>1400/11/11</t>
  </si>
  <si>
    <t>مرابحه عام دولت4-ش.خ 0006</t>
  </si>
  <si>
    <t>1399/05/07</t>
  </si>
  <si>
    <t>1400/06/07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</si>
  <si>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</si>
  <si>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</si>
  <si>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</si>
  <si>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</si>
  <si>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</si>
  <si>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</si>
  <si>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</si>
  <si>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</si>
  <si>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</si>
  <si>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</si>
  <si>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</si>
  <si>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</si>
  <si>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</si>
  <si>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8568481870</t>
  </si>
  <si>
    <t>قرض الحسنه</t>
  </si>
  <si>
    <t>1397/11/10</t>
  </si>
  <si>
    <t>بانک پاسارگاد هفتم تیر</t>
  </si>
  <si>
    <t>207-8100-15222222-1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</si>
  <si>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</si>
  <si>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</si>
  <si>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</si>
  <si>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</si>
  <si>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</si>
  <si>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</si>
  <si>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</si>
  <si>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</si>
  <si>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</si>
  <si>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</si>
  <si>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</si>
  <si>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پدیده شیمی قرن990701</t>
  </si>
  <si>
    <t>1399/07/01</t>
  </si>
  <si>
    <t>مشارکت دولتی9-شرایط خاص990909</t>
  </si>
  <si>
    <t>1399/09/09</t>
  </si>
  <si>
    <t>بانک ملت مستقل مرکزی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</si>
  <si>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</si>
  <si>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</si>
  <si>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</si>
  <si>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</si>
  <si>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</si>
  <si>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</si>
  <si>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1399/04/31</t>
  </si>
  <si>
    <t>1399/02/07</t>
  </si>
  <si>
    <t>تراکتورسازی‌ایران‌</t>
  </si>
  <si>
    <t>1399/04/15</t>
  </si>
  <si>
    <t>1399/04/19</t>
  </si>
  <si>
    <t>1399/11/28</t>
  </si>
  <si>
    <t>1399/04/29</t>
  </si>
  <si>
    <t>کارخانجات‌داروپخش‌</t>
  </si>
  <si>
    <t>1399/02/24</t>
  </si>
  <si>
    <t>1399/05/15</t>
  </si>
  <si>
    <t>معدنی‌ املاح‌  ایران‌</t>
  </si>
  <si>
    <t>1399/02/23</t>
  </si>
  <si>
    <t>بانک ملت</t>
  </si>
  <si>
    <t>1399/09/25</t>
  </si>
  <si>
    <t>1399/06/05</t>
  </si>
  <si>
    <t>1399/03/24</t>
  </si>
  <si>
    <t>1399/07/30</t>
  </si>
  <si>
    <t>مبین انرژی خلیج فارس</t>
  </si>
  <si>
    <t>1399/04/08</t>
  </si>
  <si>
    <t>1399/04/25</t>
  </si>
  <si>
    <t>1399/04/11</t>
  </si>
  <si>
    <t>1399/01/30</t>
  </si>
  <si>
    <t>پتروشیمی پارس</t>
  </si>
  <si>
    <t>1399/02/03</t>
  </si>
  <si>
    <t>1399/03/13</t>
  </si>
  <si>
    <t>1399/04/17</t>
  </si>
  <si>
    <t>1399/04/28</t>
  </si>
  <si>
    <t>1399/04/10</t>
  </si>
  <si>
    <t>1399/02/20</t>
  </si>
  <si>
    <t>1399/02/30</t>
  </si>
  <si>
    <t>1399/03/19</t>
  </si>
  <si>
    <t>1399/02/28</t>
  </si>
  <si>
    <t>پلیمر آریا ساسول</t>
  </si>
  <si>
    <t>1399/04/09</t>
  </si>
  <si>
    <t>1399/06/16</t>
  </si>
  <si>
    <t>صنعتی زر ماکارون</t>
  </si>
  <si>
    <t>1399/06/03</t>
  </si>
  <si>
    <t>سرمایه گذاری سیمان تامین</t>
  </si>
  <si>
    <t>1399/05/08</t>
  </si>
  <si>
    <t>تهیه توزیع غذای دنا آفرین فدک</t>
  </si>
  <si>
    <t>1399/06/29</t>
  </si>
  <si>
    <t>پتروشیمی ارومیه</t>
  </si>
  <si>
    <t>بهای فروش</t>
  </si>
  <si>
    <t>ارزش دفتری</t>
  </si>
  <si>
    <t>سود و زیان ناشی از تغییر قیمت</t>
  </si>
  <si>
    <t>سود و زیان ناشی از فروش</t>
  </si>
  <si>
    <t>پالایش نفت اصفهان</t>
  </si>
  <si>
    <t>سکه تمام بهارتحویل1روزه سامان</t>
  </si>
  <si>
    <t>پدیده شیمی قرن</t>
  </si>
  <si>
    <t>ح . توسعه‌معادن‌وفلزات‌</t>
  </si>
  <si>
    <t>زامیاد</t>
  </si>
  <si>
    <t>پتروشیمی‌ خارک‌</t>
  </si>
  <si>
    <t>س.ص.بازنشستگی کارکنان بانکها</t>
  </si>
  <si>
    <t>داده گسترعصرنوین-های وب</t>
  </si>
  <si>
    <t>ایران‌ ترانسفو</t>
  </si>
  <si>
    <t>فروشگاههای زنجیره ای افق کوروش</t>
  </si>
  <si>
    <t>تامین سرمایه امین</t>
  </si>
  <si>
    <t>سرمایه گذاری پویا</t>
  </si>
  <si>
    <t>برق و انرژی پیوندگستر پارس</t>
  </si>
  <si>
    <t>صنایع چوب خزر کاسپین</t>
  </si>
  <si>
    <t>لیزینگ پارسیان</t>
  </si>
  <si>
    <t>ح .داروسازی کاسپین تامین</t>
  </si>
  <si>
    <t>ح . تامین سرمایه لوتوس پارسیان</t>
  </si>
  <si>
    <t>سرمایه گذاری کشاورزی کوثر</t>
  </si>
  <si>
    <t>ح . صنعتی دوده فام</t>
  </si>
  <si>
    <t>مدیریت سرمایه گذاری کوثربهمن</t>
  </si>
  <si>
    <t>ح . سرمایه گذاری صبا تامین</t>
  </si>
  <si>
    <t>پالایش نفت لاوان</t>
  </si>
  <si>
    <t>سکه تمام بهارتحویل1روزه صادرات</t>
  </si>
  <si>
    <t>سکه تمام بهارتحویلی1روزه سامان</t>
  </si>
  <si>
    <t>ح . گروه پتروشیمی س. ایرانیان</t>
  </si>
  <si>
    <t>بهساز کاشانه تهران</t>
  </si>
  <si>
    <t>دارویی‌ رازک‌</t>
  </si>
  <si>
    <t>ح . معدنی‌ املاح‌  ایران‌</t>
  </si>
  <si>
    <t>بانک تجارت</t>
  </si>
  <si>
    <t>پتروشیمی زاگرس</t>
  </si>
  <si>
    <t>توسعه مسیر برق گیلان</t>
  </si>
  <si>
    <t>صندوق واسطه گری مالی یکم-سهام</t>
  </si>
  <si>
    <t>توسعه و عمران امید</t>
  </si>
  <si>
    <t>سرمایه گذاری مالی سپهرصادرات</t>
  </si>
  <si>
    <t>سیمان‌غرب‌</t>
  </si>
  <si>
    <t>ح . تامین سرمایه امید</t>
  </si>
  <si>
    <t>کشاورزی و دامپروری ملارد شیر</t>
  </si>
  <si>
    <t>اسنادخزانه-م2بودجه98-990430</t>
  </si>
  <si>
    <t>اسنادخزانه-م6بودجه97-990423</t>
  </si>
  <si>
    <t>اسنادخزانه-م4بودجه97-991022</t>
  </si>
  <si>
    <t>اسنادخزانه-م23بودجه96-990528</t>
  </si>
  <si>
    <t>اسنادخزانه-م3بودجه97-990721</t>
  </si>
  <si>
    <t>اسنادخزانه-م15بودجه97-990224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</si>
  <si>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</si>
  <si>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</si>
  <si>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</si>
  <si>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</si>
  <si>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</si>
  <si>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</si>
  <si>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</si>
  <si>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</si>
  <si>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</si>
  <si>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</si>
  <si>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1370605627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</si>
  <si>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</si>
  <si>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</si>
  <si>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</si>
  <si>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</si>
  <si>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</si>
  <si>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1399/11/01</t>
  </si>
  <si>
    <t xml:space="preserve">از ابتدای سال مالی </t>
  </si>
  <si>
    <t>تاپایان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</si>
</sst>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name val="Calibri"/>
    </font>
    <font>
      <sz val="11"/>
      <name val="Calibri"/>
      <family val="2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 applyBorder="1"/>
    <xf numFmtId="3" fontId="2" fillId="0" borderId="0" xfId="0" applyNumberFormat="1" applyFont="1" applyBorder="1"/>
    <xf numFmtId="0" fontId="2" fillId="0" borderId="0" xfId="0" applyFont="1" applyBorder="1"/>
    <xf numFmtId="37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0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10" fontId="2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/>
    <xf numFmtId="37" fontId="2" fillId="0" borderId="0" xfId="0" applyNumberFormat="1" applyFont="1" applyFill="1" applyAlignment="1">
      <alignment horizontal="center"/>
    </xf>
    <xf numFmtId="3" fontId="2" fillId="0" borderId="2" xfId="0" applyNumberFormat="1" applyFont="1" applyFill="1" applyBorder="1"/>
    <xf numFmtId="10" fontId="2" fillId="0" borderId="2" xfId="1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37" fontId="2" fillId="0" borderId="0" xfId="0" applyNumberFormat="1" applyFont="1" applyAlignment="1">
      <alignment horizontal="center" vertical="top"/>
    </xf>
    <xf numFmtId="164" fontId="2" fillId="0" borderId="0" xfId="2" applyNumberFormat="1" applyFont="1"/>
    <xf numFmtId="164" fontId="2" fillId="0" borderId="0" xfId="0" applyNumberFormat="1" applyFont="1"/>
    <xf numFmtId="164" fontId="2" fillId="0" borderId="0" xfId="2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2" applyNumberFormat="1" applyFont="1" applyFill="1"/>
    <xf numFmtId="9" fontId="2" fillId="0" borderId="2" xfId="1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429621</xdr:colOff>
      <xdr:row>38</xdr:row>
      <xdr:rowOff>172484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2EB3F7-98F3-4B3B-8D51-10ECE2D1B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551179" y="0"/>
          <a:ext cx="7135221" cy="7411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0C304-D85E-4EA4-B2C5-DF0BD970D6E7}">
  <dimension ref="A1"/>
  <sheetViews>
    <sheetView rightToLeft="1" tabSelected="1" view="pageBreakPreview" topLeftCell="A10" zoomScale="115" zoomScaleNormal="100" zoomScaleSheetLayoutView="115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05"/>
  <sheetViews>
    <sheetView rightToLeft="1" topLeftCell="A89" workbookViewId="0">
      <selection activeCell="M110" sqref="M110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20.5703125" style="4" bestFit="1" customWidth="1"/>
    <col min="4" max="4" width="1" style="4" customWidth="1"/>
    <col min="5" max="5" width="22.42578125" style="4" bestFit="1" customWidth="1"/>
    <col min="6" max="6" width="1" style="4" customWidth="1"/>
    <col min="7" max="7" width="16.7109375" style="4" bestFit="1" customWidth="1"/>
    <col min="8" max="8" width="1" style="4" customWidth="1"/>
    <col min="9" max="9" width="17.28515625" style="4" bestFit="1" customWidth="1"/>
    <col min="10" max="10" width="1" style="4" customWidth="1"/>
    <col min="11" max="11" width="24.85546875" style="4" bestFit="1" customWidth="1"/>
    <col min="12" max="12" width="1" style="4" customWidth="1"/>
    <col min="13" max="13" width="20.5703125" style="4" bestFit="1" customWidth="1"/>
    <col min="14" max="14" width="1" style="4" customWidth="1"/>
    <col min="15" max="15" width="22.42578125" style="4" bestFit="1" customWidth="1"/>
    <col min="16" max="16" width="1" style="4" customWidth="1"/>
    <col min="17" max="17" width="19.5703125" style="4" bestFit="1" customWidth="1"/>
    <col min="18" max="18" width="1" style="4" customWidth="1"/>
    <col min="19" max="19" width="22.42578125" style="4" bestFit="1" customWidth="1"/>
    <col min="20" max="20" width="1" style="4" customWidth="1"/>
    <col min="21" max="21" width="24.85546875" style="4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22.5" x14ac:dyDescent="0.5">
      <c r="A3" s="38" t="s">
        <v>139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ht="22.5" x14ac:dyDescent="0.5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6" spans="1:21" ht="22.5" x14ac:dyDescent="0.5">
      <c r="A6" s="42" t="s">
        <v>3</v>
      </c>
      <c r="C6" s="41" t="s">
        <v>141</v>
      </c>
      <c r="D6" s="41" t="s">
        <v>141</v>
      </c>
      <c r="E6" s="41" t="s">
        <v>141</v>
      </c>
      <c r="F6" s="41" t="s">
        <v>141</v>
      </c>
      <c r="G6" s="41" t="s">
        <v>141</v>
      </c>
      <c r="H6" s="41" t="s">
        <v>141</v>
      </c>
      <c r="I6" s="41" t="s">
        <v>141</v>
      </c>
      <c r="J6" s="41" t="s">
        <v>141</v>
      </c>
      <c r="K6" s="41" t="s">
        <v>141</v>
      </c>
      <c r="M6" s="41" t="s">
        <v>142</v>
      </c>
      <c r="N6" s="41" t="s">
        <v>142</v>
      </c>
      <c r="O6" s="41" t="s">
        <v>142</v>
      </c>
      <c r="P6" s="41" t="s">
        <v>142</v>
      </c>
      <c r="Q6" s="41" t="s">
        <v>142</v>
      </c>
      <c r="R6" s="41" t="s">
        <v>142</v>
      </c>
      <c r="S6" s="41" t="s">
        <v>142</v>
      </c>
      <c r="T6" s="41" t="s">
        <v>142</v>
      </c>
      <c r="U6" s="41" t="s">
        <v>142</v>
      </c>
    </row>
    <row r="7" spans="1:21" ht="22.5" x14ac:dyDescent="0.5">
      <c r="A7" s="41" t="s">
        <v>3</v>
      </c>
      <c r="C7" s="41" t="s">
        <v>249</v>
      </c>
      <c r="E7" s="41" t="s">
        <v>250</v>
      </c>
      <c r="G7" s="41" t="s">
        <v>251</v>
      </c>
      <c r="I7" s="41" t="s">
        <v>126</v>
      </c>
      <c r="K7" s="41" t="s">
        <v>252</v>
      </c>
      <c r="M7" s="41" t="s">
        <v>249</v>
      </c>
      <c r="O7" s="41" t="s">
        <v>250</v>
      </c>
      <c r="Q7" s="41" t="s">
        <v>251</v>
      </c>
      <c r="S7" s="41" t="s">
        <v>126</v>
      </c>
      <c r="U7" s="41" t="s">
        <v>252</v>
      </c>
    </row>
    <row r="8" spans="1:21" x14ac:dyDescent="0.5">
      <c r="A8" s="4" t="s">
        <v>16</v>
      </c>
      <c r="B8" s="4"/>
      <c r="C8" s="7">
        <v>0</v>
      </c>
      <c r="D8" s="7"/>
      <c r="E8" s="7">
        <v>7816380748</v>
      </c>
      <c r="F8" s="7"/>
      <c r="G8" s="7">
        <v>-1583648658</v>
      </c>
      <c r="H8" s="7"/>
      <c r="I8" s="7">
        <f>C8+E8+G8</f>
        <v>6232732090</v>
      </c>
      <c r="J8" s="7"/>
      <c r="K8" s="8">
        <v>6.2704140988818824E-2</v>
      </c>
      <c r="L8" s="7"/>
      <c r="M8" s="7">
        <v>0</v>
      </c>
      <c r="N8" s="7"/>
      <c r="O8" s="7">
        <v>0</v>
      </c>
      <c r="P8" s="7"/>
      <c r="Q8" s="7">
        <v>-1583648658</v>
      </c>
      <c r="R8" s="7"/>
      <c r="S8" s="7">
        <f>M8+O8+Q8</f>
        <v>-1583648658</v>
      </c>
      <c r="U8" s="8">
        <v>-1.1654021341068455E-3</v>
      </c>
    </row>
    <row r="9" spans="1:21" x14ac:dyDescent="0.5">
      <c r="A9" s="4" t="s">
        <v>45</v>
      </c>
      <c r="B9" s="4"/>
      <c r="C9" s="7">
        <v>0</v>
      </c>
      <c r="D9" s="7"/>
      <c r="E9" s="7">
        <v>4531405506</v>
      </c>
      <c r="F9" s="7"/>
      <c r="G9" s="7">
        <v>800802766</v>
      </c>
      <c r="H9" s="7"/>
      <c r="I9" s="7">
        <f t="shared" ref="I9:I72" si="0">C9+E9+G9</f>
        <v>5332208272</v>
      </c>
      <c r="J9" s="7"/>
      <c r="K9" s="8">
        <v>5.3644458712685333E-2</v>
      </c>
      <c r="L9" s="7"/>
      <c r="M9" s="7">
        <v>0</v>
      </c>
      <c r="N9" s="7"/>
      <c r="O9" s="7">
        <v>10728619288</v>
      </c>
      <c r="P9" s="7"/>
      <c r="Q9" s="7">
        <v>800802766</v>
      </c>
      <c r="R9" s="7"/>
      <c r="S9" s="7">
        <f t="shared" ref="S9:S72" si="1">M9+O9+Q9</f>
        <v>11529422054</v>
      </c>
      <c r="U9" s="8">
        <v>8.4844659191762005E-3</v>
      </c>
    </row>
    <row r="10" spans="1:21" x14ac:dyDescent="0.5">
      <c r="A10" s="4" t="s">
        <v>60</v>
      </c>
      <c r="B10" s="4"/>
      <c r="C10" s="7">
        <v>0</v>
      </c>
      <c r="D10" s="7"/>
      <c r="E10" s="7">
        <v>8891931109</v>
      </c>
      <c r="F10" s="7"/>
      <c r="G10" s="7">
        <v>0</v>
      </c>
      <c r="H10" s="7"/>
      <c r="I10" s="7">
        <f t="shared" si="0"/>
        <v>8891931109</v>
      </c>
      <c r="J10" s="7"/>
      <c r="K10" s="8">
        <v>8.9456901703856187E-2</v>
      </c>
      <c r="L10" s="7"/>
      <c r="M10" s="7">
        <v>1231294250</v>
      </c>
      <c r="N10" s="7"/>
      <c r="O10" s="7">
        <v>32558669973</v>
      </c>
      <c r="P10" s="7"/>
      <c r="Q10" s="7">
        <v>80753613082</v>
      </c>
      <c r="R10" s="7"/>
      <c r="S10" s="7">
        <f t="shared" si="1"/>
        <v>114543577305</v>
      </c>
      <c r="U10" s="8">
        <v>8.4292263164017681E-2</v>
      </c>
    </row>
    <row r="11" spans="1:21" x14ac:dyDescent="0.5">
      <c r="A11" s="4" t="s">
        <v>206</v>
      </c>
      <c r="B11" s="4"/>
      <c r="C11" s="7">
        <v>0</v>
      </c>
      <c r="D11" s="7"/>
      <c r="E11" s="7">
        <v>0</v>
      </c>
      <c r="F11" s="7"/>
      <c r="G11" s="7">
        <v>0</v>
      </c>
      <c r="H11" s="7"/>
      <c r="I11" s="7">
        <f t="shared" si="0"/>
        <v>0</v>
      </c>
      <c r="J11" s="7"/>
      <c r="K11" s="8">
        <v>0</v>
      </c>
      <c r="L11" s="7"/>
      <c r="M11" s="7">
        <v>0</v>
      </c>
      <c r="N11" s="7"/>
      <c r="O11" s="7">
        <v>0</v>
      </c>
      <c r="P11" s="7"/>
      <c r="Q11" s="7">
        <v>15517465728</v>
      </c>
      <c r="R11" s="7"/>
      <c r="S11" s="7">
        <f t="shared" si="1"/>
        <v>15517465728</v>
      </c>
      <c r="U11" s="8">
        <v>1.1419254885852994E-2</v>
      </c>
    </row>
    <row r="12" spans="1:21" x14ac:dyDescent="0.5">
      <c r="A12" s="4" t="s">
        <v>36</v>
      </c>
      <c r="B12" s="4"/>
      <c r="C12" s="7">
        <v>0</v>
      </c>
      <c r="D12" s="7"/>
      <c r="E12" s="7">
        <v>3304864376</v>
      </c>
      <c r="F12" s="7"/>
      <c r="G12" s="7">
        <v>0</v>
      </c>
      <c r="H12" s="7"/>
      <c r="I12" s="7">
        <f t="shared" si="0"/>
        <v>3304864376</v>
      </c>
      <c r="J12" s="7"/>
      <c r="K12" s="8">
        <v>3.3248450084051098E-2</v>
      </c>
      <c r="L12" s="7"/>
      <c r="M12" s="7">
        <v>1199177052</v>
      </c>
      <c r="N12" s="7"/>
      <c r="O12" s="7">
        <v>15771181556</v>
      </c>
      <c r="P12" s="7"/>
      <c r="Q12" s="7">
        <v>3315311821</v>
      </c>
      <c r="R12" s="7"/>
      <c r="S12" s="7">
        <f t="shared" si="1"/>
        <v>20285670429</v>
      </c>
      <c r="U12" s="8">
        <v>1.4928161931827135E-2</v>
      </c>
    </row>
    <row r="13" spans="1:21" x14ac:dyDescent="0.5">
      <c r="A13" s="4" t="s">
        <v>61</v>
      </c>
      <c r="B13" s="4"/>
      <c r="C13" s="7">
        <v>0</v>
      </c>
      <c r="D13" s="7"/>
      <c r="E13" s="7">
        <v>1682283430</v>
      </c>
      <c r="F13" s="7"/>
      <c r="G13" s="7">
        <v>0</v>
      </c>
      <c r="H13" s="7"/>
      <c r="I13" s="7">
        <f t="shared" si="0"/>
        <v>1682283430</v>
      </c>
      <c r="J13" s="7"/>
      <c r="K13" s="8">
        <v>1.6924542215943975E-2</v>
      </c>
      <c r="L13" s="7"/>
      <c r="M13" s="7">
        <v>1133353500</v>
      </c>
      <c r="N13" s="7"/>
      <c r="O13" s="7">
        <v>14639185813</v>
      </c>
      <c r="P13" s="7"/>
      <c r="Q13" s="7">
        <v>4879892925</v>
      </c>
      <c r="R13" s="7"/>
      <c r="S13" s="7">
        <f t="shared" si="1"/>
        <v>20652432238</v>
      </c>
      <c r="U13" s="8">
        <v>1.5198060809181209E-2</v>
      </c>
    </row>
    <row r="14" spans="1:21" x14ac:dyDescent="0.5">
      <c r="A14" s="4" t="s">
        <v>57</v>
      </c>
      <c r="B14" s="4"/>
      <c r="C14" s="7">
        <v>0</v>
      </c>
      <c r="D14" s="7"/>
      <c r="E14" s="7">
        <v>-3477595151</v>
      </c>
      <c r="F14" s="7"/>
      <c r="G14" s="7">
        <v>0</v>
      </c>
      <c r="H14" s="7"/>
      <c r="I14" s="7">
        <f t="shared" si="0"/>
        <v>-3477595151</v>
      </c>
      <c r="J14" s="7"/>
      <c r="K14" s="8">
        <v>-3.4986200834815073E-2</v>
      </c>
      <c r="L14" s="7"/>
      <c r="M14" s="7">
        <v>35446392</v>
      </c>
      <c r="N14" s="7"/>
      <c r="O14" s="7">
        <v>-1208312187</v>
      </c>
      <c r="P14" s="7"/>
      <c r="Q14" s="7">
        <v>14774505337</v>
      </c>
      <c r="R14" s="7"/>
      <c r="S14" s="7">
        <f t="shared" si="1"/>
        <v>13601639542</v>
      </c>
      <c r="U14" s="8">
        <v>1.0009404338745352E-2</v>
      </c>
    </row>
    <row r="15" spans="1:21" x14ac:dyDescent="0.5">
      <c r="A15" s="4" t="s">
        <v>208</v>
      </c>
      <c r="B15" s="4"/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8">
        <v>0</v>
      </c>
      <c r="L15" s="7"/>
      <c r="M15" s="7">
        <v>0</v>
      </c>
      <c r="N15" s="7"/>
      <c r="O15" s="7">
        <v>0</v>
      </c>
      <c r="P15" s="7"/>
      <c r="Q15" s="7">
        <v>4044507860</v>
      </c>
      <c r="R15" s="7"/>
      <c r="S15" s="7">
        <f t="shared" si="1"/>
        <v>4044507860</v>
      </c>
      <c r="U15" s="8">
        <v>2.9763407859724343E-3</v>
      </c>
    </row>
    <row r="16" spans="1:21" x14ac:dyDescent="0.5">
      <c r="A16" s="4" t="s">
        <v>209</v>
      </c>
      <c r="B16" s="4"/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8">
        <v>0</v>
      </c>
      <c r="L16" s="7"/>
      <c r="M16" s="7">
        <v>0</v>
      </c>
      <c r="N16" s="7"/>
      <c r="O16" s="7">
        <v>0</v>
      </c>
      <c r="P16" s="7"/>
      <c r="Q16" s="7">
        <v>7132153224</v>
      </c>
      <c r="R16" s="7"/>
      <c r="S16" s="7">
        <f t="shared" si="1"/>
        <v>7132153224</v>
      </c>
      <c r="U16" s="8">
        <v>5.24852942983179E-3</v>
      </c>
    </row>
    <row r="17" spans="1:21" x14ac:dyDescent="0.5">
      <c r="A17" s="4" t="s">
        <v>210</v>
      </c>
      <c r="B17" s="4"/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8">
        <v>0</v>
      </c>
      <c r="L17" s="7"/>
      <c r="M17" s="7">
        <v>0</v>
      </c>
      <c r="N17" s="7"/>
      <c r="O17" s="7">
        <v>0</v>
      </c>
      <c r="P17" s="7"/>
      <c r="Q17" s="7">
        <v>41571830006</v>
      </c>
      <c r="R17" s="7"/>
      <c r="S17" s="7">
        <f t="shared" si="1"/>
        <v>41571830006</v>
      </c>
      <c r="U17" s="8">
        <v>3.0592580723621209E-2</v>
      </c>
    </row>
    <row r="18" spans="1:21" x14ac:dyDescent="0.5">
      <c r="A18" s="4" t="s">
        <v>41</v>
      </c>
      <c r="B18" s="4"/>
      <c r="C18" s="7">
        <v>0</v>
      </c>
      <c r="D18" s="7"/>
      <c r="E18" s="7">
        <v>-557592521</v>
      </c>
      <c r="F18" s="7"/>
      <c r="G18" s="7">
        <v>0</v>
      </c>
      <c r="H18" s="7"/>
      <c r="I18" s="7">
        <f t="shared" si="0"/>
        <v>-557592521</v>
      </c>
      <c r="J18" s="7"/>
      <c r="K18" s="8">
        <v>-5.6096362792797212E-3</v>
      </c>
      <c r="L18" s="7"/>
      <c r="M18" s="7">
        <v>0</v>
      </c>
      <c r="N18" s="7"/>
      <c r="O18" s="7">
        <v>9934109516</v>
      </c>
      <c r="P18" s="7"/>
      <c r="Q18" s="7">
        <v>7215015381</v>
      </c>
      <c r="R18" s="7"/>
      <c r="S18" s="7">
        <f t="shared" si="1"/>
        <v>17149124897</v>
      </c>
      <c r="U18" s="8">
        <v>1.2619987806050751E-2</v>
      </c>
    </row>
    <row r="19" spans="1:21" x14ac:dyDescent="0.5">
      <c r="A19" s="4" t="s">
        <v>211</v>
      </c>
      <c r="B19" s="4"/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8">
        <v>0</v>
      </c>
      <c r="L19" s="7"/>
      <c r="M19" s="7">
        <v>0</v>
      </c>
      <c r="N19" s="7"/>
      <c r="O19" s="7">
        <v>0</v>
      </c>
      <c r="P19" s="7"/>
      <c r="Q19" s="7">
        <v>8551418922</v>
      </c>
      <c r="R19" s="7"/>
      <c r="S19" s="7">
        <f t="shared" si="1"/>
        <v>8551418922</v>
      </c>
      <c r="U19" s="8">
        <v>6.2929626536774802E-3</v>
      </c>
    </row>
    <row r="20" spans="1:21" x14ac:dyDescent="0.5">
      <c r="A20" s="4" t="s">
        <v>172</v>
      </c>
      <c r="B20" s="4"/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8">
        <v>0</v>
      </c>
      <c r="L20" s="7"/>
      <c r="M20" s="7">
        <v>43320507</v>
      </c>
      <c r="N20" s="7"/>
      <c r="O20" s="7">
        <v>0</v>
      </c>
      <c r="P20" s="7"/>
      <c r="Q20" s="7">
        <v>36322922917</v>
      </c>
      <c r="R20" s="7"/>
      <c r="S20" s="7">
        <f t="shared" si="1"/>
        <v>36366243424</v>
      </c>
      <c r="U20" s="8">
        <v>2.6761805708408991E-2</v>
      </c>
    </row>
    <row r="21" spans="1:21" x14ac:dyDescent="0.5">
      <c r="A21" s="4" t="s">
        <v>55</v>
      </c>
      <c r="B21" s="4"/>
      <c r="C21" s="7">
        <v>0</v>
      </c>
      <c r="D21" s="7"/>
      <c r="E21" s="7">
        <v>8986539550</v>
      </c>
      <c r="F21" s="7"/>
      <c r="G21" s="7">
        <v>0</v>
      </c>
      <c r="H21" s="7"/>
      <c r="I21" s="7">
        <f t="shared" si="0"/>
        <v>8986539550</v>
      </c>
      <c r="J21" s="7"/>
      <c r="K21" s="8">
        <v>9.0408705974845849E-2</v>
      </c>
      <c r="L21" s="7"/>
      <c r="M21" s="7">
        <v>3742510000</v>
      </c>
      <c r="N21" s="7"/>
      <c r="O21" s="7">
        <v>19417955804</v>
      </c>
      <c r="P21" s="7"/>
      <c r="Q21" s="7">
        <v>28228134319</v>
      </c>
      <c r="R21" s="7"/>
      <c r="S21" s="7">
        <f t="shared" si="1"/>
        <v>51388600123</v>
      </c>
      <c r="U21" s="8">
        <v>3.7816711395910835E-2</v>
      </c>
    </row>
    <row r="22" spans="1:21" x14ac:dyDescent="0.5">
      <c r="A22" s="4" t="s">
        <v>212</v>
      </c>
      <c r="B22" s="4"/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8">
        <v>0</v>
      </c>
      <c r="L22" s="7"/>
      <c r="M22" s="7">
        <v>0</v>
      </c>
      <c r="N22" s="7"/>
      <c r="O22" s="7">
        <v>0</v>
      </c>
      <c r="P22" s="7"/>
      <c r="Q22" s="7">
        <v>8586308572</v>
      </c>
      <c r="R22" s="7"/>
      <c r="S22" s="7">
        <f t="shared" si="1"/>
        <v>8586308572</v>
      </c>
      <c r="U22" s="8">
        <v>6.3186378388663412E-3</v>
      </c>
    </row>
    <row r="23" spans="1:21" x14ac:dyDescent="0.5">
      <c r="A23" s="4" t="s">
        <v>177</v>
      </c>
      <c r="B23" s="4"/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8">
        <v>0</v>
      </c>
      <c r="L23" s="7"/>
      <c r="M23" s="7">
        <v>3347210550</v>
      </c>
      <c r="N23" s="7"/>
      <c r="O23" s="7">
        <v>0</v>
      </c>
      <c r="P23" s="7"/>
      <c r="Q23" s="7">
        <v>28079609396</v>
      </c>
      <c r="R23" s="7"/>
      <c r="S23" s="7">
        <f t="shared" si="1"/>
        <v>31426819946</v>
      </c>
      <c r="U23" s="8">
        <v>2.3126899295651714E-2</v>
      </c>
    </row>
    <row r="24" spans="1:21" x14ac:dyDescent="0.5">
      <c r="A24" s="4" t="s">
        <v>15</v>
      </c>
      <c r="B24" s="4"/>
      <c r="C24" s="7">
        <v>0</v>
      </c>
      <c r="D24" s="7"/>
      <c r="E24" s="7">
        <v>-1726692821</v>
      </c>
      <c r="F24" s="7"/>
      <c r="G24" s="7">
        <v>0</v>
      </c>
      <c r="H24" s="7"/>
      <c r="I24" s="7">
        <f t="shared" si="0"/>
        <v>-1726692821</v>
      </c>
      <c r="J24" s="7"/>
      <c r="K24" s="8">
        <v>-1.7371321040106715E-2</v>
      </c>
      <c r="L24" s="7"/>
      <c r="M24" s="7">
        <v>313826400</v>
      </c>
      <c r="N24" s="7"/>
      <c r="O24" s="7">
        <v>5890288876</v>
      </c>
      <c r="P24" s="7"/>
      <c r="Q24" s="7">
        <v>5085766467</v>
      </c>
      <c r="R24" s="7"/>
      <c r="S24" s="7">
        <f t="shared" si="1"/>
        <v>11289881743</v>
      </c>
      <c r="U24" s="8">
        <v>8.3081889474919835E-3</v>
      </c>
    </row>
    <row r="25" spans="1:21" x14ac:dyDescent="0.5">
      <c r="A25" s="4" t="s">
        <v>213</v>
      </c>
      <c r="B25" s="4"/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8">
        <v>0</v>
      </c>
      <c r="L25" s="7"/>
      <c r="M25" s="7">
        <v>0</v>
      </c>
      <c r="N25" s="7"/>
      <c r="O25" s="7">
        <v>0</v>
      </c>
      <c r="P25" s="7"/>
      <c r="Q25" s="7">
        <v>16940663151</v>
      </c>
      <c r="R25" s="7"/>
      <c r="S25" s="7">
        <f t="shared" si="1"/>
        <v>16940663151</v>
      </c>
      <c r="U25" s="8">
        <v>1.2466581453927894E-2</v>
      </c>
    </row>
    <row r="26" spans="1:21" x14ac:dyDescent="0.5">
      <c r="A26" s="4" t="s">
        <v>22</v>
      </c>
      <c r="B26" s="4"/>
      <c r="C26" s="7">
        <v>0</v>
      </c>
      <c r="D26" s="7"/>
      <c r="E26" s="7">
        <v>4575613104</v>
      </c>
      <c r="F26" s="7"/>
      <c r="G26" s="7">
        <v>0</v>
      </c>
      <c r="H26" s="7"/>
      <c r="I26" s="7">
        <f t="shared" si="0"/>
        <v>4575613104</v>
      </c>
      <c r="J26" s="7"/>
      <c r="K26" s="8">
        <v>4.6032764611177585E-2</v>
      </c>
      <c r="L26" s="7"/>
      <c r="M26" s="7">
        <v>3404830800</v>
      </c>
      <c r="N26" s="7"/>
      <c r="O26" s="7">
        <v>16395293006</v>
      </c>
      <c r="P26" s="7"/>
      <c r="Q26" s="7">
        <v>10186119982</v>
      </c>
      <c r="R26" s="7"/>
      <c r="S26" s="7">
        <f t="shared" si="1"/>
        <v>29986243788</v>
      </c>
      <c r="U26" s="8">
        <v>2.2066783770408334E-2</v>
      </c>
    </row>
    <row r="27" spans="1:21" x14ac:dyDescent="0.5">
      <c r="A27" s="4" t="s">
        <v>214</v>
      </c>
      <c r="B27" s="4"/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8">
        <v>0</v>
      </c>
      <c r="L27" s="7"/>
      <c r="M27" s="7">
        <v>0</v>
      </c>
      <c r="N27" s="7"/>
      <c r="O27" s="7">
        <v>0</v>
      </c>
      <c r="P27" s="7"/>
      <c r="Q27" s="7">
        <v>17904829457</v>
      </c>
      <c r="R27" s="7"/>
      <c r="S27" s="7">
        <f t="shared" si="1"/>
        <v>17904829457</v>
      </c>
      <c r="U27" s="8">
        <v>1.3176108447159694E-2</v>
      </c>
    </row>
    <row r="28" spans="1:21" x14ac:dyDescent="0.5">
      <c r="A28" s="4" t="s">
        <v>25</v>
      </c>
      <c r="B28" s="4"/>
      <c r="C28" s="7">
        <v>0</v>
      </c>
      <c r="D28" s="7"/>
      <c r="E28" s="7">
        <v>4062609487</v>
      </c>
      <c r="F28" s="7"/>
      <c r="G28" s="7">
        <v>0</v>
      </c>
      <c r="H28" s="7"/>
      <c r="I28" s="7">
        <f t="shared" si="0"/>
        <v>4062609487</v>
      </c>
      <c r="J28" s="7"/>
      <c r="K28" s="8">
        <v>4.0871713139102844E-2</v>
      </c>
      <c r="L28" s="7"/>
      <c r="M28" s="7">
        <v>249912387</v>
      </c>
      <c r="N28" s="7"/>
      <c r="O28" s="7">
        <v>33534525198</v>
      </c>
      <c r="P28" s="7"/>
      <c r="Q28" s="7">
        <v>12270616664</v>
      </c>
      <c r="R28" s="7"/>
      <c r="S28" s="7">
        <f t="shared" si="1"/>
        <v>46055054249</v>
      </c>
      <c r="U28" s="8">
        <v>3.3891771534713191E-2</v>
      </c>
    </row>
    <row r="29" spans="1:21" x14ac:dyDescent="0.5">
      <c r="A29" s="4" t="s">
        <v>47</v>
      </c>
      <c r="B29" s="4"/>
      <c r="C29" s="7">
        <v>0</v>
      </c>
      <c r="D29" s="7"/>
      <c r="E29" s="7">
        <v>871288960</v>
      </c>
      <c r="F29" s="7"/>
      <c r="G29" s="7">
        <v>0</v>
      </c>
      <c r="H29" s="7"/>
      <c r="I29" s="7">
        <f t="shared" si="0"/>
        <v>871288960</v>
      </c>
      <c r="J29" s="7"/>
      <c r="K29" s="8">
        <v>8.7655662077144279E-3</v>
      </c>
      <c r="L29" s="7"/>
      <c r="M29" s="7">
        <v>845622000</v>
      </c>
      <c r="N29" s="7"/>
      <c r="O29" s="7">
        <v>-13238277247</v>
      </c>
      <c r="P29" s="7"/>
      <c r="Q29" s="7">
        <v>17833852684</v>
      </c>
      <c r="R29" s="7"/>
      <c r="S29" s="7">
        <f t="shared" si="1"/>
        <v>5441197437</v>
      </c>
      <c r="U29" s="8">
        <v>4.0041603124172879E-3</v>
      </c>
    </row>
    <row r="30" spans="1:21" x14ac:dyDescent="0.5">
      <c r="A30" s="4" t="s">
        <v>34</v>
      </c>
      <c r="B30" s="4"/>
      <c r="C30" s="7">
        <v>0</v>
      </c>
      <c r="D30" s="7"/>
      <c r="E30" s="7">
        <v>-3695146278</v>
      </c>
      <c r="F30" s="7"/>
      <c r="G30" s="7">
        <v>0</v>
      </c>
      <c r="H30" s="7"/>
      <c r="I30" s="7">
        <f t="shared" si="0"/>
        <v>-3695146278</v>
      </c>
      <c r="J30" s="7"/>
      <c r="K30" s="8">
        <v>-3.7174864865725542E-2</v>
      </c>
      <c r="L30" s="7"/>
      <c r="M30" s="7">
        <v>0</v>
      </c>
      <c r="N30" s="7"/>
      <c r="O30" s="7">
        <v>-12782506217</v>
      </c>
      <c r="P30" s="7"/>
      <c r="Q30" s="7">
        <v>-241233509</v>
      </c>
      <c r="R30" s="7"/>
      <c r="S30" s="7">
        <f t="shared" si="1"/>
        <v>-13023739726</v>
      </c>
      <c r="U30" s="8">
        <v>-9.5841296578375937E-3</v>
      </c>
    </row>
    <row r="31" spans="1:21" x14ac:dyDescent="0.5">
      <c r="A31" s="4" t="s">
        <v>215</v>
      </c>
      <c r="B31" s="4"/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8">
        <v>0</v>
      </c>
      <c r="L31" s="7"/>
      <c r="M31" s="7">
        <v>0</v>
      </c>
      <c r="N31" s="7"/>
      <c r="O31" s="7">
        <v>0</v>
      </c>
      <c r="P31" s="7"/>
      <c r="Q31" s="7">
        <v>-115641719</v>
      </c>
      <c r="R31" s="7"/>
      <c r="S31" s="7">
        <f t="shared" si="1"/>
        <v>-115641719</v>
      </c>
      <c r="U31" s="8">
        <v>-8.5100382230352101E-5</v>
      </c>
    </row>
    <row r="32" spans="1:21" x14ac:dyDescent="0.5">
      <c r="A32" s="4" t="s">
        <v>27</v>
      </c>
      <c r="B32" s="4"/>
      <c r="C32" s="7">
        <v>0</v>
      </c>
      <c r="D32" s="7"/>
      <c r="E32" s="7">
        <v>-56899422</v>
      </c>
      <c r="F32" s="7"/>
      <c r="G32" s="7">
        <v>0</v>
      </c>
      <c r="H32" s="7"/>
      <c r="I32" s="7">
        <f t="shared" si="0"/>
        <v>-56899422</v>
      </c>
      <c r="J32" s="7"/>
      <c r="K32" s="8">
        <v>-5.7243425960737859E-4</v>
      </c>
      <c r="L32" s="7"/>
      <c r="M32" s="7">
        <v>120000000</v>
      </c>
      <c r="N32" s="7"/>
      <c r="O32" s="7">
        <v>347417007</v>
      </c>
      <c r="P32" s="7"/>
      <c r="Q32" s="7">
        <v>2179966486</v>
      </c>
      <c r="R32" s="7"/>
      <c r="S32" s="7">
        <f t="shared" si="1"/>
        <v>2647383493</v>
      </c>
      <c r="U32" s="8">
        <v>1.9482012989155296E-3</v>
      </c>
    </row>
    <row r="33" spans="1:21" x14ac:dyDescent="0.5">
      <c r="A33" s="4" t="s">
        <v>40</v>
      </c>
      <c r="B33" s="4"/>
      <c r="C33" s="7">
        <v>0</v>
      </c>
      <c r="D33" s="7"/>
      <c r="E33" s="7">
        <v>3800667832</v>
      </c>
      <c r="F33" s="7"/>
      <c r="G33" s="7">
        <v>0</v>
      </c>
      <c r="H33" s="7"/>
      <c r="I33" s="7">
        <f t="shared" si="0"/>
        <v>3800667832</v>
      </c>
      <c r="J33" s="7"/>
      <c r="K33" s="8">
        <v>3.8236460054453643E-2</v>
      </c>
      <c r="L33" s="7"/>
      <c r="M33" s="7">
        <v>5486977580</v>
      </c>
      <c r="N33" s="7"/>
      <c r="O33" s="7">
        <v>2888460566</v>
      </c>
      <c r="P33" s="7"/>
      <c r="Q33" s="7">
        <v>39154635537</v>
      </c>
      <c r="R33" s="7"/>
      <c r="S33" s="7">
        <f t="shared" si="1"/>
        <v>47530073683</v>
      </c>
      <c r="U33" s="8">
        <v>3.497723375990372E-2</v>
      </c>
    </row>
    <row r="34" spans="1:21" x14ac:dyDescent="0.5">
      <c r="A34" s="4" t="s">
        <v>199</v>
      </c>
      <c r="B34" s="4"/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8">
        <v>0</v>
      </c>
      <c r="L34" s="7"/>
      <c r="M34" s="7">
        <v>300242</v>
      </c>
      <c r="N34" s="7"/>
      <c r="O34" s="7">
        <v>0</v>
      </c>
      <c r="P34" s="7"/>
      <c r="Q34" s="7">
        <v>134020679</v>
      </c>
      <c r="R34" s="7"/>
      <c r="S34" s="7">
        <f t="shared" si="1"/>
        <v>134320921</v>
      </c>
      <c r="U34" s="8">
        <v>9.8846349029392487E-5</v>
      </c>
    </row>
    <row r="35" spans="1:21" x14ac:dyDescent="0.5">
      <c r="A35" s="4" t="s">
        <v>216</v>
      </c>
      <c r="B35" s="4"/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8">
        <v>0</v>
      </c>
      <c r="L35" s="7"/>
      <c r="M35" s="7">
        <v>0</v>
      </c>
      <c r="N35" s="7"/>
      <c r="O35" s="7">
        <v>0</v>
      </c>
      <c r="P35" s="7"/>
      <c r="Q35" s="7">
        <v>3976519051</v>
      </c>
      <c r="R35" s="7"/>
      <c r="S35" s="7">
        <f t="shared" si="1"/>
        <v>3976519051</v>
      </c>
      <c r="U35" s="8">
        <v>2.9263080323665628E-3</v>
      </c>
    </row>
    <row r="36" spans="1:21" x14ac:dyDescent="0.5">
      <c r="A36" s="4" t="s">
        <v>43</v>
      </c>
      <c r="B36" s="4"/>
      <c r="C36" s="7">
        <v>0</v>
      </c>
      <c r="D36" s="7"/>
      <c r="E36" s="7">
        <v>9150756619</v>
      </c>
      <c r="F36" s="7"/>
      <c r="G36" s="7">
        <v>0</v>
      </c>
      <c r="H36" s="7"/>
      <c r="I36" s="7">
        <f t="shared" si="0"/>
        <v>9150756619</v>
      </c>
      <c r="J36" s="7"/>
      <c r="K36" s="8">
        <v>9.2060804941824961E-2</v>
      </c>
      <c r="L36" s="7"/>
      <c r="M36" s="7">
        <v>1533382970</v>
      </c>
      <c r="N36" s="7"/>
      <c r="O36" s="7">
        <v>15840138957</v>
      </c>
      <c r="P36" s="7"/>
      <c r="Q36" s="7">
        <v>12361664441</v>
      </c>
      <c r="R36" s="7"/>
      <c r="S36" s="7">
        <f t="shared" si="1"/>
        <v>29735186368</v>
      </c>
      <c r="U36" s="8">
        <v>2.1882031393943176E-2</v>
      </c>
    </row>
    <row r="37" spans="1:21" x14ac:dyDescent="0.5">
      <c r="A37" s="4" t="s">
        <v>167</v>
      </c>
      <c r="B37" s="4"/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8">
        <v>0</v>
      </c>
      <c r="L37" s="7"/>
      <c r="M37" s="7">
        <v>857679000</v>
      </c>
      <c r="N37" s="7"/>
      <c r="O37" s="7">
        <v>0</v>
      </c>
      <c r="P37" s="7"/>
      <c r="Q37" s="7">
        <v>5490710147</v>
      </c>
      <c r="R37" s="7"/>
      <c r="S37" s="7">
        <f t="shared" si="1"/>
        <v>6348389147</v>
      </c>
      <c r="U37" s="8">
        <v>4.6717598772180041E-3</v>
      </c>
    </row>
    <row r="38" spans="1:21" x14ac:dyDescent="0.5">
      <c r="A38" s="4" t="s">
        <v>50</v>
      </c>
      <c r="B38" s="4"/>
      <c r="C38" s="7">
        <v>0</v>
      </c>
      <c r="D38" s="7"/>
      <c r="E38" s="7">
        <v>3078224455</v>
      </c>
      <c r="F38" s="7"/>
      <c r="G38" s="7">
        <v>0</v>
      </c>
      <c r="H38" s="7"/>
      <c r="I38" s="7">
        <f t="shared" si="0"/>
        <v>3078224455</v>
      </c>
      <c r="J38" s="7"/>
      <c r="K38" s="8">
        <v>3.0968348620540497E-2</v>
      </c>
      <c r="L38" s="7"/>
      <c r="M38" s="7">
        <v>0</v>
      </c>
      <c r="N38" s="7"/>
      <c r="O38" s="7">
        <v>-11167424600</v>
      </c>
      <c r="P38" s="7"/>
      <c r="Q38" s="7">
        <v>16334143076</v>
      </c>
      <c r="R38" s="7"/>
      <c r="S38" s="7">
        <f t="shared" si="1"/>
        <v>5166718476</v>
      </c>
      <c r="U38" s="8">
        <v>3.8021720965962318E-3</v>
      </c>
    </row>
    <row r="39" spans="1:21" x14ac:dyDescent="0.5">
      <c r="A39" s="4" t="s">
        <v>217</v>
      </c>
      <c r="B39" s="4"/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8">
        <v>0</v>
      </c>
      <c r="L39" s="7"/>
      <c r="M39" s="7">
        <v>0</v>
      </c>
      <c r="N39" s="7"/>
      <c r="O39" s="7">
        <v>0</v>
      </c>
      <c r="P39" s="7"/>
      <c r="Q39" s="7">
        <v>2185810888</v>
      </c>
      <c r="R39" s="7"/>
      <c r="S39" s="7">
        <f t="shared" si="1"/>
        <v>2185810888</v>
      </c>
      <c r="U39" s="8">
        <v>1.6085314509382668E-3</v>
      </c>
    </row>
    <row r="40" spans="1:21" x14ac:dyDescent="0.5">
      <c r="A40" s="4" t="s">
        <v>26</v>
      </c>
      <c r="B40" s="4"/>
      <c r="C40" s="7">
        <v>0</v>
      </c>
      <c r="D40" s="7"/>
      <c r="E40" s="7">
        <v>-1536351054</v>
      </c>
      <c r="F40" s="7"/>
      <c r="G40" s="7">
        <v>0</v>
      </c>
      <c r="H40" s="7"/>
      <c r="I40" s="7">
        <f t="shared" si="0"/>
        <v>-1536351054</v>
      </c>
      <c r="J40" s="7"/>
      <c r="K40" s="8">
        <v>-1.5456395639546316E-2</v>
      </c>
      <c r="L40" s="7"/>
      <c r="M40" s="7">
        <v>0</v>
      </c>
      <c r="N40" s="7"/>
      <c r="O40" s="7">
        <v>7497190215</v>
      </c>
      <c r="P40" s="7"/>
      <c r="Q40" s="7">
        <v>123608801937</v>
      </c>
      <c r="R40" s="7"/>
      <c r="S40" s="7">
        <f t="shared" si="1"/>
        <v>131105992152</v>
      </c>
      <c r="U40" s="8">
        <v>9.648049286455819E-2</v>
      </c>
    </row>
    <row r="41" spans="1:21" x14ac:dyDescent="0.5">
      <c r="A41" s="4" t="s">
        <v>192</v>
      </c>
      <c r="B41" s="4"/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8">
        <v>0</v>
      </c>
      <c r="L41" s="7"/>
      <c r="M41" s="7">
        <v>1686772693</v>
      </c>
      <c r="N41" s="7"/>
      <c r="O41" s="7">
        <v>0</v>
      </c>
      <c r="P41" s="7"/>
      <c r="Q41" s="7">
        <v>20059826323</v>
      </c>
      <c r="R41" s="7"/>
      <c r="S41" s="7">
        <f t="shared" si="1"/>
        <v>21746599016</v>
      </c>
      <c r="U41" s="8">
        <v>1.6003289559502146E-2</v>
      </c>
    </row>
    <row r="42" spans="1:21" x14ac:dyDescent="0.5">
      <c r="A42" s="4" t="s">
        <v>218</v>
      </c>
      <c r="B42" s="4"/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8">
        <v>0</v>
      </c>
      <c r="L42" s="7"/>
      <c r="M42" s="7">
        <v>0</v>
      </c>
      <c r="N42" s="7"/>
      <c r="O42" s="7">
        <v>0</v>
      </c>
      <c r="P42" s="7"/>
      <c r="Q42" s="7">
        <v>908841218</v>
      </c>
      <c r="R42" s="7"/>
      <c r="S42" s="7">
        <f t="shared" si="1"/>
        <v>908841218</v>
      </c>
      <c r="U42" s="8">
        <v>6.6881343262027053E-4</v>
      </c>
    </row>
    <row r="43" spans="1:21" x14ac:dyDescent="0.5">
      <c r="A43" s="4" t="s">
        <v>219</v>
      </c>
      <c r="B43" s="4"/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8">
        <v>0</v>
      </c>
      <c r="L43" s="7"/>
      <c r="M43" s="7">
        <v>0</v>
      </c>
      <c r="N43" s="7"/>
      <c r="O43" s="7">
        <v>0</v>
      </c>
      <c r="P43" s="7"/>
      <c r="Q43" s="7">
        <v>156879714</v>
      </c>
      <c r="R43" s="7"/>
      <c r="S43" s="7">
        <f t="shared" si="1"/>
        <v>156879714</v>
      </c>
      <c r="U43" s="8">
        <v>1.1544729480879059E-4</v>
      </c>
    </row>
    <row r="44" spans="1:21" x14ac:dyDescent="0.5">
      <c r="A44" s="4" t="s">
        <v>162</v>
      </c>
      <c r="B44" s="4"/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8">
        <v>0</v>
      </c>
      <c r="L44" s="7"/>
      <c r="M44" s="7">
        <v>3138246900</v>
      </c>
      <c r="N44" s="7"/>
      <c r="O44" s="7">
        <v>0</v>
      </c>
      <c r="P44" s="7"/>
      <c r="Q44" s="7">
        <v>103042693816</v>
      </c>
      <c r="R44" s="7"/>
      <c r="S44" s="7">
        <f t="shared" si="1"/>
        <v>106180940716</v>
      </c>
      <c r="U44" s="8">
        <v>7.813822484349231E-2</v>
      </c>
    </row>
    <row r="45" spans="1:21" x14ac:dyDescent="0.5">
      <c r="A45" s="4" t="s">
        <v>49</v>
      </c>
      <c r="B45" s="4"/>
      <c r="C45" s="7">
        <v>0</v>
      </c>
      <c r="D45" s="7"/>
      <c r="E45" s="7">
        <v>-6130827629</v>
      </c>
      <c r="F45" s="7"/>
      <c r="G45" s="7">
        <v>0</v>
      </c>
      <c r="H45" s="7"/>
      <c r="I45" s="7">
        <f t="shared" si="0"/>
        <v>-6130827629</v>
      </c>
      <c r="J45" s="7"/>
      <c r="K45" s="8">
        <v>-6.1678935413211677E-2</v>
      </c>
      <c r="L45" s="7"/>
      <c r="M45" s="7">
        <v>0</v>
      </c>
      <c r="N45" s="7"/>
      <c r="O45" s="7">
        <v>-25907345692</v>
      </c>
      <c r="P45" s="7"/>
      <c r="Q45" s="7">
        <v>-1600781975</v>
      </c>
      <c r="R45" s="7"/>
      <c r="S45" s="7">
        <f t="shared" si="1"/>
        <v>-27508127667</v>
      </c>
      <c r="U45" s="8">
        <v>-2.0243145805390734E-2</v>
      </c>
    </row>
    <row r="46" spans="1:21" x14ac:dyDescent="0.5">
      <c r="A46" s="4" t="s">
        <v>220</v>
      </c>
      <c r="B46" s="4"/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8">
        <v>0</v>
      </c>
      <c r="L46" s="7"/>
      <c r="M46" s="7">
        <v>0</v>
      </c>
      <c r="N46" s="7"/>
      <c r="O46" s="7">
        <v>0</v>
      </c>
      <c r="P46" s="7"/>
      <c r="Q46" s="7">
        <v>1725740306</v>
      </c>
      <c r="R46" s="7"/>
      <c r="S46" s="7">
        <f t="shared" si="1"/>
        <v>1725740306</v>
      </c>
      <c r="U46" s="8">
        <v>1.2699669370266349E-3</v>
      </c>
    </row>
    <row r="47" spans="1:21" x14ac:dyDescent="0.5">
      <c r="A47" s="4" t="s">
        <v>222</v>
      </c>
      <c r="B47" s="4"/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8">
        <v>0</v>
      </c>
      <c r="L47" s="7"/>
      <c r="M47" s="7">
        <v>0</v>
      </c>
      <c r="N47" s="7"/>
      <c r="O47" s="7">
        <v>0</v>
      </c>
      <c r="P47" s="7"/>
      <c r="Q47" s="7">
        <v>440825195</v>
      </c>
      <c r="R47" s="7"/>
      <c r="S47" s="7">
        <f t="shared" si="1"/>
        <v>440825195</v>
      </c>
      <c r="U47" s="8">
        <v>3.244018933276969E-4</v>
      </c>
    </row>
    <row r="48" spans="1:21" x14ac:dyDescent="0.5">
      <c r="A48" s="4" t="s">
        <v>223</v>
      </c>
      <c r="B48" s="4"/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8">
        <v>0</v>
      </c>
      <c r="L48" s="7"/>
      <c r="M48" s="7">
        <v>0</v>
      </c>
      <c r="N48" s="7"/>
      <c r="O48" s="7">
        <v>0</v>
      </c>
      <c r="P48" s="7"/>
      <c r="Q48" s="7">
        <v>9963825728</v>
      </c>
      <c r="R48" s="7"/>
      <c r="S48" s="7">
        <f t="shared" si="1"/>
        <v>9963825728</v>
      </c>
      <c r="U48" s="8">
        <v>7.3323484401802801E-3</v>
      </c>
    </row>
    <row r="49" spans="1:21" x14ac:dyDescent="0.5">
      <c r="A49" s="4" t="s">
        <v>224</v>
      </c>
      <c r="B49" s="4"/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8">
        <v>0</v>
      </c>
      <c r="L49" s="7"/>
      <c r="M49" s="7">
        <v>0</v>
      </c>
      <c r="N49" s="7"/>
      <c r="O49" s="7">
        <v>0</v>
      </c>
      <c r="P49" s="7"/>
      <c r="Q49" s="7">
        <v>431923526</v>
      </c>
      <c r="R49" s="7"/>
      <c r="S49" s="7">
        <f t="shared" si="1"/>
        <v>431923526</v>
      </c>
      <c r="U49" s="8">
        <v>3.1785118272828011E-4</v>
      </c>
    </row>
    <row r="50" spans="1:21" x14ac:dyDescent="0.5">
      <c r="A50" s="4" t="s">
        <v>225</v>
      </c>
      <c r="B50" s="4"/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8">
        <v>0</v>
      </c>
      <c r="L50" s="7"/>
      <c r="M50" s="7">
        <v>0</v>
      </c>
      <c r="N50" s="7"/>
      <c r="O50" s="7">
        <v>0</v>
      </c>
      <c r="P50" s="7"/>
      <c r="Q50" s="7">
        <v>439158975</v>
      </c>
      <c r="R50" s="7"/>
      <c r="S50" s="7">
        <f t="shared" si="1"/>
        <v>439158975</v>
      </c>
      <c r="U50" s="8">
        <v>3.2317572719919217E-4</v>
      </c>
    </row>
    <row r="51" spans="1:21" x14ac:dyDescent="0.5">
      <c r="A51" s="4" t="s">
        <v>56</v>
      </c>
      <c r="B51" s="4"/>
      <c r="C51" s="7">
        <v>953593632</v>
      </c>
      <c r="D51" s="7"/>
      <c r="E51" s="7">
        <v>-1245021172</v>
      </c>
      <c r="F51" s="7"/>
      <c r="G51" s="7">
        <v>0</v>
      </c>
      <c r="H51" s="7"/>
      <c r="I51" s="7">
        <f t="shared" si="0"/>
        <v>-291427540</v>
      </c>
      <c r="J51" s="7"/>
      <c r="K51" s="8">
        <v>-2.9318945997219396E-3</v>
      </c>
      <c r="L51" s="7"/>
      <c r="M51" s="7">
        <v>953593632</v>
      </c>
      <c r="N51" s="7"/>
      <c r="O51" s="7">
        <v>-18504358581</v>
      </c>
      <c r="P51" s="7"/>
      <c r="Q51" s="7">
        <v>-1701731278</v>
      </c>
      <c r="R51" s="7"/>
      <c r="S51" s="7">
        <f t="shared" si="1"/>
        <v>-19252496227</v>
      </c>
      <c r="U51" s="8">
        <v>-1.416785224202791E-2</v>
      </c>
    </row>
    <row r="52" spans="1:21" x14ac:dyDescent="0.5">
      <c r="A52" s="4" t="s">
        <v>54</v>
      </c>
      <c r="B52" s="4"/>
      <c r="C52" s="7">
        <v>0</v>
      </c>
      <c r="D52" s="7"/>
      <c r="E52" s="7">
        <v>848363702</v>
      </c>
      <c r="F52" s="7"/>
      <c r="G52" s="7">
        <v>0</v>
      </c>
      <c r="H52" s="7"/>
      <c r="I52" s="7">
        <f t="shared" si="0"/>
        <v>848363702</v>
      </c>
      <c r="J52" s="7"/>
      <c r="K52" s="8">
        <v>8.5349276066836802E-3</v>
      </c>
      <c r="L52" s="7"/>
      <c r="M52" s="7">
        <v>0</v>
      </c>
      <c r="N52" s="7"/>
      <c r="O52" s="7">
        <v>-5269828571</v>
      </c>
      <c r="P52" s="7"/>
      <c r="Q52" s="7">
        <v>226375276</v>
      </c>
      <c r="R52" s="7"/>
      <c r="S52" s="7">
        <f t="shared" si="1"/>
        <v>-5043453295</v>
      </c>
      <c r="U52" s="8">
        <v>-3.7114616323320891E-3</v>
      </c>
    </row>
    <row r="53" spans="1:21" x14ac:dyDescent="0.5">
      <c r="A53" s="4" t="s">
        <v>51</v>
      </c>
      <c r="B53" s="4"/>
      <c r="C53" s="7">
        <v>0</v>
      </c>
      <c r="D53" s="7"/>
      <c r="E53" s="7">
        <v>11230448864</v>
      </c>
      <c r="F53" s="7"/>
      <c r="G53" s="7">
        <v>0</v>
      </c>
      <c r="H53" s="7"/>
      <c r="I53" s="7">
        <f t="shared" si="0"/>
        <v>11230448864</v>
      </c>
      <c r="J53" s="7"/>
      <c r="K53" s="8">
        <v>0.11298346195014716</v>
      </c>
      <c r="L53" s="7"/>
      <c r="M53" s="7">
        <v>592527018</v>
      </c>
      <c r="N53" s="7"/>
      <c r="O53" s="7">
        <v>10754630210</v>
      </c>
      <c r="P53" s="7"/>
      <c r="Q53" s="7">
        <v>134626980414</v>
      </c>
      <c r="R53" s="7"/>
      <c r="S53" s="7">
        <f t="shared" si="1"/>
        <v>145974137642</v>
      </c>
      <c r="U53" s="8">
        <v>0.10742191500180162</v>
      </c>
    </row>
    <row r="54" spans="1:21" x14ac:dyDescent="0.5">
      <c r="A54" s="4" t="s">
        <v>227</v>
      </c>
      <c r="B54" s="4"/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8">
        <v>0</v>
      </c>
      <c r="L54" s="7"/>
      <c r="M54" s="7">
        <v>0</v>
      </c>
      <c r="N54" s="7"/>
      <c r="O54" s="7">
        <v>0</v>
      </c>
      <c r="P54" s="7"/>
      <c r="Q54" s="7">
        <v>4158201488</v>
      </c>
      <c r="R54" s="7"/>
      <c r="S54" s="7">
        <f t="shared" si="1"/>
        <v>4158201488</v>
      </c>
      <c r="U54" s="8">
        <v>3.0600075740798947E-3</v>
      </c>
    </row>
    <row r="55" spans="1:21" x14ac:dyDescent="0.5">
      <c r="A55" s="4" t="s">
        <v>21</v>
      </c>
      <c r="B55" s="4"/>
      <c r="C55" s="7">
        <v>0</v>
      </c>
      <c r="D55" s="7"/>
      <c r="E55" s="7">
        <v>1574976098</v>
      </c>
      <c r="F55" s="7"/>
      <c r="G55" s="7">
        <v>0</v>
      </c>
      <c r="H55" s="7"/>
      <c r="I55" s="7">
        <f t="shared" si="0"/>
        <v>1574976098</v>
      </c>
      <c r="J55" s="7"/>
      <c r="K55" s="8">
        <v>1.5844981282199109E-2</v>
      </c>
      <c r="L55" s="7"/>
      <c r="M55" s="7">
        <v>1060800000</v>
      </c>
      <c r="N55" s="7"/>
      <c r="O55" s="7">
        <v>-1954160669</v>
      </c>
      <c r="P55" s="7"/>
      <c r="Q55" s="7">
        <v>-590711860</v>
      </c>
      <c r="R55" s="7"/>
      <c r="S55" s="7">
        <f t="shared" si="1"/>
        <v>-1484072529</v>
      </c>
      <c r="U55" s="8">
        <v>-1.09212436971354E-3</v>
      </c>
    </row>
    <row r="56" spans="1:21" x14ac:dyDescent="0.5">
      <c r="A56" s="4" t="s">
        <v>228</v>
      </c>
      <c r="B56" s="4"/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8">
        <v>0</v>
      </c>
      <c r="L56" s="7"/>
      <c r="M56" s="7">
        <v>0</v>
      </c>
      <c r="N56" s="7"/>
      <c r="O56" s="7">
        <v>0</v>
      </c>
      <c r="P56" s="7"/>
      <c r="Q56" s="7">
        <v>8678414343</v>
      </c>
      <c r="R56" s="7"/>
      <c r="S56" s="7">
        <f t="shared" si="1"/>
        <v>8678414343</v>
      </c>
      <c r="U56" s="8">
        <v>6.3864181899844462E-3</v>
      </c>
    </row>
    <row r="57" spans="1:21" x14ac:dyDescent="0.5">
      <c r="A57" s="4" t="s">
        <v>229</v>
      </c>
      <c r="B57" s="4"/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J57" s="7"/>
      <c r="K57" s="8">
        <v>0</v>
      </c>
      <c r="L57" s="7"/>
      <c r="M57" s="7">
        <v>0</v>
      </c>
      <c r="N57" s="7"/>
      <c r="O57" s="7">
        <v>0</v>
      </c>
      <c r="P57" s="7"/>
      <c r="Q57" s="7">
        <v>694579353</v>
      </c>
      <c r="R57" s="7"/>
      <c r="S57" s="7">
        <f t="shared" si="1"/>
        <v>694579353</v>
      </c>
      <c r="U57" s="8">
        <v>5.1113879092034816E-4</v>
      </c>
    </row>
    <row r="58" spans="1:21" x14ac:dyDescent="0.5">
      <c r="A58" s="4" t="s">
        <v>195</v>
      </c>
      <c r="B58" s="4"/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8">
        <v>0</v>
      </c>
      <c r="L58" s="7"/>
      <c r="M58" s="7">
        <v>37865794</v>
      </c>
      <c r="N58" s="7"/>
      <c r="O58" s="7">
        <v>0</v>
      </c>
      <c r="P58" s="7"/>
      <c r="Q58" s="7">
        <v>4580761054</v>
      </c>
      <c r="R58" s="7"/>
      <c r="S58" s="7">
        <f t="shared" si="1"/>
        <v>4618626848</v>
      </c>
      <c r="U58" s="8">
        <v>3.3988331680210176E-3</v>
      </c>
    </row>
    <row r="59" spans="1:21" x14ac:dyDescent="0.5">
      <c r="A59" s="4" t="s">
        <v>230</v>
      </c>
      <c r="B59" s="4"/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8">
        <v>0</v>
      </c>
      <c r="L59" s="7"/>
      <c r="M59" s="7">
        <v>0</v>
      </c>
      <c r="N59" s="7"/>
      <c r="O59" s="7">
        <v>0</v>
      </c>
      <c r="P59" s="7"/>
      <c r="Q59" s="7">
        <v>4285338666</v>
      </c>
      <c r="R59" s="7"/>
      <c r="S59" s="7">
        <f t="shared" si="1"/>
        <v>4285338666</v>
      </c>
      <c r="U59" s="8">
        <v>3.1535674289233555E-3</v>
      </c>
    </row>
    <row r="60" spans="1:21" x14ac:dyDescent="0.5">
      <c r="A60" s="4" t="s">
        <v>201</v>
      </c>
      <c r="B60" s="4"/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J60" s="7"/>
      <c r="K60" s="8">
        <v>0</v>
      </c>
      <c r="L60" s="7"/>
      <c r="M60" s="7">
        <v>10456951</v>
      </c>
      <c r="N60" s="7"/>
      <c r="O60" s="7">
        <v>0</v>
      </c>
      <c r="P60" s="7"/>
      <c r="Q60" s="7">
        <v>554558412</v>
      </c>
      <c r="R60" s="7"/>
      <c r="S60" s="7">
        <f t="shared" si="1"/>
        <v>565015363</v>
      </c>
      <c r="U60" s="8">
        <v>4.1579305265534094E-4</v>
      </c>
    </row>
    <row r="61" spans="1:21" x14ac:dyDescent="0.5">
      <c r="A61" s="4" t="s">
        <v>231</v>
      </c>
      <c r="B61" s="4"/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8">
        <v>0</v>
      </c>
      <c r="L61" s="7"/>
      <c r="M61" s="7">
        <v>0</v>
      </c>
      <c r="N61" s="7"/>
      <c r="O61" s="7">
        <v>0</v>
      </c>
      <c r="P61" s="7"/>
      <c r="Q61" s="7">
        <v>3719968629</v>
      </c>
      <c r="R61" s="7"/>
      <c r="S61" s="7">
        <f t="shared" si="1"/>
        <v>3719968629</v>
      </c>
      <c r="U61" s="8">
        <v>2.7375133727718009E-3</v>
      </c>
    </row>
    <row r="62" spans="1:21" x14ac:dyDescent="0.5">
      <c r="A62" s="4" t="s">
        <v>42</v>
      </c>
      <c r="B62" s="4"/>
      <c r="C62" s="7">
        <v>0</v>
      </c>
      <c r="D62" s="7"/>
      <c r="E62" s="7">
        <v>3178638495</v>
      </c>
      <c r="F62" s="7"/>
      <c r="G62" s="7">
        <v>0</v>
      </c>
      <c r="H62" s="7"/>
      <c r="I62" s="7">
        <f t="shared" si="0"/>
        <v>3178638495</v>
      </c>
      <c r="J62" s="7"/>
      <c r="K62" s="8">
        <v>3.1978559877898889E-2</v>
      </c>
      <c r="L62" s="7"/>
      <c r="M62" s="7">
        <v>1442827200</v>
      </c>
      <c r="N62" s="7"/>
      <c r="O62" s="7">
        <v>13106726040</v>
      </c>
      <c r="P62" s="7"/>
      <c r="Q62" s="7">
        <v>14803345595</v>
      </c>
      <c r="R62" s="7"/>
      <c r="S62" s="7">
        <f t="shared" si="1"/>
        <v>29352898835</v>
      </c>
      <c r="U62" s="8">
        <v>2.1600707184466505E-2</v>
      </c>
    </row>
    <row r="63" spans="1:21" x14ac:dyDescent="0.5">
      <c r="A63" s="4" t="s">
        <v>232</v>
      </c>
      <c r="B63" s="4"/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J63" s="7"/>
      <c r="K63" s="8">
        <v>0</v>
      </c>
      <c r="L63" s="7"/>
      <c r="M63" s="7">
        <v>0</v>
      </c>
      <c r="N63" s="7"/>
      <c r="O63" s="7">
        <v>0</v>
      </c>
      <c r="P63" s="7"/>
      <c r="Q63" s="7">
        <v>12880133066</v>
      </c>
      <c r="R63" s="7"/>
      <c r="S63" s="7">
        <f t="shared" si="1"/>
        <v>12880133066</v>
      </c>
      <c r="U63" s="8">
        <v>9.478449962287373E-3</v>
      </c>
    </row>
    <row r="64" spans="1:21" x14ac:dyDescent="0.5">
      <c r="A64" s="4" t="s">
        <v>33</v>
      </c>
      <c r="B64" s="4"/>
      <c r="C64" s="7">
        <v>0</v>
      </c>
      <c r="D64" s="7"/>
      <c r="E64" s="7">
        <v>-1528618777</v>
      </c>
      <c r="F64" s="7"/>
      <c r="G64" s="7">
        <v>0</v>
      </c>
      <c r="H64" s="7"/>
      <c r="I64" s="7">
        <f t="shared" si="0"/>
        <v>-1528618777</v>
      </c>
      <c r="J64" s="7"/>
      <c r="K64" s="8">
        <v>-1.5378605389593089E-2</v>
      </c>
      <c r="L64" s="7"/>
      <c r="M64" s="7">
        <v>0</v>
      </c>
      <c r="N64" s="7"/>
      <c r="O64" s="7">
        <v>-1054855448</v>
      </c>
      <c r="P64" s="7"/>
      <c r="Q64" s="7">
        <v>2153112524</v>
      </c>
      <c r="R64" s="7"/>
      <c r="S64" s="7">
        <f t="shared" si="1"/>
        <v>1098257076</v>
      </c>
      <c r="U64" s="8">
        <v>8.0820397485434174E-4</v>
      </c>
    </row>
    <row r="65" spans="1:21" x14ac:dyDescent="0.5">
      <c r="A65" s="4" t="s">
        <v>233</v>
      </c>
      <c r="B65" s="4"/>
      <c r="C65" s="7">
        <v>0</v>
      </c>
      <c r="D65" s="7"/>
      <c r="E65" s="7">
        <v>0</v>
      </c>
      <c r="F65" s="7"/>
      <c r="G65" s="7">
        <v>0</v>
      </c>
      <c r="H65" s="7"/>
      <c r="I65" s="7">
        <f t="shared" si="0"/>
        <v>0</v>
      </c>
      <c r="J65" s="7"/>
      <c r="K65" s="8">
        <v>0</v>
      </c>
      <c r="L65" s="7"/>
      <c r="M65" s="7">
        <v>0</v>
      </c>
      <c r="N65" s="7"/>
      <c r="O65" s="7">
        <v>0</v>
      </c>
      <c r="P65" s="7"/>
      <c r="Q65" s="7">
        <v>12090459910</v>
      </c>
      <c r="R65" s="7"/>
      <c r="S65" s="7">
        <f t="shared" si="1"/>
        <v>12090459910</v>
      </c>
      <c r="U65" s="8">
        <v>8.8973319367705739E-3</v>
      </c>
    </row>
    <row r="66" spans="1:21" x14ac:dyDescent="0.5">
      <c r="A66" s="4" t="s">
        <v>234</v>
      </c>
      <c r="B66" s="4"/>
      <c r="C66" s="7">
        <v>0</v>
      </c>
      <c r="D66" s="7"/>
      <c r="E66" s="7">
        <v>0</v>
      </c>
      <c r="F66" s="7"/>
      <c r="G66" s="7">
        <v>0</v>
      </c>
      <c r="H66" s="7"/>
      <c r="I66" s="7">
        <f t="shared" si="0"/>
        <v>0</v>
      </c>
      <c r="J66" s="7"/>
      <c r="K66" s="8">
        <v>0</v>
      </c>
      <c r="L66" s="7"/>
      <c r="M66" s="7">
        <v>0</v>
      </c>
      <c r="N66" s="7"/>
      <c r="O66" s="7">
        <v>0</v>
      </c>
      <c r="P66" s="7"/>
      <c r="Q66" s="7">
        <v>74502942399</v>
      </c>
      <c r="R66" s="7"/>
      <c r="S66" s="7">
        <f t="shared" si="1"/>
        <v>74502942399</v>
      </c>
      <c r="U66" s="8">
        <v>5.482648416390979E-2</v>
      </c>
    </row>
    <row r="67" spans="1:21" x14ac:dyDescent="0.5">
      <c r="A67" s="4" t="s">
        <v>235</v>
      </c>
      <c r="B67" s="4"/>
      <c r="C67" s="7">
        <v>0</v>
      </c>
      <c r="D67" s="7"/>
      <c r="E67" s="7">
        <v>0</v>
      </c>
      <c r="F67" s="7"/>
      <c r="G67" s="7">
        <v>0</v>
      </c>
      <c r="H67" s="7"/>
      <c r="I67" s="7">
        <f t="shared" si="0"/>
        <v>0</v>
      </c>
      <c r="J67" s="7"/>
      <c r="K67" s="8">
        <v>0</v>
      </c>
      <c r="L67" s="7"/>
      <c r="M67" s="7">
        <v>0</v>
      </c>
      <c r="N67" s="7"/>
      <c r="O67" s="7">
        <v>0</v>
      </c>
      <c r="P67" s="7"/>
      <c r="Q67" s="7">
        <v>5110624848</v>
      </c>
      <c r="R67" s="7"/>
      <c r="S67" s="7">
        <f t="shared" si="1"/>
        <v>5110624848</v>
      </c>
      <c r="U67" s="8">
        <v>3.7608929697831202E-3</v>
      </c>
    </row>
    <row r="68" spans="1:21" x14ac:dyDescent="0.5">
      <c r="A68" s="4" t="s">
        <v>19</v>
      </c>
      <c r="B68" s="4"/>
      <c r="C68" s="7">
        <v>0</v>
      </c>
      <c r="D68" s="7"/>
      <c r="E68" s="7">
        <v>3946786518</v>
      </c>
      <c r="F68" s="7"/>
      <c r="G68" s="7">
        <v>0</v>
      </c>
      <c r="H68" s="7"/>
      <c r="I68" s="7">
        <f t="shared" si="0"/>
        <v>3946786518</v>
      </c>
      <c r="J68" s="7"/>
      <c r="K68" s="8">
        <v>3.9706480994828278E-2</v>
      </c>
      <c r="L68" s="7"/>
      <c r="M68" s="7">
        <v>3264666400</v>
      </c>
      <c r="N68" s="7"/>
      <c r="O68" s="7">
        <v>30745194106</v>
      </c>
      <c r="P68" s="7"/>
      <c r="Q68" s="7">
        <v>39406095258</v>
      </c>
      <c r="R68" s="7"/>
      <c r="S68" s="7">
        <f t="shared" si="1"/>
        <v>73415955764</v>
      </c>
      <c r="U68" s="8">
        <v>5.4026574071620481E-2</v>
      </c>
    </row>
    <row r="69" spans="1:21" x14ac:dyDescent="0.5">
      <c r="A69" s="4" t="s">
        <v>63</v>
      </c>
      <c r="B69" s="4"/>
      <c r="C69" s="7">
        <v>0</v>
      </c>
      <c r="D69" s="7"/>
      <c r="E69" s="7">
        <v>-618612960</v>
      </c>
      <c r="F69" s="7"/>
      <c r="G69" s="7">
        <v>0</v>
      </c>
      <c r="H69" s="7"/>
      <c r="I69" s="7">
        <f t="shared" si="0"/>
        <v>-618612960</v>
      </c>
      <c r="J69" s="7"/>
      <c r="K69" s="8">
        <v>-6.223529858372356E-3</v>
      </c>
      <c r="L69" s="7"/>
      <c r="M69" s="7">
        <v>0</v>
      </c>
      <c r="N69" s="7"/>
      <c r="O69" s="7">
        <v>216258941</v>
      </c>
      <c r="P69" s="7"/>
      <c r="Q69" s="7">
        <v>7435005536</v>
      </c>
      <c r="R69" s="7"/>
      <c r="S69" s="7">
        <f t="shared" si="1"/>
        <v>7651264477</v>
      </c>
      <c r="U69" s="8">
        <v>5.6305417903569476E-3</v>
      </c>
    </row>
    <row r="70" spans="1:21" x14ac:dyDescent="0.5">
      <c r="A70" s="4" t="s">
        <v>59</v>
      </c>
      <c r="B70" s="4"/>
      <c r="C70" s="7">
        <v>0</v>
      </c>
      <c r="D70" s="7"/>
      <c r="E70" s="7">
        <v>-884025921</v>
      </c>
      <c r="F70" s="7"/>
      <c r="G70" s="7">
        <v>0</v>
      </c>
      <c r="H70" s="7"/>
      <c r="I70" s="7">
        <f t="shared" si="0"/>
        <v>-884025921</v>
      </c>
      <c r="J70" s="7"/>
      <c r="K70" s="8">
        <v>-8.8937058721152915E-3</v>
      </c>
      <c r="L70" s="7"/>
      <c r="M70" s="7">
        <v>773491950</v>
      </c>
      <c r="N70" s="7"/>
      <c r="O70" s="7">
        <v>-10223883508</v>
      </c>
      <c r="P70" s="7"/>
      <c r="Q70" s="7">
        <v>1210752472</v>
      </c>
      <c r="R70" s="7"/>
      <c r="S70" s="7">
        <f t="shared" si="1"/>
        <v>-8239639086</v>
      </c>
      <c r="U70" s="8">
        <v>-6.0635248396709585E-3</v>
      </c>
    </row>
    <row r="71" spans="1:21" x14ac:dyDescent="0.5">
      <c r="A71" s="4" t="s">
        <v>236</v>
      </c>
      <c r="B71" s="4"/>
      <c r="C71" s="7">
        <v>0</v>
      </c>
      <c r="D71" s="7"/>
      <c r="E71" s="7">
        <v>0</v>
      </c>
      <c r="F71" s="7"/>
      <c r="G71" s="7">
        <v>0</v>
      </c>
      <c r="H71" s="7"/>
      <c r="I71" s="7">
        <f t="shared" si="0"/>
        <v>0</v>
      </c>
      <c r="J71" s="7"/>
      <c r="K71" s="8">
        <v>0</v>
      </c>
      <c r="L71" s="7"/>
      <c r="M71" s="7">
        <v>0</v>
      </c>
      <c r="N71" s="7"/>
      <c r="O71" s="7">
        <v>0</v>
      </c>
      <c r="P71" s="7"/>
      <c r="Q71" s="7">
        <v>153151382</v>
      </c>
      <c r="R71" s="7"/>
      <c r="S71" s="7">
        <f t="shared" si="1"/>
        <v>153151382</v>
      </c>
      <c r="U71" s="8">
        <v>1.1270362685724747E-4</v>
      </c>
    </row>
    <row r="72" spans="1:21" x14ac:dyDescent="0.5">
      <c r="A72" s="4" t="s">
        <v>237</v>
      </c>
      <c r="B72" s="4"/>
      <c r="C72" s="7">
        <v>0</v>
      </c>
      <c r="D72" s="7"/>
      <c r="E72" s="7">
        <v>0</v>
      </c>
      <c r="F72" s="7"/>
      <c r="G72" s="7">
        <v>0</v>
      </c>
      <c r="H72" s="7"/>
      <c r="I72" s="7">
        <f t="shared" si="0"/>
        <v>0</v>
      </c>
      <c r="J72" s="7"/>
      <c r="K72" s="8">
        <v>0</v>
      </c>
      <c r="L72" s="7"/>
      <c r="M72" s="7">
        <v>0</v>
      </c>
      <c r="N72" s="7"/>
      <c r="O72" s="7">
        <v>0</v>
      </c>
      <c r="P72" s="7"/>
      <c r="Q72" s="7">
        <v>-8853204807</v>
      </c>
      <c r="R72" s="7"/>
      <c r="S72" s="7">
        <f t="shared" si="1"/>
        <v>-8853204807</v>
      </c>
      <c r="U72" s="8">
        <v>-6.5150459501496219E-3</v>
      </c>
    </row>
    <row r="73" spans="1:21" x14ac:dyDescent="0.5">
      <c r="A73" s="4" t="s">
        <v>238</v>
      </c>
      <c r="B73" s="4"/>
      <c r="C73" s="7">
        <v>0</v>
      </c>
      <c r="D73" s="7"/>
      <c r="E73" s="7">
        <v>0</v>
      </c>
      <c r="F73" s="7"/>
      <c r="G73" s="7">
        <v>0</v>
      </c>
      <c r="H73" s="7"/>
      <c r="I73" s="7">
        <f t="shared" ref="I73:I101" si="2">C73+E73+G73</f>
        <v>0</v>
      </c>
      <c r="J73" s="7"/>
      <c r="K73" s="8">
        <v>0</v>
      </c>
      <c r="L73" s="7"/>
      <c r="M73" s="7">
        <v>0</v>
      </c>
      <c r="N73" s="7"/>
      <c r="O73" s="7">
        <v>0</v>
      </c>
      <c r="P73" s="7"/>
      <c r="Q73" s="7">
        <v>3489434369</v>
      </c>
      <c r="R73" s="7"/>
      <c r="S73" s="7">
        <f t="shared" ref="S73:S101" si="3">M73+O73+Q73</f>
        <v>3489434369</v>
      </c>
      <c r="U73" s="8">
        <v>2.5678639260769505E-3</v>
      </c>
    </row>
    <row r="74" spans="1:21" x14ac:dyDescent="0.5">
      <c r="A74" s="4" t="s">
        <v>239</v>
      </c>
      <c r="B74" s="4"/>
      <c r="C74" s="7">
        <v>0</v>
      </c>
      <c r="D74" s="7"/>
      <c r="E74" s="7">
        <v>0</v>
      </c>
      <c r="F74" s="7"/>
      <c r="G74" s="7">
        <v>0</v>
      </c>
      <c r="H74" s="7"/>
      <c r="I74" s="7">
        <f t="shared" si="2"/>
        <v>0</v>
      </c>
      <c r="J74" s="7"/>
      <c r="K74" s="8">
        <v>0</v>
      </c>
      <c r="L74" s="7"/>
      <c r="M74" s="7">
        <v>0</v>
      </c>
      <c r="N74" s="7"/>
      <c r="O74" s="7">
        <v>0</v>
      </c>
      <c r="P74" s="7"/>
      <c r="Q74" s="7">
        <v>1133689572</v>
      </c>
      <c r="R74" s="7"/>
      <c r="S74" s="7">
        <f t="shared" si="3"/>
        <v>1133689572</v>
      </c>
      <c r="U74" s="8">
        <v>8.3427863873040725E-4</v>
      </c>
    </row>
    <row r="75" spans="1:21" x14ac:dyDescent="0.5">
      <c r="A75" s="4" t="s">
        <v>18</v>
      </c>
      <c r="B75" s="4"/>
      <c r="C75" s="7">
        <v>0</v>
      </c>
      <c r="D75" s="7"/>
      <c r="E75" s="7">
        <v>-19388606</v>
      </c>
      <c r="F75" s="7"/>
      <c r="G75" s="7">
        <v>0</v>
      </c>
      <c r="H75" s="7"/>
      <c r="I75" s="7">
        <f t="shared" si="2"/>
        <v>-19388606</v>
      </c>
      <c r="J75" s="7"/>
      <c r="K75" s="8">
        <v>-1.9505826123205925E-4</v>
      </c>
      <c r="L75" s="7"/>
      <c r="M75" s="7">
        <v>0</v>
      </c>
      <c r="N75" s="7"/>
      <c r="O75" s="7">
        <v>18065583</v>
      </c>
      <c r="P75" s="7"/>
      <c r="Q75" s="7">
        <v>2795638840</v>
      </c>
      <c r="R75" s="7"/>
      <c r="S75" s="7">
        <f t="shared" si="3"/>
        <v>2813704423</v>
      </c>
      <c r="U75" s="8">
        <v>2.0705963552870767E-3</v>
      </c>
    </row>
    <row r="76" spans="1:21" x14ac:dyDescent="0.5">
      <c r="A76" s="4" t="s">
        <v>30</v>
      </c>
      <c r="B76" s="4"/>
      <c r="C76" s="7">
        <v>0</v>
      </c>
      <c r="D76" s="7"/>
      <c r="E76" s="7">
        <v>10318587027</v>
      </c>
      <c r="F76" s="7"/>
      <c r="G76" s="7">
        <v>0</v>
      </c>
      <c r="H76" s="7"/>
      <c r="I76" s="7">
        <f t="shared" si="2"/>
        <v>10318587027</v>
      </c>
      <c r="J76" s="7"/>
      <c r="K76" s="8">
        <v>0.10380971400720111</v>
      </c>
      <c r="L76" s="7"/>
      <c r="M76" s="7">
        <v>1699764576</v>
      </c>
      <c r="N76" s="7"/>
      <c r="O76" s="7">
        <v>14424184984</v>
      </c>
      <c r="P76" s="7"/>
      <c r="Q76" s="7">
        <v>9357656031</v>
      </c>
      <c r="R76" s="7"/>
      <c r="S76" s="7">
        <f t="shared" si="3"/>
        <v>25481605591</v>
      </c>
      <c r="U76" s="8">
        <v>1.8751834497005161E-2</v>
      </c>
    </row>
    <row r="77" spans="1:21" x14ac:dyDescent="0.5">
      <c r="A77" s="4" t="s">
        <v>240</v>
      </c>
      <c r="B77" s="4"/>
      <c r="C77" s="7">
        <v>0</v>
      </c>
      <c r="D77" s="7"/>
      <c r="E77" s="7">
        <v>0</v>
      </c>
      <c r="F77" s="7"/>
      <c r="G77" s="7">
        <v>0</v>
      </c>
      <c r="H77" s="7"/>
      <c r="I77" s="7">
        <f t="shared" si="2"/>
        <v>0</v>
      </c>
      <c r="J77" s="7"/>
      <c r="K77" s="8">
        <v>0</v>
      </c>
      <c r="L77" s="7"/>
      <c r="M77" s="7">
        <v>0</v>
      </c>
      <c r="N77" s="7"/>
      <c r="O77" s="7">
        <v>0</v>
      </c>
      <c r="P77" s="7"/>
      <c r="Q77" s="7">
        <v>2357702461</v>
      </c>
      <c r="R77" s="7"/>
      <c r="S77" s="7">
        <f t="shared" si="3"/>
        <v>2357702461</v>
      </c>
      <c r="U77" s="8">
        <v>1.7350259262104346E-3</v>
      </c>
    </row>
    <row r="78" spans="1:21" x14ac:dyDescent="0.5">
      <c r="A78" s="4" t="s">
        <v>170</v>
      </c>
      <c r="B78" s="4"/>
      <c r="C78" s="7">
        <v>0</v>
      </c>
      <c r="D78" s="7"/>
      <c r="E78" s="7">
        <v>0</v>
      </c>
      <c r="F78" s="7"/>
      <c r="G78" s="7">
        <v>0</v>
      </c>
      <c r="H78" s="7"/>
      <c r="I78" s="7">
        <f t="shared" si="2"/>
        <v>0</v>
      </c>
      <c r="J78" s="7"/>
      <c r="K78" s="8">
        <v>0</v>
      </c>
      <c r="L78" s="7"/>
      <c r="M78" s="7">
        <v>1142856000</v>
      </c>
      <c r="N78" s="7"/>
      <c r="O78" s="7">
        <v>0</v>
      </c>
      <c r="P78" s="7"/>
      <c r="Q78" s="7">
        <v>1927924997</v>
      </c>
      <c r="R78" s="7"/>
      <c r="S78" s="7">
        <f t="shared" si="3"/>
        <v>3070780997</v>
      </c>
      <c r="U78" s="8">
        <v>2.2597782085062375E-3</v>
      </c>
    </row>
    <row r="79" spans="1:21" x14ac:dyDescent="0.5">
      <c r="A79" s="4" t="s">
        <v>53</v>
      </c>
      <c r="B79" s="4"/>
      <c r="C79" s="7">
        <v>0</v>
      </c>
      <c r="D79" s="7"/>
      <c r="E79" s="7">
        <v>2110111238</v>
      </c>
      <c r="F79" s="7"/>
      <c r="G79" s="7">
        <v>0</v>
      </c>
      <c r="H79" s="7"/>
      <c r="I79" s="7">
        <f t="shared" si="2"/>
        <v>2110111238</v>
      </c>
      <c r="J79" s="7"/>
      <c r="K79" s="8">
        <v>2.1228686017473766E-2</v>
      </c>
      <c r="L79" s="7"/>
      <c r="M79" s="7">
        <v>777412711</v>
      </c>
      <c r="N79" s="7"/>
      <c r="O79" s="7">
        <v>16018385809</v>
      </c>
      <c r="P79" s="7"/>
      <c r="Q79" s="7">
        <v>17144495042</v>
      </c>
      <c r="R79" s="7"/>
      <c r="S79" s="7">
        <f t="shared" si="3"/>
        <v>33940293562</v>
      </c>
      <c r="U79" s="8">
        <v>2.4976556731542175E-2</v>
      </c>
    </row>
    <row r="80" spans="1:21" x14ac:dyDescent="0.5">
      <c r="A80" s="4" t="s">
        <v>182</v>
      </c>
      <c r="B80" s="4"/>
      <c r="C80" s="7">
        <v>0</v>
      </c>
      <c r="D80" s="7"/>
      <c r="E80" s="7">
        <v>0</v>
      </c>
      <c r="F80" s="7"/>
      <c r="G80" s="7">
        <v>0</v>
      </c>
      <c r="H80" s="7"/>
      <c r="I80" s="7">
        <f t="shared" si="2"/>
        <v>0</v>
      </c>
      <c r="J80" s="7"/>
      <c r="K80" s="8">
        <v>0</v>
      </c>
      <c r="L80" s="7"/>
      <c r="M80" s="7">
        <v>1611264225</v>
      </c>
      <c r="N80" s="7"/>
      <c r="O80" s="7">
        <v>0</v>
      </c>
      <c r="P80" s="7"/>
      <c r="Q80" s="7">
        <v>17641887746</v>
      </c>
      <c r="R80" s="7"/>
      <c r="S80" s="7">
        <f t="shared" si="3"/>
        <v>19253151971</v>
      </c>
      <c r="U80" s="8">
        <v>1.4168334802003047E-2</v>
      </c>
    </row>
    <row r="81" spans="1:21" x14ac:dyDescent="0.5">
      <c r="A81" s="4" t="s">
        <v>28</v>
      </c>
      <c r="B81" s="4"/>
      <c r="C81" s="7">
        <v>0</v>
      </c>
      <c r="D81" s="7"/>
      <c r="E81" s="7">
        <v>-888203556</v>
      </c>
      <c r="F81" s="7"/>
      <c r="G81" s="7">
        <v>0</v>
      </c>
      <c r="H81" s="7"/>
      <c r="I81" s="7">
        <f t="shared" si="2"/>
        <v>-888203556</v>
      </c>
      <c r="J81" s="7"/>
      <c r="K81" s="8">
        <v>-8.9357347946258728E-3</v>
      </c>
      <c r="L81" s="7"/>
      <c r="M81" s="7">
        <v>372000000</v>
      </c>
      <c r="N81" s="7"/>
      <c r="O81" s="7">
        <v>3971971496</v>
      </c>
      <c r="P81" s="7"/>
      <c r="Q81" s="7">
        <v>2036852707</v>
      </c>
      <c r="R81" s="7"/>
      <c r="S81" s="7">
        <f t="shared" si="3"/>
        <v>6380824203</v>
      </c>
      <c r="U81" s="8">
        <v>4.6956287342977132E-3</v>
      </c>
    </row>
    <row r="82" spans="1:21" x14ac:dyDescent="0.5">
      <c r="A82" s="4" t="s">
        <v>24</v>
      </c>
      <c r="B82" s="4"/>
      <c r="C82" s="7">
        <v>0</v>
      </c>
      <c r="D82" s="7"/>
      <c r="E82" s="7">
        <v>-1026009393</v>
      </c>
      <c r="F82" s="7"/>
      <c r="G82" s="7">
        <v>0</v>
      </c>
      <c r="H82" s="7"/>
      <c r="I82" s="7">
        <f t="shared" si="2"/>
        <v>-1026009393</v>
      </c>
      <c r="J82" s="7"/>
      <c r="K82" s="8">
        <v>-1.0322124664678861E-2</v>
      </c>
      <c r="L82" s="7"/>
      <c r="M82" s="7">
        <v>2236260000</v>
      </c>
      <c r="N82" s="7"/>
      <c r="O82" s="7">
        <v>14874018733</v>
      </c>
      <c r="P82" s="7"/>
      <c r="Q82" s="7">
        <v>5857666018</v>
      </c>
      <c r="R82" s="7"/>
      <c r="S82" s="7">
        <f t="shared" si="3"/>
        <v>22967944751</v>
      </c>
      <c r="U82" s="8">
        <v>1.6902039283553966E-2</v>
      </c>
    </row>
    <row r="83" spans="1:21" x14ac:dyDescent="0.5">
      <c r="A83" s="4" t="s">
        <v>20</v>
      </c>
      <c r="B83" s="4"/>
      <c r="C83" s="7">
        <v>0</v>
      </c>
      <c r="D83" s="7"/>
      <c r="E83" s="7">
        <v>142733939</v>
      </c>
      <c r="F83" s="7"/>
      <c r="G83" s="7">
        <v>0</v>
      </c>
      <c r="H83" s="7"/>
      <c r="I83" s="7">
        <f t="shared" si="2"/>
        <v>142733939</v>
      </c>
      <c r="J83" s="7"/>
      <c r="K83" s="8">
        <v>1.43596883448675E-3</v>
      </c>
      <c r="L83" s="7"/>
      <c r="M83" s="7">
        <v>229600000</v>
      </c>
      <c r="N83" s="7"/>
      <c r="O83" s="7">
        <v>-10090992941</v>
      </c>
      <c r="P83" s="7"/>
      <c r="Q83" s="7">
        <v>12902099654</v>
      </c>
      <c r="R83" s="7"/>
      <c r="S83" s="7">
        <f t="shared" si="3"/>
        <v>3040706713</v>
      </c>
      <c r="U83" s="8">
        <v>2.2376466362169652E-3</v>
      </c>
    </row>
    <row r="84" spans="1:21" x14ac:dyDescent="0.5">
      <c r="A84" s="4" t="s">
        <v>39</v>
      </c>
      <c r="B84" s="4"/>
      <c r="C84" s="7">
        <v>0</v>
      </c>
      <c r="D84" s="7"/>
      <c r="E84" s="7">
        <v>5094830461</v>
      </c>
      <c r="F84" s="7"/>
      <c r="G84" s="7">
        <v>0</v>
      </c>
      <c r="H84" s="7"/>
      <c r="I84" s="7">
        <f t="shared" si="2"/>
        <v>5094830461</v>
      </c>
      <c r="J84" s="7"/>
      <c r="K84" s="8">
        <v>5.1256329155112586E-2</v>
      </c>
      <c r="L84" s="7"/>
      <c r="M84" s="7">
        <v>0</v>
      </c>
      <c r="N84" s="7"/>
      <c r="O84" s="7">
        <v>2345261220</v>
      </c>
      <c r="P84" s="7"/>
      <c r="Q84" s="7">
        <v>7712973765</v>
      </c>
      <c r="R84" s="7"/>
      <c r="S84" s="7">
        <f t="shared" si="3"/>
        <v>10058234985</v>
      </c>
      <c r="U84" s="8">
        <v>7.401823919499154E-3</v>
      </c>
    </row>
    <row r="85" spans="1:21" x14ac:dyDescent="0.5">
      <c r="A85" s="4" t="s">
        <v>197</v>
      </c>
      <c r="B85" s="4"/>
      <c r="C85" s="7">
        <v>0</v>
      </c>
      <c r="D85" s="7"/>
      <c r="E85" s="7">
        <v>0</v>
      </c>
      <c r="F85" s="7"/>
      <c r="G85" s="7">
        <v>0</v>
      </c>
      <c r="H85" s="7"/>
      <c r="I85" s="7">
        <f t="shared" si="2"/>
        <v>0</v>
      </c>
      <c r="J85" s="7"/>
      <c r="K85" s="8">
        <v>0</v>
      </c>
      <c r="L85" s="7"/>
      <c r="M85" s="7">
        <v>1130629464</v>
      </c>
      <c r="N85" s="7"/>
      <c r="O85" s="7">
        <v>0</v>
      </c>
      <c r="P85" s="7"/>
      <c r="Q85" s="7">
        <v>19067898627</v>
      </c>
      <c r="R85" s="7"/>
      <c r="S85" s="7">
        <f t="shared" si="3"/>
        <v>20198528091</v>
      </c>
      <c r="U85" s="8">
        <v>1.4864034155654536E-2</v>
      </c>
    </row>
    <row r="86" spans="1:21" x14ac:dyDescent="0.5">
      <c r="A86" s="4" t="s">
        <v>242</v>
      </c>
      <c r="B86" s="4"/>
      <c r="C86" s="7">
        <v>0</v>
      </c>
      <c r="D86" s="7"/>
      <c r="E86" s="7">
        <v>0</v>
      </c>
      <c r="F86" s="7"/>
      <c r="G86" s="7">
        <v>0</v>
      </c>
      <c r="H86" s="7"/>
      <c r="I86" s="7">
        <f t="shared" si="2"/>
        <v>0</v>
      </c>
      <c r="J86" s="7"/>
      <c r="K86" s="8">
        <v>0</v>
      </c>
      <c r="L86" s="7"/>
      <c r="M86" s="7">
        <v>0</v>
      </c>
      <c r="N86" s="7"/>
      <c r="O86" s="7">
        <v>0</v>
      </c>
      <c r="P86" s="7"/>
      <c r="Q86" s="7">
        <v>42300197</v>
      </c>
      <c r="R86" s="7"/>
      <c r="S86" s="7">
        <f t="shared" si="3"/>
        <v>42300197</v>
      </c>
      <c r="U86" s="8">
        <v>3.1128583734726332E-5</v>
      </c>
    </row>
    <row r="87" spans="1:21" x14ac:dyDescent="0.5">
      <c r="A87" s="4" t="s">
        <v>48</v>
      </c>
      <c r="B87" s="4"/>
      <c r="C87" s="7">
        <v>0</v>
      </c>
      <c r="D87" s="7"/>
      <c r="E87" s="7">
        <v>18598663</v>
      </c>
      <c r="F87" s="7"/>
      <c r="G87" s="7">
        <v>0</v>
      </c>
      <c r="H87" s="7"/>
      <c r="I87" s="7">
        <f t="shared" si="2"/>
        <v>18598663</v>
      </c>
      <c r="J87" s="7"/>
      <c r="K87" s="8">
        <v>1.8711107265891291E-4</v>
      </c>
      <c r="L87" s="7"/>
      <c r="M87" s="7">
        <v>40616510</v>
      </c>
      <c r="N87" s="7"/>
      <c r="O87" s="7">
        <v>302786854</v>
      </c>
      <c r="P87" s="7"/>
      <c r="Q87" s="7">
        <v>0</v>
      </c>
      <c r="R87" s="7"/>
      <c r="S87" s="7">
        <f t="shared" si="3"/>
        <v>343403364</v>
      </c>
      <c r="U87" s="8">
        <v>2.5270947014882004E-4</v>
      </c>
    </row>
    <row r="88" spans="1:21" x14ac:dyDescent="0.5">
      <c r="A88" s="4" t="s">
        <v>58</v>
      </c>
      <c r="B88" s="4"/>
      <c r="C88" s="7">
        <v>0</v>
      </c>
      <c r="D88" s="7"/>
      <c r="E88" s="7">
        <v>-77002144</v>
      </c>
      <c r="F88" s="7"/>
      <c r="G88" s="7">
        <v>0</v>
      </c>
      <c r="H88" s="7"/>
      <c r="I88" s="7">
        <f t="shared" si="2"/>
        <v>-77002144</v>
      </c>
      <c r="J88" s="7"/>
      <c r="K88" s="8">
        <v>-7.7467685504469192E-4</v>
      </c>
      <c r="L88" s="7"/>
      <c r="M88" s="7">
        <v>72217857</v>
      </c>
      <c r="N88" s="7"/>
      <c r="O88" s="7">
        <v>1566270780</v>
      </c>
      <c r="P88" s="7"/>
      <c r="Q88" s="7">
        <v>0</v>
      </c>
      <c r="R88" s="7"/>
      <c r="S88" s="7">
        <f t="shared" si="3"/>
        <v>1638488637</v>
      </c>
      <c r="U88" s="8">
        <v>1.2057587045103389E-3</v>
      </c>
    </row>
    <row r="89" spans="1:21" x14ac:dyDescent="0.5">
      <c r="A89" s="4" t="s">
        <v>44</v>
      </c>
      <c r="B89" s="4"/>
      <c r="C89" s="7">
        <v>0</v>
      </c>
      <c r="D89" s="7"/>
      <c r="E89" s="7">
        <v>313864592</v>
      </c>
      <c r="F89" s="7"/>
      <c r="G89" s="7">
        <v>0</v>
      </c>
      <c r="H89" s="7"/>
      <c r="I89" s="7">
        <f t="shared" si="2"/>
        <v>313864592</v>
      </c>
      <c r="J89" s="7"/>
      <c r="K89" s="8">
        <v>3.1576216246711956E-3</v>
      </c>
      <c r="L89" s="7"/>
      <c r="M89" s="7">
        <v>46885500</v>
      </c>
      <c r="N89" s="7"/>
      <c r="O89" s="7">
        <v>795901361</v>
      </c>
      <c r="P89" s="7"/>
      <c r="Q89" s="7">
        <v>0</v>
      </c>
      <c r="R89" s="7"/>
      <c r="S89" s="7">
        <f t="shared" si="3"/>
        <v>842786861</v>
      </c>
      <c r="U89" s="8">
        <v>6.2020423623950643E-4</v>
      </c>
    </row>
    <row r="90" spans="1:21" x14ac:dyDescent="0.5">
      <c r="A90" s="4" t="s">
        <v>46</v>
      </c>
      <c r="B90" s="4"/>
      <c r="C90" s="7">
        <v>0</v>
      </c>
      <c r="D90" s="7"/>
      <c r="E90" s="7">
        <v>16154068</v>
      </c>
      <c r="F90" s="7"/>
      <c r="G90" s="7">
        <v>0</v>
      </c>
      <c r="H90" s="7"/>
      <c r="I90" s="7">
        <f t="shared" si="2"/>
        <v>16154068</v>
      </c>
      <c r="J90" s="7"/>
      <c r="K90" s="8">
        <v>1.6251732671778717E-4</v>
      </c>
      <c r="L90" s="7"/>
      <c r="M90" s="7">
        <v>7178520</v>
      </c>
      <c r="N90" s="7"/>
      <c r="O90" s="7">
        <v>211271795</v>
      </c>
      <c r="P90" s="7"/>
      <c r="Q90" s="7">
        <v>0</v>
      </c>
      <c r="R90" s="7"/>
      <c r="S90" s="7">
        <f t="shared" si="3"/>
        <v>218450315</v>
      </c>
      <c r="U90" s="8">
        <v>1.6075690906013616E-4</v>
      </c>
    </row>
    <row r="91" spans="1:21" x14ac:dyDescent="0.5">
      <c r="A91" s="4" t="s">
        <v>64</v>
      </c>
      <c r="B91" s="4"/>
      <c r="C91" s="7">
        <v>0</v>
      </c>
      <c r="D91" s="7"/>
      <c r="E91" s="7">
        <v>-593916065</v>
      </c>
      <c r="F91" s="7"/>
      <c r="G91" s="7">
        <v>0</v>
      </c>
      <c r="H91" s="7"/>
      <c r="I91" s="7">
        <f t="shared" si="2"/>
        <v>-593916065</v>
      </c>
      <c r="J91" s="7"/>
      <c r="K91" s="8">
        <v>-5.9750677772649917E-3</v>
      </c>
      <c r="L91" s="7"/>
      <c r="M91" s="7">
        <v>0</v>
      </c>
      <c r="N91" s="7"/>
      <c r="O91" s="7">
        <v>-593916065</v>
      </c>
      <c r="P91" s="7"/>
      <c r="Q91" s="7">
        <v>0</v>
      </c>
      <c r="R91" s="7"/>
      <c r="S91" s="7">
        <f t="shared" si="3"/>
        <v>-593916065</v>
      </c>
      <c r="U91" s="8">
        <v>-4.3706098959188459E-4</v>
      </c>
    </row>
    <row r="92" spans="1:21" x14ac:dyDescent="0.5">
      <c r="A92" s="4" t="s">
        <v>32</v>
      </c>
      <c r="B92" s="4"/>
      <c r="C92" s="7">
        <v>0</v>
      </c>
      <c r="D92" s="7"/>
      <c r="E92" s="7">
        <v>-1759183601</v>
      </c>
      <c r="F92" s="7"/>
      <c r="G92" s="7">
        <v>0</v>
      </c>
      <c r="H92" s="7"/>
      <c r="I92" s="7">
        <f t="shared" si="2"/>
        <v>-1759183601</v>
      </c>
      <c r="J92" s="7"/>
      <c r="K92" s="8">
        <v>-1.7698193175879312E-2</v>
      </c>
      <c r="L92" s="7"/>
      <c r="M92" s="7">
        <v>0</v>
      </c>
      <c r="N92" s="7"/>
      <c r="O92" s="7">
        <v>2034041394</v>
      </c>
      <c r="P92" s="7"/>
      <c r="Q92" s="7">
        <v>0</v>
      </c>
      <c r="R92" s="7"/>
      <c r="S92" s="7">
        <f t="shared" si="3"/>
        <v>2034041394</v>
      </c>
      <c r="U92" s="8">
        <v>1.4968447511728722E-3</v>
      </c>
    </row>
    <row r="93" spans="1:21" x14ac:dyDescent="0.5">
      <c r="A93" s="4" t="s">
        <v>52</v>
      </c>
      <c r="B93" s="4"/>
      <c r="C93" s="7">
        <v>0</v>
      </c>
      <c r="D93" s="7"/>
      <c r="E93" s="7">
        <v>1179738540</v>
      </c>
      <c r="F93" s="7"/>
      <c r="G93" s="7">
        <v>0</v>
      </c>
      <c r="H93" s="7"/>
      <c r="I93" s="7">
        <f t="shared" si="2"/>
        <v>1179738540</v>
      </c>
      <c r="J93" s="7"/>
      <c r="K93" s="8">
        <v>1.1868710330224266E-2</v>
      </c>
      <c r="L93" s="7"/>
      <c r="M93" s="7">
        <v>0</v>
      </c>
      <c r="N93" s="7"/>
      <c r="O93" s="7">
        <v>781839267</v>
      </c>
      <c r="P93" s="7"/>
      <c r="Q93" s="7">
        <v>0</v>
      </c>
      <c r="R93" s="7"/>
      <c r="S93" s="7">
        <f t="shared" si="3"/>
        <v>781839267</v>
      </c>
      <c r="U93" s="8">
        <v>5.7535308796297622E-4</v>
      </c>
    </row>
    <row r="94" spans="1:21" x14ac:dyDescent="0.5">
      <c r="A94" s="4" t="s">
        <v>29</v>
      </c>
      <c r="B94" s="4"/>
      <c r="C94" s="7">
        <v>0</v>
      </c>
      <c r="D94" s="7"/>
      <c r="E94" s="7">
        <v>2968466166</v>
      </c>
      <c r="F94" s="7"/>
      <c r="G94" s="7">
        <v>0</v>
      </c>
      <c r="H94" s="7"/>
      <c r="I94" s="7">
        <f t="shared" si="2"/>
        <v>2968466166</v>
      </c>
      <c r="J94" s="7"/>
      <c r="K94" s="8">
        <v>2.9864129936219102E-2</v>
      </c>
      <c r="L94" s="7"/>
      <c r="M94" s="7">
        <v>0</v>
      </c>
      <c r="N94" s="7"/>
      <c r="O94" s="7">
        <v>-3275782565</v>
      </c>
      <c r="P94" s="7"/>
      <c r="Q94" s="7">
        <v>0</v>
      </c>
      <c r="R94" s="7"/>
      <c r="S94" s="7">
        <f t="shared" si="3"/>
        <v>-3275782565</v>
      </c>
      <c r="U94" s="8">
        <v>-2.4106382263741964E-3</v>
      </c>
    </row>
    <row r="95" spans="1:21" x14ac:dyDescent="0.5">
      <c r="A95" s="4" t="s">
        <v>35</v>
      </c>
      <c r="B95" s="4"/>
      <c r="C95" s="7">
        <v>0</v>
      </c>
      <c r="D95" s="7"/>
      <c r="E95" s="7">
        <v>11561507</v>
      </c>
      <c r="F95" s="7"/>
      <c r="G95" s="7">
        <v>0</v>
      </c>
      <c r="H95" s="7"/>
      <c r="I95" s="7">
        <f t="shared" si="2"/>
        <v>11561507</v>
      </c>
      <c r="J95" s="7"/>
      <c r="K95" s="8">
        <v>1.1631405850643834E-4</v>
      </c>
      <c r="L95" s="7"/>
      <c r="M95" s="7">
        <v>0</v>
      </c>
      <c r="N95" s="7"/>
      <c r="O95" s="7">
        <v>104419966</v>
      </c>
      <c r="P95" s="7"/>
      <c r="Q95" s="7">
        <v>0</v>
      </c>
      <c r="R95" s="7"/>
      <c r="S95" s="7">
        <f t="shared" si="3"/>
        <v>104419966</v>
      </c>
      <c r="U95" s="8">
        <v>7.6842329013462437E-5</v>
      </c>
    </row>
    <row r="96" spans="1:21" x14ac:dyDescent="0.5">
      <c r="A96" s="4" t="s">
        <v>31</v>
      </c>
      <c r="B96" s="4"/>
      <c r="C96" s="7">
        <v>0</v>
      </c>
      <c r="D96" s="7"/>
      <c r="E96" s="7">
        <v>-215707855</v>
      </c>
      <c r="F96" s="7"/>
      <c r="G96" s="7">
        <v>0</v>
      </c>
      <c r="H96" s="7"/>
      <c r="I96" s="7">
        <f t="shared" si="2"/>
        <v>-215707855</v>
      </c>
      <c r="J96" s="7"/>
      <c r="K96" s="8">
        <v>-2.1701198699069523E-3</v>
      </c>
      <c r="L96" s="7"/>
      <c r="M96" s="7">
        <v>0</v>
      </c>
      <c r="N96" s="7"/>
      <c r="O96" s="7">
        <v>-190955801</v>
      </c>
      <c r="P96" s="7"/>
      <c r="Q96" s="7">
        <v>0</v>
      </c>
      <c r="R96" s="7"/>
      <c r="S96" s="7">
        <f t="shared" si="3"/>
        <v>-190955801</v>
      </c>
      <c r="U96" s="8">
        <v>-1.4052378151005392E-4</v>
      </c>
    </row>
    <row r="97" spans="1:21" x14ac:dyDescent="0.5">
      <c r="A97" s="4" t="s">
        <v>38</v>
      </c>
      <c r="B97" s="4"/>
      <c r="C97" s="7">
        <v>0</v>
      </c>
      <c r="D97" s="7"/>
      <c r="E97" s="7">
        <v>76149970</v>
      </c>
      <c r="F97" s="7"/>
      <c r="G97" s="7">
        <v>0</v>
      </c>
      <c r="H97" s="7"/>
      <c r="I97" s="7">
        <f t="shared" si="2"/>
        <v>76149970</v>
      </c>
      <c r="J97" s="7"/>
      <c r="K97" s="8">
        <v>7.6610359409405061E-4</v>
      </c>
      <c r="L97" s="7"/>
      <c r="M97" s="7">
        <v>0</v>
      </c>
      <c r="N97" s="7"/>
      <c r="O97" s="7">
        <v>92068380</v>
      </c>
      <c r="P97" s="7"/>
      <c r="Q97" s="7">
        <v>0</v>
      </c>
      <c r="R97" s="7"/>
      <c r="S97" s="7">
        <f t="shared" si="3"/>
        <v>92068380</v>
      </c>
      <c r="U97" s="8">
        <v>6.7752835197212047E-5</v>
      </c>
    </row>
    <row r="98" spans="1:21" x14ac:dyDescent="0.5">
      <c r="A98" s="4" t="s">
        <v>62</v>
      </c>
      <c r="B98" s="4"/>
      <c r="C98" s="7">
        <v>0</v>
      </c>
      <c r="D98" s="7"/>
      <c r="E98" s="7">
        <v>3357011057</v>
      </c>
      <c r="F98" s="7"/>
      <c r="G98" s="7">
        <v>0</v>
      </c>
      <c r="H98" s="7"/>
      <c r="I98" s="7">
        <f t="shared" si="2"/>
        <v>3357011057</v>
      </c>
      <c r="J98" s="7"/>
      <c r="K98" s="8">
        <v>3.3773069591244327E-2</v>
      </c>
      <c r="L98" s="7"/>
      <c r="M98" s="7">
        <v>0</v>
      </c>
      <c r="N98" s="7"/>
      <c r="O98" s="7">
        <v>-2356981784</v>
      </c>
      <c r="P98" s="7"/>
      <c r="Q98" s="7">
        <v>0</v>
      </c>
      <c r="R98" s="7"/>
      <c r="S98" s="7">
        <f t="shared" si="3"/>
        <v>-2356981784</v>
      </c>
      <c r="U98" s="8">
        <v>-1.7344955822420557E-3</v>
      </c>
    </row>
    <row r="99" spans="1:21" x14ac:dyDescent="0.5">
      <c r="A99" s="4" t="s">
        <v>37</v>
      </c>
      <c r="B99" s="4"/>
      <c r="C99" s="7">
        <v>0</v>
      </c>
      <c r="D99" s="7"/>
      <c r="E99" s="7">
        <v>-2376490847</v>
      </c>
      <c r="F99" s="7"/>
      <c r="G99" s="7">
        <v>0</v>
      </c>
      <c r="H99" s="7"/>
      <c r="I99" s="7">
        <f t="shared" si="2"/>
        <v>-2376490847</v>
      </c>
      <c r="J99" s="7"/>
      <c r="K99" s="8">
        <v>-2.3908586953065306E-2</v>
      </c>
      <c r="L99" s="7"/>
      <c r="M99" s="7">
        <v>0</v>
      </c>
      <c r="N99" s="7"/>
      <c r="O99" s="7">
        <v>-2057607330</v>
      </c>
      <c r="P99" s="7"/>
      <c r="Q99" s="7">
        <v>0</v>
      </c>
      <c r="R99" s="7"/>
      <c r="S99" s="7">
        <f t="shared" si="3"/>
        <v>-2057607330</v>
      </c>
      <c r="U99" s="8">
        <v>-1.5141868503612804E-3</v>
      </c>
    </row>
    <row r="100" spans="1:21" x14ac:dyDescent="0.5">
      <c r="A100" s="4" t="s">
        <v>23</v>
      </c>
      <c r="B100" s="4"/>
      <c r="C100" s="7">
        <v>0</v>
      </c>
      <c r="D100" s="7"/>
      <c r="E100" s="7">
        <v>11176300509</v>
      </c>
      <c r="F100" s="7"/>
      <c r="G100" s="7">
        <v>0</v>
      </c>
      <c r="H100" s="7"/>
      <c r="I100" s="7">
        <f t="shared" si="2"/>
        <v>11176300509</v>
      </c>
      <c r="J100" s="7"/>
      <c r="K100" s="8">
        <v>0.11243870468524239</v>
      </c>
      <c r="L100" s="7"/>
      <c r="M100" s="7">
        <v>0</v>
      </c>
      <c r="N100" s="7"/>
      <c r="O100" s="7">
        <v>-4594132007</v>
      </c>
      <c r="P100" s="7"/>
      <c r="Q100" s="7">
        <v>0</v>
      </c>
      <c r="R100" s="7"/>
      <c r="S100" s="7">
        <f t="shared" si="3"/>
        <v>-4594132007</v>
      </c>
      <c r="U100" s="8">
        <v>-3.3808074905250641E-3</v>
      </c>
    </row>
    <row r="101" spans="1:21" x14ac:dyDescent="0.5">
      <c r="A101" s="4" t="s">
        <v>17</v>
      </c>
      <c r="B101" s="4"/>
      <c r="C101" s="7">
        <v>0</v>
      </c>
      <c r="D101" s="7"/>
      <c r="E101" s="7">
        <v>9325702155</v>
      </c>
      <c r="F101" s="7"/>
      <c r="G101" s="7">
        <v>0</v>
      </c>
      <c r="H101" s="7"/>
      <c r="I101" s="7">
        <f t="shared" si="2"/>
        <v>9325702155</v>
      </c>
      <c r="J101" s="7"/>
      <c r="K101" s="8">
        <v>9.3820837203168084E-2</v>
      </c>
      <c r="L101" s="7"/>
      <c r="M101" s="7">
        <v>0</v>
      </c>
      <c r="N101" s="7"/>
      <c r="O101" s="7">
        <v>7034780799</v>
      </c>
      <c r="P101" s="7"/>
      <c r="Q101" s="7">
        <v>0</v>
      </c>
      <c r="R101" s="7"/>
      <c r="S101" s="7">
        <f t="shared" si="3"/>
        <v>7034780799</v>
      </c>
      <c r="U101" s="8">
        <v>5.1768733643750295E-3</v>
      </c>
    </row>
    <row r="102" spans="1:21" ht="22.5" thickBot="1" x14ac:dyDescent="0.55000000000000004">
      <c r="C102" s="11">
        <f>SUM(C8:C101)</f>
        <v>953593632</v>
      </c>
      <c r="E102" s="11">
        <f>SUM(E8:E101)</f>
        <v>99228302972</v>
      </c>
      <c r="G102" s="11">
        <f>SUM(G8:G101)</f>
        <v>-782845892</v>
      </c>
      <c r="I102" s="11">
        <f>SUM(I8:I101)</f>
        <v>99399050712</v>
      </c>
      <c r="K102" s="36">
        <f>SUM(K8:K101)</f>
        <v>1</v>
      </c>
      <c r="M102" s="11">
        <f>SUM(M8:M101)</f>
        <v>45872777531</v>
      </c>
      <c r="O102" s="11">
        <f>SUM(O8:O101)</f>
        <v>180369792280</v>
      </c>
      <c r="Q102" s="11">
        <f>SUM(Q8:Q101)</f>
        <v>1132643394549</v>
      </c>
      <c r="S102" s="11">
        <f>SUM(S8:S101)</f>
        <v>1358885964360</v>
      </c>
      <c r="U102" s="36">
        <f>SUM(U8:U101)</f>
        <v>0.99999999999926414</v>
      </c>
    </row>
    <row r="103" spans="1:21" ht="22.5" thickTop="1" x14ac:dyDescent="0.5"/>
    <row r="104" spans="1:21" x14ac:dyDescent="0.5">
      <c r="C104" s="7"/>
      <c r="I104" s="7"/>
      <c r="M104" s="7"/>
      <c r="S104" s="33"/>
    </row>
    <row r="105" spans="1:21" x14ac:dyDescent="0.5">
      <c r="I105" s="7"/>
      <c r="S105" s="34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4"/>
  <sheetViews>
    <sheetView rightToLeft="1" workbookViewId="0">
      <selection activeCell="I31" sqref="I31"/>
    </sheetView>
  </sheetViews>
  <sheetFormatPr defaultRowHeight="21.75" x14ac:dyDescent="0.5"/>
  <cols>
    <col min="1" max="1" width="32.285156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8.285156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7.855468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22.5" x14ac:dyDescent="0.5">
      <c r="A3" s="38" t="s">
        <v>139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22.5" x14ac:dyDescent="0.5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6" spans="1:17" ht="22.5" x14ac:dyDescent="0.5">
      <c r="A6" s="42" t="s">
        <v>143</v>
      </c>
      <c r="C6" s="41" t="s">
        <v>141</v>
      </c>
      <c r="D6" s="41" t="s">
        <v>141</v>
      </c>
      <c r="E6" s="41" t="s">
        <v>141</v>
      </c>
      <c r="F6" s="41" t="s">
        <v>141</v>
      </c>
      <c r="G6" s="41" t="s">
        <v>141</v>
      </c>
      <c r="H6" s="41" t="s">
        <v>141</v>
      </c>
      <c r="I6" s="41" t="s">
        <v>141</v>
      </c>
      <c r="K6" s="41" t="s">
        <v>142</v>
      </c>
      <c r="L6" s="41" t="s">
        <v>142</v>
      </c>
      <c r="M6" s="41" t="s">
        <v>142</v>
      </c>
      <c r="N6" s="41" t="s">
        <v>142</v>
      </c>
      <c r="O6" s="41" t="s">
        <v>142</v>
      </c>
      <c r="P6" s="41" t="s">
        <v>142</v>
      </c>
      <c r="Q6" s="41" t="s">
        <v>142</v>
      </c>
    </row>
    <row r="7" spans="1:17" ht="22.5" x14ac:dyDescent="0.5">
      <c r="A7" s="41" t="s">
        <v>143</v>
      </c>
      <c r="C7" s="41" t="s">
        <v>253</v>
      </c>
      <c r="E7" s="41" t="s">
        <v>250</v>
      </c>
      <c r="G7" s="41" t="s">
        <v>251</v>
      </c>
      <c r="I7" s="41" t="s">
        <v>254</v>
      </c>
      <c r="K7" s="41" t="s">
        <v>253</v>
      </c>
      <c r="M7" s="41" t="s">
        <v>250</v>
      </c>
      <c r="O7" s="41" t="s">
        <v>251</v>
      </c>
      <c r="Q7" s="41" t="s">
        <v>254</v>
      </c>
    </row>
    <row r="8" spans="1:17" x14ac:dyDescent="0.5">
      <c r="A8" s="4" t="s">
        <v>81</v>
      </c>
      <c r="C8" s="7">
        <v>591617347</v>
      </c>
      <c r="D8" s="7"/>
      <c r="E8" s="7">
        <v>-359832000</v>
      </c>
      <c r="F8" s="7"/>
      <c r="G8" s="7">
        <v>369580790</v>
      </c>
      <c r="H8" s="7"/>
      <c r="I8" s="7">
        <f>C8+E8+G8</f>
        <v>601366137</v>
      </c>
      <c r="J8" s="7"/>
      <c r="K8" s="7">
        <v>9860788800</v>
      </c>
      <c r="L8" s="7"/>
      <c r="M8" s="7">
        <v>0</v>
      </c>
      <c r="N8" s="7"/>
      <c r="O8" s="7">
        <v>369580790</v>
      </c>
      <c r="P8" s="7"/>
      <c r="Q8" s="7">
        <f>K8+M8+O8</f>
        <v>10230369590</v>
      </c>
    </row>
    <row r="9" spans="1:17" x14ac:dyDescent="0.5">
      <c r="A9" s="4" t="s">
        <v>243</v>
      </c>
      <c r="C9" s="7">
        <v>0</v>
      </c>
      <c r="D9" s="7"/>
      <c r="E9" s="7">
        <v>0</v>
      </c>
      <c r="F9" s="7"/>
      <c r="G9" s="7">
        <v>0</v>
      </c>
      <c r="H9" s="7"/>
      <c r="I9" s="7">
        <f t="shared" ref="I9:I30" si="0">C9+E9+G9</f>
        <v>0</v>
      </c>
      <c r="J9" s="7"/>
      <c r="K9" s="7">
        <v>0</v>
      </c>
      <c r="L9" s="7"/>
      <c r="M9" s="7">
        <v>0</v>
      </c>
      <c r="N9" s="7"/>
      <c r="O9" s="7">
        <v>1199480266</v>
      </c>
      <c r="P9" s="7"/>
      <c r="Q9" s="7">
        <f t="shared" ref="Q9:Q30" si="1">K9+M9+O9</f>
        <v>1199480266</v>
      </c>
    </row>
    <row r="10" spans="1:17" x14ac:dyDescent="0.5">
      <c r="A10" s="4" t="s">
        <v>244</v>
      </c>
      <c r="C10" s="7">
        <v>0</v>
      </c>
      <c r="D10" s="7"/>
      <c r="E10" s="7">
        <v>0</v>
      </c>
      <c r="F10" s="7"/>
      <c r="G10" s="7">
        <v>0</v>
      </c>
      <c r="H10" s="7"/>
      <c r="I10" s="7">
        <f t="shared" si="0"/>
        <v>0</v>
      </c>
      <c r="J10" s="7"/>
      <c r="K10" s="7">
        <v>0</v>
      </c>
      <c r="L10" s="7"/>
      <c r="M10" s="7">
        <v>0</v>
      </c>
      <c r="N10" s="7"/>
      <c r="O10" s="7">
        <v>4101779089</v>
      </c>
      <c r="P10" s="7"/>
      <c r="Q10" s="7">
        <f t="shared" si="1"/>
        <v>4101779089</v>
      </c>
    </row>
    <row r="11" spans="1:17" x14ac:dyDescent="0.5">
      <c r="A11" s="4" t="s">
        <v>149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f t="shared" si="0"/>
        <v>0</v>
      </c>
      <c r="J11" s="7"/>
      <c r="K11" s="7">
        <v>6995069558</v>
      </c>
      <c r="L11" s="7"/>
      <c r="M11" s="7">
        <v>0</v>
      </c>
      <c r="N11" s="7"/>
      <c r="O11" s="7">
        <v>2476497993</v>
      </c>
      <c r="P11" s="7"/>
      <c r="Q11" s="7">
        <f t="shared" si="1"/>
        <v>9471567551</v>
      </c>
    </row>
    <row r="12" spans="1:17" x14ac:dyDescent="0.5">
      <c r="A12" s="4" t="s">
        <v>151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f t="shared" si="0"/>
        <v>0</v>
      </c>
      <c r="J12" s="7"/>
      <c r="K12" s="7">
        <v>997639383</v>
      </c>
      <c r="L12" s="7"/>
      <c r="M12" s="7">
        <v>0</v>
      </c>
      <c r="N12" s="7"/>
      <c r="O12" s="7">
        <v>316001078</v>
      </c>
      <c r="P12" s="7"/>
      <c r="Q12" s="7">
        <f t="shared" si="1"/>
        <v>1313640461</v>
      </c>
    </row>
    <row r="13" spans="1:17" x14ac:dyDescent="0.5">
      <c r="A13" s="4" t="s">
        <v>245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7">
        <v>0</v>
      </c>
      <c r="L13" s="7"/>
      <c r="M13" s="7">
        <v>0</v>
      </c>
      <c r="N13" s="7"/>
      <c r="O13" s="7">
        <v>9189534000</v>
      </c>
      <c r="P13" s="7"/>
      <c r="Q13" s="7">
        <f t="shared" si="1"/>
        <v>9189534000</v>
      </c>
    </row>
    <row r="14" spans="1:17" x14ac:dyDescent="0.5">
      <c r="A14" s="4" t="s">
        <v>87</v>
      </c>
      <c r="C14" s="7">
        <v>0</v>
      </c>
      <c r="D14" s="7"/>
      <c r="E14" s="7">
        <v>-860221982</v>
      </c>
      <c r="F14" s="7"/>
      <c r="G14" s="7">
        <v>0</v>
      </c>
      <c r="H14" s="7"/>
      <c r="I14" s="7">
        <f t="shared" si="0"/>
        <v>-860221982</v>
      </c>
      <c r="J14" s="7"/>
      <c r="K14" s="7">
        <v>0</v>
      </c>
      <c r="L14" s="7"/>
      <c r="M14" s="7">
        <v>3067647255</v>
      </c>
      <c r="N14" s="7"/>
      <c r="O14" s="7">
        <v>266441270</v>
      </c>
      <c r="P14" s="7"/>
      <c r="Q14" s="7">
        <f t="shared" si="1"/>
        <v>3334088525</v>
      </c>
    </row>
    <row r="15" spans="1:17" x14ac:dyDescent="0.5">
      <c r="A15" s="4" t="s">
        <v>246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0</v>
      </c>
      <c r="L15" s="7"/>
      <c r="M15" s="7">
        <v>0</v>
      </c>
      <c r="N15" s="7"/>
      <c r="O15" s="7">
        <v>363374149</v>
      </c>
      <c r="P15" s="7"/>
      <c r="Q15" s="7">
        <f t="shared" si="1"/>
        <v>363374149</v>
      </c>
    </row>
    <row r="16" spans="1:17" x14ac:dyDescent="0.5">
      <c r="A16" s="4" t="s">
        <v>247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0</v>
      </c>
      <c r="L16" s="7"/>
      <c r="M16" s="7">
        <v>0</v>
      </c>
      <c r="N16" s="7"/>
      <c r="O16" s="7">
        <v>16309945214</v>
      </c>
      <c r="P16" s="7"/>
      <c r="Q16" s="7">
        <f t="shared" si="1"/>
        <v>16309945214</v>
      </c>
    </row>
    <row r="17" spans="1:17" x14ac:dyDescent="0.5">
      <c r="A17" s="4" t="s">
        <v>248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0</v>
      </c>
      <c r="L17" s="7"/>
      <c r="M17" s="7">
        <v>0</v>
      </c>
      <c r="N17" s="7"/>
      <c r="O17" s="7">
        <v>856575909</v>
      </c>
      <c r="P17" s="7"/>
      <c r="Q17" s="7">
        <f t="shared" si="1"/>
        <v>856575909</v>
      </c>
    </row>
    <row r="18" spans="1:17" x14ac:dyDescent="0.5">
      <c r="A18" s="4" t="s">
        <v>105</v>
      </c>
      <c r="C18" s="7">
        <v>3908299185</v>
      </c>
      <c r="D18" s="7"/>
      <c r="E18" s="7">
        <v>0</v>
      </c>
      <c r="F18" s="7"/>
      <c r="G18" s="7">
        <v>0</v>
      </c>
      <c r="H18" s="7"/>
      <c r="I18" s="7">
        <f t="shared" si="0"/>
        <v>3908299185</v>
      </c>
      <c r="J18" s="7"/>
      <c r="K18" s="7">
        <v>20813319675</v>
      </c>
      <c r="L18" s="7"/>
      <c r="M18" s="7">
        <v>3013990502</v>
      </c>
      <c r="N18" s="7"/>
      <c r="O18" s="7">
        <v>0</v>
      </c>
      <c r="P18" s="7"/>
      <c r="Q18" s="7">
        <f t="shared" si="1"/>
        <v>23827310177</v>
      </c>
    </row>
    <row r="19" spans="1:17" x14ac:dyDescent="0.5">
      <c r="A19" s="4" t="s">
        <v>102</v>
      </c>
      <c r="C19" s="7">
        <v>2520940572</v>
      </c>
      <c r="D19" s="7"/>
      <c r="E19" s="7">
        <v>0</v>
      </c>
      <c r="F19" s="7"/>
      <c r="G19" s="7">
        <v>0</v>
      </c>
      <c r="H19" s="7"/>
      <c r="I19" s="7">
        <f t="shared" si="0"/>
        <v>2520940572</v>
      </c>
      <c r="J19" s="7"/>
      <c r="K19" s="7">
        <v>15602828540</v>
      </c>
      <c r="L19" s="7"/>
      <c r="M19" s="7">
        <v>16181937500</v>
      </c>
      <c r="N19" s="7"/>
      <c r="O19" s="7">
        <v>0</v>
      </c>
      <c r="P19" s="7"/>
      <c r="Q19" s="7">
        <f t="shared" si="1"/>
        <v>31784766040</v>
      </c>
    </row>
    <row r="20" spans="1:17" x14ac:dyDescent="0.5">
      <c r="A20" s="4" t="s">
        <v>117</v>
      </c>
      <c r="C20" s="7">
        <v>1158459</v>
      </c>
      <c r="D20" s="7"/>
      <c r="E20" s="7">
        <v>-362500</v>
      </c>
      <c r="F20" s="7"/>
      <c r="G20" s="7">
        <v>0</v>
      </c>
      <c r="H20" s="7"/>
      <c r="I20" s="7">
        <f t="shared" si="0"/>
        <v>795959</v>
      </c>
      <c r="J20" s="7"/>
      <c r="K20" s="7">
        <v>1158459</v>
      </c>
      <c r="L20" s="7"/>
      <c r="M20" s="7">
        <v>-362500</v>
      </c>
      <c r="N20" s="7"/>
      <c r="O20" s="7">
        <v>0</v>
      </c>
      <c r="P20" s="7"/>
      <c r="Q20" s="7">
        <f t="shared" si="1"/>
        <v>795959</v>
      </c>
    </row>
    <row r="21" spans="1:17" x14ac:dyDescent="0.5">
      <c r="A21" s="4" t="s">
        <v>108</v>
      </c>
      <c r="C21" s="7">
        <v>14906885</v>
      </c>
      <c r="D21" s="7"/>
      <c r="E21" s="7">
        <v>10698060</v>
      </c>
      <c r="F21" s="7"/>
      <c r="G21" s="7">
        <v>0</v>
      </c>
      <c r="H21" s="7"/>
      <c r="I21" s="7">
        <f t="shared" si="0"/>
        <v>25604945</v>
      </c>
      <c r="J21" s="7"/>
      <c r="K21" s="7">
        <v>163942853</v>
      </c>
      <c r="L21" s="7"/>
      <c r="M21" s="7">
        <v>84612990</v>
      </c>
      <c r="N21" s="7"/>
      <c r="O21" s="7">
        <v>0</v>
      </c>
      <c r="P21" s="7"/>
      <c r="Q21" s="7">
        <f t="shared" si="1"/>
        <v>248555843</v>
      </c>
    </row>
    <row r="22" spans="1:17" x14ac:dyDescent="0.5">
      <c r="A22" s="4" t="s">
        <v>74</v>
      </c>
      <c r="C22" s="7">
        <v>52767944</v>
      </c>
      <c r="D22" s="7"/>
      <c r="E22" s="7">
        <v>-7736846</v>
      </c>
      <c r="F22" s="7"/>
      <c r="G22" s="7">
        <v>0</v>
      </c>
      <c r="H22" s="7"/>
      <c r="I22" s="7">
        <f t="shared" si="0"/>
        <v>45031098</v>
      </c>
      <c r="J22" s="7"/>
      <c r="K22" s="7">
        <v>571152774</v>
      </c>
      <c r="L22" s="7"/>
      <c r="M22" s="7">
        <v>-507595</v>
      </c>
      <c r="N22" s="7"/>
      <c r="O22" s="7">
        <v>0</v>
      </c>
      <c r="P22" s="7"/>
      <c r="Q22" s="7">
        <f t="shared" si="1"/>
        <v>570645179</v>
      </c>
    </row>
    <row r="23" spans="1:17" x14ac:dyDescent="0.5">
      <c r="A23" s="4" t="s">
        <v>78</v>
      </c>
      <c r="C23" s="7">
        <v>91047945</v>
      </c>
      <c r="D23" s="7"/>
      <c r="E23" s="7">
        <v>26245242</v>
      </c>
      <c r="F23" s="7"/>
      <c r="G23" s="7">
        <v>0</v>
      </c>
      <c r="H23" s="7"/>
      <c r="I23" s="7">
        <f t="shared" si="0"/>
        <v>117293187</v>
      </c>
      <c r="J23" s="7"/>
      <c r="K23" s="7">
        <v>960988284</v>
      </c>
      <c r="L23" s="7"/>
      <c r="M23" s="7">
        <v>2854687</v>
      </c>
      <c r="N23" s="7"/>
      <c r="O23" s="7">
        <v>0</v>
      </c>
      <c r="P23" s="7"/>
      <c r="Q23" s="7">
        <f t="shared" si="1"/>
        <v>963842971</v>
      </c>
    </row>
    <row r="24" spans="1:17" x14ac:dyDescent="0.5">
      <c r="A24" s="4" t="s">
        <v>84</v>
      </c>
      <c r="C24" s="7">
        <v>0</v>
      </c>
      <c r="D24" s="7"/>
      <c r="E24" s="7">
        <v>21662569</v>
      </c>
      <c r="F24" s="7"/>
      <c r="G24" s="7">
        <v>0</v>
      </c>
      <c r="H24" s="7"/>
      <c r="I24" s="7">
        <f t="shared" si="0"/>
        <v>21662569</v>
      </c>
      <c r="J24" s="7"/>
      <c r="K24" s="7">
        <v>0</v>
      </c>
      <c r="L24" s="7"/>
      <c r="M24" s="7">
        <v>195393642</v>
      </c>
      <c r="N24" s="7"/>
      <c r="O24" s="7">
        <v>0</v>
      </c>
      <c r="P24" s="7"/>
      <c r="Q24" s="7">
        <f t="shared" si="1"/>
        <v>195393642</v>
      </c>
    </row>
    <row r="25" spans="1:17" x14ac:dyDescent="0.5">
      <c r="A25" s="4" t="s">
        <v>93</v>
      </c>
      <c r="C25" s="7">
        <v>0</v>
      </c>
      <c r="D25" s="7"/>
      <c r="E25" s="7">
        <v>58395182</v>
      </c>
      <c r="F25" s="7"/>
      <c r="G25" s="7">
        <v>0</v>
      </c>
      <c r="H25" s="7"/>
      <c r="I25" s="7">
        <f t="shared" si="0"/>
        <v>58395182</v>
      </c>
      <c r="J25" s="7"/>
      <c r="K25" s="7">
        <v>0</v>
      </c>
      <c r="L25" s="7"/>
      <c r="M25" s="7">
        <v>877227814</v>
      </c>
      <c r="N25" s="7"/>
      <c r="O25" s="7">
        <v>0</v>
      </c>
      <c r="P25" s="7"/>
      <c r="Q25" s="7">
        <f t="shared" si="1"/>
        <v>877227814</v>
      </c>
    </row>
    <row r="26" spans="1:17" x14ac:dyDescent="0.5">
      <c r="A26" s="4" t="s">
        <v>96</v>
      </c>
      <c r="C26" s="7">
        <v>0</v>
      </c>
      <c r="D26" s="7"/>
      <c r="E26" s="7">
        <v>116056014</v>
      </c>
      <c r="F26" s="7"/>
      <c r="G26" s="7">
        <v>0</v>
      </c>
      <c r="H26" s="7"/>
      <c r="I26" s="7">
        <f t="shared" si="0"/>
        <v>116056014</v>
      </c>
      <c r="J26" s="7"/>
      <c r="K26" s="7">
        <v>0</v>
      </c>
      <c r="L26" s="7"/>
      <c r="M26" s="7">
        <v>1277184461</v>
      </c>
      <c r="N26" s="7"/>
      <c r="O26" s="7">
        <v>0</v>
      </c>
      <c r="P26" s="7"/>
      <c r="Q26" s="7">
        <f t="shared" si="1"/>
        <v>1277184461</v>
      </c>
    </row>
    <row r="27" spans="1:17" x14ac:dyDescent="0.5">
      <c r="A27" s="4" t="s">
        <v>90</v>
      </c>
      <c r="C27" s="7">
        <v>0</v>
      </c>
      <c r="D27" s="7"/>
      <c r="E27" s="7">
        <v>-410307567</v>
      </c>
      <c r="F27" s="7"/>
      <c r="G27" s="7">
        <v>0</v>
      </c>
      <c r="H27" s="7"/>
      <c r="I27" s="7">
        <f t="shared" si="0"/>
        <v>-410307567</v>
      </c>
      <c r="J27" s="7"/>
      <c r="K27" s="7">
        <v>0</v>
      </c>
      <c r="L27" s="7"/>
      <c r="M27" s="7">
        <v>2254561802</v>
      </c>
      <c r="N27" s="7"/>
      <c r="O27" s="7">
        <v>0</v>
      </c>
      <c r="P27" s="7"/>
      <c r="Q27" s="7">
        <f t="shared" si="1"/>
        <v>2254561802</v>
      </c>
    </row>
    <row r="28" spans="1:17" x14ac:dyDescent="0.5">
      <c r="A28" s="4" t="s">
        <v>99</v>
      </c>
      <c r="C28" s="7">
        <v>0</v>
      </c>
      <c r="D28" s="7"/>
      <c r="E28" s="7">
        <v>7245846</v>
      </c>
      <c r="F28" s="7"/>
      <c r="G28" s="7">
        <v>0</v>
      </c>
      <c r="H28" s="7"/>
      <c r="I28" s="7">
        <f t="shared" si="0"/>
        <v>7245846</v>
      </c>
      <c r="J28" s="7"/>
      <c r="K28" s="7">
        <v>0</v>
      </c>
      <c r="L28" s="7"/>
      <c r="M28" s="7">
        <v>56017722</v>
      </c>
      <c r="N28" s="7"/>
      <c r="O28" s="7">
        <v>0</v>
      </c>
      <c r="P28" s="7"/>
      <c r="Q28" s="7">
        <f t="shared" si="1"/>
        <v>56017722</v>
      </c>
    </row>
    <row r="29" spans="1:17" x14ac:dyDescent="0.5">
      <c r="A29" s="4" t="s">
        <v>114</v>
      </c>
      <c r="C29" s="7">
        <v>0</v>
      </c>
      <c r="D29" s="7"/>
      <c r="E29" s="7">
        <v>25447965</v>
      </c>
      <c r="F29" s="7"/>
      <c r="G29" s="7">
        <v>0</v>
      </c>
      <c r="H29" s="7"/>
      <c r="I29" s="7">
        <f t="shared" si="0"/>
        <v>25447965</v>
      </c>
      <c r="J29" s="7"/>
      <c r="K29" s="7">
        <v>0</v>
      </c>
      <c r="L29" s="7"/>
      <c r="M29" s="7">
        <v>25447967</v>
      </c>
      <c r="N29" s="7"/>
      <c r="O29" s="7">
        <v>0</v>
      </c>
      <c r="P29" s="7"/>
      <c r="Q29" s="7">
        <f t="shared" si="1"/>
        <v>25447967</v>
      </c>
    </row>
    <row r="30" spans="1:17" x14ac:dyDescent="0.5">
      <c r="A30" s="4" t="s">
        <v>111</v>
      </c>
      <c r="C30" s="7">
        <v>0</v>
      </c>
      <c r="D30" s="7"/>
      <c r="E30" s="7">
        <v>1522324028</v>
      </c>
      <c r="F30" s="7"/>
      <c r="G30" s="7">
        <v>0</v>
      </c>
      <c r="H30" s="7"/>
      <c r="I30" s="7">
        <f t="shared" si="0"/>
        <v>1522324028</v>
      </c>
      <c r="J30" s="7"/>
      <c r="K30" s="7">
        <v>0</v>
      </c>
      <c r="L30" s="7"/>
      <c r="M30" s="7">
        <v>15587528023</v>
      </c>
      <c r="N30" s="7"/>
      <c r="O30" s="7">
        <v>0</v>
      </c>
      <c r="P30" s="7"/>
      <c r="Q30" s="7">
        <f t="shared" si="1"/>
        <v>15587528023</v>
      </c>
    </row>
    <row r="31" spans="1:17" ht="22.5" thickBot="1" x14ac:dyDescent="0.55000000000000004">
      <c r="C31" s="6">
        <f>SUM(C8:C30)</f>
        <v>7180738337</v>
      </c>
      <c r="D31" s="4"/>
      <c r="E31" s="6">
        <f>SUM(E8:E30)</f>
        <v>149614011</v>
      </c>
      <c r="F31" s="4"/>
      <c r="G31" s="6">
        <f>SUM(G8:G30)</f>
        <v>369580790</v>
      </c>
      <c r="H31" s="4"/>
      <c r="I31" s="6">
        <f>SUM(I8:I30)</f>
        <v>7699933138</v>
      </c>
      <c r="J31" s="4"/>
      <c r="K31" s="6">
        <f>SUM(K8:K30)</f>
        <v>55966888326</v>
      </c>
      <c r="L31" s="4"/>
      <c r="M31" s="6">
        <f>SUM(M8:M30)</f>
        <v>42623534270</v>
      </c>
      <c r="N31" s="4"/>
      <c r="O31" s="6">
        <f>SUM(O8:O30)</f>
        <v>35449209758</v>
      </c>
      <c r="P31" s="4"/>
      <c r="Q31" s="6">
        <f>SUM(Q8:Q30)</f>
        <v>134039632354</v>
      </c>
    </row>
    <row r="32" spans="1:17" ht="22.5" thickTop="1" x14ac:dyDescent="0.5"/>
    <row r="33" spans="9:17" x14ac:dyDescent="0.5">
      <c r="I33" s="31"/>
      <c r="J33" s="31"/>
      <c r="K33" s="31"/>
      <c r="L33" s="31"/>
      <c r="M33" s="31"/>
      <c r="N33" s="31"/>
      <c r="O33" s="31"/>
      <c r="P33" s="31"/>
      <c r="Q33" s="31"/>
    </row>
    <row r="34" spans="9:17" x14ac:dyDescent="0.5">
      <c r="I34" s="32"/>
      <c r="Q34" s="3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K14" sqref="K14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31.5703125" style="1" bestFit="1" customWidth="1"/>
    <col min="6" max="6" width="1" style="1" customWidth="1"/>
    <col min="7" max="7" width="27.42578125" style="1" bestFit="1" customWidth="1"/>
    <col min="8" max="8" width="1" style="1" customWidth="1"/>
    <col min="9" max="9" width="31.57031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22.5" x14ac:dyDescent="0.5">
      <c r="A3" s="38" t="s">
        <v>139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22.5" x14ac:dyDescent="0.5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6" spans="1:11" ht="22.5" x14ac:dyDescent="0.5">
      <c r="A6" s="41" t="s">
        <v>255</v>
      </c>
      <c r="B6" s="41" t="s">
        <v>255</v>
      </c>
      <c r="C6" s="41" t="s">
        <v>255</v>
      </c>
      <c r="D6" s="14"/>
      <c r="E6" s="41" t="s">
        <v>141</v>
      </c>
      <c r="F6" s="41" t="s">
        <v>141</v>
      </c>
      <c r="G6" s="41" t="s">
        <v>141</v>
      </c>
      <c r="H6" s="14"/>
      <c r="I6" s="41" t="s">
        <v>142</v>
      </c>
      <c r="J6" s="41" t="s">
        <v>142</v>
      </c>
      <c r="K6" s="41" t="s">
        <v>142</v>
      </c>
    </row>
    <row r="7" spans="1:11" ht="22.5" x14ac:dyDescent="0.5">
      <c r="A7" s="41" t="s">
        <v>256</v>
      </c>
      <c r="B7" s="14"/>
      <c r="C7" s="41" t="s">
        <v>123</v>
      </c>
      <c r="D7" s="14"/>
      <c r="E7" s="41" t="s">
        <v>257</v>
      </c>
      <c r="F7" s="14"/>
      <c r="G7" s="41" t="s">
        <v>258</v>
      </c>
      <c r="H7" s="14"/>
      <c r="I7" s="41" t="s">
        <v>257</v>
      </c>
      <c r="J7" s="14"/>
      <c r="K7" s="41" t="s">
        <v>258</v>
      </c>
    </row>
    <row r="8" spans="1:11" x14ac:dyDescent="0.5">
      <c r="A8" s="17" t="s">
        <v>153</v>
      </c>
      <c r="B8" s="17"/>
      <c r="C8" s="17" t="s">
        <v>259</v>
      </c>
      <c r="D8" s="17"/>
      <c r="E8" s="16">
        <v>0</v>
      </c>
      <c r="F8" s="17"/>
      <c r="G8" s="18">
        <v>0</v>
      </c>
      <c r="H8" s="17"/>
      <c r="I8" s="16">
        <v>2798696578</v>
      </c>
      <c r="J8" s="17"/>
      <c r="K8" s="18">
        <v>0.14545313263017995</v>
      </c>
    </row>
    <row r="9" spans="1:11" x14ac:dyDescent="0.5">
      <c r="A9" s="4" t="s">
        <v>129</v>
      </c>
      <c r="B9" s="4"/>
      <c r="C9" s="4" t="s">
        <v>130</v>
      </c>
      <c r="D9" s="4"/>
      <c r="E9" s="5">
        <v>365320087</v>
      </c>
      <c r="F9" s="4"/>
      <c r="G9" s="18">
        <v>0.89780967644106457</v>
      </c>
      <c r="H9" s="4"/>
      <c r="I9" s="5">
        <v>15036213686</v>
      </c>
      <c r="J9" s="4"/>
      <c r="K9" s="18">
        <v>0.78145819761869328</v>
      </c>
    </row>
    <row r="10" spans="1:11" x14ac:dyDescent="0.5">
      <c r="A10" s="4" t="s">
        <v>136</v>
      </c>
      <c r="B10" s="4"/>
      <c r="C10" s="4" t="s">
        <v>137</v>
      </c>
      <c r="D10" s="4"/>
      <c r="E10" s="5">
        <v>41581394</v>
      </c>
      <c r="F10" s="4"/>
      <c r="G10" s="18">
        <v>0.10219032355893538</v>
      </c>
      <c r="H10" s="4"/>
      <c r="I10" s="5">
        <v>1406315603</v>
      </c>
      <c r="J10" s="4"/>
      <c r="K10" s="18">
        <v>7.3088669751126725E-2</v>
      </c>
    </row>
    <row r="11" spans="1:11" ht="22.5" thickBot="1" x14ac:dyDescent="0.55000000000000004">
      <c r="E11" s="6">
        <f>SUM(E8:E10)</f>
        <v>406901481</v>
      </c>
      <c r="F11" s="4"/>
      <c r="G11" s="9">
        <f>SUM(G8:G10)</f>
        <v>1</v>
      </c>
      <c r="H11" s="4"/>
      <c r="I11" s="6">
        <f>SUM(I8:I10)</f>
        <v>19241225867</v>
      </c>
      <c r="J11" s="4"/>
      <c r="K11" s="9">
        <f>SUM(K8:K10)</f>
        <v>0.99999999999999989</v>
      </c>
    </row>
    <row r="12" spans="1:11" ht="22.5" thickTop="1" x14ac:dyDescent="0.5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topLeftCell="A4" workbookViewId="0">
      <selection activeCell="K18" sqref="K18"/>
    </sheetView>
  </sheetViews>
  <sheetFormatPr defaultRowHeight="21.75" x14ac:dyDescent="0.5"/>
  <cols>
    <col min="1" max="1" width="40.7109375" style="1" bestFit="1" customWidth="1"/>
    <col min="2" max="2" width="1" style="1" customWidth="1"/>
    <col min="3" max="3" width="14.855468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 x14ac:dyDescent="0.5">
      <c r="A2" s="38" t="s">
        <v>0</v>
      </c>
      <c r="B2" s="38"/>
      <c r="C2" s="38"/>
      <c r="D2" s="38"/>
      <c r="E2" s="38"/>
    </row>
    <row r="3" spans="1:5" ht="22.5" x14ac:dyDescent="0.5">
      <c r="A3" s="38" t="s">
        <v>139</v>
      </c>
      <c r="B3" s="38"/>
      <c r="C3" s="38"/>
      <c r="D3" s="38"/>
      <c r="E3" s="38"/>
    </row>
    <row r="4" spans="1:5" ht="22.5" x14ac:dyDescent="0.5">
      <c r="A4" s="38" t="s">
        <v>2</v>
      </c>
      <c r="B4" s="38"/>
      <c r="C4" s="38"/>
      <c r="D4" s="38"/>
      <c r="E4" s="38"/>
    </row>
    <row r="5" spans="1:5" ht="22.5" x14ac:dyDescent="0.5">
      <c r="A5" s="42" t="s">
        <v>260</v>
      </c>
      <c r="C5" s="42" t="s">
        <v>141</v>
      </c>
      <c r="E5" s="38" t="s">
        <v>266</v>
      </c>
    </row>
    <row r="6" spans="1:5" ht="22.5" x14ac:dyDescent="0.5">
      <c r="A6" s="42"/>
      <c r="C6" s="41"/>
      <c r="E6" s="19" t="s">
        <v>267</v>
      </c>
    </row>
    <row r="7" spans="1:5" ht="22.5" x14ac:dyDescent="0.5">
      <c r="A7" s="41"/>
      <c r="C7" s="41" t="s">
        <v>126</v>
      </c>
      <c r="E7" s="41" t="s">
        <v>126</v>
      </c>
    </row>
    <row r="8" spans="1:5" x14ac:dyDescent="0.5">
      <c r="A8" s="4" t="s">
        <v>260</v>
      </c>
      <c r="C8" s="28">
        <v>0</v>
      </c>
      <c r="D8" s="29"/>
      <c r="E8" s="28">
        <v>848437589</v>
      </c>
    </row>
    <row r="9" spans="1:5" x14ac:dyDescent="0.5">
      <c r="A9" s="4" t="s">
        <v>261</v>
      </c>
      <c r="C9" s="30">
        <v>-132514627</v>
      </c>
      <c r="D9" s="29"/>
      <c r="E9" s="30">
        <v>-618186171</v>
      </c>
    </row>
    <row r="10" spans="1:5" ht="23.25" thickBot="1" x14ac:dyDescent="0.6">
      <c r="A10" s="2" t="s">
        <v>148</v>
      </c>
      <c r="C10" s="11">
        <f>SUM(C8:C9)</f>
        <v>-132514627</v>
      </c>
      <c r="D10" s="4"/>
      <c r="E10" s="6">
        <f>SUM(E8:E9)</f>
        <v>230251418</v>
      </c>
    </row>
    <row r="11" spans="1:5" ht="22.5" thickTop="1" x14ac:dyDescent="0.5"/>
  </sheetData>
  <mergeCells count="8">
    <mergeCell ref="A4:E4"/>
    <mergeCell ref="A3:E3"/>
    <mergeCell ref="A2:E2"/>
    <mergeCell ref="C7"/>
    <mergeCell ref="E7"/>
    <mergeCell ref="E5"/>
    <mergeCell ref="C5:C6"/>
    <mergeCell ref="A5:A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2"/>
  <sheetViews>
    <sheetView rightToLeft="1" workbookViewId="0">
      <selection activeCell="K12" sqref="K12"/>
    </sheetView>
  </sheetViews>
  <sheetFormatPr defaultRowHeight="21.75" x14ac:dyDescent="0.5"/>
  <cols>
    <col min="1" max="1" width="28.7109375" style="4" bestFit="1" customWidth="1"/>
    <col min="2" max="2" width="1" style="4" customWidth="1"/>
    <col min="3" max="3" width="11.42578125" style="4" bestFit="1" customWidth="1"/>
    <col min="4" max="4" width="1" style="4" customWidth="1"/>
    <col min="5" max="5" width="18.42578125" style="4" bestFit="1" customWidth="1"/>
    <col min="6" max="6" width="1" style="4" customWidth="1"/>
    <col min="7" max="7" width="25.140625" style="4" bestFit="1" customWidth="1"/>
    <col min="8" max="8" width="1" style="4" customWidth="1"/>
    <col min="9" max="9" width="11.42578125" style="4" bestFit="1" customWidth="1"/>
    <col min="10" max="10" width="1" style="4" customWidth="1"/>
    <col min="11" max="11" width="18.42578125" style="4" bestFit="1" customWidth="1"/>
    <col min="12" max="12" width="1" style="4" customWidth="1"/>
    <col min="13" max="13" width="12.140625" style="4" bestFit="1" customWidth="1"/>
    <col min="14" max="14" width="1" style="4" customWidth="1"/>
    <col min="15" max="15" width="17.28515625" style="4" bestFit="1" customWidth="1"/>
    <col min="16" max="16" width="1" style="4" customWidth="1"/>
    <col min="17" max="17" width="11.42578125" style="4" bestFit="1" customWidth="1"/>
    <col min="18" max="18" width="1" style="4" customWidth="1"/>
    <col min="19" max="19" width="13.85546875" style="4" bestFit="1" customWidth="1"/>
    <col min="20" max="20" width="1" style="4" customWidth="1"/>
    <col min="21" max="21" width="18.42578125" style="4" bestFit="1" customWidth="1"/>
    <col min="22" max="22" width="1" style="4" customWidth="1"/>
    <col min="23" max="23" width="25.140625" style="4" bestFit="1" customWidth="1"/>
    <col min="24" max="24" width="1" style="4" customWidth="1"/>
    <col min="25" max="25" width="27.42578125" style="4" customWidth="1"/>
    <col min="26" max="26" width="1" style="4" customWidth="1"/>
    <col min="27" max="16384" width="9.140625" style="4"/>
  </cols>
  <sheetData>
    <row r="2" spans="1:25" ht="22.5" x14ac:dyDescent="0.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22.5" x14ac:dyDescent="0.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ht="22.5" x14ac:dyDescent="0.5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x14ac:dyDescent="0.5">
      <c r="Y5" s="5"/>
    </row>
    <row r="6" spans="1:25" ht="22.5" x14ac:dyDescent="0.5">
      <c r="A6" s="42" t="s">
        <v>3</v>
      </c>
      <c r="C6" s="41" t="s">
        <v>265</v>
      </c>
      <c r="D6" s="41" t="s">
        <v>4</v>
      </c>
      <c r="E6" s="41" t="s">
        <v>4</v>
      </c>
      <c r="F6" s="41" t="s">
        <v>4</v>
      </c>
      <c r="G6" s="41" t="s">
        <v>4</v>
      </c>
      <c r="I6" s="41" t="s">
        <v>5</v>
      </c>
      <c r="J6" s="41" t="s">
        <v>5</v>
      </c>
      <c r="K6" s="41" t="s">
        <v>5</v>
      </c>
      <c r="L6" s="41" t="s">
        <v>5</v>
      </c>
      <c r="M6" s="41" t="s">
        <v>5</v>
      </c>
      <c r="N6" s="41" t="s">
        <v>5</v>
      </c>
      <c r="O6" s="41" t="s">
        <v>5</v>
      </c>
      <c r="Q6" s="41" t="s">
        <v>6</v>
      </c>
      <c r="R6" s="41" t="s">
        <v>6</v>
      </c>
      <c r="S6" s="41" t="s">
        <v>6</v>
      </c>
      <c r="T6" s="41" t="s">
        <v>6</v>
      </c>
      <c r="U6" s="41" t="s">
        <v>6</v>
      </c>
      <c r="V6" s="41" t="s">
        <v>6</v>
      </c>
      <c r="W6" s="41" t="s">
        <v>6</v>
      </c>
      <c r="X6" s="41" t="s">
        <v>6</v>
      </c>
      <c r="Y6" s="41" t="s">
        <v>6</v>
      </c>
    </row>
    <row r="7" spans="1:25" ht="22.5" x14ac:dyDescent="0.5">
      <c r="A7" s="42" t="s">
        <v>3</v>
      </c>
      <c r="C7" s="42" t="s">
        <v>7</v>
      </c>
      <c r="E7" s="42" t="s">
        <v>8</v>
      </c>
      <c r="G7" s="42" t="s">
        <v>9</v>
      </c>
      <c r="I7" s="41" t="s">
        <v>10</v>
      </c>
      <c r="J7" s="41" t="s">
        <v>10</v>
      </c>
      <c r="K7" s="41" t="s">
        <v>10</v>
      </c>
      <c r="M7" s="41" t="s">
        <v>11</v>
      </c>
      <c r="N7" s="41" t="s">
        <v>11</v>
      </c>
      <c r="O7" s="41" t="s">
        <v>11</v>
      </c>
      <c r="Q7" s="42" t="s">
        <v>7</v>
      </c>
      <c r="S7" s="42" t="s">
        <v>12</v>
      </c>
      <c r="U7" s="42" t="s">
        <v>8</v>
      </c>
      <c r="W7" s="42" t="s">
        <v>9</v>
      </c>
      <c r="Y7" s="39" t="s">
        <v>13</v>
      </c>
    </row>
    <row r="8" spans="1:25" ht="22.5" x14ac:dyDescent="0.5">
      <c r="A8" s="41" t="s">
        <v>3</v>
      </c>
      <c r="C8" s="41" t="s">
        <v>7</v>
      </c>
      <c r="E8" s="41" t="s">
        <v>8</v>
      </c>
      <c r="G8" s="41" t="s">
        <v>9</v>
      </c>
      <c r="I8" s="41" t="s">
        <v>7</v>
      </c>
      <c r="K8" s="41" t="s">
        <v>8</v>
      </c>
      <c r="M8" s="41" t="s">
        <v>7</v>
      </c>
      <c r="O8" s="41" t="s">
        <v>14</v>
      </c>
      <c r="Q8" s="41" t="s">
        <v>7</v>
      </c>
      <c r="S8" s="41" t="s">
        <v>12</v>
      </c>
      <c r="U8" s="41" t="s">
        <v>8</v>
      </c>
      <c r="W8" s="41" t="s">
        <v>9</v>
      </c>
      <c r="Y8" s="40" t="s">
        <v>13</v>
      </c>
    </row>
    <row r="9" spans="1:25" x14ac:dyDescent="0.5">
      <c r="A9" s="4" t="s">
        <v>15</v>
      </c>
      <c r="C9" s="7">
        <v>2118327</v>
      </c>
      <c r="D9" s="7"/>
      <c r="E9" s="7">
        <v>14114079190</v>
      </c>
      <c r="F9" s="7"/>
      <c r="G9" s="7">
        <v>21731060888.891998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2118327</v>
      </c>
      <c r="R9" s="7"/>
      <c r="S9" s="7">
        <v>9500</v>
      </c>
      <c r="T9" s="7"/>
      <c r="U9" s="7">
        <v>14114079190</v>
      </c>
      <c r="V9" s="7"/>
      <c r="W9" s="7">
        <v>20004368066.325001</v>
      </c>
      <c r="Y9" s="8">
        <v>7.7189140400498258E-3</v>
      </c>
    </row>
    <row r="10" spans="1:25" x14ac:dyDescent="0.5">
      <c r="A10" s="4" t="s">
        <v>16</v>
      </c>
      <c r="C10" s="7">
        <v>1697888</v>
      </c>
      <c r="D10" s="7"/>
      <c r="E10" s="7">
        <v>39749283664</v>
      </c>
      <c r="F10" s="7"/>
      <c r="G10" s="7">
        <v>31932902916.287998</v>
      </c>
      <c r="H10" s="7"/>
      <c r="I10" s="7">
        <v>0</v>
      </c>
      <c r="J10" s="7"/>
      <c r="K10" s="7">
        <v>0</v>
      </c>
      <c r="L10" s="7"/>
      <c r="M10" s="7">
        <v>-1697888</v>
      </c>
      <c r="N10" s="7"/>
      <c r="O10" s="7">
        <v>38165635006</v>
      </c>
      <c r="P10" s="7"/>
      <c r="Q10" s="7">
        <v>0</v>
      </c>
      <c r="R10" s="7"/>
      <c r="S10" s="7">
        <v>0</v>
      </c>
      <c r="T10" s="7"/>
      <c r="U10" s="7">
        <v>0</v>
      </c>
      <c r="V10" s="7"/>
      <c r="W10" s="7">
        <v>0</v>
      </c>
      <c r="Y10" s="8">
        <v>0</v>
      </c>
    </row>
    <row r="11" spans="1:25" x14ac:dyDescent="0.5">
      <c r="A11" s="4" t="s">
        <v>17</v>
      </c>
      <c r="C11" s="7">
        <v>590845</v>
      </c>
      <c r="D11" s="7"/>
      <c r="E11" s="7">
        <v>47014886008</v>
      </c>
      <c r="F11" s="7"/>
      <c r="G11" s="7">
        <v>44723964652.892998</v>
      </c>
      <c r="H11" s="7"/>
      <c r="I11" s="7">
        <v>100000</v>
      </c>
      <c r="J11" s="7"/>
      <c r="K11" s="7">
        <v>9027581203</v>
      </c>
      <c r="L11" s="7"/>
      <c r="M11" s="7">
        <v>0</v>
      </c>
      <c r="N11" s="7"/>
      <c r="O11" s="7">
        <v>0</v>
      </c>
      <c r="P11" s="7"/>
      <c r="Q11" s="7">
        <v>690845</v>
      </c>
      <c r="R11" s="7"/>
      <c r="S11" s="7">
        <v>91851</v>
      </c>
      <c r="T11" s="7"/>
      <c r="U11" s="7">
        <v>56042467211</v>
      </c>
      <c r="V11" s="7"/>
      <c r="W11" s="7">
        <v>63077248010.634804</v>
      </c>
      <c r="Y11" s="8">
        <v>2.4339077028712158E-2</v>
      </c>
    </row>
    <row r="12" spans="1:25" x14ac:dyDescent="0.5">
      <c r="A12" s="4" t="s">
        <v>18</v>
      </c>
      <c r="C12" s="7">
        <v>15358</v>
      </c>
      <c r="D12" s="7"/>
      <c r="E12" s="7">
        <v>636872410</v>
      </c>
      <c r="F12" s="7"/>
      <c r="G12" s="7">
        <v>674326600.98300004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15358</v>
      </c>
      <c r="R12" s="7"/>
      <c r="S12" s="7">
        <v>42900</v>
      </c>
      <c r="T12" s="7"/>
      <c r="U12" s="7">
        <v>636872410</v>
      </c>
      <c r="V12" s="7"/>
      <c r="W12" s="7">
        <v>654937993.71000004</v>
      </c>
      <c r="Y12" s="8">
        <v>2.5271530988876231E-4</v>
      </c>
    </row>
    <row r="13" spans="1:25" x14ac:dyDescent="0.5">
      <c r="A13" s="4" t="s">
        <v>19</v>
      </c>
      <c r="C13" s="7">
        <v>480098</v>
      </c>
      <c r="D13" s="7"/>
      <c r="E13" s="7">
        <v>12320741799</v>
      </c>
      <c r="F13" s="7"/>
      <c r="G13" s="7">
        <v>41066623924.245003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480098</v>
      </c>
      <c r="R13" s="7"/>
      <c r="S13" s="7">
        <v>94320</v>
      </c>
      <c r="T13" s="7"/>
      <c r="U13" s="7">
        <v>12320741799</v>
      </c>
      <c r="V13" s="7"/>
      <c r="W13" s="7">
        <v>45013410442.008003</v>
      </c>
      <c r="Y13" s="8">
        <v>1.736893885872056E-2</v>
      </c>
    </row>
    <row r="14" spans="1:25" x14ac:dyDescent="0.5">
      <c r="A14" s="4" t="s">
        <v>20</v>
      </c>
      <c r="C14" s="7">
        <v>3804883</v>
      </c>
      <c r="D14" s="7"/>
      <c r="E14" s="7">
        <v>42999306186</v>
      </c>
      <c r="F14" s="7"/>
      <c r="G14" s="7">
        <v>32765579305.497398</v>
      </c>
      <c r="H14" s="7"/>
      <c r="I14" s="7">
        <v>1674900</v>
      </c>
      <c r="J14" s="7"/>
      <c r="K14" s="7">
        <v>13942867238</v>
      </c>
      <c r="L14" s="7"/>
      <c r="M14" s="7">
        <v>0</v>
      </c>
      <c r="N14" s="7"/>
      <c r="O14" s="7">
        <v>0</v>
      </c>
      <c r="P14" s="7"/>
      <c r="Q14" s="7">
        <v>5479783</v>
      </c>
      <c r="R14" s="7"/>
      <c r="S14" s="7">
        <v>8601</v>
      </c>
      <c r="T14" s="7"/>
      <c r="U14" s="7">
        <v>56942173424</v>
      </c>
      <c r="V14" s="7"/>
      <c r="W14" s="7">
        <v>46851180482.181198</v>
      </c>
      <c r="Y14" s="8">
        <v>1.8078063431835947E-2</v>
      </c>
    </row>
    <row r="15" spans="1:25" x14ac:dyDescent="0.5">
      <c r="A15" s="4" t="s">
        <v>21</v>
      </c>
      <c r="C15" s="7">
        <v>375700</v>
      </c>
      <c r="D15" s="7"/>
      <c r="E15" s="7">
        <v>18490128043</v>
      </c>
      <c r="F15" s="7"/>
      <c r="G15" s="7">
        <v>14960991275.1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375700</v>
      </c>
      <c r="R15" s="7"/>
      <c r="S15" s="7">
        <v>32960</v>
      </c>
      <c r="T15" s="7"/>
      <c r="U15" s="7">
        <v>14263553391</v>
      </c>
      <c r="V15" s="7"/>
      <c r="W15" s="7">
        <v>12309392721.6</v>
      </c>
      <c r="Y15" s="8">
        <v>4.7497198605934562E-3</v>
      </c>
    </row>
    <row r="16" spans="1:25" x14ac:dyDescent="0.5">
      <c r="A16" s="4" t="s">
        <v>22</v>
      </c>
      <c r="C16" s="7">
        <v>689072</v>
      </c>
      <c r="D16" s="7"/>
      <c r="E16" s="7">
        <v>31230811655</v>
      </c>
      <c r="F16" s="7"/>
      <c r="G16" s="7">
        <v>43050491557.559998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689072</v>
      </c>
      <c r="R16" s="7"/>
      <c r="S16" s="7">
        <v>69530</v>
      </c>
      <c r="T16" s="7"/>
      <c r="U16" s="7">
        <v>31230811655</v>
      </c>
      <c r="V16" s="7"/>
      <c r="W16" s="7">
        <v>47626104661.848</v>
      </c>
      <c r="Y16" s="8">
        <v>1.8377076782848691E-2</v>
      </c>
    </row>
    <row r="17" spans="1:25" x14ac:dyDescent="0.5">
      <c r="A17" s="4" t="s">
        <v>23</v>
      </c>
      <c r="C17" s="7">
        <v>2905219</v>
      </c>
      <c r="D17" s="7"/>
      <c r="E17" s="7">
        <v>72287280284</v>
      </c>
      <c r="F17" s="7"/>
      <c r="G17" s="7">
        <v>56516847771.811501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2905219</v>
      </c>
      <c r="R17" s="7"/>
      <c r="S17" s="7">
        <v>23440</v>
      </c>
      <c r="T17" s="7"/>
      <c r="U17" s="7">
        <v>72287280284</v>
      </c>
      <c r="V17" s="7"/>
      <c r="W17" s="7">
        <v>67693148276.508003</v>
      </c>
      <c r="Y17" s="8">
        <v>2.6120174899516527E-2</v>
      </c>
    </row>
    <row r="18" spans="1:25" x14ac:dyDescent="0.5">
      <c r="A18" s="4" t="s">
        <v>24</v>
      </c>
      <c r="C18" s="7">
        <v>570249</v>
      </c>
      <c r="D18" s="7"/>
      <c r="E18" s="7">
        <v>15413098332</v>
      </c>
      <c r="F18" s="7"/>
      <c r="G18" s="7">
        <v>31313126459.178001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570249</v>
      </c>
      <c r="R18" s="7"/>
      <c r="S18" s="7">
        <v>53430</v>
      </c>
      <c r="T18" s="7"/>
      <c r="U18" s="7">
        <v>15413098332</v>
      </c>
      <c r="V18" s="7"/>
      <c r="W18" s="7">
        <v>30287117065.783501</v>
      </c>
      <c r="Y18" s="8">
        <v>1.1686630258781141E-2</v>
      </c>
    </row>
    <row r="19" spans="1:25" x14ac:dyDescent="0.5">
      <c r="A19" s="4" t="s">
        <v>25</v>
      </c>
      <c r="C19" s="7">
        <v>1083225</v>
      </c>
      <c r="D19" s="7"/>
      <c r="E19" s="7">
        <v>22349288490</v>
      </c>
      <c r="F19" s="7"/>
      <c r="G19" s="7">
        <v>53106780290.849998</v>
      </c>
      <c r="H19" s="7"/>
      <c r="I19" s="7">
        <v>250000</v>
      </c>
      <c r="J19" s="7"/>
      <c r="K19" s="7">
        <v>13640978413</v>
      </c>
      <c r="L19" s="7"/>
      <c r="M19" s="7">
        <v>0</v>
      </c>
      <c r="N19" s="7"/>
      <c r="O19" s="7">
        <v>0</v>
      </c>
      <c r="P19" s="7"/>
      <c r="Q19" s="7">
        <v>1333225</v>
      </c>
      <c r="R19" s="7"/>
      <c r="S19" s="7">
        <v>53430</v>
      </c>
      <c r="T19" s="7"/>
      <c r="U19" s="7">
        <v>35990266903</v>
      </c>
      <c r="V19" s="7"/>
      <c r="W19" s="7">
        <v>70810368190.087494</v>
      </c>
      <c r="Y19" s="8">
        <v>2.7322989828589765E-2</v>
      </c>
    </row>
    <row r="20" spans="1:25" x14ac:dyDescent="0.5">
      <c r="A20" s="4" t="s">
        <v>26</v>
      </c>
      <c r="C20" s="7">
        <v>1644199</v>
      </c>
      <c r="D20" s="7"/>
      <c r="E20" s="7">
        <v>4870924268</v>
      </c>
      <c r="F20" s="7"/>
      <c r="G20" s="7">
        <v>13957912776.212999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1644199</v>
      </c>
      <c r="R20" s="7"/>
      <c r="S20" s="7">
        <v>7600</v>
      </c>
      <c r="T20" s="7"/>
      <c r="U20" s="7">
        <v>4870924268</v>
      </c>
      <c r="V20" s="7"/>
      <c r="W20" s="7">
        <v>12421561721.219999</v>
      </c>
      <c r="Y20" s="8">
        <v>4.7930015510299897E-3</v>
      </c>
    </row>
    <row r="21" spans="1:25" x14ac:dyDescent="0.5">
      <c r="A21" s="4" t="s">
        <v>27</v>
      </c>
      <c r="C21" s="7">
        <v>108000</v>
      </c>
      <c r="D21" s="7"/>
      <c r="E21" s="7">
        <v>271108131</v>
      </c>
      <c r="F21" s="7"/>
      <c r="G21" s="7">
        <v>723588876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108000</v>
      </c>
      <c r="R21" s="7"/>
      <c r="S21" s="7">
        <v>6210</v>
      </c>
      <c r="T21" s="7"/>
      <c r="U21" s="7">
        <v>271108131</v>
      </c>
      <c r="V21" s="7"/>
      <c r="W21" s="7">
        <v>666689454</v>
      </c>
      <c r="Y21" s="8">
        <v>2.5724974514424365E-4</v>
      </c>
    </row>
    <row r="22" spans="1:25" x14ac:dyDescent="0.5">
      <c r="A22" s="4" t="s">
        <v>28</v>
      </c>
      <c r="C22" s="7">
        <v>612000</v>
      </c>
      <c r="D22" s="7"/>
      <c r="E22" s="7">
        <v>1379052978</v>
      </c>
      <c r="F22" s="7"/>
      <c r="G22" s="7">
        <v>7123879206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612000</v>
      </c>
      <c r="R22" s="7"/>
      <c r="S22" s="7">
        <v>10250</v>
      </c>
      <c r="T22" s="7"/>
      <c r="U22" s="7">
        <v>1379052978</v>
      </c>
      <c r="V22" s="7"/>
      <c r="W22" s="7">
        <v>6235675650</v>
      </c>
      <c r="Y22" s="8">
        <v>2.4061067145133897E-3</v>
      </c>
    </row>
    <row r="23" spans="1:25" x14ac:dyDescent="0.5">
      <c r="A23" s="4" t="s">
        <v>29</v>
      </c>
      <c r="C23" s="7">
        <v>815911</v>
      </c>
      <c r="D23" s="7"/>
      <c r="E23" s="7">
        <v>39238020218</v>
      </c>
      <c r="F23" s="7"/>
      <c r="G23" s="7">
        <v>32993771486.094002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815911</v>
      </c>
      <c r="R23" s="7"/>
      <c r="S23" s="7">
        <v>44340</v>
      </c>
      <c r="T23" s="7"/>
      <c r="U23" s="7">
        <v>39238020218</v>
      </c>
      <c r="V23" s="7"/>
      <c r="W23" s="7">
        <v>35962237652.247002</v>
      </c>
      <c r="Y23" s="8">
        <v>1.3876440395676731E-2</v>
      </c>
    </row>
    <row r="24" spans="1:25" x14ac:dyDescent="0.5">
      <c r="A24" s="4" t="s">
        <v>30</v>
      </c>
      <c r="C24" s="7">
        <v>6142219</v>
      </c>
      <c r="D24" s="7"/>
      <c r="E24" s="7">
        <v>56735877976</v>
      </c>
      <c r="F24" s="7"/>
      <c r="G24" s="7">
        <v>61362011609.347504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6142219</v>
      </c>
      <c r="R24" s="7"/>
      <c r="S24" s="7">
        <v>11740</v>
      </c>
      <c r="T24" s="7"/>
      <c r="U24" s="7">
        <v>56735877976</v>
      </c>
      <c r="V24" s="7"/>
      <c r="W24" s="7">
        <v>71680598636.192993</v>
      </c>
      <c r="Y24" s="8">
        <v>2.7658778191723826E-2</v>
      </c>
    </row>
    <row r="25" spans="1:25" x14ac:dyDescent="0.5">
      <c r="A25" s="4" t="s">
        <v>31</v>
      </c>
      <c r="C25" s="7">
        <v>228420</v>
      </c>
      <c r="D25" s="7"/>
      <c r="E25" s="7">
        <v>3544645309</v>
      </c>
      <c r="F25" s="7"/>
      <c r="G25" s="7">
        <v>3569397363.7199998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228420</v>
      </c>
      <c r="R25" s="7"/>
      <c r="S25" s="7">
        <v>14770</v>
      </c>
      <c r="T25" s="7"/>
      <c r="U25" s="7">
        <v>3544645309</v>
      </c>
      <c r="V25" s="7"/>
      <c r="W25" s="7">
        <v>3353689507.77</v>
      </c>
      <c r="Y25" s="8">
        <v>1.2940594245049455E-3</v>
      </c>
    </row>
    <row r="26" spans="1:25" x14ac:dyDescent="0.5">
      <c r="A26" s="4" t="s">
        <v>32</v>
      </c>
      <c r="C26" s="7">
        <v>1073204</v>
      </c>
      <c r="D26" s="7"/>
      <c r="E26" s="7">
        <v>3470741736</v>
      </c>
      <c r="F26" s="7"/>
      <c r="G26" s="7">
        <v>7263966732.0858002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1073204</v>
      </c>
      <c r="R26" s="7"/>
      <c r="S26" s="7">
        <v>5160</v>
      </c>
      <c r="T26" s="7"/>
      <c r="U26" s="7">
        <v>3470741736</v>
      </c>
      <c r="V26" s="7"/>
      <c r="W26" s="7">
        <v>5504783130.7919998</v>
      </c>
      <c r="Y26" s="8">
        <v>2.1240834829083311E-3</v>
      </c>
    </row>
    <row r="27" spans="1:25" x14ac:dyDescent="0.5">
      <c r="A27" s="4" t="s">
        <v>33</v>
      </c>
      <c r="C27" s="7">
        <v>182850</v>
      </c>
      <c r="D27" s="7"/>
      <c r="E27" s="7">
        <v>20625174564</v>
      </c>
      <c r="F27" s="7"/>
      <c r="G27" s="7">
        <v>21098937893.400002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182850</v>
      </c>
      <c r="R27" s="7"/>
      <c r="S27" s="7">
        <v>107670</v>
      </c>
      <c r="T27" s="7"/>
      <c r="U27" s="7">
        <v>20625174564</v>
      </c>
      <c r="V27" s="7"/>
      <c r="W27" s="7">
        <v>19570319115.974998</v>
      </c>
      <c r="Y27" s="8">
        <v>7.5514312919911395E-3</v>
      </c>
    </row>
    <row r="28" spans="1:25" x14ac:dyDescent="0.5">
      <c r="A28" s="4" t="s">
        <v>34</v>
      </c>
      <c r="C28" s="7">
        <v>1801000</v>
      </c>
      <c r="D28" s="7"/>
      <c r="E28" s="7">
        <v>58543956820</v>
      </c>
      <c r="F28" s="7"/>
      <c r="G28" s="7">
        <v>49456596881.25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1801000</v>
      </c>
      <c r="R28" s="7"/>
      <c r="S28" s="7">
        <v>25561</v>
      </c>
      <c r="T28" s="7"/>
      <c r="U28" s="7">
        <v>58543956820</v>
      </c>
      <c r="V28" s="7"/>
      <c r="W28" s="7">
        <v>45761450602.050003</v>
      </c>
      <c r="Y28" s="8">
        <v>1.7657578703514722E-2</v>
      </c>
    </row>
    <row r="29" spans="1:25" x14ac:dyDescent="0.5">
      <c r="A29" s="4" t="s">
        <v>35</v>
      </c>
      <c r="C29" s="7">
        <v>6243</v>
      </c>
      <c r="D29" s="7"/>
      <c r="E29" s="7">
        <v>156275555</v>
      </c>
      <c r="F29" s="7"/>
      <c r="G29" s="7">
        <v>249134014.85174999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6243</v>
      </c>
      <c r="R29" s="7"/>
      <c r="S29" s="7">
        <v>42008</v>
      </c>
      <c r="T29" s="7"/>
      <c r="U29" s="7">
        <v>156275555</v>
      </c>
      <c r="V29" s="7"/>
      <c r="W29" s="7">
        <v>260695521.13319999</v>
      </c>
      <c r="Y29" s="8">
        <v>1.0059234621065639E-4</v>
      </c>
    </row>
    <row r="30" spans="1:25" x14ac:dyDescent="0.5">
      <c r="A30" s="4" t="s">
        <v>36</v>
      </c>
      <c r="C30" s="7">
        <v>1990806</v>
      </c>
      <c r="D30" s="7"/>
      <c r="E30" s="7">
        <v>4404176924</v>
      </c>
      <c r="F30" s="7"/>
      <c r="G30" s="7">
        <v>20937404251.493999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1990806</v>
      </c>
      <c r="R30" s="7"/>
      <c r="S30" s="7">
        <v>12250</v>
      </c>
      <c r="T30" s="7"/>
      <c r="U30" s="7">
        <v>4404176924</v>
      </c>
      <c r="V30" s="7"/>
      <c r="W30" s="7">
        <v>24242268627.674999</v>
      </c>
      <c r="Y30" s="8">
        <v>9.3541564048614557E-3</v>
      </c>
    </row>
    <row r="31" spans="1:25" x14ac:dyDescent="0.5">
      <c r="A31" s="4" t="s">
        <v>37</v>
      </c>
      <c r="C31" s="7">
        <v>90162</v>
      </c>
      <c r="D31" s="7"/>
      <c r="E31" s="7">
        <v>39603915283</v>
      </c>
      <c r="F31" s="7"/>
      <c r="G31" s="7">
        <v>39922798800.384003</v>
      </c>
      <c r="H31" s="7"/>
      <c r="I31" s="7">
        <v>7000</v>
      </c>
      <c r="J31" s="7"/>
      <c r="K31" s="7">
        <v>2807405499</v>
      </c>
      <c r="L31" s="7"/>
      <c r="M31" s="7">
        <v>0</v>
      </c>
      <c r="N31" s="7"/>
      <c r="O31" s="7">
        <v>0</v>
      </c>
      <c r="P31" s="7"/>
      <c r="Q31" s="7">
        <v>97162</v>
      </c>
      <c r="R31" s="7"/>
      <c r="S31" s="7">
        <v>417810</v>
      </c>
      <c r="T31" s="7"/>
      <c r="U31" s="7">
        <v>42411320782</v>
      </c>
      <c r="V31" s="7"/>
      <c r="W31" s="7">
        <v>40353713451.441002</v>
      </c>
      <c r="Y31" s="8">
        <v>1.5570941521158416E-2</v>
      </c>
    </row>
    <row r="32" spans="1:25" x14ac:dyDescent="0.5">
      <c r="A32" s="4" t="s">
        <v>38</v>
      </c>
      <c r="C32" s="7">
        <v>3162</v>
      </c>
      <c r="D32" s="7"/>
      <c r="E32" s="7">
        <v>125961867</v>
      </c>
      <c r="F32" s="7"/>
      <c r="G32" s="7">
        <v>141880277.36790001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3162</v>
      </c>
      <c r="R32" s="7"/>
      <c r="S32" s="7">
        <v>69366</v>
      </c>
      <c r="T32" s="7"/>
      <c r="U32" s="7">
        <v>125961867</v>
      </c>
      <c r="V32" s="7"/>
      <c r="W32" s="7">
        <v>218030247.0126</v>
      </c>
      <c r="Y32" s="8">
        <v>8.4129462587431055E-5</v>
      </c>
    </row>
    <row r="33" spans="1:25" x14ac:dyDescent="0.5">
      <c r="A33" s="4" t="s">
        <v>39</v>
      </c>
      <c r="C33" s="7">
        <v>1903738</v>
      </c>
      <c r="D33" s="7"/>
      <c r="E33" s="7">
        <v>39329869210</v>
      </c>
      <c r="F33" s="7"/>
      <c r="G33" s="7">
        <v>36580299969.537003</v>
      </c>
      <c r="H33" s="7"/>
      <c r="I33" s="7">
        <v>73755</v>
      </c>
      <c r="J33" s="7"/>
      <c r="K33" s="7">
        <v>1669148082</v>
      </c>
      <c r="L33" s="7"/>
      <c r="M33" s="7">
        <v>0</v>
      </c>
      <c r="N33" s="7"/>
      <c r="O33" s="7">
        <v>0</v>
      </c>
      <c r="P33" s="7"/>
      <c r="Q33" s="7">
        <v>1977493</v>
      </c>
      <c r="R33" s="7"/>
      <c r="S33" s="7">
        <v>22050</v>
      </c>
      <c r="T33" s="7"/>
      <c r="U33" s="7">
        <v>40999017292</v>
      </c>
      <c r="V33" s="7"/>
      <c r="W33" s="7">
        <v>43344278512.1325</v>
      </c>
      <c r="Y33" s="8">
        <v>1.6724885227758831E-2</v>
      </c>
    </row>
    <row r="34" spans="1:25" x14ac:dyDescent="0.5">
      <c r="A34" s="4" t="s">
        <v>40</v>
      </c>
      <c r="C34" s="7">
        <v>5354926</v>
      </c>
      <c r="D34" s="7"/>
      <c r="E34" s="7">
        <v>37486981317</v>
      </c>
      <c r="F34" s="7"/>
      <c r="G34" s="7">
        <v>36574774051.5513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5354926</v>
      </c>
      <c r="R34" s="7"/>
      <c r="S34" s="7">
        <v>7585</v>
      </c>
      <c r="T34" s="7"/>
      <c r="U34" s="7">
        <v>37486981317</v>
      </c>
      <c r="V34" s="7"/>
      <c r="W34" s="7">
        <v>40375441883.425499</v>
      </c>
      <c r="Y34" s="8">
        <v>1.5579325684964907E-2</v>
      </c>
    </row>
    <row r="35" spans="1:25" x14ac:dyDescent="0.5">
      <c r="A35" s="4" t="s">
        <v>41</v>
      </c>
      <c r="C35" s="7">
        <v>2818744</v>
      </c>
      <c r="D35" s="7"/>
      <c r="E35" s="7">
        <v>11938668918</v>
      </c>
      <c r="F35" s="7"/>
      <c r="G35" s="7">
        <v>21880603043.2188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2818744</v>
      </c>
      <c r="R35" s="7"/>
      <c r="S35" s="7">
        <v>7610</v>
      </c>
      <c r="T35" s="7"/>
      <c r="U35" s="7">
        <v>11938668918</v>
      </c>
      <c r="V35" s="7"/>
      <c r="W35" s="7">
        <v>21323010521.051998</v>
      </c>
      <c r="Y35" s="8">
        <v>8.2277273014260879E-3</v>
      </c>
    </row>
    <row r="36" spans="1:25" x14ac:dyDescent="0.5">
      <c r="A36" s="4" t="s">
        <v>42</v>
      </c>
      <c r="C36" s="7">
        <v>1623180</v>
      </c>
      <c r="D36" s="7"/>
      <c r="E36" s="7">
        <v>3607729037</v>
      </c>
      <c r="F36" s="7"/>
      <c r="G36" s="7">
        <v>19200912740.099998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1623180</v>
      </c>
      <c r="R36" s="7"/>
      <c r="S36" s="7">
        <v>13870</v>
      </c>
      <c r="T36" s="7"/>
      <c r="U36" s="7">
        <v>3607729037</v>
      </c>
      <c r="V36" s="7"/>
      <c r="W36" s="7">
        <v>22379551235.73</v>
      </c>
      <c r="Y36" s="8">
        <v>8.6354056109519389E-3</v>
      </c>
    </row>
    <row r="37" spans="1:25" x14ac:dyDescent="0.5">
      <c r="A37" s="4" t="s">
        <v>43</v>
      </c>
      <c r="C37" s="7">
        <v>3772758</v>
      </c>
      <c r="D37" s="7"/>
      <c r="E37" s="7">
        <v>28427316242</v>
      </c>
      <c r="F37" s="7"/>
      <c r="G37" s="7">
        <v>36190492367.535004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3772758</v>
      </c>
      <c r="R37" s="7"/>
      <c r="S37" s="7">
        <v>12090</v>
      </c>
      <c r="T37" s="7"/>
      <c r="U37" s="7">
        <v>28427316242</v>
      </c>
      <c r="V37" s="7"/>
      <c r="W37" s="7">
        <v>45341248986.890999</v>
      </c>
      <c r="Y37" s="8">
        <v>1.7495439107994955E-2</v>
      </c>
    </row>
    <row r="38" spans="1:25" x14ac:dyDescent="0.5">
      <c r="A38" s="4" t="s">
        <v>44</v>
      </c>
      <c r="C38" s="7">
        <v>20385</v>
      </c>
      <c r="D38" s="7"/>
      <c r="E38" s="7">
        <v>481222373</v>
      </c>
      <c r="F38" s="7"/>
      <c r="G38" s="7">
        <v>989922724.28100002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20385</v>
      </c>
      <c r="R38" s="7"/>
      <c r="S38" s="7">
        <v>64341</v>
      </c>
      <c r="T38" s="7"/>
      <c r="U38" s="7">
        <v>481222373</v>
      </c>
      <c r="V38" s="7"/>
      <c r="W38" s="7">
        <v>1303787316.85425</v>
      </c>
      <c r="Y38" s="8">
        <v>5.0308123665482947E-4</v>
      </c>
    </row>
    <row r="39" spans="1:25" x14ac:dyDescent="0.5">
      <c r="A39" s="4" t="s">
        <v>45</v>
      </c>
      <c r="C39" s="7">
        <v>2741778</v>
      </c>
      <c r="D39" s="7"/>
      <c r="E39" s="7">
        <v>39890389575</v>
      </c>
      <c r="F39" s="7"/>
      <c r="G39" s="7">
        <v>46087603357.418999</v>
      </c>
      <c r="H39" s="7"/>
      <c r="I39" s="7">
        <v>0</v>
      </c>
      <c r="J39" s="7"/>
      <c r="K39" s="7">
        <v>0</v>
      </c>
      <c r="L39" s="7"/>
      <c r="M39" s="7">
        <v>-274178</v>
      </c>
      <c r="N39" s="7"/>
      <c r="O39" s="7">
        <v>4789844632</v>
      </c>
      <c r="P39" s="7"/>
      <c r="Q39" s="7">
        <v>2467600</v>
      </c>
      <c r="R39" s="7"/>
      <c r="S39" s="7">
        <v>19010</v>
      </c>
      <c r="T39" s="7"/>
      <c r="U39" s="7">
        <v>35901347709</v>
      </c>
      <c r="V39" s="7"/>
      <c r="W39" s="7">
        <v>46629966997.800003</v>
      </c>
      <c r="Y39" s="8">
        <v>1.7992705680729939E-2</v>
      </c>
    </row>
    <row r="40" spans="1:25" x14ac:dyDescent="0.5">
      <c r="A40" s="4" t="s">
        <v>46</v>
      </c>
      <c r="C40" s="7">
        <v>22020</v>
      </c>
      <c r="D40" s="7"/>
      <c r="E40" s="7">
        <v>275758032</v>
      </c>
      <c r="F40" s="7"/>
      <c r="G40" s="7">
        <v>470875759.27200001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22020</v>
      </c>
      <c r="R40" s="7"/>
      <c r="S40" s="7">
        <v>22250</v>
      </c>
      <c r="T40" s="7"/>
      <c r="U40" s="7">
        <v>275758032</v>
      </c>
      <c r="V40" s="7"/>
      <c r="W40" s="7">
        <v>487029827.25</v>
      </c>
      <c r="Y40" s="8">
        <v>1.879260249071039E-4</v>
      </c>
    </row>
    <row r="41" spans="1:25" x14ac:dyDescent="0.5">
      <c r="A41" s="4" t="s">
        <v>47</v>
      </c>
      <c r="C41" s="7">
        <v>1788784</v>
      </c>
      <c r="D41" s="7"/>
      <c r="E41" s="7">
        <v>77927037194</v>
      </c>
      <c r="F41" s="7"/>
      <c r="G41" s="7">
        <v>63817470986.328003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1788784</v>
      </c>
      <c r="R41" s="7"/>
      <c r="S41" s="7">
        <v>36380</v>
      </c>
      <c r="T41" s="7"/>
      <c r="U41" s="7">
        <v>77927037194</v>
      </c>
      <c r="V41" s="7"/>
      <c r="W41" s="7">
        <v>64688759946.575996</v>
      </c>
      <c r="Y41" s="8">
        <v>2.496089732649923E-2</v>
      </c>
    </row>
    <row r="42" spans="1:25" x14ac:dyDescent="0.5">
      <c r="A42" s="4" t="s">
        <v>48</v>
      </c>
      <c r="C42" s="7">
        <v>14663</v>
      </c>
      <c r="D42" s="7"/>
      <c r="E42" s="7">
        <v>94254216</v>
      </c>
      <c r="F42" s="7"/>
      <c r="G42" s="7">
        <v>392335601.37255001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14663</v>
      </c>
      <c r="R42" s="7"/>
      <c r="S42" s="7">
        <v>28193</v>
      </c>
      <c r="T42" s="7"/>
      <c r="U42" s="7">
        <v>94254216</v>
      </c>
      <c r="V42" s="7"/>
      <c r="W42" s="7">
        <v>410934264.94395</v>
      </c>
      <c r="Y42" s="8">
        <v>1.585636825265699E-4</v>
      </c>
    </row>
    <row r="43" spans="1:25" x14ac:dyDescent="0.5">
      <c r="A43" s="4" t="s">
        <v>49</v>
      </c>
      <c r="C43" s="7">
        <v>2486905</v>
      </c>
      <c r="D43" s="7"/>
      <c r="E43" s="7">
        <v>84619908680</v>
      </c>
      <c r="F43" s="7"/>
      <c r="G43" s="7">
        <v>64843390617.0075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2486905</v>
      </c>
      <c r="R43" s="7"/>
      <c r="S43" s="7">
        <v>23750</v>
      </c>
      <c r="T43" s="7"/>
      <c r="U43" s="7">
        <v>84619908680</v>
      </c>
      <c r="V43" s="7"/>
      <c r="W43" s="7">
        <v>58712562987.1875</v>
      </c>
      <c r="Y43" s="8">
        <v>2.2654913430233046E-2</v>
      </c>
    </row>
    <row r="44" spans="1:25" x14ac:dyDescent="0.5">
      <c r="A44" s="4" t="s">
        <v>50</v>
      </c>
      <c r="C44" s="7">
        <v>4994596</v>
      </c>
      <c r="D44" s="7"/>
      <c r="E44" s="7">
        <v>76852762575</v>
      </c>
      <c r="F44" s="7"/>
      <c r="G44" s="7">
        <v>62607113519.417999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4994596</v>
      </c>
      <c r="R44" s="7"/>
      <c r="S44" s="7">
        <v>13230</v>
      </c>
      <c r="T44" s="7"/>
      <c r="U44" s="7">
        <v>76852762575</v>
      </c>
      <c r="V44" s="7"/>
      <c r="W44" s="7">
        <v>65685337974.774002</v>
      </c>
      <c r="Y44" s="8">
        <v>2.5345438348158E-2</v>
      </c>
    </row>
    <row r="45" spans="1:25" x14ac:dyDescent="0.5">
      <c r="A45" s="4" t="s">
        <v>51</v>
      </c>
      <c r="C45" s="7">
        <v>5648835</v>
      </c>
      <c r="D45" s="7"/>
      <c r="E45" s="7">
        <v>49430046338</v>
      </c>
      <c r="F45" s="7"/>
      <c r="G45" s="7">
        <v>57275289203.849998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5648835</v>
      </c>
      <c r="R45" s="7"/>
      <c r="S45" s="7">
        <v>12200</v>
      </c>
      <c r="T45" s="7"/>
      <c r="U45" s="7">
        <v>49430046338</v>
      </c>
      <c r="V45" s="7"/>
      <c r="W45" s="7">
        <v>68505738067.349998</v>
      </c>
      <c r="Y45" s="8">
        <v>2.643372195706593E-2</v>
      </c>
    </row>
    <row r="46" spans="1:25" x14ac:dyDescent="0.5">
      <c r="A46" s="4" t="s">
        <v>52</v>
      </c>
      <c r="C46" s="7">
        <v>1200000</v>
      </c>
      <c r="D46" s="7"/>
      <c r="E46" s="7">
        <v>15084391597</v>
      </c>
      <c r="F46" s="7"/>
      <c r="G46" s="7">
        <v>14686492320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1200000</v>
      </c>
      <c r="R46" s="7"/>
      <c r="S46" s="7">
        <v>13301</v>
      </c>
      <c r="T46" s="7"/>
      <c r="U46" s="7">
        <v>15084391597</v>
      </c>
      <c r="V46" s="7"/>
      <c r="W46" s="7">
        <v>15866230860</v>
      </c>
      <c r="Y46" s="8">
        <v>6.1221665059287608E-3</v>
      </c>
    </row>
    <row r="47" spans="1:25" x14ac:dyDescent="0.5">
      <c r="A47" s="4" t="s">
        <v>53</v>
      </c>
      <c r="C47" s="7">
        <v>2497343</v>
      </c>
      <c r="D47" s="7"/>
      <c r="E47" s="7">
        <v>5839279745</v>
      </c>
      <c r="F47" s="7"/>
      <c r="G47" s="7">
        <v>22665077177.539501</v>
      </c>
      <c r="H47" s="7"/>
      <c r="I47" s="7">
        <v>0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2497343</v>
      </c>
      <c r="R47" s="7"/>
      <c r="S47" s="7">
        <v>9980</v>
      </c>
      <c r="T47" s="7"/>
      <c r="U47" s="7">
        <v>5839279745</v>
      </c>
      <c r="V47" s="7"/>
      <c r="W47" s="7">
        <v>24775188415.317001</v>
      </c>
      <c r="Y47" s="8">
        <v>9.5597895954432112E-3</v>
      </c>
    </row>
    <row r="48" spans="1:25" x14ac:dyDescent="0.5">
      <c r="A48" s="4" t="s">
        <v>54</v>
      </c>
      <c r="C48" s="7">
        <v>937848</v>
      </c>
      <c r="D48" s="7"/>
      <c r="E48" s="7">
        <v>23421082723</v>
      </c>
      <c r="F48" s="7"/>
      <c r="G48" s="7">
        <v>17302890449.664001</v>
      </c>
      <c r="H48" s="7"/>
      <c r="I48" s="7">
        <v>0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v>937848</v>
      </c>
      <c r="R48" s="7"/>
      <c r="S48" s="7">
        <v>19470</v>
      </c>
      <c r="T48" s="7"/>
      <c r="U48" s="7">
        <v>23421082723</v>
      </c>
      <c r="V48" s="7"/>
      <c r="W48" s="7">
        <v>18151254151.667999</v>
      </c>
      <c r="Y48" s="8">
        <v>7.003868857606059E-3</v>
      </c>
    </row>
    <row r="49" spans="1:25" x14ac:dyDescent="0.5">
      <c r="A49" s="4" t="s">
        <v>55</v>
      </c>
      <c r="C49" s="7">
        <v>2994008</v>
      </c>
      <c r="D49" s="7"/>
      <c r="E49" s="7">
        <v>39312205304</v>
      </c>
      <c r="F49" s="7"/>
      <c r="G49" s="7">
        <v>49464338502.888</v>
      </c>
      <c r="H49" s="7"/>
      <c r="I49" s="7">
        <v>1113410</v>
      </c>
      <c r="J49" s="7"/>
      <c r="K49" s="7">
        <v>20677252311</v>
      </c>
      <c r="L49" s="7"/>
      <c r="M49" s="7">
        <v>0</v>
      </c>
      <c r="N49" s="7"/>
      <c r="O49" s="7">
        <v>0</v>
      </c>
      <c r="P49" s="7"/>
      <c r="Q49" s="7">
        <v>4107418</v>
      </c>
      <c r="R49" s="7"/>
      <c r="S49" s="7">
        <v>19380</v>
      </c>
      <c r="T49" s="7"/>
      <c r="U49" s="7">
        <v>59989457615</v>
      </c>
      <c r="V49" s="7"/>
      <c r="W49" s="7">
        <v>79128130363.001999</v>
      </c>
      <c r="Y49" s="8">
        <v>3.0532493423276425E-2</v>
      </c>
    </row>
    <row r="50" spans="1:25" x14ac:dyDescent="0.5">
      <c r="A50" s="4" t="s">
        <v>56</v>
      </c>
      <c r="C50" s="7">
        <v>888279</v>
      </c>
      <c r="D50" s="7"/>
      <c r="E50" s="7">
        <v>39334180907</v>
      </c>
      <c r="F50" s="7"/>
      <c r="G50" s="7">
        <v>22074843498.75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888279</v>
      </c>
      <c r="R50" s="7"/>
      <c r="S50" s="7">
        <v>23590</v>
      </c>
      <c r="T50" s="7"/>
      <c r="U50" s="7">
        <v>39334180907</v>
      </c>
      <c r="V50" s="7"/>
      <c r="W50" s="7">
        <v>20829822325.420502</v>
      </c>
      <c r="Y50" s="8">
        <v>8.0374249996975362E-3</v>
      </c>
    </row>
    <row r="51" spans="1:25" x14ac:dyDescent="0.5">
      <c r="A51" s="4" t="s">
        <v>57</v>
      </c>
      <c r="C51" s="7">
        <v>23550</v>
      </c>
      <c r="D51" s="7"/>
      <c r="E51" s="7">
        <v>1608977886</v>
      </c>
      <c r="F51" s="7"/>
      <c r="G51" s="7">
        <v>4294542027.375</v>
      </c>
      <c r="H51" s="7"/>
      <c r="I51" s="7">
        <v>268478</v>
      </c>
      <c r="J51" s="7"/>
      <c r="K51" s="7">
        <v>42692073573</v>
      </c>
      <c r="L51" s="7"/>
      <c r="M51" s="7">
        <v>0</v>
      </c>
      <c r="N51" s="7"/>
      <c r="O51" s="7">
        <v>0</v>
      </c>
      <c r="P51" s="7"/>
      <c r="Q51" s="7">
        <v>292028</v>
      </c>
      <c r="R51" s="7"/>
      <c r="S51" s="7">
        <v>149881</v>
      </c>
      <c r="T51" s="7"/>
      <c r="U51" s="7">
        <v>44301051459</v>
      </c>
      <c r="V51" s="7"/>
      <c r="W51" s="7">
        <v>43509020427.4254</v>
      </c>
      <c r="Y51" s="8">
        <v>1.678845277854189E-2</v>
      </c>
    </row>
    <row r="52" spans="1:25" x14ac:dyDescent="0.5">
      <c r="A52" s="4" t="s">
        <v>58</v>
      </c>
      <c r="C52" s="7">
        <v>48475</v>
      </c>
      <c r="D52" s="7"/>
      <c r="E52" s="7">
        <v>1958625276</v>
      </c>
      <c r="F52" s="7"/>
      <c r="G52" s="7">
        <f>3601898201.23875-22</f>
        <v>3601898179.23875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48475</v>
      </c>
      <c r="R52" s="7"/>
      <c r="S52" s="7">
        <v>73151</v>
      </c>
      <c r="T52" s="7"/>
      <c r="U52" s="7">
        <v>1958625276</v>
      </c>
      <c r="V52" s="7"/>
      <c r="W52" s="7">
        <v>3524896056.38625</v>
      </c>
      <c r="Y52" s="8">
        <v>1.36012142793744E-3</v>
      </c>
    </row>
    <row r="53" spans="1:25" x14ac:dyDescent="0.5">
      <c r="A53" s="4" t="s">
        <v>59</v>
      </c>
      <c r="C53" s="7">
        <v>1646884</v>
      </c>
      <c r="D53" s="7"/>
      <c r="E53" s="7">
        <v>58658168616</v>
      </c>
      <c r="F53" s="7"/>
      <c r="G53" s="7">
        <v>56119275178.056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1646884</v>
      </c>
      <c r="R53" s="7"/>
      <c r="S53" s="7">
        <v>33740</v>
      </c>
      <c r="T53" s="7"/>
      <c r="U53" s="7">
        <v>58658168616</v>
      </c>
      <c r="V53" s="7"/>
      <c r="W53" s="7">
        <v>55235249256.348</v>
      </c>
      <c r="Y53" s="8">
        <v>2.1313152186406559E-2</v>
      </c>
    </row>
    <row r="54" spans="1:25" x14ac:dyDescent="0.5">
      <c r="A54" s="4" t="s">
        <v>60</v>
      </c>
      <c r="C54" s="7">
        <v>4029349</v>
      </c>
      <c r="D54" s="7"/>
      <c r="E54" s="7">
        <v>7749031514</v>
      </c>
      <c r="F54" s="7"/>
      <c r="G54" s="7">
        <v>39693260040.889503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4029349</v>
      </c>
      <c r="R54" s="7"/>
      <c r="S54" s="7">
        <v>12130</v>
      </c>
      <c r="T54" s="7"/>
      <c r="U54" s="7">
        <v>7749031514</v>
      </c>
      <c r="V54" s="7"/>
      <c r="W54" s="7">
        <v>48585191149.948502</v>
      </c>
      <c r="Y54" s="8">
        <v>1.8747151265285519E-2</v>
      </c>
    </row>
    <row r="55" spans="1:25" x14ac:dyDescent="0.5">
      <c r="A55" s="4" t="s">
        <v>61</v>
      </c>
      <c r="C55" s="7">
        <v>802063</v>
      </c>
      <c r="D55" s="7"/>
      <c r="E55" s="7">
        <v>15639403549</v>
      </c>
      <c r="F55" s="7"/>
      <c r="G55" s="7">
        <v>28183429843.3274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802063</v>
      </c>
      <c r="R55" s="7"/>
      <c r="S55" s="7">
        <v>37459</v>
      </c>
      <c r="T55" s="7"/>
      <c r="U55" s="7">
        <v>15639403549</v>
      </c>
      <c r="V55" s="7"/>
      <c r="W55" s="7">
        <v>29865713273.393799</v>
      </c>
      <c r="Y55" s="8">
        <v>1.1524026789437723E-2</v>
      </c>
    </row>
    <row r="56" spans="1:25" x14ac:dyDescent="0.5">
      <c r="A56" s="4" t="s">
        <v>62</v>
      </c>
      <c r="C56" s="7">
        <v>1542057</v>
      </c>
      <c r="D56" s="7"/>
      <c r="E56" s="7">
        <v>34578156398</v>
      </c>
      <c r="F56" s="7"/>
      <c r="G56" s="7">
        <v>28864163556.8055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1542057</v>
      </c>
      <c r="R56" s="7"/>
      <c r="S56" s="7">
        <v>21020</v>
      </c>
      <c r="T56" s="7"/>
      <c r="U56" s="7">
        <v>34578156398</v>
      </c>
      <c r="V56" s="7"/>
      <c r="W56" s="7">
        <v>32221174613.067001</v>
      </c>
      <c r="Y56" s="8">
        <v>1.243290846694518E-2</v>
      </c>
    </row>
    <row r="57" spans="1:25" x14ac:dyDescent="0.5">
      <c r="A57" s="4" t="s">
        <v>63</v>
      </c>
      <c r="C57" s="7">
        <v>249926</v>
      </c>
      <c r="D57" s="7"/>
      <c r="E57" s="7">
        <v>3490450048</v>
      </c>
      <c r="F57" s="7"/>
      <c r="G57" s="7">
        <v>4325321950.6230001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249926</v>
      </c>
      <c r="R57" s="7"/>
      <c r="S57" s="7">
        <v>14920</v>
      </c>
      <c r="T57" s="7"/>
      <c r="U57" s="7">
        <v>3490450048</v>
      </c>
      <c r="V57" s="7"/>
      <c r="W57" s="7">
        <v>3706708989.276</v>
      </c>
      <c r="Y57" s="8">
        <v>1.4302760259578486E-3</v>
      </c>
    </row>
    <row r="58" spans="1:25" x14ac:dyDescent="0.5">
      <c r="A58" s="4" t="s">
        <v>64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v>114343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114343</v>
      </c>
      <c r="R58" s="7"/>
      <c r="S58" s="7">
        <v>31960</v>
      </c>
      <c r="T58" s="7"/>
      <c r="U58" s="7">
        <v>4226574652</v>
      </c>
      <c r="V58" s="7"/>
      <c r="W58" s="7">
        <v>3632658586.434</v>
      </c>
      <c r="Y58" s="8">
        <v>1.4017028317298008E-3</v>
      </c>
    </row>
    <row r="59" spans="1:25" ht="22.5" thickBot="1" x14ac:dyDescent="0.55000000000000004">
      <c r="E59" s="6">
        <f>SUM(E9:E58)</f>
        <v>1246611504960</v>
      </c>
      <c r="G59" s="6">
        <f>SUM(G9:G58)</f>
        <v>1368830592477.5522</v>
      </c>
      <c r="K59" s="6">
        <f>SUM(K9:K58)</f>
        <v>104457306319</v>
      </c>
      <c r="O59" s="6">
        <f>SUM(O9:O58)</f>
        <v>42955479638</v>
      </c>
      <c r="U59" s="6">
        <f>SUM(U9:U58)</f>
        <v>1307330485749</v>
      </c>
      <c r="W59" s="6">
        <f>SUM(W9:W58)</f>
        <v>1528777876217.8477</v>
      </c>
      <c r="Y59" s="9">
        <f>SUM(Y9:Y58)</f>
        <v>0.58989641530942738</v>
      </c>
    </row>
    <row r="60" spans="1:25" ht="22.5" thickTop="1" x14ac:dyDescent="0.5">
      <c r="G60" s="5"/>
    </row>
    <row r="61" spans="1:25" x14ac:dyDescent="0.5">
      <c r="G61" s="5"/>
      <c r="W61" s="5"/>
      <c r="Y61" s="5"/>
    </row>
    <row r="62" spans="1:25" x14ac:dyDescent="0.5">
      <c r="G62" s="5"/>
      <c r="W62" s="5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7"/>
  <sheetViews>
    <sheetView rightToLeft="1" workbookViewId="0">
      <selection activeCell="AE12" sqref="AE12"/>
    </sheetView>
  </sheetViews>
  <sheetFormatPr defaultRowHeight="21.75" x14ac:dyDescent="0.5"/>
  <cols>
    <col min="1" max="1" width="32.28515625" style="4" bestFit="1" customWidth="1"/>
    <col min="2" max="2" width="1" style="4" customWidth="1"/>
    <col min="3" max="3" width="21.85546875" style="4" bestFit="1" customWidth="1"/>
    <col min="4" max="4" width="1" style="4" customWidth="1"/>
    <col min="5" max="5" width="19.28515625" style="4" bestFit="1" customWidth="1"/>
    <col min="6" max="6" width="1" style="4" customWidth="1"/>
    <col min="7" max="7" width="12.28515625" style="4" bestFit="1" customWidth="1"/>
    <col min="8" max="8" width="1" style="4" customWidth="1"/>
    <col min="9" max="9" width="15" style="4" bestFit="1" customWidth="1"/>
    <col min="10" max="10" width="1" style="4" customWidth="1"/>
    <col min="11" max="11" width="9.140625" style="4" bestFit="1" customWidth="1"/>
    <col min="12" max="12" width="1" style="4" customWidth="1"/>
    <col min="13" max="13" width="9.28515625" style="4" bestFit="1" customWidth="1"/>
    <col min="14" max="14" width="1" style="4" customWidth="1"/>
    <col min="15" max="15" width="8.42578125" style="4" bestFit="1" customWidth="1"/>
    <col min="16" max="16" width="1" style="4" customWidth="1"/>
    <col min="17" max="17" width="16.5703125" style="4" bestFit="1" customWidth="1"/>
    <col min="18" max="18" width="1" style="4" customWidth="1"/>
    <col min="19" max="19" width="19.85546875" style="4" bestFit="1" customWidth="1"/>
    <col min="20" max="20" width="1" style="4" customWidth="1"/>
    <col min="21" max="21" width="7.28515625" style="4" bestFit="1" customWidth="1"/>
    <col min="22" max="22" width="1" style="4" customWidth="1"/>
    <col min="23" max="23" width="15.140625" style="4" bestFit="1" customWidth="1"/>
    <col min="24" max="24" width="1" style="4" customWidth="1"/>
    <col min="25" max="25" width="7.28515625" style="4" bestFit="1" customWidth="1"/>
    <col min="26" max="26" width="1" style="4" customWidth="1"/>
    <col min="27" max="27" width="15.42578125" style="4" bestFit="1" customWidth="1"/>
    <col min="28" max="28" width="1" style="4" customWidth="1"/>
    <col min="29" max="29" width="8.42578125" style="4" bestFit="1" customWidth="1"/>
    <col min="30" max="30" width="1" style="4" customWidth="1"/>
    <col min="31" max="31" width="18.5703125" style="4" bestFit="1" customWidth="1"/>
    <col min="32" max="32" width="1" style="4" customWidth="1"/>
    <col min="33" max="33" width="16.5703125" style="4" bestFit="1" customWidth="1"/>
    <col min="34" max="34" width="1" style="4" customWidth="1"/>
    <col min="35" max="35" width="19.85546875" style="4" bestFit="1" customWidth="1"/>
    <col min="36" max="36" width="1" style="4" customWidth="1"/>
    <col min="37" max="37" width="30" style="4" bestFit="1" customWidth="1"/>
    <col min="38" max="38" width="1" style="4" customWidth="1"/>
    <col min="39" max="16384" width="9.140625" style="4"/>
  </cols>
  <sheetData>
    <row r="2" spans="1:37" ht="22.5" x14ac:dyDescent="0.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</row>
    <row r="3" spans="1:37" ht="22.5" x14ac:dyDescent="0.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</row>
    <row r="4" spans="1:37" ht="22.5" x14ac:dyDescent="0.5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</row>
    <row r="5" spans="1:37" x14ac:dyDescent="0.5">
      <c r="AK5" s="5"/>
    </row>
    <row r="6" spans="1:37" ht="22.5" x14ac:dyDescent="0.5">
      <c r="A6" s="41" t="s">
        <v>66</v>
      </c>
      <c r="B6" s="41" t="s">
        <v>66</v>
      </c>
      <c r="C6" s="41" t="s">
        <v>66</v>
      </c>
      <c r="D6" s="41" t="s">
        <v>66</v>
      </c>
      <c r="E6" s="41" t="s">
        <v>66</v>
      </c>
      <c r="F6" s="41" t="s">
        <v>66</v>
      </c>
      <c r="G6" s="41" t="s">
        <v>66</v>
      </c>
      <c r="H6" s="41" t="s">
        <v>66</v>
      </c>
      <c r="I6" s="41" t="s">
        <v>66</v>
      </c>
      <c r="J6" s="41" t="s">
        <v>66</v>
      </c>
      <c r="K6" s="41" t="s">
        <v>66</v>
      </c>
      <c r="L6" s="41" t="s">
        <v>66</v>
      </c>
      <c r="M6" s="41" t="s">
        <v>66</v>
      </c>
      <c r="O6" s="41" t="s">
        <v>265</v>
      </c>
      <c r="P6" s="41" t="s">
        <v>4</v>
      </c>
      <c r="Q6" s="41" t="s">
        <v>4</v>
      </c>
      <c r="R6" s="41" t="s">
        <v>4</v>
      </c>
      <c r="S6" s="41" t="s">
        <v>4</v>
      </c>
      <c r="U6" s="41" t="s">
        <v>5</v>
      </c>
      <c r="V6" s="41" t="s">
        <v>5</v>
      </c>
      <c r="W6" s="41" t="s">
        <v>5</v>
      </c>
      <c r="X6" s="41" t="s">
        <v>5</v>
      </c>
      <c r="Y6" s="41" t="s">
        <v>5</v>
      </c>
      <c r="Z6" s="41" t="s">
        <v>5</v>
      </c>
      <c r="AA6" s="41" t="s">
        <v>5</v>
      </c>
      <c r="AC6" s="41" t="s">
        <v>6</v>
      </c>
      <c r="AD6" s="41" t="s">
        <v>6</v>
      </c>
      <c r="AE6" s="41" t="s">
        <v>6</v>
      </c>
      <c r="AF6" s="41" t="s">
        <v>6</v>
      </c>
      <c r="AG6" s="41" t="s">
        <v>6</v>
      </c>
      <c r="AH6" s="41" t="s">
        <v>6</v>
      </c>
      <c r="AI6" s="41" t="s">
        <v>6</v>
      </c>
      <c r="AJ6" s="41" t="s">
        <v>6</v>
      </c>
      <c r="AK6" s="41" t="s">
        <v>6</v>
      </c>
    </row>
    <row r="7" spans="1:37" ht="22.5" x14ac:dyDescent="0.5">
      <c r="A7" s="42" t="s">
        <v>67</v>
      </c>
      <c r="C7" s="42" t="s">
        <v>68</v>
      </c>
      <c r="E7" s="42" t="s">
        <v>69</v>
      </c>
      <c r="G7" s="42" t="s">
        <v>70</v>
      </c>
      <c r="I7" s="42" t="s">
        <v>71</v>
      </c>
      <c r="K7" s="42" t="s">
        <v>72</v>
      </c>
      <c r="M7" s="42" t="s">
        <v>65</v>
      </c>
      <c r="O7" s="42" t="s">
        <v>7</v>
      </c>
      <c r="Q7" s="42" t="s">
        <v>8</v>
      </c>
      <c r="S7" s="42" t="s">
        <v>9</v>
      </c>
      <c r="U7" s="41" t="s">
        <v>10</v>
      </c>
      <c r="V7" s="41" t="s">
        <v>10</v>
      </c>
      <c r="W7" s="41" t="s">
        <v>10</v>
      </c>
      <c r="Y7" s="41" t="s">
        <v>11</v>
      </c>
      <c r="Z7" s="41" t="s">
        <v>11</v>
      </c>
      <c r="AA7" s="41" t="s">
        <v>11</v>
      </c>
      <c r="AC7" s="42" t="s">
        <v>7</v>
      </c>
      <c r="AE7" s="42" t="s">
        <v>73</v>
      </c>
      <c r="AG7" s="42" t="s">
        <v>8</v>
      </c>
      <c r="AI7" s="42" t="s">
        <v>9</v>
      </c>
      <c r="AK7" s="42" t="s">
        <v>13</v>
      </c>
    </row>
    <row r="8" spans="1:37" ht="22.5" x14ac:dyDescent="0.5">
      <c r="A8" s="41" t="s">
        <v>67</v>
      </c>
      <c r="C8" s="41" t="s">
        <v>68</v>
      </c>
      <c r="E8" s="41" t="s">
        <v>69</v>
      </c>
      <c r="G8" s="41" t="s">
        <v>70</v>
      </c>
      <c r="I8" s="41" t="s">
        <v>71</v>
      </c>
      <c r="K8" s="41" t="s">
        <v>72</v>
      </c>
      <c r="M8" s="41" t="s">
        <v>65</v>
      </c>
      <c r="O8" s="41" t="s">
        <v>7</v>
      </c>
      <c r="Q8" s="41" t="s">
        <v>8</v>
      </c>
      <c r="S8" s="41" t="s">
        <v>9</v>
      </c>
      <c r="U8" s="41" t="s">
        <v>7</v>
      </c>
      <c r="W8" s="41" t="s">
        <v>8</v>
      </c>
      <c r="Y8" s="41" t="s">
        <v>7</v>
      </c>
      <c r="AA8" s="41" t="s">
        <v>14</v>
      </c>
      <c r="AC8" s="41" t="s">
        <v>7</v>
      </c>
      <c r="AE8" s="41" t="s">
        <v>73</v>
      </c>
      <c r="AG8" s="41" t="s">
        <v>8</v>
      </c>
      <c r="AI8" s="41" t="s">
        <v>9</v>
      </c>
      <c r="AK8" s="41" t="s">
        <v>13</v>
      </c>
    </row>
    <row r="9" spans="1:37" x14ac:dyDescent="0.5">
      <c r="A9" s="4" t="s">
        <v>74</v>
      </c>
      <c r="C9" s="4" t="s">
        <v>75</v>
      </c>
      <c r="E9" s="4" t="s">
        <v>75</v>
      </c>
      <c r="G9" s="4" t="s">
        <v>76</v>
      </c>
      <c r="I9" s="4" t="s">
        <v>77</v>
      </c>
      <c r="K9" s="5">
        <v>19</v>
      </c>
      <c r="M9" s="5">
        <v>19</v>
      </c>
      <c r="O9" s="5">
        <v>3250</v>
      </c>
      <c r="Q9" s="5">
        <v>3151533205</v>
      </c>
      <c r="S9" s="5">
        <v>3224653675</v>
      </c>
      <c r="U9" s="5">
        <v>0</v>
      </c>
      <c r="W9" s="5">
        <v>0</v>
      </c>
      <c r="Y9" s="5">
        <v>0</v>
      </c>
      <c r="AA9" s="5">
        <v>0</v>
      </c>
      <c r="AC9" s="5">
        <v>3250</v>
      </c>
      <c r="AE9" s="5">
        <v>990000</v>
      </c>
      <c r="AG9" s="5">
        <v>3151533205</v>
      </c>
      <c r="AI9" s="5">
        <v>3216916828</v>
      </c>
      <c r="AK9" s="8">
        <v>1.2412841228972382E-3</v>
      </c>
    </row>
    <row r="10" spans="1:37" x14ac:dyDescent="0.5">
      <c r="A10" s="4" t="s">
        <v>78</v>
      </c>
      <c r="C10" s="4" t="s">
        <v>75</v>
      </c>
      <c r="E10" s="4" t="s">
        <v>75</v>
      </c>
      <c r="G10" s="4" t="s">
        <v>79</v>
      </c>
      <c r="I10" s="4" t="s">
        <v>80</v>
      </c>
      <c r="K10" s="5">
        <v>20</v>
      </c>
      <c r="M10" s="5">
        <v>20</v>
      </c>
      <c r="O10" s="5">
        <v>5250</v>
      </c>
      <c r="Q10" s="5">
        <v>5251704726</v>
      </c>
      <c r="S10" s="5">
        <v>5222803195</v>
      </c>
      <c r="U10" s="5">
        <v>0</v>
      </c>
      <c r="W10" s="5">
        <v>0</v>
      </c>
      <c r="Y10" s="5">
        <v>0</v>
      </c>
      <c r="AA10" s="5">
        <v>0</v>
      </c>
      <c r="AC10" s="5">
        <v>5250</v>
      </c>
      <c r="AE10" s="5">
        <v>1000000</v>
      </c>
      <c r="AG10" s="5">
        <v>5251704726</v>
      </c>
      <c r="AI10" s="5">
        <v>5249048437</v>
      </c>
      <c r="AK10" s="8">
        <v>2.0254053286225229E-3</v>
      </c>
    </row>
    <row r="11" spans="1:37" x14ac:dyDescent="0.5">
      <c r="A11" s="4" t="s">
        <v>81</v>
      </c>
      <c r="C11" s="4" t="s">
        <v>75</v>
      </c>
      <c r="E11" s="4" t="s">
        <v>75</v>
      </c>
      <c r="G11" s="4" t="s">
        <v>82</v>
      </c>
      <c r="I11" s="4" t="s">
        <v>83</v>
      </c>
      <c r="K11" s="5">
        <v>20</v>
      </c>
      <c r="M11" s="5">
        <v>20</v>
      </c>
      <c r="O11" s="5">
        <v>55000</v>
      </c>
      <c r="Q11" s="5">
        <v>54609563250</v>
      </c>
      <c r="S11" s="5">
        <v>54990251210</v>
      </c>
      <c r="U11" s="5">
        <v>0</v>
      </c>
      <c r="W11" s="5">
        <v>0</v>
      </c>
      <c r="Y11" s="5">
        <v>55000</v>
      </c>
      <c r="AA11" s="5">
        <v>55000000000</v>
      </c>
      <c r="AC11" s="5">
        <v>0</v>
      </c>
      <c r="AE11" s="5">
        <v>0</v>
      </c>
      <c r="AG11" s="5">
        <v>0</v>
      </c>
      <c r="AI11" s="5">
        <v>0</v>
      </c>
      <c r="AK11" s="8">
        <v>0</v>
      </c>
    </row>
    <row r="12" spans="1:37" x14ac:dyDescent="0.5">
      <c r="A12" s="4" t="s">
        <v>84</v>
      </c>
      <c r="C12" s="4" t="s">
        <v>75</v>
      </c>
      <c r="E12" s="4" t="s">
        <v>75</v>
      </c>
      <c r="G12" s="4" t="s">
        <v>85</v>
      </c>
      <c r="I12" s="4" t="s">
        <v>86</v>
      </c>
      <c r="K12" s="5">
        <v>0</v>
      </c>
      <c r="M12" s="5">
        <v>0</v>
      </c>
      <c r="O12" s="5">
        <v>2752</v>
      </c>
      <c r="Q12" s="5">
        <v>2319811386</v>
      </c>
      <c r="S12" s="5">
        <v>2493542459</v>
      </c>
      <c r="U12" s="5">
        <v>0</v>
      </c>
      <c r="W12" s="5">
        <v>0</v>
      </c>
      <c r="Y12" s="5">
        <v>0</v>
      </c>
      <c r="AA12" s="5">
        <v>0</v>
      </c>
      <c r="AC12" s="5">
        <v>2752</v>
      </c>
      <c r="AE12" s="5">
        <v>914121</v>
      </c>
      <c r="AG12" s="5">
        <v>2319811386</v>
      </c>
      <c r="AI12" s="5">
        <v>2515205028</v>
      </c>
      <c r="AK12" s="8">
        <v>9.7052060529297069E-4</v>
      </c>
    </row>
    <row r="13" spans="1:37" x14ac:dyDescent="0.5">
      <c r="A13" s="4" t="s">
        <v>87</v>
      </c>
      <c r="C13" s="4" t="s">
        <v>75</v>
      </c>
      <c r="E13" s="4" t="s">
        <v>75</v>
      </c>
      <c r="G13" s="4" t="s">
        <v>88</v>
      </c>
      <c r="I13" s="4" t="s">
        <v>89</v>
      </c>
      <c r="K13" s="5">
        <v>0</v>
      </c>
      <c r="M13" s="5">
        <v>0</v>
      </c>
      <c r="O13" s="5">
        <v>105361</v>
      </c>
      <c r="Q13" s="5">
        <v>78370176704</v>
      </c>
      <c r="S13" s="5">
        <v>82298045942</v>
      </c>
      <c r="U13" s="5">
        <v>0</v>
      </c>
      <c r="W13" s="5">
        <v>0</v>
      </c>
      <c r="Y13" s="5">
        <v>0</v>
      </c>
      <c r="AA13" s="5">
        <v>0</v>
      </c>
      <c r="AC13" s="5">
        <v>105361</v>
      </c>
      <c r="AE13" s="5">
        <v>773081</v>
      </c>
      <c r="AG13" s="5">
        <v>78370176704</v>
      </c>
      <c r="AI13" s="5">
        <v>81437823959</v>
      </c>
      <c r="AK13" s="8">
        <v>3.1423715093826167E-2</v>
      </c>
    </row>
    <row r="14" spans="1:37" x14ac:dyDescent="0.5">
      <c r="A14" s="4" t="s">
        <v>90</v>
      </c>
      <c r="C14" s="4" t="s">
        <v>75</v>
      </c>
      <c r="E14" s="4" t="s">
        <v>75</v>
      </c>
      <c r="G14" s="4" t="s">
        <v>91</v>
      </c>
      <c r="I14" s="4" t="s">
        <v>92</v>
      </c>
      <c r="K14" s="5">
        <v>0</v>
      </c>
      <c r="M14" s="5">
        <v>0</v>
      </c>
      <c r="O14" s="5">
        <v>78542</v>
      </c>
      <c r="Q14" s="5">
        <v>57851688353</v>
      </c>
      <c r="S14" s="5">
        <v>60516557723</v>
      </c>
      <c r="U14" s="5">
        <v>0</v>
      </c>
      <c r="W14" s="5">
        <v>0</v>
      </c>
      <c r="Y14" s="5">
        <v>0</v>
      </c>
      <c r="AA14" s="5">
        <v>0</v>
      </c>
      <c r="AC14" s="5">
        <v>78542</v>
      </c>
      <c r="AE14" s="5">
        <v>765414</v>
      </c>
      <c r="AG14" s="5">
        <v>57851688353</v>
      </c>
      <c r="AI14" s="5">
        <v>60106250155</v>
      </c>
      <c r="AK14" s="8">
        <v>2.3192683551808372E-2</v>
      </c>
    </row>
    <row r="15" spans="1:37" x14ac:dyDescent="0.5">
      <c r="A15" s="4" t="s">
        <v>93</v>
      </c>
      <c r="C15" s="4" t="s">
        <v>75</v>
      </c>
      <c r="E15" s="4" t="s">
        <v>75</v>
      </c>
      <c r="G15" s="4" t="s">
        <v>94</v>
      </c>
      <c r="I15" s="4" t="s">
        <v>95</v>
      </c>
      <c r="K15" s="5">
        <v>0</v>
      </c>
      <c r="M15" s="5">
        <v>0</v>
      </c>
      <c r="O15" s="5">
        <v>6728</v>
      </c>
      <c r="Q15" s="5">
        <v>5096075112</v>
      </c>
      <c r="S15" s="5">
        <v>6224417851</v>
      </c>
      <c r="U15" s="5">
        <v>0</v>
      </c>
      <c r="W15" s="5">
        <v>0</v>
      </c>
      <c r="Y15" s="5">
        <v>0</v>
      </c>
      <c r="AA15" s="5">
        <v>0</v>
      </c>
      <c r="AC15" s="5">
        <v>6728</v>
      </c>
      <c r="AE15" s="5">
        <v>934000</v>
      </c>
      <c r="AG15" s="5">
        <v>5096075112</v>
      </c>
      <c r="AI15" s="5">
        <v>6282813033</v>
      </c>
      <c r="AK15" s="8">
        <v>2.4242952124576165E-3</v>
      </c>
    </row>
    <row r="16" spans="1:37" x14ac:dyDescent="0.5">
      <c r="A16" s="4" t="s">
        <v>96</v>
      </c>
      <c r="C16" s="4" t="s">
        <v>75</v>
      </c>
      <c r="E16" s="4" t="s">
        <v>75</v>
      </c>
      <c r="G16" s="4" t="s">
        <v>97</v>
      </c>
      <c r="I16" s="4" t="s">
        <v>98</v>
      </c>
      <c r="K16" s="5">
        <v>0</v>
      </c>
      <c r="M16" s="5">
        <v>0</v>
      </c>
      <c r="O16" s="5">
        <v>8571</v>
      </c>
      <c r="Q16" s="5">
        <v>6553013264</v>
      </c>
      <c r="S16" s="5">
        <v>7969473848</v>
      </c>
      <c r="U16" s="5">
        <v>0</v>
      </c>
      <c r="W16" s="5">
        <v>0</v>
      </c>
      <c r="Y16" s="5">
        <v>0</v>
      </c>
      <c r="AA16" s="5">
        <v>0</v>
      </c>
      <c r="AC16" s="5">
        <v>8571</v>
      </c>
      <c r="AE16" s="5">
        <v>943530</v>
      </c>
      <c r="AG16" s="5">
        <v>6553013264</v>
      </c>
      <c r="AI16" s="5">
        <v>8085529862</v>
      </c>
      <c r="AK16" s="8">
        <v>3.1198941034331577E-3</v>
      </c>
    </row>
    <row r="17" spans="1:37" x14ac:dyDescent="0.5">
      <c r="A17" s="4" t="s">
        <v>99</v>
      </c>
      <c r="C17" s="4" t="s">
        <v>75</v>
      </c>
      <c r="E17" s="4" t="s">
        <v>75</v>
      </c>
      <c r="G17" s="4" t="s">
        <v>100</v>
      </c>
      <c r="I17" s="4" t="s">
        <v>101</v>
      </c>
      <c r="K17" s="5">
        <v>0</v>
      </c>
      <c r="M17" s="5">
        <v>0</v>
      </c>
      <c r="O17" s="5">
        <v>738</v>
      </c>
      <c r="Q17" s="5">
        <v>617820172</v>
      </c>
      <c r="S17" s="5">
        <v>666592048</v>
      </c>
      <c r="U17" s="5">
        <v>0</v>
      </c>
      <c r="W17" s="5">
        <v>0</v>
      </c>
      <c r="Y17" s="5">
        <v>0</v>
      </c>
      <c r="AA17" s="5">
        <v>0</v>
      </c>
      <c r="AC17" s="5">
        <v>738</v>
      </c>
      <c r="AE17" s="5">
        <v>913225</v>
      </c>
      <c r="AG17" s="5">
        <v>617820172</v>
      </c>
      <c r="AI17" s="5">
        <v>673837894</v>
      </c>
      <c r="AK17" s="8">
        <v>2.600080524148112E-4</v>
      </c>
    </row>
    <row r="18" spans="1:37" x14ac:dyDescent="0.5">
      <c r="A18" s="4" t="s">
        <v>102</v>
      </c>
      <c r="C18" s="4" t="s">
        <v>75</v>
      </c>
      <c r="E18" s="4" t="s">
        <v>75</v>
      </c>
      <c r="G18" s="4" t="s">
        <v>103</v>
      </c>
      <c r="I18" s="4" t="s">
        <v>104</v>
      </c>
      <c r="K18" s="5">
        <v>15</v>
      </c>
      <c r="M18" s="5">
        <v>15</v>
      </c>
      <c r="O18" s="5">
        <v>200000</v>
      </c>
      <c r="Q18" s="5">
        <v>193780000000</v>
      </c>
      <c r="S18" s="5">
        <v>209961937500</v>
      </c>
      <c r="U18" s="5">
        <v>0</v>
      </c>
      <c r="W18" s="5">
        <v>0</v>
      </c>
      <c r="Y18" s="5">
        <v>0</v>
      </c>
      <c r="AA18" s="5">
        <v>0</v>
      </c>
      <c r="AC18" s="5">
        <v>200000</v>
      </c>
      <c r="AE18" s="5">
        <v>1050000</v>
      </c>
      <c r="AG18" s="5">
        <v>193780000000</v>
      </c>
      <c r="AI18" s="5">
        <v>209961937500</v>
      </c>
      <c r="AK18" s="8">
        <v>8.1016213152618144E-2</v>
      </c>
    </row>
    <row r="19" spans="1:37" x14ac:dyDescent="0.5">
      <c r="A19" s="4" t="s">
        <v>105</v>
      </c>
      <c r="C19" s="4" t="s">
        <v>75</v>
      </c>
      <c r="E19" s="4" t="s">
        <v>75</v>
      </c>
      <c r="G19" s="4" t="s">
        <v>106</v>
      </c>
      <c r="I19" s="4" t="s">
        <v>107</v>
      </c>
      <c r="K19" s="5">
        <v>15</v>
      </c>
      <c r="M19" s="5">
        <v>15</v>
      </c>
      <c r="O19" s="5">
        <v>300000</v>
      </c>
      <c r="Q19" s="5">
        <v>290932721998</v>
      </c>
      <c r="S19" s="5">
        <v>293946712500</v>
      </c>
      <c r="U19" s="5">
        <v>0</v>
      </c>
      <c r="W19" s="5">
        <v>0</v>
      </c>
      <c r="Y19" s="5">
        <v>0</v>
      </c>
      <c r="AA19" s="5">
        <v>0</v>
      </c>
      <c r="AC19" s="5">
        <v>300000</v>
      </c>
      <c r="AE19" s="5">
        <v>980000</v>
      </c>
      <c r="AG19" s="5">
        <v>290932721998</v>
      </c>
      <c r="AI19" s="5">
        <v>293946712500</v>
      </c>
      <c r="AK19" s="8">
        <v>0.1134226984136654</v>
      </c>
    </row>
    <row r="20" spans="1:37" x14ac:dyDescent="0.5">
      <c r="A20" s="4" t="s">
        <v>108</v>
      </c>
      <c r="C20" s="4" t="s">
        <v>75</v>
      </c>
      <c r="E20" s="4" t="s">
        <v>75</v>
      </c>
      <c r="G20" s="4" t="s">
        <v>109</v>
      </c>
      <c r="I20" s="4" t="s">
        <v>110</v>
      </c>
      <c r="K20" s="5">
        <v>18</v>
      </c>
      <c r="M20" s="5">
        <v>18</v>
      </c>
      <c r="O20" s="5">
        <v>1000</v>
      </c>
      <c r="Q20" s="5">
        <v>930674250</v>
      </c>
      <c r="S20" s="5">
        <v>1031812950</v>
      </c>
      <c r="U20" s="5">
        <v>0</v>
      </c>
      <c r="W20" s="5">
        <v>0</v>
      </c>
      <c r="Y20" s="5">
        <v>0</v>
      </c>
      <c r="AA20" s="5">
        <v>0</v>
      </c>
      <c r="AC20" s="5">
        <v>1000</v>
      </c>
      <c r="AE20" s="5">
        <v>1042700</v>
      </c>
      <c r="AG20" s="5">
        <v>930674250</v>
      </c>
      <c r="AI20" s="5">
        <v>1042511010</v>
      </c>
      <c r="AK20" s="8">
        <v>4.0226478763614586E-4</v>
      </c>
    </row>
    <row r="21" spans="1:37" x14ac:dyDescent="0.5">
      <c r="A21" s="4" t="s">
        <v>111</v>
      </c>
      <c r="C21" s="4" t="s">
        <v>75</v>
      </c>
      <c r="E21" s="4" t="s">
        <v>75</v>
      </c>
      <c r="G21" s="4" t="s">
        <v>112</v>
      </c>
      <c r="I21" s="4" t="s">
        <v>113</v>
      </c>
      <c r="K21" s="5">
        <v>18</v>
      </c>
      <c r="M21" s="5">
        <v>18</v>
      </c>
      <c r="O21" s="5">
        <v>200000</v>
      </c>
      <c r="Q21" s="5">
        <v>151400000000</v>
      </c>
      <c r="S21" s="5">
        <v>165465203998</v>
      </c>
      <c r="U21" s="5">
        <v>0</v>
      </c>
      <c r="W21" s="5">
        <v>0</v>
      </c>
      <c r="Y21" s="5">
        <v>0</v>
      </c>
      <c r="AA21" s="5">
        <v>0</v>
      </c>
      <c r="AC21" s="5">
        <v>200000</v>
      </c>
      <c r="AE21" s="5">
        <v>835089</v>
      </c>
      <c r="AG21" s="5">
        <v>151400000000</v>
      </c>
      <c r="AI21" s="5">
        <v>166987528023</v>
      </c>
      <c r="AK21" s="8">
        <v>6.4434046119145591E-2</v>
      </c>
    </row>
    <row r="22" spans="1:37" x14ac:dyDescent="0.5">
      <c r="A22" s="4" t="s">
        <v>114</v>
      </c>
      <c r="C22" s="4" t="s">
        <v>75</v>
      </c>
      <c r="E22" s="4" t="s">
        <v>75</v>
      </c>
      <c r="G22" s="4" t="s">
        <v>115</v>
      </c>
      <c r="I22" s="4" t="s">
        <v>116</v>
      </c>
      <c r="K22" s="5">
        <v>0</v>
      </c>
      <c r="M22" s="5">
        <v>0</v>
      </c>
      <c r="O22" s="5">
        <v>0</v>
      </c>
      <c r="Q22" s="5">
        <v>0</v>
      </c>
      <c r="S22" s="5">
        <v>0</v>
      </c>
      <c r="U22" s="5">
        <v>10000</v>
      </c>
      <c r="W22" s="5">
        <v>8351513437</v>
      </c>
      <c r="Y22" s="5">
        <v>0</v>
      </c>
      <c r="AA22" s="5">
        <v>0</v>
      </c>
      <c r="AC22" s="5">
        <v>10000</v>
      </c>
      <c r="AE22" s="5">
        <v>837848</v>
      </c>
      <c r="AG22" s="5">
        <v>8351513437</v>
      </c>
      <c r="AI22" s="5">
        <v>8376961405</v>
      </c>
      <c r="AK22" s="8">
        <v>3.2323462930211079E-3</v>
      </c>
    </row>
    <row r="23" spans="1:37" x14ac:dyDescent="0.5">
      <c r="A23" s="4" t="s">
        <v>117</v>
      </c>
      <c r="C23" s="4" t="s">
        <v>75</v>
      </c>
      <c r="E23" s="4" t="s">
        <v>75</v>
      </c>
      <c r="G23" s="4" t="s">
        <v>118</v>
      </c>
      <c r="I23" s="4" t="s">
        <v>119</v>
      </c>
      <c r="K23" s="5">
        <v>15</v>
      </c>
      <c r="M23" s="5">
        <v>15</v>
      </c>
      <c r="O23" s="5">
        <v>0</v>
      </c>
      <c r="Q23" s="5">
        <v>0</v>
      </c>
      <c r="S23" s="5">
        <v>0</v>
      </c>
      <c r="U23" s="5">
        <v>1000</v>
      </c>
      <c r="W23" s="5">
        <v>1000181250</v>
      </c>
      <c r="Y23" s="5">
        <v>0</v>
      </c>
      <c r="AA23" s="5">
        <v>0</v>
      </c>
      <c r="AC23" s="5">
        <v>1000</v>
      </c>
      <c r="AE23" s="5">
        <v>1000000</v>
      </c>
      <c r="AG23" s="5">
        <v>1000181250</v>
      </c>
      <c r="AI23" s="5">
        <v>999818750</v>
      </c>
      <c r="AK23" s="8">
        <v>3.8579149120294352E-4</v>
      </c>
    </row>
    <row r="24" spans="1:37" ht="22.5" thickBot="1" x14ac:dyDescent="0.55000000000000004">
      <c r="Q24" s="6">
        <f>SUM(Q9:Q23)</f>
        <v>850864782420</v>
      </c>
      <c r="S24" s="6">
        <f>SUM(S9:S23)</f>
        <v>894012004899</v>
      </c>
      <c r="W24" s="6">
        <f>SUM(W9:W23)</f>
        <v>9351694687</v>
      </c>
      <c r="AA24" s="6">
        <f>SUM(AA9:AA23)</f>
        <v>55000000000</v>
      </c>
      <c r="AE24" s="6">
        <f>SUM(AE9:AE23)</f>
        <v>12979008</v>
      </c>
      <c r="AG24" s="6">
        <f>SUM(AG9:AG23)</f>
        <v>805606913857</v>
      </c>
      <c r="AI24" s="6">
        <f>SUM(AI9:AI23)</f>
        <v>848882894384</v>
      </c>
      <c r="AK24" s="9">
        <f>SUM(AK9:AK23)</f>
        <v>0.32755116632804221</v>
      </c>
    </row>
    <row r="25" spans="1:37" ht="22.5" thickTop="1" x14ac:dyDescent="0.5">
      <c r="AG25" s="5"/>
      <c r="AI25" s="5"/>
    </row>
    <row r="26" spans="1:37" x14ac:dyDescent="0.5">
      <c r="Q26" s="5"/>
      <c r="S26" s="5"/>
      <c r="AG26" s="5"/>
      <c r="AH26" s="5"/>
      <c r="AI26" s="5"/>
      <c r="AK26" s="5"/>
    </row>
    <row r="27" spans="1:37" x14ac:dyDescent="0.5">
      <c r="S27" s="5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G16" sqref="G16"/>
    </sheetView>
  </sheetViews>
  <sheetFormatPr defaultRowHeight="21.75" x14ac:dyDescent="0.5"/>
  <cols>
    <col min="1" max="1" width="23.8554687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16384" width="9.140625" style="1"/>
  </cols>
  <sheetData>
    <row r="2" spans="1:19" ht="22.5" x14ac:dyDescent="0.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22.5" x14ac:dyDescent="0.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22.5" x14ac:dyDescent="0.5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 x14ac:dyDescent="0.5">
      <c r="S5" s="3"/>
    </row>
    <row r="6" spans="1:19" ht="22.5" x14ac:dyDescent="0.5">
      <c r="A6" s="42" t="s">
        <v>121</v>
      </c>
      <c r="C6" s="41" t="s">
        <v>122</v>
      </c>
      <c r="D6" s="41" t="s">
        <v>122</v>
      </c>
      <c r="E6" s="41" t="s">
        <v>122</v>
      </c>
      <c r="F6" s="41" t="s">
        <v>122</v>
      </c>
      <c r="G6" s="41" t="s">
        <v>122</v>
      </c>
      <c r="H6" s="41" t="s">
        <v>122</v>
      </c>
      <c r="I6" s="41" t="s">
        <v>122</v>
      </c>
      <c r="K6" s="41" t="s">
        <v>265</v>
      </c>
      <c r="M6" s="41" t="s">
        <v>5</v>
      </c>
      <c r="N6" s="41" t="s">
        <v>5</v>
      </c>
      <c r="O6" s="41" t="s">
        <v>5</v>
      </c>
      <c r="Q6" s="41" t="s">
        <v>6</v>
      </c>
      <c r="R6" s="41" t="s">
        <v>6</v>
      </c>
      <c r="S6" s="41" t="s">
        <v>6</v>
      </c>
    </row>
    <row r="7" spans="1:19" ht="22.5" x14ac:dyDescent="0.5">
      <c r="A7" s="41" t="s">
        <v>121</v>
      </c>
      <c r="C7" s="41" t="s">
        <v>123</v>
      </c>
      <c r="E7" s="41" t="s">
        <v>124</v>
      </c>
      <c r="G7" s="41" t="s">
        <v>125</v>
      </c>
      <c r="I7" s="41" t="s">
        <v>72</v>
      </c>
      <c r="K7" s="41" t="s">
        <v>126</v>
      </c>
      <c r="M7" s="41" t="s">
        <v>127</v>
      </c>
      <c r="O7" s="41" t="s">
        <v>128</v>
      </c>
      <c r="Q7" s="41" t="s">
        <v>126</v>
      </c>
      <c r="S7" s="41" t="s">
        <v>120</v>
      </c>
    </row>
    <row r="8" spans="1:19" x14ac:dyDescent="0.5">
      <c r="A8" s="1" t="s">
        <v>129</v>
      </c>
      <c r="C8" s="4" t="s">
        <v>130</v>
      </c>
      <c r="E8" s="37" t="s">
        <v>131</v>
      </c>
      <c r="F8" s="37"/>
      <c r="G8" s="37" t="s">
        <v>132</v>
      </c>
      <c r="I8" s="4">
        <v>8</v>
      </c>
      <c r="K8" s="5">
        <v>55698350768</v>
      </c>
      <c r="L8" s="4"/>
      <c r="M8" s="5">
        <v>286175430284</v>
      </c>
      <c r="N8" s="4"/>
      <c r="O8" s="5">
        <v>189384062005</v>
      </c>
      <c r="P8" s="4"/>
      <c r="Q8" s="5">
        <v>152489719047</v>
      </c>
      <c r="S8" s="8">
        <v>5.883990083628661E-2</v>
      </c>
    </row>
    <row r="9" spans="1:19" x14ac:dyDescent="0.5">
      <c r="A9" s="1" t="s">
        <v>129</v>
      </c>
      <c r="C9" s="4" t="s">
        <v>133</v>
      </c>
      <c r="E9" s="37" t="s">
        <v>134</v>
      </c>
      <c r="F9" s="37"/>
      <c r="G9" s="37" t="s">
        <v>135</v>
      </c>
      <c r="I9" s="4">
        <v>0</v>
      </c>
      <c r="K9" s="5">
        <v>500000</v>
      </c>
      <c r="L9" s="4"/>
      <c r="M9" s="5">
        <v>0</v>
      </c>
      <c r="N9" s="4"/>
      <c r="O9" s="5">
        <v>500000</v>
      </c>
      <c r="P9" s="4"/>
      <c r="Q9" s="5">
        <v>0</v>
      </c>
      <c r="S9" s="8">
        <v>0</v>
      </c>
    </row>
    <row r="10" spans="1:19" x14ac:dyDescent="0.5">
      <c r="A10" s="1" t="s">
        <v>136</v>
      </c>
      <c r="C10" s="4" t="s">
        <v>137</v>
      </c>
      <c r="E10" s="37" t="s">
        <v>131</v>
      </c>
      <c r="F10" s="37"/>
      <c r="G10" s="37" t="s">
        <v>138</v>
      </c>
      <c r="I10" s="4">
        <v>10</v>
      </c>
      <c r="K10" s="5">
        <v>7281263201</v>
      </c>
      <c r="L10" s="4"/>
      <c r="M10" s="5">
        <v>13831581394</v>
      </c>
      <c r="N10" s="4"/>
      <c r="O10" s="5">
        <v>5988988027</v>
      </c>
      <c r="P10" s="4"/>
      <c r="Q10" s="5">
        <v>15123856568</v>
      </c>
      <c r="S10" s="8">
        <v>5.8357129010714716E-3</v>
      </c>
    </row>
    <row r="11" spans="1:19" ht="22.5" thickBot="1" x14ac:dyDescent="0.55000000000000004">
      <c r="K11" s="6">
        <f>SUM(K8:K10)</f>
        <v>62980113969</v>
      </c>
      <c r="L11" s="4"/>
      <c r="M11" s="6">
        <f>SUM(M8:M10)</f>
        <v>300007011678</v>
      </c>
      <c r="N11" s="4"/>
      <c r="O11" s="6">
        <f>SUM(O8:O10)</f>
        <v>195373550032</v>
      </c>
      <c r="P11" s="4"/>
      <c r="Q11" s="6">
        <f>SUM(Q8:Q10)</f>
        <v>167613575615</v>
      </c>
      <c r="S11" s="9">
        <f>SUM(S8:S10)</f>
        <v>6.4675613737358084E-2</v>
      </c>
    </row>
    <row r="12" spans="1:19" ht="22.5" thickTop="1" x14ac:dyDescent="0.5"/>
    <row r="13" spans="1:19" x14ac:dyDescent="0.5">
      <c r="K13" s="3"/>
      <c r="Q13" s="3"/>
      <c r="S13" s="3"/>
    </row>
    <row r="14" spans="1:19" x14ac:dyDescent="0.5">
      <c r="S14" s="3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5"/>
  <sheetViews>
    <sheetView rightToLeft="1" workbookViewId="0">
      <selection activeCell="G15" sqref="G15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17.2851562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30" style="1" bestFit="1" customWidth="1"/>
    <col min="8" max="8" width="1" style="1" customWidth="1"/>
    <col min="9" max="9" width="19" style="1" bestFit="1" customWidth="1"/>
    <col min="10" max="10" width="16.5703125" style="1" bestFit="1" customWidth="1"/>
    <col min="11" max="11" width="18.42578125" style="1" bestFit="1" customWidth="1"/>
    <col min="12" max="16384" width="9.140625" style="1"/>
  </cols>
  <sheetData>
    <row r="2" spans="1:11" ht="22.5" x14ac:dyDescent="0.5">
      <c r="A2" s="38" t="s">
        <v>0</v>
      </c>
      <c r="B2" s="38"/>
      <c r="C2" s="38"/>
      <c r="D2" s="38"/>
      <c r="E2" s="38"/>
      <c r="F2" s="38"/>
      <c r="G2" s="38"/>
    </row>
    <row r="3" spans="1:11" ht="22.5" x14ac:dyDescent="0.5">
      <c r="A3" s="38" t="s">
        <v>139</v>
      </c>
      <c r="B3" s="38"/>
      <c r="C3" s="38"/>
      <c r="D3" s="38"/>
      <c r="E3" s="38"/>
      <c r="F3" s="38"/>
      <c r="G3" s="38"/>
    </row>
    <row r="4" spans="1:11" ht="22.5" x14ac:dyDescent="0.5">
      <c r="A4" s="38" t="s">
        <v>2</v>
      </c>
      <c r="B4" s="38"/>
      <c r="C4" s="38"/>
      <c r="D4" s="38"/>
      <c r="E4" s="38"/>
      <c r="F4" s="38"/>
      <c r="G4" s="38"/>
    </row>
    <row r="6" spans="1:11" ht="22.5" x14ac:dyDescent="0.5">
      <c r="A6" s="41" t="s">
        <v>143</v>
      </c>
      <c r="C6" s="41" t="s">
        <v>126</v>
      </c>
      <c r="E6" s="41" t="s">
        <v>252</v>
      </c>
      <c r="G6" s="41" t="s">
        <v>13</v>
      </c>
    </row>
    <row r="7" spans="1:11" x14ac:dyDescent="0.5">
      <c r="A7" s="23" t="s">
        <v>262</v>
      </c>
      <c r="B7" s="20"/>
      <c r="C7" s="21">
        <v>99399050712</v>
      </c>
      <c r="D7" s="20"/>
      <c r="E7" s="22">
        <v>0.92573279633337868</v>
      </c>
      <c r="F7" s="23"/>
      <c r="G7" s="22">
        <v>3.8354259706368098E-2</v>
      </c>
      <c r="H7" s="20"/>
      <c r="I7" s="35"/>
      <c r="J7" s="3"/>
      <c r="K7" s="3"/>
    </row>
    <row r="8" spans="1:11" x14ac:dyDescent="0.5">
      <c r="A8" s="23" t="s">
        <v>263</v>
      </c>
      <c r="B8" s="20"/>
      <c r="C8" s="21">
        <v>7699933138</v>
      </c>
      <c r="D8" s="20"/>
      <c r="E8" s="22">
        <v>7.1711757635484416E-2</v>
      </c>
      <c r="F8" s="23"/>
      <c r="G8" s="22">
        <v>2.9711071998803759E-3</v>
      </c>
      <c r="H8" s="20"/>
      <c r="I8" s="35"/>
      <c r="J8" s="3"/>
      <c r="K8" s="3"/>
    </row>
    <row r="9" spans="1:11" x14ac:dyDescent="0.5">
      <c r="A9" s="23" t="s">
        <v>264</v>
      </c>
      <c r="B9" s="20"/>
      <c r="C9" s="21">
        <v>406901481</v>
      </c>
      <c r="D9" s="20"/>
      <c r="E9" s="22">
        <v>3.7895939966759297E-3</v>
      </c>
      <c r="F9" s="23"/>
      <c r="G9" s="22">
        <v>1.5700758675277513E-4</v>
      </c>
      <c r="H9" s="20"/>
      <c r="I9" s="35"/>
      <c r="J9" s="3"/>
      <c r="K9" s="3"/>
    </row>
    <row r="10" spans="1:11" x14ac:dyDescent="0.5">
      <c r="A10" s="23" t="s">
        <v>260</v>
      </c>
      <c r="B10" s="20"/>
      <c r="C10" s="25">
        <v>-132514627</v>
      </c>
      <c r="D10" s="20"/>
      <c r="E10" s="22">
        <v>-1.2341479655389852E-3</v>
      </c>
      <c r="F10" s="23"/>
      <c r="G10" s="22">
        <v>-5.113228328287687E-5</v>
      </c>
      <c r="H10" s="20"/>
      <c r="I10" s="35"/>
      <c r="J10" s="3"/>
      <c r="K10" s="3"/>
    </row>
    <row r="11" spans="1:11" ht="22.5" thickBot="1" x14ac:dyDescent="0.55000000000000004">
      <c r="A11" s="20"/>
      <c r="B11" s="20"/>
      <c r="C11" s="26">
        <f>SUM(C7:C10)</f>
        <v>107373370704</v>
      </c>
      <c r="D11" s="20"/>
      <c r="E11" s="27">
        <f>SUM(E7:E10)</f>
        <v>1.0000000000000002</v>
      </c>
      <c r="F11" s="23"/>
      <c r="G11" s="27">
        <f>SUM(G7:G10)</f>
        <v>4.1431242209718368E-2</v>
      </c>
      <c r="H11" s="20"/>
      <c r="I11" s="35"/>
      <c r="J11" s="3"/>
      <c r="K11" s="3"/>
    </row>
    <row r="12" spans="1:11" ht="22.5" thickTop="1" x14ac:dyDescent="0.5">
      <c r="A12" s="20"/>
      <c r="B12" s="20"/>
      <c r="C12" s="20"/>
      <c r="D12" s="20"/>
      <c r="E12" s="20"/>
      <c r="F12" s="20"/>
      <c r="G12" s="20"/>
      <c r="H12" s="20"/>
      <c r="I12" s="35"/>
      <c r="J12" s="3"/>
      <c r="K12" s="3"/>
    </row>
    <row r="13" spans="1:11" x14ac:dyDescent="0.5">
      <c r="A13" s="20"/>
      <c r="B13" s="20"/>
      <c r="C13" s="20"/>
      <c r="D13" s="20"/>
      <c r="E13" s="20"/>
      <c r="F13" s="20"/>
      <c r="G13" s="24"/>
      <c r="H13" s="20"/>
      <c r="I13" s="35"/>
      <c r="J13" s="31"/>
    </row>
    <row r="14" spans="1:11" x14ac:dyDescent="0.5">
      <c r="A14" s="20"/>
      <c r="B14" s="20"/>
      <c r="C14" s="24"/>
      <c r="D14" s="20"/>
      <c r="E14" s="20"/>
      <c r="F14" s="20"/>
      <c r="G14" s="20"/>
      <c r="H14" s="20"/>
      <c r="I14" s="35"/>
      <c r="J14" s="32"/>
    </row>
    <row r="15" spans="1:11" x14ac:dyDescent="0.5">
      <c r="A15" s="20"/>
      <c r="B15" s="20"/>
      <c r="C15" s="20"/>
      <c r="D15" s="20"/>
      <c r="E15" s="20"/>
      <c r="F15" s="20"/>
      <c r="G15" s="20"/>
      <c r="H15" s="20"/>
      <c r="I15" s="20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4"/>
  <sheetViews>
    <sheetView rightToLeft="1" workbookViewId="0">
      <selection activeCell="M24" sqref="M24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22.5" x14ac:dyDescent="0.5">
      <c r="A3" s="38" t="s">
        <v>139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22.5" x14ac:dyDescent="0.5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6" spans="1:19" ht="22.5" x14ac:dyDescent="0.5">
      <c r="A6" s="41" t="s">
        <v>140</v>
      </c>
      <c r="B6" s="41" t="s">
        <v>140</v>
      </c>
      <c r="C6" s="41" t="s">
        <v>140</v>
      </c>
      <c r="D6" s="41" t="s">
        <v>140</v>
      </c>
      <c r="E6" s="41" t="s">
        <v>140</v>
      </c>
      <c r="F6" s="41" t="s">
        <v>140</v>
      </c>
      <c r="G6" s="41" t="s">
        <v>140</v>
      </c>
      <c r="I6" s="41" t="s">
        <v>141</v>
      </c>
      <c r="J6" s="41" t="s">
        <v>141</v>
      </c>
      <c r="K6" s="41" t="s">
        <v>141</v>
      </c>
      <c r="L6" s="41" t="s">
        <v>141</v>
      </c>
      <c r="M6" s="41" t="s">
        <v>141</v>
      </c>
      <c r="O6" s="41" t="s">
        <v>142</v>
      </c>
      <c r="P6" s="41" t="s">
        <v>142</v>
      </c>
      <c r="Q6" s="41" t="s">
        <v>142</v>
      </c>
      <c r="R6" s="41" t="s">
        <v>142</v>
      </c>
      <c r="S6" s="41" t="s">
        <v>142</v>
      </c>
    </row>
    <row r="7" spans="1:19" ht="22.5" x14ac:dyDescent="0.5">
      <c r="A7" s="41" t="s">
        <v>143</v>
      </c>
      <c r="C7" s="41" t="s">
        <v>144</v>
      </c>
      <c r="E7" s="41" t="s">
        <v>71</v>
      </c>
      <c r="G7" s="41" t="s">
        <v>72</v>
      </c>
      <c r="I7" s="41" t="s">
        <v>145</v>
      </c>
      <c r="K7" s="41" t="s">
        <v>146</v>
      </c>
      <c r="M7" s="41" t="s">
        <v>147</v>
      </c>
      <c r="O7" s="41" t="s">
        <v>145</v>
      </c>
      <c r="Q7" s="41" t="s">
        <v>146</v>
      </c>
      <c r="S7" s="41" t="s">
        <v>147</v>
      </c>
    </row>
    <row r="8" spans="1:19" s="4" customFormat="1" x14ac:dyDescent="0.5">
      <c r="A8" s="4" t="s">
        <v>105</v>
      </c>
      <c r="C8" s="4" t="s">
        <v>148</v>
      </c>
      <c r="E8" s="4" t="s">
        <v>107</v>
      </c>
      <c r="G8" s="5">
        <v>15</v>
      </c>
      <c r="I8" s="5">
        <v>3908299185</v>
      </c>
      <c r="K8" s="5">
        <v>0</v>
      </c>
      <c r="M8" s="5">
        <v>3908299185</v>
      </c>
      <c r="O8" s="5">
        <v>20813319675</v>
      </c>
      <c r="Q8" s="5">
        <v>0</v>
      </c>
      <c r="S8" s="5">
        <v>20813319675</v>
      </c>
    </row>
    <row r="9" spans="1:19" s="4" customFormat="1" x14ac:dyDescent="0.5">
      <c r="A9" s="4" t="s">
        <v>102</v>
      </c>
      <c r="C9" s="4" t="s">
        <v>148</v>
      </c>
      <c r="E9" s="4" t="s">
        <v>104</v>
      </c>
      <c r="G9" s="5">
        <v>15</v>
      </c>
      <c r="I9" s="5">
        <v>2520940572</v>
      </c>
      <c r="K9" s="5">
        <v>0</v>
      </c>
      <c r="M9" s="5">
        <v>2520940572</v>
      </c>
      <c r="O9" s="5">
        <v>15602828540</v>
      </c>
      <c r="Q9" s="5">
        <v>0</v>
      </c>
      <c r="S9" s="5">
        <v>15602828540</v>
      </c>
    </row>
    <row r="10" spans="1:19" s="4" customFormat="1" x14ac:dyDescent="0.5">
      <c r="A10" s="4" t="s">
        <v>117</v>
      </c>
      <c r="C10" s="4" t="s">
        <v>148</v>
      </c>
      <c r="E10" s="4" t="s">
        <v>119</v>
      </c>
      <c r="G10" s="5">
        <v>15</v>
      </c>
      <c r="I10" s="5">
        <v>1158459</v>
      </c>
      <c r="K10" s="5">
        <v>0</v>
      </c>
      <c r="M10" s="5">
        <v>1158459</v>
      </c>
      <c r="O10" s="5">
        <v>1158459</v>
      </c>
      <c r="Q10" s="5">
        <v>0</v>
      </c>
      <c r="S10" s="5">
        <v>1158459</v>
      </c>
    </row>
    <row r="11" spans="1:19" s="4" customFormat="1" x14ac:dyDescent="0.5">
      <c r="A11" s="4" t="s">
        <v>108</v>
      </c>
      <c r="C11" s="4" t="s">
        <v>148</v>
      </c>
      <c r="E11" s="4" t="s">
        <v>110</v>
      </c>
      <c r="G11" s="5">
        <v>18</v>
      </c>
      <c r="I11" s="5">
        <v>14906885</v>
      </c>
      <c r="K11" s="5">
        <v>0</v>
      </c>
      <c r="M11" s="5">
        <v>14906885</v>
      </c>
      <c r="O11" s="5">
        <v>163942853</v>
      </c>
      <c r="Q11" s="5">
        <v>0</v>
      </c>
      <c r="S11" s="5">
        <v>163942853</v>
      </c>
    </row>
    <row r="12" spans="1:19" s="4" customFormat="1" x14ac:dyDescent="0.5">
      <c r="A12" s="4" t="s">
        <v>149</v>
      </c>
      <c r="C12" s="4" t="s">
        <v>148</v>
      </c>
      <c r="E12" s="4" t="s">
        <v>150</v>
      </c>
      <c r="G12" s="5">
        <v>16</v>
      </c>
      <c r="I12" s="5">
        <v>0</v>
      </c>
      <c r="K12" s="5">
        <v>0</v>
      </c>
      <c r="M12" s="5">
        <v>0</v>
      </c>
      <c r="O12" s="5">
        <v>6995069558</v>
      </c>
      <c r="Q12" s="5">
        <v>0</v>
      </c>
      <c r="S12" s="5">
        <v>6995069558</v>
      </c>
    </row>
    <row r="13" spans="1:19" s="4" customFormat="1" x14ac:dyDescent="0.5">
      <c r="A13" s="4" t="s">
        <v>74</v>
      </c>
      <c r="C13" s="4" t="s">
        <v>148</v>
      </c>
      <c r="E13" s="4" t="s">
        <v>77</v>
      </c>
      <c r="G13" s="5">
        <v>19</v>
      </c>
      <c r="I13" s="5">
        <v>52767944</v>
      </c>
      <c r="K13" s="5">
        <v>0</v>
      </c>
      <c r="M13" s="5">
        <v>52767944</v>
      </c>
      <c r="O13" s="5">
        <v>571152774</v>
      </c>
      <c r="Q13" s="5">
        <v>0</v>
      </c>
      <c r="S13" s="5">
        <v>571152774</v>
      </c>
    </row>
    <row r="14" spans="1:19" s="4" customFormat="1" x14ac:dyDescent="0.5">
      <c r="A14" s="4" t="s">
        <v>78</v>
      </c>
      <c r="C14" s="4" t="s">
        <v>148</v>
      </c>
      <c r="E14" s="4" t="s">
        <v>80</v>
      </c>
      <c r="G14" s="5">
        <v>20</v>
      </c>
      <c r="I14" s="5">
        <v>91047945</v>
      </c>
      <c r="K14" s="5">
        <v>0</v>
      </c>
      <c r="M14" s="5">
        <v>91047945</v>
      </c>
      <c r="O14" s="5">
        <v>960988284</v>
      </c>
      <c r="Q14" s="5">
        <v>0</v>
      </c>
      <c r="S14" s="5">
        <v>960988284</v>
      </c>
    </row>
    <row r="15" spans="1:19" s="4" customFormat="1" x14ac:dyDescent="0.5">
      <c r="A15" s="4" t="s">
        <v>151</v>
      </c>
      <c r="C15" s="4" t="s">
        <v>148</v>
      </c>
      <c r="E15" s="4" t="s">
        <v>152</v>
      </c>
      <c r="G15" s="5">
        <v>15</v>
      </c>
      <c r="I15" s="5">
        <v>0</v>
      </c>
      <c r="K15" s="5">
        <v>0</v>
      </c>
      <c r="M15" s="5">
        <v>0</v>
      </c>
      <c r="O15" s="5">
        <v>997639383</v>
      </c>
      <c r="Q15" s="5">
        <v>0</v>
      </c>
      <c r="S15" s="5">
        <v>997639383</v>
      </c>
    </row>
    <row r="16" spans="1:19" s="4" customFormat="1" x14ac:dyDescent="0.5">
      <c r="A16" s="4" t="s">
        <v>81</v>
      </c>
      <c r="C16" s="4" t="s">
        <v>148</v>
      </c>
      <c r="E16" s="4" t="s">
        <v>83</v>
      </c>
      <c r="G16" s="5">
        <v>20</v>
      </c>
      <c r="I16" s="5">
        <v>591617347</v>
      </c>
      <c r="K16" s="5">
        <v>0</v>
      </c>
      <c r="M16" s="5">
        <v>591617347</v>
      </c>
      <c r="O16" s="5">
        <v>9860788800</v>
      </c>
      <c r="Q16" s="5">
        <v>0</v>
      </c>
      <c r="S16" s="5">
        <v>9860788800</v>
      </c>
    </row>
    <row r="17" spans="1:19" s="4" customFormat="1" x14ac:dyDescent="0.5">
      <c r="A17" s="4" t="s">
        <v>153</v>
      </c>
      <c r="C17" s="5">
        <v>30</v>
      </c>
      <c r="E17" s="4" t="s">
        <v>148</v>
      </c>
      <c r="G17" s="4">
        <v>0</v>
      </c>
      <c r="I17" s="5">
        <v>0</v>
      </c>
      <c r="K17" s="5">
        <v>0</v>
      </c>
      <c r="M17" s="5">
        <v>0</v>
      </c>
      <c r="O17" s="5">
        <v>2798696578</v>
      </c>
      <c r="Q17" s="5">
        <v>0</v>
      </c>
      <c r="S17" s="5">
        <v>2798696578</v>
      </c>
    </row>
    <row r="18" spans="1:19" s="4" customFormat="1" x14ac:dyDescent="0.5">
      <c r="A18" s="4" t="s">
        <v>129</v>
      </c>
      <c r="C18" s="5">
        <v>1</v>
      </c>
      <c r="E18" s="4" t="s">
        <v>148</v>
      </c>
      <c r="G18" s="4">
        <v>0</v>
      </c>
      <c r="I18" s="5">
        <v>365320087</v>
      </c>
      <c r="K18" s="5">
        <v>0</v>
      </c>
      <c r="M18" s="5">
        <v>365320087</v>
      </c>
      <c r="O18" s="5">
        <v>15036213686</v>
      </c>
      <c r="Q18" s="5">
        <v>0</v>
      </c>
      <c r="S18" s="5">
        <v>15036213686</v>
      </c>
    </row>
    <row r="19" spans="1:19" s="4" customFormat="1" x14ac:dyDescent="0.5">
      <c r="A19" s="4" t="s">
        <v>136</v>
      </c>
      <c r="C19" s="5">
        <v>17</v>
      </c>
      <c r="E19" s="4" t="s">
        <v>148</v>
      </c>
      <c r="G19" s="4">
        <v>0</v>
      </c>
      <c r="I19" s="5">
        <v>41581394</v>
      </c>
      <c r="K19" s="5">
        <v>0</v>
      </c>
      <c r="M19" s="5">
        <v>41581394</v>
      </c>
      <c r="O19" s="5">
        <v>1406315603</v>
      </c>
      <c r="Q19" s="5">
        <v>0</v>
      </c>
      <c r="S19" s="5">
        <v>1406315603</v>
      </c>
    </row>
    <row r="20" spans="1:19" s="4" customFormat="1" ht="22.5" thickBot="1" x14ac:dyDescent="0.55000000000000004">
      <c r="I20" s="6">
        <f>SUM(I8:I19)</f>
        <v>7587639818</v>
      </c>
      <c r="K20" s="6">
        <f>SUM(K8:K19)</f>
        <v>0</v>
      </c>
      <c r="M20" s="6">
        <f>SUM(M8:M19)</f>
        <v>7587639818</v>
      </c>
      <c r="O20" s="6">
        <f>SUM(O8:O19)</f>
        <v>75208114193</v>
      </c>
      <c r="Q20" s="6">
        <f>SUM(Q8:Q19)</f>
        <v>0</v>
      </c>
      <c r="S20" s="6">
        <f>SUM(S8:S19)</f>
        <v>75208114193</v>
      </c>
    </row>
    <row r="21" spans="1:19" s="4" customFormat="1" ht="22.5" thickTop="1" x14ac:dyDescent="0.5">
      <c r="S21" s="5"/>
    </row>
    <row r="22" spans="1:19" s="4" customFormat="1" x14ac:dyDescent="0.5">
      <c r="I22" s="5"/>
      <c r="M22" s="5"/>
      <c r="O22" s="16"/>
      <c r="P22" s="16">
        <f t="shared" ref="P22:R22" si="0">SUM(P8:P16)</f>
        <v>0</v>
      </c>
      <c r="Q22" s="16"/>
      <c r="R22" s="16">
        <f t="shared" si="0"/>
        <v>0</v>
      </c>
      <c r="S22" s="16"/>
    </row>
    <row r="23" spans="1:19" x14ac:dyDescent="0.5">
      <c r="I23" s="3"/>
      <c r="M23" s="3"/>
      <c r="O23" s="16"/>
      <c r="S23" s="3"/>
    </row>
    <row r="24" spans="1:19" x14ac:dyDescent="0.5">
      <c r="M24" s="3"/>
      <c r="O24" s="1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U50"/>
  <sheetViews>
    <sheetView rightToLeft="1" topLeftCell="A34" workbookViewId="0">
      <selection activeCell="S46" sqref="S46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12.140625" style="1" bestFit="1" customWidth="1"/>
    <col min="4" max="4" width="1" style="1" customWidth="1"/>
    <col min="5" max="5" width="32.28515625" style="1" bestFit="1" customWidth="1"/>
    <col min="6" max="6" width="1" style="1" customWidth="1"/>
    <col min="7" max="7" width="21.85546875" style="1" bestFit="1" customWidth="1"/>
    <col min="8" max="8" width="1" style="1" customWidth="1"/>
    <col min="9" max="9" width="21.28515625" style="1" bestFit="1" customWidth="1"/>
    <col min="10" max="10" width="1" style="1" customWidth="1"/>
    <col min="11" max="11" width="12.4257812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1.28515625" style="1" bestFit="1" customWidth="1"/>
    <col min="16" max="16" width="1.28515625" style="20" customWidth="1"/>
    <col min="17" max="17" width="12.4257812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20" customWidth="1"/>
    <col min="22" max="22" width="46.5703125" style="1" bestFit="1" customWidth="1"/>
    <col min="23" max="23" width="14.28515625" style="1" bestFit="1" customWidth="1"/>
    <col min="24" max="16384" width="9.140625" style="1"/>
  </cols>
  <sheetData>
    <row r="2" spans="1:19" ht="22.5" x14ac:dyDescent="0.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22.5" x14ac:dyDescent="0.5">
      <c r="A3" s="38" t="s">
        <v>139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22.5" x14ac:dyDescent="0.5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6" spans="1:19" ht="22.5" x14ac:dyDescent="0.5">
      <c r="A6" s="42" t="s">
        <v>3</v>
      </c>
      <c r="C6" s="41" t="s">
        <v>154</v>
      </c>
      <c r="D6" s="41" t="s">
        <v>154</v>
      </c>
      <c r="E6" s="41" t="s">
        <v>154</v>
      </c>
      <c r="F6" s="41" t="s">
        <v>154</v>
      </c>
      <c r="G6" s="41" t="s">
        <v>154</v>
      </c>
      <c r="I6" s="41" t="s">
        <v>141</v>
      </c>
      <c r="J6" s="41" t="s">
        <v>141</v>
      </c>
      <c r="K6" s="41" t="s">
        <v>141</v>
      </c>
      <c r="L6" s="41" t="s">
        <v>141</v>
      </c>
      <c r="M6" s="41" t="s">
        <v>141</v>
      </c>
      <c r="O6" s="41" t="s">
        <v>142</v>
      </c>
      <c r="P6" s="41" t="s">
        <v>142</v>
      </c>
      <c r="Q6" s="41" t="s">
        <v>142</v>
      </c>
      <c r="R6" s="41" t="s">
        <v>142</v>
      </c>
      <c r="S6" s="41" t="s">
        <v>142</v>
      </c>
    </row>
    <row r="7" spans="1:19" ht="22.5" x14ac:dyDescent="0.5">
      <c r="A7" s="41" t="s">
        <v>3</v>
      </c>
      <c r="C7" s="41" t="s">
        <v>155</v>
      </c>
      <c r="E7" s="41" t="s">
        <v>156</v>
      </c>
      <c r="G7" s="41" t="s">
        <v>157</v>
      </c>
      <c r="I7" s="41" t="s">
        <v>158</v>
      </c>
      <c r="K7" s="41" t="s">
        <v>146</v>
      </c>
      <c r="M7" s="41" t="s">
        <v>159</v>
      </c>
      <c r="O7" s="41" t="s">
        <v>158</v>
      </c>
      <c r="Q7" s="41" t="s">
        <v>146</v>
      </c>
      <c r="S7" s="41" t="s">
        <v>159</v>
      </c>
    </row>
    <row r="8" spans="1:19" x14ac:dyDescent="0.5">
      <c r="A8" s="4" t="s">
        <v>42</v>
      </c>
      <c r="B8" s="4"/>
      <c r="C8" s="4" t="s">
        <v>160</v>
      </c>
      <c r="D8" s="4"/>
      <c r="E8" s="5">
        <v>1803534</v>
      </c>
      <c r="F8" s="4"/>
      <c r="G8" s="5">
        <v>800</v>
      </c>
      <c r="H8" s="4"/>
      <c r="I8" s="5">
        <v>0</v>
      </c>
      <c r="J8" s="4"/>
      <c r="K8" s="5">
        <v>0</v>
      </c>
      <c r="L8" s="4"/>
      <c r="M8" s="5">
        <v>0</v>
      </c>
      <c r="N8" s="4"/>
      <c r="O8" s="5">
        <v>1442827200</v>
      </c>
      <c r="P8" s="21"/>
      <c r="Q8" s="5">
        <v>0</v>
      </c>
      <c r="R8" s="4"/>
      <c r="S8" s="5">
        <v>1442827200</v>
      </c>
    </row>
    <row r="9" spans="1:19" x14ac:dyDescent="0.5">
      <c r="A9" s="4" t="s">
        <v>43</v>
      </c>
      <c r="B9" s="4"/>
      <c r="C9" s="4" t="s">
        <v>161</v>
      </c>
      <c r="D9" s="4"/>
      <c r="E9" s="5">
        <v>3129353</v>
      </c>
      <c r="F9" s="4"/>
      <c r="G9" s="5">
        <v>490</v>
      </c>
      <c r="H9" s="4"/>
      <c r="I9" s="5">
        <v>0</v>
      </c>
      <c r="J9" s="4"/>
      <c r="K9" s="5">
        <v>0</v>
      </c>
      <c r="L9" s="4"/>
      <c r="M9" s="5">
        <v>0</v>
      </c>
      <c r="N9" s="4"/>
      <c r="O9" s="5">
        <v>1533382970</v>
      </c>
      <c r="P9" s="21"/>
      <c r="Q9" s="5">
        <v>0</v>
      </c>
      <c r="R9" s="4"/>
      <c r="S9" s="5">
        <v>1533382970</v>
      </c>
    </row>
    <row r="10" spans="1:19" x14ac:dyDescent="0.5">
      <c r="A10" s="4" t="s">
        <v>60</v>
      </c>
      <c r="B10" s="4"/>
      <c r="C10" s="4" t="s">
        <v>160</v>
      </c>
      <c r="D10" s="4"/>
      <c r="E10" s="5">
        <v>4925177</v>
      </c>
      <c r="F10" s="4"/>
      <c r="G10" s="5">
        <v>250</v>
      </c>
      <c r="H10" s="4"/>
      <c r="I10" s="5">
        <v>0</v>
      </c>
      <c r="J10" s="4"/>
      <c r="K10" s="5">
        <v>0</v>
      </c>
      <c r="L10" s="4"/>
      <c r="M10" s="5">
        <v>0</v>
      </c>
      <c r="N10" s="4"/>
      <c r="O10" s="5">
        <v>1231294250</v>
      </c>
      <c r="P10" s="21"/>
      <c r="Q10" s="5">
        <v>0</v>
      </c>
      <c r="R10" s="4"/>
      <c r="S10" s="5">
        <v>1231294250</v>
      </c>
    </row>
    <row r="11" spans="1:19" x14ac:dyDescent="0.5">
      <c r="A11" s="4" t="s">
        <v>162</v>
      </c>
      <c r="B11" s="4"/>
      <c r="C11" s="4" t="s">
        <v>163</v>
      </c>
      <c r="D11" s="4"/>
      <c r="E11" s="5">
        <v>3486941</v>
      </c>
      <c r="F11" s="4"/>
      <c r="G11" s="5">
        <v>900</v>
      </c>
      <c r="H11" s="4"/>
      <c r="I11" s="5">
        <v>0</v>
      </c>
      <c r="J11" s="4"/>
      <c r="K11" s="5">
        <v>0</v>
      </c>
      <c r="L11" s="4"/>
      <c r="M11" s="5">
        <v>0</v>
      </c>
      <c r="N11" s="4"/>
      <c r="O11" s="5">
        <v>3138246900</v>
      </c>
      <c r="P11" s="21"/>
      <c r="Q11" s="5">
        <v>0</v>
      </c>
      <c r="R11" s="4"/>
      <c r="S11" s="5">
        <v>3138246900</v>
      </c>
    </row>
    <row r="12" spans="1:19" x14ac:dyDescent="0.5">
      <c r="A12" s="4" t="s">
        <v>30</v>
      </c>
      <c r="B12" s="4"/>
      <c r="C12" s="4" t="s">
        <v>164</v>
      </c>
      <c r="D12" s="4"/>
      <c r="E12" s="5">
        <v>2869808</v>
      </c>
      <c r="F12" s="4"/>
      <c r="G12" s="5">
        <v>600</v>
      </c>
      <c r="H12" s="4"/>
      <c r="I12" s="5">
        <v>0</v>
      </c>
      <c r="J12" s="4"/>
      <c r="K12" s="5">
        <v>0</v>
      </c>
      <c r="L12" s="4"/>
      <c r="M12" s="5">
        <v>0</v>
      </c>
      <c r="N12" s="4"/>
      <c r="O12" s="5">
        <v>1721884800</v>
      </c>
      <c r="P12" s="21"/>
      <c r="Q12" s="5">
        <v>22120224</v>
      </c>
      <c r="R12" s="4"/>
      <c r="S12" s="5">
        <v>1699764576</v>
      </c>
    </row>
    <row r="13" spans="1:19" x14ac:dyDescent="0.5">
      <c r="A13" s="4" t="s">
        <v>56</v>
      </c>
      <c r="B13" s="4"/>
      <c r="C13" s="4" t="s">
        <v>165</v>
      </c>
      <c r="D13" s="4"/>
      <c r="E13" s="5">
        <v>888279</v>
      </c>
      <c r="F13" s="4"/>
      <c r="G13" s="5">
        <v>1250</v>
      </c>
      <c r="H13" s="4"/>
      <c r="I13" s="5">
        <v>1110348750</v>
      </c>
      <c r="J13" s="4"/>
      <c r="K13" s="5">
        <v>156755118</v>
      </c>
      <c r="L13" s="4"/>
      <c r="M13" s="5">
        <v>953593632</v>
      </c>
      <c r="N13" s="4"/>
      <c r="O13" s="5">
        <v>1110348750</v>
      </c>
      <c r="P13" s="21"/>
      <c r="Q13" s="5">
        <v>156755118</v>
      </c>
      <c r="R13" s="4"/>
      <c r="S13" s="5">
        <v>953593632</v>
      </c>
    </row>
    <row r="14" spans="1:19" x14ac:dyDescent="0.5">
      <c r="A14" s="4" t="s">
        <v>25</v>
      </c>
      <c r="B14" s="4"/>
      <c r="C14" s="4" t="s">
        <v>166</v>
      </c>
      <c r="D14" s="4"/>
      <c r="E14" s="5">
        <v>1274382</v>
      </c>
      <c r="F14" s="4"/>
      <c r="G14" s="5">
        <v>200</v>
      </c>
      <c r="H14" s="4"/>
      <c r="I14" s="5">
        <v>0</v>
      </c>
      <c r="J14" s="4"/>
      <c r="K14" s="5">
        <v>0</v>
      </c>
      <c r="L14" s="4"/>
      <c r="M14" s="5">
        <v>0</v>
      </c>
      <c r="N14" s="4"/>
      <c r="O14" s="5">
        <v>254876400</v>
      </c>
      <c r="P14" s="21"/>
      <c r="Q14" s="5">
        <v>4964013</v>
      </c>
      <c r="R14" s="4"/>
      <c r="S14" s="5">
        <v>249912387</v>
      </c>
    </row>
    <row r="15" spans="1:19" x14ac:dyDescent="0.5">
      <c r="A15" s="4" t="s">
        <v>167</v>
      </c>
      <c r="B15" s="4"/>
      <c r="C15" s="4" t="s">
        <v>168</v>
      </c>
      <c r="D15" s="4"/>
      <c r="E15" s="5">
        <v>300940</v>
      </c>
      <c r="F15" s="4"/>
      <c r="G15" s="5">
        <v>2850</v>
      </c>
      <c r="H15" s="4"/>
      <c r="I15" s="5">
        <v>0</v>
      </c>
      <c r="J15" s="4"/>
      <c r="K15" s="5">
        <v>0</v>
      </c>
      <c r="L15" s="4"/>
      <c r="M15" s="5">
        <v>0</v>
      </c>
      <c r="N15" s="4"/>
      <c r="O15" s="5">
        <v>857679000</v>
      </c>
      <c r="P15" s="21"/>
      <c r="Q15" s="5">
        <v>0</v>
      </c>
      <c r="R15" s="4"/>
      <c r="S15" s="5">
        <v>857679000</v>
      </c>
    </row>
    <row r="16" spans="1:19" x14ac:dyDescent="0.5">
      <c r="A16" s="4" t="s">
        <v>51</v>
      </c>
      <c r="B16" s="4"/>
      <c r="C16" s="4" t="s">
        <v>169</v>
      </c>
      <c r="D16" s="4"/>
      <c r="E16" s="5">
        <v>2683958</v>
      </c>
      <c r="F16" s="4"/>
      <c r="G16" s="5">
        <v>225</v>
      </c>
      <c r="H16" s="4"/>
      <c r="I16" s="5">
        <v>0</v>
      </c>
      <c r="J16" s="4"/>
      <c r="K16" s="5">
        <v>0</v>
      </c>
      <c r="L16" s="4"/>
      <c r="M16" s="5">
        <v>0</v>
      </c>
      <c r="N16" s="4"/>
      <c r="O16" s="5">
        <v>603890550</v>
      </c>
      <c r="P16" s="21"/>
      <c r="Q16" s="5">
        <v>11363532</v>
      </c>
      <c r="R16" s="4"/>
      <c r="S16" s="5">
        <v>592527018</v>
      </c>
    </row>
    <row r="17" spans="1:19" x14ac:dyDescent="0.5">
      <c r="A17" s="4" t="s">
        <v>170</v>
      </c>
      <c r="B17" s="4"/>
      <c r="C17" s="4" t="s">
        <v>171</v>
      </c>
      <c r="D17" s="4"/>
      <c r="E17" s="5">
        <v>285714</v>
      </c>
      <c r="F17" s="4"/>
      <c r="G17" s="5">
        <v>4000</v>
      </c>
      <c r="H17" s="4"/>
      <c r="I17" s="5">
        <v>0</v>
      </c>
      <c r="J17" s="4"/>
      <c r="K17" s="5">
        <v>0</v>
      </c>
      <c r="L17" s="4"/>
      <c r="M17" s="5">
        <v>0</v>
      </c>
      <c r="N17" s="4"/>
      <c r="O17" s="5">
        <v>1142856000</v>
      </c>
      <c r="P17" s="21"/>
      <c r="Q17" s="5">
        <v>0</v>
      </c>
      <c r="R17" s="4"/>
      <c r="S17" s="5">
        <v>1142856000</v>
      </c>
    </row>
    <row r="18" spans="1:19" x14ac:dyDescent="0.5">
      <c r="A18" s="4" t="s">
        <v>172</v>
      </c>
      <c r="B18" s="4"/>
      <c r="C18" s="4" t="s">
        <v>160</v>
      </c>
      <c r="D18" s="4"/>
      <c r="E18" s="5">
        <v>1701551</v>
      </c>
      <c r="F18" s="4"/>
      <c r="G18" s="5">
        <v>26</v>
      </c>
      <c r="H18" s="4"/>
      <c r="I18" s="5">
        <v>0</v>
      </c>
      <c r="J18" s="4"/>
      <c r="K18" s="5">
        <v>0</v>
      </c>
      <c r="L18" s="4"/>
      <c r="M18" s="5">
        <v>0</v>
      </c>
      <c r="N18" s="4"/>
      <c r="O18" s="5">
        <v>44240326</v>
      </c>
      <c r="P18" s="21"/>
      <c r="Q18" s="5">
        <v>919819</v>
      </c>
      <c r="R18" s="4"/>
      <c r="S18" s="5">
        <v>43320507</v>
      </c>
    </row>
    <row r="19" spans="1:19" x14ac:dyDescent="0.5">
      <c r="A19" s="4" t="s">
        <v>47</v>
      </c>
      <c r="B19" s="4"/>
      <c r="C19" s="4" t="s">
        <v>168</v>
      </c>
      <c r="D19" s="4"/>
      <c r="E19" s="5">
        <v>1409370</v>
      </c>
      <c r="F19" s="4"/>
      <c r="G19" s="5">
        <v>600</v>
      </c>
      <c r="H19" s="4"/>
      <c r="I19" s="5">
        <v>0</v>
      </c>
      <c r="J19" s="4"/>
      <c r="K19" s="5">
        <v>0</v>
      </c>
      <c r="L19" s="4"/>
      <c r="M19" s="5">
        <v>0</v>
      </c>
      <c r="N19" s="4"/>
      <c r="O19" s="5">
        <v>845622000</v>
      </c>
      <c r="P19" s="21"/>
      <c r="Q19" s="5">
        <v>0</v>
      </c>
      <c r="R19" s="4"/>
      <c r="S19" s="5">
        <v>845622000</v>
      </c>
    </row>
    <row r="20" spans="1:19" x14ac:dyDescent="0.5">
      <c r="A20" s="4" t="s">
        <v>19</v>
      </c>
      <c r="B20" s="4"/>
      <c r="C20" s="4" t="s">
        <v>173</v>
      </c>
      <c r="D20" s="4"/>
      <c r="E20" s="5">
        <v>480098</v>
      </c>
      <c r="F20" s="4"/>
      <c r="G20" s="5">
        <v>6800</v>
      </c>
      <c r="H20" s="4"/>
      <c r="I20" s="5">
        <v>0</v>
      </c>
      <c r="J20" s="4"/>
      <c r="K20" s="5">
        <v>0</v>
      </c>
      <c r="L20" s="4"/>
      <c r="M20" s="5">
        <v>0</v>
      </c>
      <c r="N20" s="4"/>
      <c r="O20" s="5">
        <v>3264666400</v>
      </c>
      <c r="P20" s="21"/>
      <c r="Q20" s="5">
        <v>0</v>
      </c>
      <c r="R20" s="4"/>
      <c r="S20" s="5">
        <v>3264666400</v>
      </c>
    </row>
    <row r="21" spans="1:19" x14ac:dyDescent="0.5">
      <c r="A21" s="4" t="s">
        <v>55</v>
      </c>
      <c r="B21" s="4"/>
      <c r="C21" s="4" t="s">
        <v>4</v>
      </c>
      <c r="D21" s="4"/>
      <c r="E21" s="5">
        <v>2994008</v>
      </c>
      <c r="F21" s="4"/>
      <c r="G21" s="5">
        <v>1250</v>
      </c>
      <c r="H21" s="4"/>
      <c r="I21" s="5">
        <v>0</v>
      </c>
      <c r="J21" s="4"/>
      <c r="K21" s="5">
        <v>0</v>
      </c>
      <c r="L21" s="4"/>
      <c r="M21" s="5">
        <v>0</v>
      </c>
      <c r="N21" s="4"/>
      <c r="O21" s="5">
        <v>3742510000</v>
      </c>
      <c r="P21" s="21"/>
      <c r="Q21" s="5">
        <v>0</v>
      </c>
      <c r="R21" s="4"/>
      <c r="S21" s="5">
        <v>3742510000</v>
      </c>
    </row>
    <row r="22" spans="1:19" x14ac:dyDescent="0.5">
      <c r="A22" s="4" t="s">
        <v>36</v>
      </c>
      <c r="B22" s="4"/>
      <c r="C22" s="4" t="s">
        <v>174</v>
      </c>
      <c r="D22" s="4"/>
      <c r="E22" s="5">
        <v>1990806</v>
      </c>
      <c r="F22" s="4"/>
      <c r="G22" s="5">
        <v>630</v>
      </c>
      <c r="H22" s="4"/>
      <c r="I22" s="5">
        <v>0</v>
      </c>
      <c r="J22" s="4"/>
      <c r="K22" s="5">
        <v>0</v>
      </c>
      <c r="L22" s="4"/>
      <c r="M22" s="5">
        <v>0</v>
      </c>
      <c r="N22" s="4"/>
      <c r="O22" s="5">
        <v>1254207780</v>
      </c>
      <c r="P22" s="21"/>
      <c r="Q22" s="5">
        <v>55030728</v>
      </c>
      <c r="R22" s="4"/>
      <c r="S22" s="5">
        <v>1199177052</v>
      </c>
    </row>
    <row r="23" spans="1:19" x14ac:dyDescent="0.5">
      <c r="A23" s="4" t="s">
        <v>61</v>
      </c>
      <c r="B23" s="4"/>
      <c r="C23" s="4" t="s">
        <v>175</v>
      </c>
      <c r="D23" s="4"/>
      <c r="E23" s="5">
        <v>755569</v>
      </c>
      <c r="F23" s="4"/>
      <c r="G23" s="5">
        <v>1500</v>
      </c>
      <c r="H23" s="4"/>
      <c r="I23" s="5">
        <v>0</v>
      </c>
      <c r="J23" s="4"/>
      <c r="K23" s="5">
        <v>0</v>
      </c>
      <c r="L23" s="4"/>
      <c r="M23" s="5">
        <v>0</v>
      </c>
      <c r="N23" s="4"/>
      <c r="O23" s="5">
        <v>1133353500</v>
      </c>
      <c r="P23" s="21"/>
      <c r="Q23" s="5">
        <v>0</v>
      </c>
      <c r="R23" s="4"/>
      <c r="S23" s="5">
        <v>1133353500</v>
      </c>
    </row>
    <row r="24" spans="1:19" x14ac:dyDescent="0.5">
      <c r="A24" s="4" t="s">
        <v>57</v>
      </c>
      <c r="B24" s="4"/>
      <c r="C24" s="4" t="s">
        <v>176</v>
      </c>
      <c r="D24" s="4"/>
      <c r="E24" s="5">
        <v>23550</v>
      </c>
      <c r="F24" s="4"/>
      <c r="G24" s="5">
        <v>1600</v>
      </c>
      <c r="H24" s="4"/>
      <c r="I24" s="5">
        <v>0</v>
      </c>
      <c r="J24" s="4"/>
      <c r="K24" s="5">
        <v>0</v>
      </c>
      <c r="L24" s="4"/>
      <c r="M24" s="5">
        <v>0</v>
      </c>
      <c r="N24" s="4"/>
      <c r="O24" s="5">
        <v>37680000</v>
      </c>
      <c r="P24" s="21"/>
      <c r="Q24" s="5">
        <v>2233608</v>
      </c>
      <c r="R24" s="4"/>
      <c r="S24" s="5">
        <v>35446392</v>
      </c>
    </row>
    <row r="25" spans="1:19" x14ac:dyDescent="0.5">
      <c r="A25" s="4" t="s">
        <v>177</v>
      </c>
      <c r="B25" s="4"/>
      <c r="C25" s="4" t="s">
        <v>178</v>
      </c>
      <c r="D25" s="4"/>
      <c r="E25" s="5">
        <v>1809303</v>
      </c>
      <c r="F25" s="4"/>
      <c r="G25" s="5">
        <v>1850</v>
      </c>
      <c r="H25" s="4"/>
      <c r="I25" s="5">
        <v>0</v>
      </c>
      <c r="J25" s="4"/>
      <c r="K25" s="5">
        <v>0</v>
      </c>
      <c r="L25" s="4"/>
      <c r="M25" s="5">
        <v>0</v>
      </c>
      <c r="N25" s="4"/>
      <c r="O25" s="5">
        <v>3347210550</v>
      </c>
      <c r="P25" s="21"/>
      <c r="Q25" s="5">
        <v>0</v>
      </c>
      <c r="R25" s="4"/>
      <c r="S25" s="5">
        <v>3347210550</v>
      </c>
    </row>
    <row r="26" spans="1:19" x14ac:dyDescent="0.5">
      <c r="A26" s="4" t="s">
        <v>15</v>
      </c>
      <c r="B26" s="4"/>
      <c r="C26" s="4" t="s">
        <v>179</v>
      </c>
      <c r="D26" s="4"/>
      <c r="E26" s="5">
        <v>1569132</v>
      </c>
      <c r="F26" s="4"/>
      <c r="G26" s="5">
        <v>200</v>
      </c>
      <c r="H26" s="4"/>
      <c r="I26" s="5">
        <v>0</v>
      </c>
      <c r="J26" s="4"/>
      <c r="K26" s="5">
        <v>0</v>
      </c>
      <c r="L26" s="4"/>
      <c r="M26" s="5">
        <v>0</v>
      </c>
      <c r="N26" s="4"/>
      <c r="O26" s="5">
        <v>313826400</v>
      </c>
      <c r="P26" s="21"/>
      <c r="Q26" s="5">
        <v>0</v>
      </c>
      <c r="R26" s="4"/>
      <c r="S26" s="5">
        <v>313826400</v>
      </c>
    </row>
    <row r="27" spans="1:19" x14ac:dyDescent="0.5">
      <c r="A27" s="4" t="s">
        <v>21</v>
      </c>
      <c r="B27" s="4"/>
      <c r="C27" s="4" t="s">
        <v>180</v>
      </c>
      <c r="D27" s="4"/>
      <c r="E27" s="5">
        <v>442000</v>
      </c>
      <c r="F27" s="4"/>
      <c r="G27" s="5">
        <v>2400</v>
      </c>
      <c r="H27" s="4"/>
      <c r="I27" s="5">
        <v>0</v>
      </c>
      <c r="J27" s="4"/>
      <c r="K27" s="5">
        <v>0</v>
      </c>
      <c r="L27" s="4"/>
      <c r="M27" s="5">
        <v>0</v>
      </c>
      <c r="N27" s="4"/>
      <c r="O27" s="5">
        <v>1060800000</v>
      </c>
      <c r="P27" s="21"/>
      <c r="Q27" s="5">
        <v>0</v>
      </c>
      <c r="R27" s="4"/>
      <c r="S27" s="5">
        <v>1060800000</v>
      </c>
    </row>
    <row r="28" spans="1:19" x14ac:dyDescent="0.5">
      <c r="A28" s="4" t="s">
        <v>53</v>
      </c>
      <c r="B28" s="4"/>
      <c r="C28" s="4" t="s">
        <v>174</v>
      </c>
      <c r="D28" s="4"/>
      <c r="E28" s="5">
        <v>2323110</v>
      </c>
      <c r="F28" s="4"/>
      <c r="G28" s="5">
        <v>350</v>
      </c>
      <c r="H28" s="4"/>
      <c r="I28" s="5">
        <v>0</v>
      </c>
      <c r="J28" s="4"/>
      <c r="K28" s="5">
        <v>0</v>
      </c>
      <c r="L28" s="4"/>
      <c r="M28" s="5">
        <v>0</v>
      </c>
      <c r="N28" s="4"/>
      <c r="O28" s="5">
        <v>813088500</v>
      </c>
      <c r="P28" s="21"/>
      <c r="Q28" s="5">
        <v>35675789</v>
      </c>
      <c r="R28" s="4"/>
      <c r="S28" s="5">
        <v>777412711</v>
      </c>
    </row>
    <row r="29" spans="1:19" x14ac:dyDescent="0.5">
      <c r="A29" s="4" t="s">
        <v>59</v>
      </c>
      <c r="B29" s="4"/>
      <c r="C29" s="4" t="s">
        <v>181</v>
      </c>
      <c r="D29" s="4"/>
      <c r="E29" s="5">
        <v>468783</v>
      </c>
      <c r="F29" s="4"/>
      <c r="G29" s="5">
        <v>1650</v>
      </c>
      <c r="H29" s="4"/>
      <c r="I29" s="5">
        <v>0</v>
      </c>
      <c r="J29" s="4"/>
      <c r="K29" s="5">
        <v>0</v>
      </c>
      <c r="L29" s="4"/>
      <c r="M29" s="5">
        <v>0</v>
      </c>
      <c r="N29" s="4"/>
      <c r="O29" s="5">
        <v>773491950</v>
      </c>
      <c r="P29" s="21"/>
      <c r="Q29" s="5">
        <v>0</v>
      </c>
      <c r="R29" s="4"/>
      <c r="S29" s="5">
        <v>773491950</v>
      </c>
    </row>
    <row r="30" spans="1:19" x14ac:dyDescent="0.5">
      <c r="A30" s="4" t="s">
        <v>182</v>
      </c>
      <c r="B30" s="4"/>
      <c r="C30" s="4" t="s">
        <v>160</v>
      </c>
      <c r="D30" s="4"/>
      <c r="E30" s="5">
        <v>173208</v>
      </c>
      <c r="F30" s="4"/>
      <c r="G30" s="5">
        <v>9500</v>
      </c>
      <c r="H30" s="4"/>
      <c r="I30" s="5">
        <v>0</v>
      </c>
      <c r="J30" s="4"/>
      <c r="K30" s="5">
        <v>0</v>
      </c>
      <c r="L30" s="4"/>
      <c r="M30" s="5">
        <v>0</v>
      </c>
      <c r="N30" s="4"/>
      <c r="O30" s="5">
        <v>1645476000</v>
      </c>
      <c r="P30" s="21"/>
      <c r="Q30" s="5">
        <v>34211775</v>
      </c>
      <c r="R30" s="4"/>
      <c r="S30" s="5">
        <v>1611264225</v>
      </c>
    </row>
    <row r="31" spans="1:19" x14ac:dyDescent="0.5">
      <c r="A31" s="4" t="s">
        <v>28</v>
      </c>
      <c r="B31" s="4"/>
      <c r="C31" s="4" t="s">
        <v>183</v>
      </c>
      <c r="D31" s="4"/>
      <c r="E31" s="5">
        <v>600000</v>
      </c>
      <c r="F31" s="4"/>
      <c r="G31" s="5">
        <v>620</v>
      </c>
      <c r="H31" s="4"/>
      <c r="I31" s="5">
        <v>0</v>
      </c>
      <c r="J31" s="4"/>
      <c r="K31" s="5">
        <v>0</v>
      </c>
      <c r="L31" s="4"/>
      <c r="M31" s="5">
        <v>0</v>
      </c>
      <c r="N31" s="4"/>
      <c r="O31" s="5">
        <v>372000000</v>
      </c>
      <c r="P31" s="21"/>
      <c r="Q31" s="5">
        <v>0</v>
      </c>
      <c r="R31" s="4"/>
      <c r="S31" s="5">
        <v>372000000</v>
      </c>
    </row>
    <row r="32" spans="1:19" x14ac:dyDescent="0.5">
      <c r="A32" s="4" t="s">
        <v>22</v>
      </c>
      <c r="B32" s="4"/>
      <c r="C32" s="4" t="s">
        <v>184</v>
      </c>
      <c r="D32" s="4"/>
      <c r="E32" s="5">
        <v>810674</v>
      </c>
      <c r="F32" s="4"/>
      <c r="G32" s="5">
        <v>4200</v>
      </c>
      <c r="H32" s="4"/>
      <c r="I32" s="5">
        <v>0</v>
      </c>
      <c r="J32" s="4"/>
      <c r="K32" s="5">
        <v>0</v>
      </c>
      <c r="L32" s="4"/>
      <c r="M32" s="5">
        <v>0</v>
      </c>
      <c r="N32" s="4"/>
      <c r="O32" s="5">
        <v>3404830800</v>
      </c>
      <c r="P32" s="21"/>
      <c r="Q32" s="5">
        <v>0</v>
      </c>
      <c r="R32" s="4"/>
      <c r="S32" s="5">
        <v>3404830800</v>
      </c>
    </row>
    <row r="33" spans="1:19" x14ac:dyDescent="0.5">
      <c r="A33" s="4" t="s">
        <v>24</v>
      </c>
      <c r="B33" s="4"/>
      <c r="C33" s="4" t="s">
        <v>185</v>
      </c>
      <c r="D33" s="4"/>
      <c r="E33" s="5">
        <v>223626</v>
      </c>
      <c r="F33" s="4"/>
      <c r="G33" s="5">
        <v>10000</v>
      </c>
      <c r="H33" s="4"/>
      <c r="I33" s="5">
        <v>0</v>
      </c>
      <c r="J33" s="4"/>
      <c r="K33" s="5">
        <v>0</v>
      </c>
      <c r="L33" s="4"/>
      <c r="M33" s="5">
        <v>0</v>
      </c>
      <c r="N33" s="4"/>
      <c r="O33" s="5">
        <v>2236260000</v>
      </c>
      <c r="P33" s="21"/>
      <c r="Q33" s="5">
        <v>0</v>
      </c>
      <c r="R33" s="4"/>
      <c r="S33" s="5">
        <v>2236260000</v>
      </c>
    </row>
    <row r="34" spans="1:19" x14ac:dyDescent="0.5">
      <c r="A34" s="4" t="s">
        <v>48</v>
      </c>
      <c r="B34" s="4"/>
      <c r="C34" s="4" t="s">
        <v>186</v>
      </c>
      <c r="D34" s="4"/>
      <c r="E34" s="5">
        <v>14663</v>
      </c>
      <c r="F34" s="4"/>
      <c r="G34" s="5">
        <v>2770</v>
      </c>
      <c r="H34" s="4"/>
      <c r="I34" s="5">
        <v>0</v>
      </c>
      <c r="J34" s="4"/>
      <c r="K34" s="5">
        <v>0</v>
      </c>
      <c r="L34" s="4"/>
      <c r="M34" s="5">
        <v>0</v>
      </c>
      <c r="N34" s="4"/>
      <c r="O34" s="5">
        <v>40616510</v>
      </c>
      <c r="P34" s="21"/>
      <c r="Q34" s="5">
        <v>0</v>
      </c>
      <c r="R34" s="4"/>
      <c r="S34" s="5">
        <v>40616510</v>
      </c>
    </row>
    <row r="35" spans="1:19" x14ac:dyDescent="0.5">
      <c r="A35" s="4" t="s">
        <v>58</v>
      </c>
      <c r="B35" s="4"/>
      <c r="C35" s="4" t="s">
        <v>187</v>
      </c>
      <c r="D35" s="4"/>
      <c r="E35" s="5">
        <v>48475</v>
      </c>
      <c r="F35" s="4"/>
      <c r="G35" s="5">
        <v>1500</v>
      </c>
      <c r="H35" s="4"/>
      <c r="I35" s="5">
        <v>0</v>
      </c>
      <c r="J35" s="4"/>
      <c r="K35" s="5">
        <v>0</v>
      </c>
      <c r="L35" s="4"/>
      <c r="M35" s="5">
        <v>0</v>
      </c>
      <c r="N35" s="4"/>
      <c r="O35" s="5">
        <v>72712500</v>
      </c>
      <c r="P35" s="21"/>
      <c r="Q35" s="5">
        <v>494643</v>
      </c>
      <c r="R35" s="4"/>
      <c r="S35" s="5">
        <v>72217857</v>
      </c>
    </row>
    <row r="36" spans="1:19" x14ac:dyDescent="0.5">
      <c r="A36" s="4" t="s">
        <v>44</v>
      </c>
      <c r="B36" s="4"/>
      <c r="C36" s="4" t="s">
        <v>188</v>
      </c>
      <c r="D36" s="4"/>
      <c r="E36" s="5">
        <v>20385</v>
      </c>
      <c r="F36" s="4"/>
      <c r="G36" s="5">
        <v>2300</v>
      </c>
      <c r="H36" s="4"/>
      <c r="I36" s="5">
        <v>0</v>
      </c>
      <c r="J36" s="4"/>
      <c r="K36" s="5">
        <v>0</v>
      </c>
      <c r="L36" s="4"/>
      <c r="M36" s="5">
        <v>0</v>
      </c>
      <c r="N36" s="4"/>
      <c r="O36" s="5">
        <v>46885500</v>
      </c>
      <c r="P36" s="21"/>
      <c r="Q36" s="5">
        <v>0</v>
      </c>
      <c r="R36" s="4"/>
      <c r="S36" s="5">
        <v>46885500</v>
      </c>
    </row>
    <row r="37" spans="1:19" x14ac:dyDescent="0.5">
      <c r="A37" s="4" t="s">
        <v>46</v>
      </c>
      <c r="B37" s="4"/>
      <c r="C37" s="4" t="s">
        <v>189</v>
      </c>
      <c r="D37" s="4"/>
      <c r="E37" s="5">
        <v>22020</v>
      </c>
      <c r="F37" s="4"/>
      <c r="G37" s="5">
        <v>326</v>
      </c>
      <c r="H37" s="4"/>
      <c r="I37" s="5">
        <v>0</v>
      </c>
      <c r="J37" s="4"/>
      <c r="K37" s="5">
        <v>0</v>
      </c>
      <c r="L37" s="4"/>
      <c r="M37" s="5">
        <v>0</v>
      </c>
      <c r="N37" s="4"/>
      <c r="O37" s="5">
        <v>7178520</v>
      </c>
      <c r="P37" s="21"/>
      <c r="Q37" s="5">
        <v>0</v>
      </c>
      <c r="R37" s="4"/>
      <c r="S37" s="5">
        <v>7178520</v>
      </c>
    </row>
    <row r="38" spans="1:19" x14ac:dyDescent="0.5">
      <c r="A38" s="4" t="s">
        <v>20</v>
      </c>
      <c r="B38" s="4"/>
      <c r="C38" s="4" t="s">
        <v>190</v>
      </c>
      <c r="D38" s="4"/>
      <c r="E38" s="5">
        <v>560000</v>
      </c>
      <c r="F38" s="4"/>
      <c r="G38" s="5">
        <v>410</v>
      </c>
      <c r="H38" s="4"/>
      <c r="I38" s="5">
        <v>0</v>
      </c>
      <c r="J38" s="4"/>
      <c r="K38" s="5">
        <v>0</v>
      </c>
      <c r="L38" s="4"/>
      <c r="M38" s="5">
        <v>0</v>
      </c>
      <c r="N38" s="4"/>
      <c r="O38" s="5">
        <v>229600000</v>
      </c>
      <c r="P38" s="21"/>
      <c r="Q38" s="5">
        <v>0</v>
      </c>
      <c r="R38" s="4"/>
      <c r="S38" s="5">
        <v>229600000</v>
      </c>
    </row>
    <row r="39" spans="1:19" x14ac:dyDescent="0.5">
      <c r="A39" s="4" t="s">
        <v>27</v>
      </c>
      <c r="B39" s="4"/>
      <c r="C39" s="4" t="s">
        <v>191</v>
      </c>
      <c r="D39" s="4"/>
      <c r="E39" s="5">
        <v>240000</v>
      </c>
      <c r="F39" s="4"/>
      <c r="G39" s="5">
        <v>500</v>
      </c>
      <c r="H39" s="4"/>
      <c r="I39" s="5">
        <v>0</v>
      </c>
      <c r="J39" s="4"/>
      <c r="K39" s="5">
        <v>0</v>
      </c>
      <c r="L39" s="4"/>
      <c r="M39" s="5">
        <v>0</v>
      </c>
      <c r="N39" s="4"/>
      <c r="O39" s="5">
        <v>120000000</v>
      </c>
      <c r="P39" s="21"/>
      <c r="Q39" s="5">
        <v>0</v>
      </c>
      <c r="R39" s="4"/>
      <c r="S39" s="5">
        <v>120000000</v>
      </c>
    </row>
    <row r="40" spans="1:19" x14ac:dyDescent="0.5">
      <c r="A40" s="4" t="s">
        <v>192</v>
      </c>
      <c r="B40" s="4"/>
      <c r="C40" s="4" t="s">
        <v>193</v>
      </c>
      <c r="D40" s="4"/>
      <c r="E40" s="5">
        <v>193000</v>
      </c>
      <c r="F40" s="4"/>
      <c r="G40" s="5">
        <v>8740</v>
      </c>
      <c r="H40" s="4"/>
      <c r="I40" s="5">
        <v>0</v>
      </c>
      <c r="J40" s="4"/>
      <c r="K40" s="5">
        <v>0</v>
      </c>
      <c r="L40" s="4"/>
      <c r="M40" s="5">
        <v>0</v>
      </c>
      <c r="N40" s="4"/>
      <c r="O40" s="5">
        <f>1686820000-47307</f>
        <v>1686772693</v>
      </c>
      <c r="P40" s="21"/>
      <c r="Q40" s="5">
        <v>0</v>
      </c>
      <c r="R40" s="4"/>
      <c r="S40" s="5">
        <v>1686772693</v>
      </c>
    </row>
    <row r="41" spans="1:19" x14ac:dyDescent="0.5">
      <c r="A41" s="4" t="s">
        <v>40</v>
      </c>
      <c r="B41" s="4"/>
      <c r="C41" s="4" t="s">
        <v>194</v>
      </c>
      <c r="D41" s="4"/>
      <c r="E41" s="5">
        <v>1177463</v>
      </c>
      <c r="F41" s="4"/>
      <c r="G41" s="5">
        <v>4660</v>
      </c>
      <c r="H41" s="4"/>
      <c r="I41" s="5">
        <v>0</v>
      </c>
      <c r="J41" s="4"/>
      <c r="K41" s="5">
        <v>0</v>
      </c>
      <c r="L41" s="4"/>
      <c r="M41" s="5">
        <v>0</v>
      </c>
      <c r="N41" s="4"/>
      <c r="O41" s="5">
        <v>5486977580</v>
      </c>
      <c r="P41" s="21"/>
      <c r="Q41" s="5">
        <v>0</v>
      </c>
      <c r="R41" s="4"/>
      <c r="S41" s="5">
        <v>5486977580</v>
      </c>
    </row>
    <row r="42" spans="1:19" x14ac:dyDescent="0.5">
      <c r="A42" s="4" t="s">
        <v>195</v>
      </c>
      <c r="B42" s="4"/>
      <c r="C42" s="4" t="s">
        <v>196</v>
      </c>
      <c r="D42" s="4"/>
      <c r="E42" s="5">
        <v>111100</v>
      </c>
      <c r="F42" s="4"/>
      <c r="G42" s="5">
        <v>356</v>
      </c>
      <c r="H42" s="4"/>
      <c r="I42" s="5">
        <v>0</v>
      </c>
      <c r="J42" s="4"/>
      <c r="K42" s="5">
        <v>0</v>
      </c>
      <c r="L42" s="4"/>
      <c r="M42" s="5">
        <v>0</v>
      </c>
      <c r="N42" s="4"/>
      <c r="O42" s="5">
        <v>39551600</v>
      </c>
      <c r="P42" s="21"/>
      <c r="Q42" s="5">
        <v>1685806</v>
      </c>
      <c r="R42" s="4"/>
      <c r="S42" s="5">
        <v>37865794</v>
      </c>
    </row>
    <row r="43" spans="1:19" x14ac:dyDescent="0.5">
      <c r="A43" s="4" t="s">
        <v>197</v>
      </c>
      <c r="B43" s="4"/>
      <c r="C43" s="4" t="s">
        <v>198</v>
      </c>
      <c r="D43" s="4"/>
      <c r="E43" s="5">
        <v>1507573</v>
      </c>
      <c r="F43" s="4"/>
      <c r="G43" s="5">
        <v>770</v>
      </c>
      <c r="H43" s="4"/>
      <c r="I43" s="5">
        <v>0</v>
      </c>
      <c r="J43" s="4"/>
      <c r="K43" s="5">
        <v>0</v>
      </c>
      <c r="L43" s="4"/>
      <c r="M43" s="5">
        <v>0</v>
      </c>
      <c r="N43" s="4"/>
      <c r="O43" s="5">
        <v>1160831210</v>
      </c>
      <c r="P43" s="21"/>
      <c r="Q43" s="5">
        <v>30201746</v>
      </c>
      <c r="R43" s="4"/>
      <c r="S43" s="5">
        <v>1130629464</v>
      </c>
    </row>
    <row r="44" spans="1:19" x14ac:dyDescent="0.5">
      <c r="A44" s="4" t="s">
        <v>199</v>
      </c>
      <c r="B44" s="4"/>
      <c r="C44" s="4" t="s">
        <v>200</v>
      </c>
      <c r="D44" s="4"/>
      <c r="E44" s="5">
        <v>21250</v>
      </c>
      <c r="F44" s="4"/>
      <c r="G44" s="5">
        <v>15</v>
      </c>
      <c r="H44" s="4"/>
      <c r="I44" s="5">
        <v>0</v>
      </c>
      <c r="J44" s="4"/>
      <c r="K44" s="5">
        <v>0</v>
      </c>
      <c r="L44" s="4"/>
      <c r="M44" s="5">
        <v>0</v>
      </c>
      <c r="N44" s="4"/>
      <c r="O44" s="5">
        <v>318750</v>
      </c>
      <c r="P44" s="21"/>
      <c r="Q44" s="5">
        <v>18508</v>
      </c>
      <c r="R44" s="4"/>
      <c r="S44" s="5">
        <v>300242</v>
      </c>
    </row>
    <row r="45" spans="1:19" x14ac:dyDescent="0.5">
      <c r="A45" s="4" t="s">
        <v>201</v>
      </c>
      <c r="B45" s="4"/>
      <c r="C45" s="4" t="s">
        <v>196</v>
      </c>
      <c r="D45" s="4"/>
      <c r="E45" s="5">
        <v>42500</v>
      </c>
      <c r="F45" s="4"/>
      <c r="G45" s="5">
        <v>257</v>
      </c>
      <c r="H45" s="4"/>
      <c r="I45" s="5">
        <v>0</v>
      </c>
      <c r="J45" s="4"/>
      <c r="K45" s="5">
        <v>0</v>
      </c>
      <c r="L45" s="4"/>
      <c r="M45" s="5">
        <v>0</v>
      </c>
      <c r="N45" s="4"/>
      <c r="O45" s="5">
        <v>10922500</v>
      </c>
      <c r="P45" s="21"/>
      <c r="Q45" s="5">
        <v>465549</v>
      </c>
      <c r="R45" s="4"/>
      <c r="S45" s="5">
        <v>10456951</v>
      </c>
    </row>
    <row r="46" spans="1:19" ht="22.5" thickBot="1" x14ac:dyDescent="0.55000000000000004">
      <c r="I46" s="6">
        <f>SUM(I8:I45)</f>
        <v>1110348750</v>
      </c>
      <c r="K46" s="6">
        <f>SUM(K8:K45)</f>
        <v>156755118</v>
      </c>
      <c r="M46" s="6">
        <f>SUM(M8:M45)</f>
        <v>953593632</v>
      </c>
      <c r="O46" s="6">
        <f>SUM(O8:O45)</f>
        <v>46228918389</v>
      </c>
      <c r="Q46" s="6">
        <f>SUM(Q8:Q45)</f>
        <v>356140858</v>
      </c>
      <c r="S46" s="6">
        <f>SUM(S8:S45)</f>
        <v>45872777531</v>
      </c>
    </row>
    <row r="47" spans="1:19" ht="22.5" thickTop="1" x14ac:dyDescent="0.5">
      <c r="K47" s="3"/>
      <c r="S47" s="3"/>
    </row>
    <row r="48" spans="1:19" x14ac:dyDescent="0.5">
      <c r="I48" s="3"/>
      <c r="M48" s="3"/>
      <c r="Q48" s="3"/>
      <c r="S48" s="3"/>
    </row>
    <row r="49" spans="13:19" x14ac:dyDescent="0.5">
      <c r="M49" s="3"/>
      <c r="S49" s="3"/>
    </row>
    <row r="50" spans="13:19" x14ac:dyDescent="0.5">
      <c r="S50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82"/>
  <sheetViews>
    <sheetView rightToLeft="1" topLeftCell="A59" workbookViewId="0">
      <selection activeCell="O76" sqref="O76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1.425781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16.5703125" style="1" bestFit="1" customWidth="1"/>
    <col min="20" max="20" width="11.85546875" style="1" bestFit="1" customWidth="1"/>
    <col min="21" max="16384" width="9.140625" style="1"/>
  </cols>
  <sheetData>
    <row r="2" spans="1:20" ht="22.5" x14ac:dyDescent="0.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20" ht="22.5" x14ac:dyDescent="0.5">
      <c r="A3" s="38" t="s">
        <v>139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20" ht="22.5" x14ac:dyDescent="0.5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6" spans="1:20" ht="22.5" x14ac:dyDescent="0.5">
      <c r="A6" s="42" t="s">
        <v>3</v>
      </c>
      <c r="C6" s="41" t="s">
        <v>141</v>
      </c>
      <c r="D6" s="41" t="s">
        <v>141</v>
      </c>
      <c r="E6" s="41" t="s">
        <v>141</v>
      </c>
      <c r="F6" s="41" t="s">
        <v>141</v>
      </c>
      <c r="G6" s="41" t="s">
        <v>141</v>
      </c>
      <c r="H6" s="41" t="s">
        <v>141</v>
      </c>
      <c r="I6" s="41" t="s">
        <v>141</v>
      </c>
      <c r="K6" s="41" t="s">
        <v>142</v>
      </c>
      <c r="L6" s="41" t="s">
        <v>142</v>
      </c>
      <c r="M6" s="41" t="s">
        <v>142</v>
      </c>
      <c r="N6" s="41" t="s">
        <v>142</v>
      </c>
      <c r="O6" s="41" t="s">
        <v>142</v>
      </c>
      <c r="P6" s="41" t="s">
        <v>142</v>
      </c>
      <c r="Q6" s="41" t="s">
        <v>142</v>
      </c>
    </row>
    <row r="7" spans="1:20" ht="22.5" x14ac:dyDescent="0.5">
      <c r="A7" s="41" t="s">
        <v>3</v>
      </c>
      <c r="C7" s="41" t="s">
        <v>7</v>
      </c>
      <c r="E7" s="41" t="s">
        <v>202</v>
      </c>
      <c r="G7" s="41" t="s">
        <v>203</v>
      </c>
      <c r="I7" s="41" t="s">
        <v>204</v>
      </c>
      <c r="K7" s="41" t="s">
        <v>7</v>
      </c>
      <c r="M7" s="41" t="s">
        <v>202</v>
      </c>
      <c r="O7" s="41" t="s">
        <v>203</v>
      </c>
      <c r="Q7" s="41" t="s">
        <v>204</v>
      </c>
    </row>
    <row r="8" spans="1:20" x14ac:dyDescent="0.5">
      <c r="A8" s="4" t="s">
        <v>64</v>
      </c>
      <c r="C8" s="7">
        <v>114343</v>
      </c>
      <c r="D8" s="7"/>
      <c r="E8" s="7">
        <v>3632658587</v>
      </c>
      <c r="F8" s="7"/>
      <c r="G8" s="7">
        <v>4226574652</v>
      </c>
      <c r="H8" s="7"/>
      <c r="I8" s="7">
        <v>-593916065</v>
      </c>
      <c r="J8" s="7"/>
      <c r="K8" s="7">
        <v>114343</v>
      </c>
      <c r="L8" s="7"/>
      <c r="M8" s="7">
        <v>3632658587</v>
      </c>
      <c r="N8" s="7"/>
      <c r="O8" s="7">
        <v>4226574652</v>
      </c>
      <c r="P8" s="7"/>
      <c r="Q8" s="7">
        <v>-593916065</v>
      </c>
      <c r="S8" s="10"/>
      <c r="T8" s="10"/>
    </row>
    <row r="9" spans="1:20" x14ac:dyDescent="0.5">
      <c r="A9" s="4" t="s">
        <v>32</v>
      </c>
      <c r="C9" s="7">
        <v>1073204</v>
      </c>
      <c r="D9" s="7"/>
      <c r="E9" s="7">
        <v>5504783131</v>
      </c>
      <c r="F9" s="7"/>
      <c r="G9" s="7">
        <v>7263966732</v>
      </c>
      <c r="H9" s="7"/>
      <c r="I9" s="7">
        <v>-1759183601</v>
      </c>
      <c r="J9" s="7"/>
      <c r="K9" s="7">
        <v>1073204</v>
      </c>
      <c r="L9" s="7"/>
      <c r="M9" s="7">
        <v>5504783130</v>
      </c>
      <c r="N9" s="7"/>
      <c r="O9" s="7">
        <v>3470741736</v>
      </c>
      <c r="P9" s="7"/>
      <c r="Q9" s="7">
        <v>2034041394</v>
      </c>
      <c r="S9" s="10"/>
      <c r="T9" s="10"/>
    </row>
    <row r="10" spans="1:20" x14ac:dyDescent="0.5">
      <c r="A10" s="4" t="s">
        <v>36</v>
      </c>
      <c r="C10" s="7">
        <v>1990806</v>
      </c>
      <c r="D10" s="7"/>
      <c r="E10" s="7">
        <v>24242268627</v>
      </c>
      <c r="F10" s="7"/>
      <c r="G10" s="7">
        <v>20937404251</v>
      </c>
      <c r="H10" s="7"/>
      <c r="I10" s="7">
        <v>3304864376</v>
      </c>
      <c r="J10" s="7"/>
      <c r="K10" s="7">
        <v>1990806</v>
      </c>
      <c r="L10" s="7"/>
      <c r="M10" s="7">
        <v>24242268627</v>
      </c>
      <c r="N10" s="7"/>
      <c r="O10" s="7">
        <v>8471087071</v>
      </c>
      <c r="P10" s="7"/>
      <c r="Q10" s="7">
        <v>15771181556</v>
      </c>
      <c r="S10" s="10"/>
      <c r="T10" s="10"/>
    </row>
    <row r="11" spans="1:20" x14ac:dyDescent="0.5">
      <c r="A11" s="4" t="s">
        <v>61</v>
      </c>
      <c r="C11" s="7">
        <v>802063</v>
      </c>
      <c r="D11" s="7"/>
      <c r="E11" s="7">
        <v>29865713273</v>
      </c>
      <c r="F11" s="7"/>
      <c r="G11" s="7">
        <v>28183429843</v>
      </c>
      <c r="H11" s="7"/>
      <c r="I11" s="7">
        <v>1682283430</v>
      </c>
      <c r="J11" s="7"/>
      <c r="K11" s="7">
        <v>802063</v>
      </c>
      <c r="L11" s="7"/>
      <c r="M11" s="7">
        <v>29865713273</v>
      </c>
      <c r="N11" s="7"/>
      <c r="O11" s="7">
        <v>15226527460</v>
      </c>
      <c r="P11" s="7"/>
      <c r="Q11" s="7">
        <v>14639185813</v>
      </c>
      <c r="S11" s="10"/>
      <c r="T11" s="10"/>
    </row>
    <row r="12" spans="1:20" x14ac:dyDescent="0.5">
      <c r="A12" s="4" t="s">
        <v>52</v>
      </c>
      <c r="C12" s="7">
        <v>1200000</v>
      </c>
      <c r="D12" s="7"/>
      <c r="E12" s="7">
        <v>15866230860</v>
      </c>
      <c r="F12" s="7"/>
      <c r="G12" s="7">
        <v>14686492320</v>
      </c>
      <c r="H12" s="7"/>
      <c r="I12" s="7">
        <v>1179738540</v>
      </c>
      <c r="J12" s="7"/>
      <c r="K12" s="7">
        <v>1200000</v>
      </c>
      <c r="L12" s="7"/>
      <c r="M12" s="7">
        <v>15866230860</v>
      </c>
      <c r="N12" s="7"/>
      <c r="O12" s="7">
        <v>15084391597</v>
      </c>
      <c r="P12" s="7"/>
      <c r="Q12" s="7">
        <v>781839263</v>
      </c>
      <c r="S12" s="10"/>
      <c r="T12" s="10"/>
    </row>
    <row r="13" spans="1:20" x14ac:dyDescent="0.5">
      <c r="A13" s="4" t="s">
        <v>57</v>
      </c>
      <c r="C13" s="7">
        <v>292028</v>
      </c>
      <c r="D13" s="7"/>
      <c r="E13" s="7">
        <v>43509020449</v>
      </c>
      <c r="F13" s="7"/>
      <c r="G13" s="7">
        <v>46986615600</v>
      </c>
      <c r="H13" s="7"/>
      <c r="I13" s="7">
        <v>-3477595151</v>
      </c>
      <c r="J13" s="7"/>
      <c r="K13" s="7">
        <v>292028</v>
      </c>
      <c r="L13" s="7"/>
      <c r="M13" s="7">
        <v>43509020449</v>
      </c>
      <c r="N13" s="7"/>
      <c r="O13" s="7">
        <v>44717332636</v>
      </c>
      <c r="P13" s="7"/>
      <c r="Q13" s="7">
        <v>-1208312187</v>
      </c>
      <c r="S13" s="10"/>
      <c r="T13" s="10"/>
    </row>
    <row r="14" spans="1:20" x14ac:dyDescent="0.5">
      <c r="A14" s="4" t="s">
        <v>29</v>
      </c>
      <c r="C14" s="7">
        <v>815911</v>
      </c>
      <c r="D14" s="7"/>
      <c r="E14" s="7">
        <v>35962237652</v>
      </c>
      <c r="F14" s="7"/>
      <c r="G14" s="7">
        <v>32993771486</v>
      </c>
      <c r="H14" s="7"/>
      <c r="I14" s="7">
        <v>2968466166</v>
      </c>
      <c r="J14" s="7"/>
      <c r="K14" s="7">
        <v>815911</v>
      </c>
      <c r="L14" s="7"/>
      <c r="M14" s="7">
        <v>35962237653</v>
      </c>
      <c r="N14" s="7"/>
      <c r="O14" s="7">
        <v>39238020218</v>
      </c>
      <c r="P14" s="7"/>
      <c r="Q14" s="7">
        <v>-3275782565</v>
      </c>
      <c r="S14" s="10"/>
      <c r="T14" s="10"/>
    </row>
    <row r="15" spans="1:20" x14ac:dyDescent="0.5">
      <c r="A15" s="4" t="s">
        <v>34</v>
      </c>
      <c r="C15" s="7">
        <v>1801000</v>
      </c>
      <c r="D15" s="7"/>
      <c r="E15" s="7">
        <v>45761450603</v>
      </c>
      <c r="F15" s="7"/>
      <c r="G15" s="7">
        <v>49456596881</v>
      </c>
      <c r="H15" s="7"/>
      <c r="I15" s="7">
        <v>-3695146278</v>
      </c>
      <c r="J15" s="7"/>
      <c r="K15" s="7">
        <v>1801000</v>
      </c>
      <c r="L15" s="7"/>
      <c r="M15" s="7">
        <v>45761450603</v>
      </c>
      <c r="N15" s="7"/>
      <c r="O15" s="7">
        <v>58543956820</v>
      </c>
      <c r="P15" s="7"/>
      <c r="Q15" s="7">
        <v>-12782506217</v>
      </c>
      <c r="S15" s="10"/>
      <c r="T15" s="10"/>
    </row>
    <row r="16" spans="1:20" x14ac:dyDescent="0.5">
      <c r="A16" s="4" t="s">
        <v>63</v>
      </c>
      <c r="C16" s="7">
        <v>249926</v>
      </c>
      <c r="D16" s="7"/>
      <c r="E16" s="7">
        <v>3706708990</v>
      </c>
      <c r="F16" s="7"/>
      <c r="G16" s="7">
        <v>4325321950</v>
      </c>
      <c r="H16" s="7"/>
      <c r="I16" s="7">
        <v>-618612960</v>
      </c>
      <c r="J16" s="7"/>
      <c r="K16" s="7">
        <v>249926</v>
      </c>
      <c r="L16" s="7"/>
      <c r="M16" s="7">
        <v>3706708989</v>
      </c>
      <c r="N16" s="7"/>
      <c r="O16" s="7">
        <v>3490450048</v>
      </c>
      <c r="P16" s="7"/>
      <c r="Q16" s="7">
        <v>216258941</v>
      </c>
      <c r="S16" s="10"/>
      <c r="T16" s="10"/>
    </row>
    <row r="17" spans="1:20" x14ac:dyDescent="0.5">
      <c r="A17" s="4" t="s">
        <v>15</v>
      </c>
      <c r="C17" s="7">
        <v>2118327</v>
      </c>
      <c r="D17" s="7"/>
      <c r="E17" s="7">
        <v>20004368067</v>
      </c>
      <c r="F17" s="7"/>
      <c r="G17" s="7">
        <v>21731060888</v>
      </c>
      <c r="H17" s="7"/>
      <c r="I17" s="7">
        <v>-1726692821</v>
      </c>
      <c r="J17" s="7"/>
      <c r="K17" s="7">
        <v>2118327</v>
      </c>
      <c r="L17" s="7"/>
      <c r="M17" s="7">
        <v>20004368066</v>
      </c>
      <c r="N17" s="7"/>
      <c r="O17" s="7">
        <v>14114079190</v>
      </c>
      <c r="P17" s="7"/>
      <c r="Q17" s="7">
        <v>5890288876</v>
      </c>
      <c r="S17" s="10"/>
      <c r="T17" s="10"/>
    </row>
    <row r="18" spans="1:20" x14ac:dyDescent="0.5">
      <c r="A18" s="4" t="s">
        <v>21</v>
      </c>
      <c r="C18" s="7">
        <v>375700</v>
      </c>
      <c r="D18" s="7"/>
      <c r="E18" s="7">
        <v>12309392721</v>
      </c>
      <c r="F18" s="7"/>
      <c r="G18" s="7">
        <v>10734416623</v>
      </c>
      <c r="H18" s="7"/>
      <c r="I18" s="7">
        <v>1574976098</v>
      </c>
      <c r="J18" s="7"/>
      <c r="K18" s="7">
        <v>375700</v>
      </c>
      <c r="L18" s="7"/>
      <c r="M18" s="7">
        <v>12309392722</v>
      </c>
      <c r="N18" s="7"/>
      <c r="O18" s="7">
        <v>14263553391</v>
      </c>
      <c r="P18" s="7"/>
      <c r="Q18" s="7">
        <v>-1954160669</v>
      </c>
      <c r="S18" s="10"/>
      <c r="T18" s="10"/>
    </row>
    <row r="19" spans="1:20" x14ac:dyDescent="0.5">
      <c r="A19" s="4" t="s">
        <v>49</v>
      </c>
      <c r="C19" s="7">
        <v>2486905</v>
      </c>
      <c r="D19" s="7"/>
      <c r="E19" s="7">
        <v>58712562988</v>
      </c>
      <c r="F19" s="7"/>
      <c r="G19" s="7">
        <v>64843390617</v>
      </c>
      <c r="H19" s="7"/>
      <c r="I19" s="7">
        <v>-6130827629</v>
      </c>
      <c r="J19" s="7"/>
      <c r="K19" s="7">
        <v>2486905</v>
      </c>
      <c r="L19" s="7"/>
      <c r="M19" s="7">
        <v>58712562988</v>
      </c>
      <c r="N19" s="7"/>
      <c r="O19" s="7">
        <v>84619908680</v>
      </c>
      <c r="P19" s="7"/>
      <c r="Q19" s="7">
        <v>-25907345692</v>
      </c>
      <c r="S19" s="10"/>
      <c r="T19" s="10"/>
    </row>
    <row r="20" spans="1:20" x14ac:dyDescent="0.5">
      <c r="A20" s="4" t="s">
        <v>53</v>
      </c>
      <c r="C20" s="7">
        <v>2497343</v>
      </c>
      <c r="D20" s="7"/>
      <c r="E20" s="7">
        <v>24775188415</v>
      </c>
      <c r="F20" s="7"/>
      <c r="G20" s="7">
        <v>22665077177</v>
      </c>
      <c r="H20" s="7"/>
      <c r="I20" s="7">
        <v>2110111238</v>
      </c>
      <c r="J20" s="7"/>
      <c r="K20" s="7">
        <v>2497343</v>
      </c>
      <c r="L20" s="7"/>
      <c r="M20" s="7">
        <v>24775188415</v>
      </c>
      <c r="N20" s="7"/>
      <c r="O20" s="7">
        <v>8756802606</v>
      </c>
      <c r="P20" s="7"/>
      <c r="Q20" s="7">
        <v>16018385809</v>
      </c>
      <c r="S20" s="10"/>
      <c r="T20" s="10"/>
    </row>
    <row r="21" spans="1:20" x14ac:dyDescent="0.5">
      <c r="A21" s="4" t="s">
        <v>26</v>
      </c>
      <c r="C21" s="7">
        <v>1644199</v>
      </c>
      <c r="D21" s="7"/>
      <c r="E21" s="7">
        <v>12421561722</v>
      </c>
      <c r="F21" s="7"/>
      <c r="G21" s="7">
        <v>13957912776</v>
      </c>
      <c r="H21" s="7"/>
      <c r="I21" s="7">
        <v>-1536351054</v>
      </c>
      <c r="J21" s="7"/>
      <c r="K21" s="7">
        <v>1644199</v>
      </c>
      <c r="L21" s="7"/>
      <c r="M21" s="7">
        <v>12421561721</v>
      </c>
      <c r="N21" s="7"/>
      <c r="O21" s="7">
        <v>4924371506</v>
      </c>
      <c r="P21" s="7"/>
      <c r="Q21" s="7">
        <v>7497190215</v>
      </c>
      <c r="S21" s="10"/>
      <c r="T21" s="10"/>
    </row>
    <row r="22" spans="1:20" x14ac:dyDescent="0.5">
      <c r="A22" s="4" t="s">
        <v>59</v>
      </c>
      <c r="C22" s="7">
        <v>1646884</v>
      </c>
      <c r="D22" s="7"/>
      <c r="E22" s="7">
        <v>55235249257</v>
      </c>
      <c r="F22" s="7"/>
      <c r="G22" s="7">
        <v>56119275178</v>
      </c>
      <c r="H22" s="7"/>
      <c r="I22" s="7">
        <v>-884025921</v>
      </c>
      <c r="J22" s="7"/>
      <c r="K22" s="7">
        <v>1646884</v>
      </c>
      <c r="L22" s="7"/>
      <c r="M22" s="7">
        <v>55235249257</v>
      </c>
      <c r="N22" s="7"/>
      <c r="O22" s="7">
        <v>65459132765</v>
      </c>
      <c r="P22" s="7"/>
      <c r="Q22" s="7">
        <v>-10223883508</v>
      </c>
      <c r="S22" s="10"/>
      <c r="T22" s="10"/>
    </row>
    <row r="23" spans="1:20" x14ac:dyDescent="0.5">
      <c r="A23" s="4" t="s">
        <v>28</v>
      </c>
      <c r="C23" s="7">
        <v>612000</v>
      </c>
      <c r="D23" s="7"/>
      <c r="E23" s="7">
        <v>6235675650</v>
      </c>
      <c r="F23" s="7"/>
      <c r="G23" s="7">
        <v>7123879206</v>
      </c>
      <c r="H23" s="7"/>
      <c r="I23" s="7">
        <v>-888203556</v>
      </c>
      <c r="J23" s="7"/>
      <c r="K23" s="7">
        <v>612000</v>
      </c>
      <c r="L23" s="7"/>
      <c r="M23" s="7">
        <v>6235675650</v>
      </c>
      <c r="N23" s="7"/>
      <c r="O23" s="7">
        <v>2263704154</v>
      </c>
      <c r="P23" s="7"/>
      <c r="Q23" s="7">
        <v>3971971496</v>
      </c>
      <c r="S23" s="10"/>
      <c r="T23" s="10"/>
    </row>
    <row r="24" spans="1:20" x14ac:dyDescent="0.5">
      <c r="A24" s="4" t="s">
        <v>22</v>
      </c>
      <c r="C24" s="7">
        <v>689072</v>
      </c>
      <c r="D24" s="7"/>
      <c r="E24" s="7">
        <v>47626104661</v>
      </c>
      <c r="F24" s="7"/>
      <c r="G24" s="7">
        <v>43050491557</v>
      </c>
      <c r="H24" s="7"/>
      <c r="I24" s="7">
        <v>4575613104</v>
      </c>
      <c r="J24" s="7"/>
      <c r="K24" s="7">
        <v>689072</v>
      </c>
      <c r="L24" s="7"/>
      <c r="M24" s="7">
        <v>47626104661</v>
      </c>
      <c r="N24" s="7"/>
      <c r="O24" s="7">
        <v>31230811655</v>
      </c>
      <c r="P24" s="7"/>
      <c r="Q24" s="7">
        <v>16395293006</v>
      </c>
      <c r="S24" s="10"/>
      <c r="T24" s="10"/>
    </row>
    <row r="25" spans="1:20" x14ac:dyDescent="0.5">
      <c r="A25" s="4" t="s">
        <v>24</v>
      </c>
      <c r="C25" s="7">
        <v>570249</v>
      </c>
      <c r="D25" s="7"/>
      <c r="E25" s="7">
        <v>30287117066</v>
      </c>
      <c r="F25" s="7"/>
      <c r="G25" s="7">
        <v>31313126459</v>
      </c>
      <c r="H25" s="7"/>
      <c r="I25" s="7">
        <v>-1026009393</v>
      </c>
      <c r="J25" s="7"/>
      <c r="K25" s="7">
        <v>570249</v>
      </c>
      <c r="L25" s="7"/>
      <c r="M25" s="7">
        <v>30287117065</v>
      </c>
      <c r="N25" s="7"/>
      <c r="O25" s="7">
        <v>15413098332</v>
      </c>
      <c r="P25" s="7"/>
      <c r="Q25" s="7">
        <v>14874018733</v>
      </c>
      <c r="S25" s="10"/>
      <c r="T25" s="10"/>
    </row>
    <row r="26" spans="1:20" x14ac:dyDescent="0.5">
      <c r="A26" s="4" t="s">
        <v>48</v>
      </c>
      <c r="C26" s="7">
        <v>14663</v>
      </c>
      <c r="D26" s="7"/>
      <c r="E26" s="7">
        <v>410934264</v>
      </c>
      <c r="F26" s="7"/>
      <c r="G26" s="7">
        <v>392335601</v>
      </c>
      <c r="H26" s="7"/>
      <c r="I26" s="7">
        <v>18598663</v>
      </c>
      <c r="J26" s="7"/>
      <c r="K26" s="7">
        <v>14663</v>
      </c>
      <c r="L26" s="7"/>
      <c r="M26" s="7">
        <v>410934264</v>
      </c>
      <c r="N26" s="7"/>
      <c r="O26" s="7">
        <v>108147410</v>
      </c>
      <c r="P26" s="7"/>
      <c r="Q26" s="7">
        <v>302786854</v>
      </c>
      <c r="S26" s="10"/>
      <c r="T26" s="10"/>
    </row>
    <row r="27" spans="1:20" x14ac:dyDescent="0.5">
      <c r="A27" s="4" t="s">
        <v>58</v>
      </c>
      <c r="C27" s="7">
        <v>48475</v>
      </c>
      <c r="D27" s="7"/>
      <c r="E27" s="7">
        <v>3524896057</v>
      </c>
      <c r="F27" s="7"/>
      <c r="G27" s="7">
        <v>3601898201</v>
      </c>
      <c r="H27" s="7"/>
      <c r="I27" s="7">
        <v>-77002144</v>
      </c>
      <c r="J27" s="7"/>
      <c r="K27" s="7">
        <v>48475</v>
      </c>
      <c r="L27" s="7"/>
      <c r="M27" s="7">
        <v>3524896056</v>
      </c>
      <c r="N27" s="7"/>
      <c r="O27" s="7">
        <v>1958625276</v>
      </c>
      <c r="P27" s="7"/>
      <c r="Q27" s="7">
        <v>1566270780</v>
      </c>
      <c r="S27" s="10"/>
      <c r="T27" s="10"/>
    </row>
    <row r="28" spans="1:20" x14ac:dyDescent="0.5">
      <c r="A28" s="4" t="s">
        <v>44</v>
      </c>
      <c r="C28" s="7">
        <v>20385</v>
      </c>
      <c r="D28" s="7"/>
      <c r="E28" s="7">
        <v>1303787316</v>
      </c>
      <c r="F28" s="7"/>
      <c r="G28" s="7">
        <v>989922724</v>
      </c>
      <c r="H28" s="7"/>
      <c r="I28" s="7">
        <v>313864592</v>
      </c>
      <c r="J28" s="7"/>
      <c r="K28" s="7">
        <v>20385</v>
      </c>
      <c r="L28" s="7"/>
      <c r="M28" s="7">
        <v>1303787316</v>
      </c>
      <c r="N28" s="7"/>
      <c r="O28" s="7">
        <v>507885955</v>
      </c>
      <c r="P28" s="7"/>
      <c r="Q28" s="7">
        <v>795901361</v>
      </c>
      <c r="S28" s="10"/>
      <c r="T28" s="10"/>
    </row>
    <row r="29" spans="1:20" x14ac:dyDescent="0.5">
      <c r="A29" s="4" t="s">
        <v>46</v>
      </c>
      <c r="C29" s="7">
        <v>22020</v>
      </c>
      <c r="D29" s="7"/>
      <c r="E29" s="7">
        <v>487029827</v>
      </c>
      <c r="F29" s="7"/>
      <c r="G29" s="7">
        <v>470875759</v>
      </c>
      <c r="H29" s="7"/>
      <c r="I29" s="7">
        <v>16154068</v>
      </c>
      <c r="J29" s="7"/>
      <c r="K29" s="7">
        <v>22020</v>
      </c>
      <c r="L29" s="7"/>
      <c r="M29" s="7">
        <v>487029827</v>
      </c>
      <c r="N29" s="7"/>
      <c r="O29" s="7">
        <v>275758032</v>
      </c>
      <c r="P29" s="7"/>
      <c r="Q29" s="7">
        <v>211271795</v>
      </c>
      <c r="S29" s="10"/>
      <c r="T29" s="10"/>
    </row>
    <row r="30" spans="1:20" x14ac:dyDescent="0.5">
      <c r="A30" s="4" t="s">
        <v>35</v>
      </c>
      <c r="C30" s="7">
        <v>6243</v>
      </c>
      <c r="D30" s="7"/>
      <c r="E30" s="7">
        <v>260695521</v>
      </c>
      <c r="F30" s="7"/>
      <c r="G30" s="7">
        <v>249134014</v>
      </c>
      <c r="H30" s="7"/>
      <c r="I30" s="7">
        <v>11561507</v>
      </c>
      <c r="J30" s="7"/>
      <c r="K30" s="7">
        <v>6243</v>
      </c>
      <c r="L30" s="7"/>
      <c r="M30" s="7">
        <v>260695521</v>
      </c>
      <c r="N30" s="7"/>
      <c r="O30" s="7">
        <v>156275555</v>
      </c>
      <c r="P30" s="7"/>
      <c r="Q30" s="7">
        <v>104419966</v>
      </c>
      <c r="S30" s="10"/>
      <c r="T30" s="10"/>
    </row>
    <row r="31" spans="1:20" x14ac:dyDescent="0.5">
      <c r="A31" s="4" t="s">
        <v>20</v>
      </c>
      <c r="C31" s="7">
        <v>5479783</v>
      </c>
      <c r="D31" s="7"/>
      <c r="E31" s="7">
        <v>46851180482</v>
      </c>
      <c r="F31" s="7"/>
      <c r="G31" s="7">
        <v>46708446543</v>
      </c>
      <c r="H31" s="7"/>
      <c r="I31" s="7">
        <v>142733939</v>
      </c>
      <c r="J31" s="7"/>
      <c r="K31" s="7">
        <v>5479783</v>
      </c>
      <c r="L31" s="7"/>
      <c r="M31" s="7">
        <v>46851180483</v>
      </c>
      <c r="N31" s="7"/>
      <c r="O31" s="7">
        <v>56942173424</v>
      </c>
      <c r="P31" s="7"/>
      <c r="Q31" s="7">
        <v>-10090992941</v>
      </c>
      <c r="S31" s="10"/>
      <c r="T31" s="10"/>
    </row>
    <row r="32" spans="1:20" x14ac:dyDescent="0.5">
      <c r="A32" s="4" t="s">
        <v>27</v>
      </c>
      <c r="C32" s="7">
        <v>108000</v>
      </c>
      <c r="D32" s="7"/>
      <c r="E32" s="7">
        <v>666689454</v>
      </c>
      <c r="F32" s="7"/>
      <c r="G32" s="7">
        <v>723588876</v>
      </c>
      <c r="H32" s="7"/>
      <c r="I32" s="7">
        <v>-56899422</v>
      </c>
      <c r="J32" s="7"/>
      <c r="K32" s="7">
        <v>108000</v>
      </c>
      <c r="L32" s="7"/>
      <c r="M32" s="7">
        <v>666689454</v>
      </c>
      <c r="N32" s="7"/>
      <c r="O32" s="7">
        <v>319272447</v>
      </c>
      <c r="P32" s="7"/>
      <c r="Q32" s="7">
        <v>347417007</v>
      </c>
      <c r="S32" s="10"/>
      <c r="T32" s="10"/>
    </row>
    <row r="33" spans="1:20" x14ac:dyDescent="0.5">
      <c r="A33" s="4" t="s">
        <v>40</v>
      </c>
      <c r="C33" s="7">
        <v>5354926</v>
      </c>
      <c r="D33" s="7"/>
      <c r="E33" s="7">
        <v>40375441883</v>
      </c>
      <c r="F33" s="7"/>
      <c r="G33" s="7">
        <v>36574774051</v>
      </c>
      <c r="H33" s="7"/>
      <c r="I33" s="7">
        <v>3800667832</v>
      </c>
      <c r="J33" s="7"/>
      <c r="K33" s="7">
        <v>5354926</v>
      </c>
      <c r="L33" s="7"/>
      <c r="M33" s="7">
        <v>40375441883</v>
      </c>
      <c r="N33" s="7"/>
      <c r="O33" s="7">
        <v>37486981317</v>
      </c>
      <c r="P33" s="7"/>
      <c r="Q33" s="7">
        <v>2888460566</v>
      </c>
      <c r="S33" s="10"/>
      <c r="T33" s="10"/>
    </row>
    <row r="34" spans="1:20" x14ac:dyDescent="0.5">
      <c r="A34" s="4" t="s">
        <v>39</v>
      </c>
      <c r="C34" s="7">
        <v>1977493</v>
      </c>
      <c r="D34" s="7"/>
      <c r="E34" s="7">
        <v>43344278512</v>
      </c>
      <c r="F34" s="7"/>
      <c r="G34" s="7">
        <v>38249448051</v>
      </c>
      <c r="H34" s="7"/>
      <c r="I34" s="7">
        <v>5094830461</v>
      </c>
      <c r="J34" s="7"/>
      <c r="K34" s="7">
        <v>1977493</v>
      </c>
      <c r="L34" s="7"/>
      <c r="M34" s="7">
        <v>43344278512</v>
      </c>
      <c r="N34" s="7"/>
      <c r="O34" s="7">
        <v>40999017292</v>
      </c>
      <c r="P34" s="7"/>
      <c r="Q34" s="7">
        <v>2345261220</v>
      </c>
      <c r="S34" s="10"/>
      <c r="T34" s="10"/>
    </row>
    <row r="35" spans="1:20" x14ac:dyDescent="0.5">
      <c r="A35" s="4" t="s">
        <v>31</v>
      </c>
      <c r="C35" s="7">
        <v>228420</v>
      </c>
      <c r="D35" s="7"/>
      <c r="E35" s="7">
        <v>3353689508</v>
      </c>
      <c r="F35" s="7"/>
      <c r="G35" s="7">
        <v>3569397363</v>
      </c>
      <c r="H35" s="7"/>
      <c r="I35" s="7">
        <v>-215707855</v>
      </c>
      <c r="J35" s="7"/>
      <c r="K35" s="7">
        <v>228420</v>
      </c>
      <c r="L35" s="7"/>
      <c r="M35" s="7">
        <v>3353689508</v>
      </c>
      <c r="N35" s="7"/>
      <c r="O35" s="7">
        <v>3544645309</v>
      </c>
      <c r="P35" s="7"/>
      <c r="Q35" s="7">
        <v>-190955801</v>
      </c>
      <c r="S35" s="10"/>
      <c r="T35" s="10"/>
    </row>
    <row r="36" spans="1:20" x14ac:dyDescent="0.5">
      <c r="A36" s="4" t="s">
        <v>38</v>
      </c>
      <c r="C36" s="7">
        <v>3162</v>
      </c>
      <c r="D36" s="7"/>
      <c r="E36" s="7">
        <v>218030247</v>
      </c>
      <c r="F36" s="7"/>
      <c r="G36" s="7">
        <v>141880277</v>
      </c>
      <c r="H36" s="7"/>
      <c r="I36" s="7">
        <v>76149970</v>
      </c>
      <c r="J36" s="7"/>
      <c r="K36" s="7">
        <v>3162</v>
      </c>
      <c r="L36" s="7"/>
      <c r="M36" s="7">
        <v>218030247</v>
      </c>
      <c r="N36" s="7"/>
      <c r="O36" s="7">
        <v>125961867</v>
      </c>
      <c r="P36" s="7"/>
      <c r="Q36" s="7">
        <v>92068380</v>
      </c>
      <c r="S36" s="10"/>
      <c r="T36" s="10"/>
    </row>
    <row r="37" spans="1:20" x14ac:dyDescent="0.5">
      <c r="A37" s="4" t="s">
        <v>18</v>
      </c>
      <c r="C37" s="7">
        <v>15358</v>
      </c>
      <c r="D37" s="7"/>
      <c r="E37" s="7">
        <v>654937994</v>
      </c>
      <c r="F37" s="7"/>
      <c r="G37" s="7">
        <v>674326600</v>
      </c>
      <c r="H37" s="7"/>
      <c r="I37" s="7">
        <v>-19388606</v>
      </c>
      <c r="J37" s="7"/>
      <c r="K37" s="7">
        <v>15358</v>
      </c>
      <c r="L37" s="7"/>
      <c r="M37" s="7">
        <v>654937993</v>
      </c>
      <c r="N37" s="7"/>
      <c r="O37" s="7">
        <v>636872410</v>
      </c>
      <c r="P37" s="7"/>
      <c r="Q37" s="7">
        <v>18065583</v>
      </c>
      <c r="S37" s="10"/>
      <c r="T37" s="10"/>
    </row>
    <row r="38" spans="1:20" x14ac:dyDescent="0.5">
      <c r="A38" s="4" t="s">
        <v>41</v>
      </c>
      <c r="C38" s="7">
        <v>2818744</v>
      </c>
      <c r="D38" s="7"/>
      <c r="E38" s="7">
        <v>21323010522</v>
      </c>
      <c r="F38" s="7"/>
      <c r="G38" s="7">
        <v>21880603043</v>
      </c>
      <c r="H38" s="7"/>
      <c r="I38" s="7">
        <v>-557592521</v>
      </c>
      <c r="J38" s="7"/>
      <c r="K38" s="7">
        <v>2818744</v>
      </c>
      <c r="L38" s="7"/>
      <c r="M38" s="7">
        <v>21323010521</v>
      </c>
      <c r="N38" s="7"/>
      <c r="O38" s="7">
        <v>11388901005</v>
      </c>
      <c r="P38" s="7"/>
      <c r="Q38" s="7">
        <v>9934109516</v>
      </c>
      <c r="S38" s="10"/>
      <c r="T38" s="10"/>
    </row>
    <row r="39" spans="1:20" x14ac:dyDescent="0.5">
      <c r="A39" s="4" t="s">
        <v>42</v>
      </c>
      <c r="C39" s="7">
        <v>1623180</v>
      </c>
      <c r="D39" s="7"/>
      <c r="E39" s="7">
        <v>22379551235</v>
      </c>
      <c r="F39" s="7"/>
      <c r="G39" s="7">
        <v>19200912740</v>
      </c>
      <c r="H39" s="7"/>
      <c r="I39" s="7">
        <v>3178638495</v>
      </c>
      <c r="J39" s="7"/>
      <c r="K39" s="7">
        <v>1623180</v>
      </c>
      <c r="L39" s="7"/>
      <c r="M39" s="7">
        <v>22379551235</v>
      </c>
      <c r="N39" s="7"/>
      <c r="O39" s="7">
        <v>9272825195</v>
      </c>
      <c r="P39" s="7"/>
      <c r="Q39" s="7">
        <v>13106726040</v>
      </c>
      <c r="S39" s="10"/>
      <c r="T39" s="10"/>
    </row>
    <row r="40" spans="1:20" x14ac:dyDescent="0.5">
      <c r="A40" s="4" t="s">
        <v>43</v>
      </c>
      <c r="C40" s="7">
        <v>3772758</v>
      </c>
      <c r="D40" s="7"/>
      <c r="E40" s="7">
        <v>45341248986</v>
      </c>
      <c r="F40" s="7"/>
      <c r="G40" s="7">
        <v>36190492367</v>
      </c>
      <c r="H40" s="7"/>
      <c r="I40" s="7">
        <v>9150756619</v>
      </c>
      <c r="J40" s="7"/>
      <c r="K40" s="7">
        <v>3772758</v>
      </c>
      <c r="L40" s="7"/>
      <c r="M40" s="7">
        <v>45341248986</v>
      </c>
      <c r="N40" s="7"/>
      <c r="O40" s="7">
        <v>29501110029</v>
      </c>
      <c r="P40" s="7"/>
      <c r="Q40" s="7">
        <v>15840138957</v>
      </c>
      <c r="S40" s="10"/>
      <c r="T40" s="10"/>
    </row>
    <row r="41" spans="1:20" x14ac:dyDescent="0.5">
      <c r="A41" s="4" t="s">
        <v>60</v>
      </c>
      <c r="C41" s="7">
        <v>4029349</v>
      </c>
      <c r="D41" s="7"/>
      <c r="E41" s="7">
        <v>48585191149</v>
      </c>
      <c r="F41" s="7"/>
      <c r="G41" s="7">
        <v>39693260040</v>
      </c>
      <c r="H41" s="7"/>
      <c r="I41" s="7">
        <v>8891931109</v>
      </c>
      <c r="J41" s="7"/>
      <c r="K41" s="7">
        <v>4029349</v>
      </c>
      <c r="L41" s="7"/>
      <c r="M41" s="7">
        <v>48585191149</v>
      </c>
      <c r="N41" s="7"/>
      <c r="O41" s="7">
        <v>16026521176</v>
      </c>
      <c r="P41" s="7"/>
      <c r="Q41" s="7">
        <v>32558669973</v>
      </c>
      <c r="S41" s="10"/>
      <c r="T41" s="10"/>
    </row>
    <row r="42" spans="1:20" x14ac:dyDescent="0.5">
      <c r="A42" s="4" t="s">
        <v>62</v>
      </c>
      <c r="C42" s="7">
        <v>1542057</v>
      </c>
      <c r="D42" s="7"/>
      <c r="E42" s="7">
        <v>32221174613</v>
      </c>
      <c r="F42" s="7"/>
      <c r="G42" s="7">
        <v>28864163556</v>
      </c>
      <c r="H42" s="7"/>
      <c r="I42" s="7">
        <v>3357011057</v>
      </c>
      <c r="J42" s="7"/>
      <c r="K42" s="7">
        <v>1542057</v>
      </c>
      <c r="L42" s="7"/>
      <c r="M42" s="7">
        <v>32221174614</v>
      </c>
      <c r="N42" s="7"/>
      <c r="O42" s="7">
        <v>34578156398</v>
      </c>
      <c r="P42" s="7"/>
      <c r="Q42" s="7">
        <v>-2356981784</v>
      </c>
      <c r="S42" s="10"/>
      <c r="T42" s="10"/>
    </row>
    <row r="43" spans="1:20" x14ac:dyDescent="0.5">
      <c r="A43" s="4" t="s">
        <v>30</v>
      </c>
      <c r="C43" s="7">
        <v>6142219</v>
      </c>
      <c r="D43" s="7"/>
      <c r="E43" s="7">
        <v>71680598636</v>
      </c>
      <c r="F43" s="7"/>
      <c r="G43" s="7">
        <v>61362011609</v>
      </c>
      <c r="H43" s="7"/>
      <c r="I43" s="7">
        <v>10318587027</v>
      </c>
      <c r="J43" s="7"/>
      <c r="K43" s="7">
        <v>6142219</v>
      </c>
      <c r="L43" s="7"/>
      <c r="M43" s="7">
        <v>71680598636</v>
      </c>
      <c r="N43" s="7"/>
      <c r="O43" s="7">
        <v>57256413652</v>
      </c>
      <c r="P43" s="7"/>
      <c r="Q43" s="7">
        <v>14424184984</v>
      </c>
      <c r="S43" s="10"/>
      <c r="T43" s="10"/>
    </row>
    <row r="44" spans="1:20" x14ac:dyDescent="0.5">
      <c r="A44" s="4" t="s">
        <v>56</v>
      </c>
      <c r="C44" s="7">
        <v>888279</v>
      </c>
      <c r="D44" s="7"/>
      <c r="E44" s="7">
        <v>20829822326</v>
      </c>
      <c r="F44" s="7"/>
      <c r="G44" s="7">
        <v>22074843498</v>
      </c>
      <c r="H44" s="7"/>
      <c r="I44" s="7">
        <v>-1245021172</v>
      </c>
      <c r="J44" s="7"/>
      <c r="K44" s="7">
        <v>888279</v>
      </c>
      <c r="L44" s="7"/>
      <c r="M44" s="7">
        <v>20829822326</v>
      </c>
      <c r="N44" s="7"/>
      <c r="O44" s="7">
        <v>39334180907</v>
      </c>
      <c r="P44" s="7"/>
      <c r="Q44" s="7">
        <v>-18504358581</v>
      </c>
      <c r="S44" s="10"/>
      <c r="T44" s="10"/>
    </row>
    <row r="45" spans="1:20" x14ac:dyDescent="0.5">
      <c r="A45" s="4" t="s">
        <v>25</v>
      </c>
      <c r="C45" s="7">
        <v>1333225</v>
      </c>
      <c r="D45" s="7"/>
      <c r="E45" s="7">
        <v>70810368190</v>
      </c>
      <c r="F45" s="7"/>
      <c r="G45" s="7">
        <v>66747758703</v>
      </c>
      <c r="H45" s="7"/>
      <c r="I45" s="7">
        <v>4062609487</v>
      </c>
      <c r="J45" s="7"/>
      <c r="K45" s="7">
        <v>1333225</v>
      </c>
      <c r="L45" s="7"/>
      <c r="M45" s="7">
        <v>70810368190</v>
      </c>
      <c r="N45" s="7"/>
      <c r="O45" s="7">
        <v>37275842992</v>
      </c>
      <c r="P45" s="7"/>
      <c r="Q45" s="7">
        <v>33534525198</v>
      </c>
      <c r="S45" s="10"/>
      <c r="T45" s="10"/>
    </row>
    <row r="46" spans="1:20" x14ac:dyDescent="0.5">
      <c r="A46" s="4" t="s">
        <v>33</v>
      </c>
      <c r="C46" s="7">
        <v>182850</v>
      </c>
      <c r="D46" s="7"/>
      <c r="E46" s="7">
        <v>19570319116</v>
      </c>
      <c r="F46" s="7"/>
      <c r="G46" s="7">
        <v>21098937893</v>
      </c>
      <c r="H46" s="7"/>
      <c r="I46" s="7">
        <v>-1528618777</v>
      </c>
      <c r="J46" s="7"/>
      <c r="K46" s="7">
        <v>182850</v>
      </c>
      <c r="L46" s="7"/>
      <c r="M46" s="7">
        <v>19570319116</v>
      </c>
      <c r="N46" s="7"/>
      <c r="O46" s="7">
        <v>20625174564</v>
      </c>
      <c r="P46" s="7"/>
      <c r="Q46" s="7">
        <v>-1054855448</v>
      </c>
      <c r="S46" s="10"/>
      <c r="T46" s="10"/>
    </row>
    <row r="47" spans="1:20" x14ac:dyDescent="0.5">
      <c r="A47" s="4" t="s">
        <v>37</v>
      </c>
      <c r="C47" s="7">
        <v>97162</v>
      </c>
      <c r="D47" s="7"/>
      <c r="E47" s="7">
        <v>40353713452</v>
      </c>
      <c r="F47" s="7"/>
      <c r="G47" s="7">
        <v>42730204299</v>
      </c>
      <c r="H47" s="7"/>
      <c r="I47" s="7">
        <v>-2376490847</v>
      </c>
      <c r="J47" s="7"/>
      <c r="K47" s="7">
        <v>97162</v>
      </c>
      <c r="L47" s="7"/>
      <c r="M47" s="7">
        <v>40353713452</v>
      </c>
      <c r="N47" s="7"/>
      <c r="O47" s="7">
        <v>42411320782</v>
      </c>
      <c r="P47" s="7"/>
      <c r="Q47" s="7">
        <v>-2057607330</v>
      </c>
      <c r="S47" s="10"/>
      <c r="T47" s="10"/>
    </row>
    <row r="48" spans="1:20" x14ac:dyDescent="0.5">
      <c r="A48" s="4" t="s">
        <v>45</v>
      </c>
      <c r="C48" s="7">
        <v>2467600</v>
      </c>
      <c r="D48" s="7"/>
      <c r="E48" s="7">
        <v>46629966997</v>
      </c>
      <c r="F48" s="7"/>
      <c r="G48" s="7">
        <v>42098561491</v>
      </c>
      <c r="H48" s="7"/>
      <c r="I48" s="7">
        <v>4531405506</v>
      </c>
      <c r="J48" s="7"/>
      <c r="K48" s="7">
        <v>2467600</v>
      </c>
      <c r="L48" s="7"/>
      <c r="M48" s="7">
        <v>46629966997</v>
      </c>
      <c r="N48" s="7"/>
      <c r="O48" s="7">
        <v>35901347709</v>
      </c>
      <c r="P48" s="7"/>
      <c r="Q48" s="7">
        <v>10728619288</v>
      </c>
      <c r="S48" s="10"/>
      <c r="T48" s="10"/>
    </row>
    <row r="49" spans="1:20" x14ac:dyDescent="0.5">
      <c r="A49" s="4" t="s">
        <v>54</v>
      </c>
      <c r="C49" s="7">
        <v>937848</v>
      </c>
      <c r="D49" s="7"/>
      <c r="E49" s="7">
        <v>18151254151</v>
      </c>
      <c r="F49" s="7"/>
      <c r="G49" s="7">
        <v>17302890449</v>
      </c>
      <c r="H49" s="7"/>
      <c r="I49" s="7">
        <v>848363702</v>
      </c>
      <c r="J49" s="7"/>
      <c r="K49" s="7">
        <v>937848</v>
      </c>
      <c r="L49" s="7"/>
      <c r="M49" s="7">
        <v>18151254152</v>
      </c>
      <c r="N49" s="7"/>
      <c r="O49" s="7">
        <v>23421082723</v>
      </c>
      <c r="P49" s="7"/>
      <c r="Q49" s="7">
        <v>-5269828571</v>
      </c>
      <c r="S49" s="10"/>
      <c r="T49" s="10"/>
    </row>
    <row r="50" spans="1:20" x14ac:dyDescent="0.5">
      <c r="A50" s="4" t="s">
        <v>51</v>
      </c>
      <c r="C50" s="7">
        <v>5648835</v>
      </c>
      <c r="D50" s="7"/>
      <c r="E50" s="7">
        <v>68505738067</v>
      </c>
      <c r="F50" s="7"/>
      <c r="G50" s="7">
        <v>57275289203</v>
      </c>
      <c r="H50" s="7"/>
      <c r="I50" s="7">
        <v>11230448864</v>
      </c>
      <c r="J50" s="7"/>
      <c r="K50" s="7">
        <v>5648835</v>
      </c>
      <c r="L50" s="7"/>
      <c r="M50" s="7">
        <v>68505738067</v>
      </c>
      <c r="N50" s="7"/>
      <c r="O50" s="7">
        <v>57751107857</v>
      </c>
      <c r="P50" s="7"/>
      <c r="Q50" s="7">
        <v>10754630210</v>
      </c>
      <c r="S50" s="10"/>
      <c r="T50" s="10"/>
    </row>
    <row r="51" spans="1:20" x14ac:dyDescent="0.5">
      <c r="A51" s="4" t="s">
        <v>50</v>
      </c>
      <c r="C51" s="7">
        <v>4994596</v>
      </c>
      <c r="D51" s="7"/>
      <c r="E51" s="7">
        <v>65685337974</v>
      </c>
      <c r="F51" s="7"/>
      <c r="G51" s="7">
        <v>62607113519</v>
      </c>
      <c r="H51" s="7"/>
      <c r="I51" s="7">
        <v>3078224455</v>
      </c>
      <c r="J51" s="7"/>
      <c r="K51" s="7">
        <v>4994596</v>
      </c>
      <c r="L51" s="7"/>
      <c r="M51" s="7">
        <v>65685337975</v>
      </c>
      <c r="N51" s="7"/>
      <c r="O51" s="7">
        <v>76852762575</v>
      </c>
      <c r="P51" s="7"/>
      <c r="Q51" s="7">
        <v>-11167424600</v>
      </c>
      <c r="S51" s="10"/>
      <c r="T51" s="10"/>
    </row>
    <row r="52" spans="1:20" x14ac:dyDescent="0.5">
      <c r="A52" s="4" t="s">
        <v>23</v>
      </c>
      <c r="C52" s="7">
        <v>2905219</v>
      </c>
      <c r="D52" s="7"/>
      <c r="E52" s="7">
        <v>67693148276</v>
      </c>
      <c r="F52" s="7"/>
      <c r="G52" s="7">
        <v>56516847771</v>
      </c>
      <c r="H52" s="7"/>
      <c r="I52" s="7">
        <v>11176300505</v>
      </c>
      <c r="J52" s="7"/>
      <c r="K52" s="7">
        <v>2905219</v>
      </c>
      <c r="L52" s="7"/>
      <c r="M52" s="7">
        <v>67693148277</v>
      </c>
      <c r="N52" s="7"/>
      <c r="O52" s="7">
        <v>72287280284</v>
      </c>
      <c r="P52" s="7"/>
      <c r="Q52" s="7">
        <v>-4594132007</v>
      </c>
      <c r="S52" s="10"/>
      <c r="T52" s="10"/>
    </row>
    <row r="53" spans="1:20" x14ac:dyDescent="0.5">
      <c r="A53" s="4" t="s">
        <v>17</v>
      </c>
      <c r="C53" s="7">
        <v>690845</v>
      </c>
      <c r="D53" s="7"/>
      <c r="E53" s="7">
        <v>63077248010</v>
      </c>
      <c r="F53" s="7"/>
      <c r="G53" s="7">
        <v>53751545855</v>
      </c>
      <c r="H53" s="7"/>
      <c r="I53" s="7">
        <v>9325702155</v>
      </c>
      <c r="J53" s="7"/>
      <c r="K53" s="7">
        <v>690845</v>
      </c>
      <c r="L53" s="7"/>
      <c r="M53" s="7">
        <v>63077248010</v>
      </c>
      <c r="N53" s="7"/>
      <c r="O53" s="7">
        <v>56042467211</v>
      </c>
      <c r="P53" s="7"/>
      <c r="Q53" s="7">
        <v>7034780799</v>
      </c>
      <c r="S53" s="10"/>
      <c r="T53" s="10"/>
    </row>
    <row r="54" spans="1:20" x14ac:dyDescent="0.5">
      <c r="A54" s="4" t="s">
        <v>47</v>
      </c>
      <c r="C54" s="7">
        <v>1788784</v>
      </c>
      <c r="D54" s="7"/>
      <c r="E54" s="7">
        <v>64688759946</v>
      </c>
      <c r="F54" s="7"/>
      <c r="G54" s="7">
        <v>63817470986</v>
      </c>
      <c r="H54" s="7"/>
      <c r="I54" s="7">
        <v>871288960</v>
      </c>
      <c r="J54" s="7"/>
      <c r="K54" s="7">
        <v>1788784</v>
      </c>
      <c r="L54" s="7"/>
      <c r="M54" s="7">
        <v>64688759947</v>
      </c>
      <c r="N54" s="7"/>
      <c r="O54" s="7">
        <v>77927037194</v>
      </c>
      <c r="P54" s="7"/>
      <c r="Q54" s="7">
        <v>-13238277247</v>
      </c>
      <c r="S54" s="10"/>
      <c r="T54" s="10"/>
    </row>
    <row r="55" spans="1:20" x14ac:dyDescent="0.5">
      <c r="A55" s="4" t="s">
        <v>19</v>
      </c>
      <c r="C55" s="7">
        <v>480098</v>
      </c>
      <c r="D55" s="7"/>
      <c r="E55" s="7">
        <v>45013410442</v>
      </c>
      <c r="F55" s="7"/>
      <c r="G55" s="7">
        <v>41066623924</v>
      </c>
      <c r="H55" s="7"/>
      <c r="I55" s="7">
        <v>3946786518</v>
      </c>
      <c r="J55" s="7"/>
      <c r="K55" s="7">
        <v>480098</v>
      </c>
      <c r="L55" s="7"/>
      <c r="M55" s="7">
        <v>45013410442</v>
      </c>
      <c r="N55" s="7"/>
      <c r="O55" s="7">
        <v>14268216336</v>
      </c>
      <c r="P55" s="7"/>
      <c r="Q55" s="7">
        <v>30745194106</v>
      </c>
      <c r="S55" s="10"/>
      <c r="T55" s="10"/>
    </row>
    <row r="56" spans="1:20" x14ac:dyDescent="0.5">
      <c r="A56" s="4" t="s">
        <v>55</v>
      </c>
      <c r="C56" s="7">
        <v>4107418</v>
      </c>
      <c r="D56" s="7"/>
      <c r="E56" s="7">
        <v>79128130367</v>
      </c>
      <c r="F56" s="7"/>
      <c r="G56" s="7">
        <v>70141590813</v>
      </c>
      <c r="H56" s="7"/>
      <c r="I56" s="7">
        <v>8986539554</v>
      </c>
      <c r="J56" s="7"/>
      <c r="K56" s="7">
        <v>4107418</v>
      </c>
      <c r="L56" s="7"/>
      <c r="M56" s="7">
        <v>79128130367</v>
      </c>
      <c r="N56" s="7"/>
      <c r="O56" s="7">
        <v>59710174559</v>
      </c>
      <c r="P56" s="7"/>
      <c r="Q56" s="7">
        <v>19417955808</v>
      </c>
      <c r="S56" s="10"/>
      <c r="T56" s="10"/>
    </row>
    <row r="57" spans="1:20" x14ac:dyDescent="0.5">
      <c r="A57" s="4" t="s">
        <v>16</v>
      </c>
      <c r="C57" s="7">
        <v>0</v>
      </c>
      <c r="D57" s="7"/>
      <c r="E57" s="7">
        <v>0</v>
      </c>
      <c r="F57" s="7"/>
      <c r="G57" s="7">
        <v>-7816380748</v>
      </c>
      <c r="H57" s="7"/>
      <c r="I57" s="7">
        <v>7816380748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0</v>
      </c>
      <c r="S57" s="10"/>
      <c r="T57" s="10"/>
    </row>
    <row r="58" spans="1:20" x14ac:dyDescent="0.5">
      <c r="A58" s="4" t="s">
        <v>78</v>
      </c>
      <c r="C58" s="7">
        <v>5250</v>
      </c>
      <c r="D58" s="7"/>
      <c r="E58" s="7">
        <v>5249048437</v>
      </c>
      <c r="F58" s="7"/>
      <c r="G58" s="7">
        <v>5222803195</v>
      </c>
      <c r="H58" s="7"/>
      <c r="I58" s="7">
        <v>26245242</v>
      </c>
      <c r="J58" s="7"/>
      <c r="K58" s="7">
        <v>5250</v>
      </c>
      <c r="L58" s="7"/>
      <c r="M58" s="7">
        <v>5249048437</v>
      </c>
      <c r="N58" s="7"/>
      <c r="O58" s="7">
        <v>5246193750</v>
      </c>
      <c r="P58" s="7"/>
      <c r="Q58" s="7">
        <v>2854687</v>
      </c>
      <c r="S58" s="10"/>
      <c r="T58" s="10"/>
    </row>
    <row r="59" spans="1:20" x14ac:dyDescent="0.5">
      <c r="A59" s="4" t="s">
        <v>74</v>
      </c>
      <c r="C59" s="7">
        <v>3250</v>
      </c>
      <c r="D59" s="7"/>
      <c r="E59" s="7">
        <v>3216916829</v>
      </c>
      <c r="F59" s="7"/>
      <c r="G59" s="7">
        <v>3224653675</v>
      </c>
      <c r="H59" s="7"/>
      <c r="I59" s="7">
        <v>-7736846</v>
      </c>
      <c r="J59" s="7"/>
      <c r="K59" s="7">
        <v>3250</v>
      </c>
      <c r="L59" s="7"/>
      <c r="M59" s="7">
        <v>3216916829</v>
      </c>
      <c r="N59" s="7"/>
      <c r="O59" s="7">
        <v>3217424424</v>
      </c>
      <c r="P59" s="7"/>
      <c r="Q59" s="7">
        <v>-507595</v>
      </c>
      <c r="S59" s="10"/>
      <c r="T59" s="10"/>
    </row>
    <row r="60" spans="1:20" x14ac:dyDescent="0.5">
      <c r="A60" s="4" t="s">
        <v>84</v>
      </c>
      <c r="C60" s="7">
        <v>2752</v>
      </c>
      <c r="D60" s="7"/>
      <c r="E60" s="7">
        <v>2515205028</v>
      </c>
      <c r="F60" s="7"/>
      <c r="G60" s="7">
        <v>2493542459</v>
      </c>
      <c r="H60" s="7"/>
      <c r="I60" s="7">
        <v>21662569</v>
      </c>
      <c r="J60" s="7"/>
      <c r="K60" s="7">
        <v>2752</v>
      </c>
      <c r="L60" s="7"/>
      <c r="M60" s="7">
        <v>2515205028</v>
      </c>
      <c r="N60" s="7"/>
      <c r="O60" s="7">
        <v>2319811386</v>
      </c>
      <c r="P60" s="7"/>
      <c r="Q60" s="7">
        <v>195393642</v>
      </c>
      <c r="S60" s="10"/>
      <c r="T60" s="10"/>
    </row>
    <row r="61" spans="1:20" x14ac:dyDescent="0.5">
      <c r="A61" s="4" t="s">
        <v>93</v>
      </c>
      <c r="C61" s="7">
        <v>6728</v>
      </c>
      <c r="D61" s="7"/>
      <c r="E61" s="7">
        <v>6282813033</v>
      </c>
      <c r="F61" s="7"/>
      <c r="G61" s="7">
        <v>6224417851</v>
      </c>
      <c r="H61" s="7"/>
      <c r="I61" s="7">
        <v>58395182</v>
      </c>
      <c r="J61" s="7"/>
      <c r="K61" s="7">
        <v>6728</v>
      </c>
      <c r="L61" s="7"/>
      <c r="M61" s="7">
        <v>6282813033</v>
      </c>
      <c r="N61" s="7"/>
      <c r="O61" s="7">
        <v>5405585219</v>
      </c>
      <c r="P61" s="7"/>
      <c r="Q61" s="7">
        <v>877227814</v>
      </c>
      <c r="S61" s="10"/>
      <c r="T61" s="10"/>
    </row>
    <row r="62" spans="1:20" x14ac:dyDescent="0.5">
      <c r="A62" s="4" t="s">
        <v>96</v>
      </c>
      <c r="C62" s="7">
        <v>8571</v>
      </c>
      <c r="D62" s="7"/>
      <c r="E62" s="7">
        <v>8085529862</v>
      </c>
      <c r="F62" s="7"/>
      <c r="G62" s="7">
        <v>7969473848</v>
      </c>
      <c r="H62" s="7"/>
      <c r="I62" s="7">
        <v>116056014</v>
      </c>
      <c r="J62" s="7"/>
      <c r="K62" s="7">
        <v>8571</v>
      </c>
      <c r="L62" s="7"/>
      <c r="M62" s="7">
        <v>8085529862</v>
      </c>
      <c r="N62" s="7"/>
      <c r="O62" s="7">
        <v>6808345401</v>
      </c>
      <c r="P62" s="7"/>
      <c r="Q62" s="7">
        <v>1277184461</v>
      </c>
      <c r="S62" s="10"/>
      <c r="T62" s="10"/>
    </row>
    <row r="63" spans="1:20" x14ac:dyDescent="0.5">
      <c r="A63" s="4" t="s">
        <v>90</v>
      </c>
      <c r="C63" s="7">
        <v>78542</v>
      </c>
      <c r="D63" s="7"/>
      <c r="E63" s="7">
        <v>60106250156</v>
      </c>
      <c r="F63" s="7"/>
      <c r="G63" s="7">
        <v>60516557723</v>
      </c>
      <c r="H63" s="7"/>
      <c r="I63" s="7">
        <v>-410307567</v>
      </c>
      <c r="J63" s="7"/>
      <c r="K63" s="7">
        <v>78542</v>
      </c>
      <c r="L63" s="7"/>
      <c r="M63" s="7">
        <v>60106250155</v>
      </c>
      <c r="N63" s="7"/>
      <c r="O63" s="7">
        <v>57851688353</v>
      </c>
      <c r="P63" s="7"/>
      <c r="Q63" s="7">
        <v>2254561802</v>
      </c>
      <c r="S63" s="10"/>
      <c r="T63" s="10"/>
    </row>
    <row r="64" spans="1:20" x14ac:dyDescent="0.5">
      <c r="A64" s="4" t="s">
        <v>108</v>
      </c>
      <c r="C64" s="7">
        <v>1000</v>
      </c>
      <c r="D64" s="7"/>
      <c r="E64" s="7">
        <v>1042511010</v>
      </c>
      <c r="F64" s="7"/>
      <c r="G64" s="7">
        <v>1031812950</v>
      </c>
      <c r="H64" s="7"/>
      <c r="I64" s="7">
        <v>10698060</v>
      </c>
      <c r="J64" s="7"/>
      <c r="K64" s="7">
        <v>1000</v>
      </c>
      <c r="L64" s="7"/>
      <c r="M64" s="7">
        <v>1042511010</v>
      </c>
      <c r="N64" s="7"/>
      <c r="O64" s="7">
        <v>957898020</v>
      </c>
      <c r="P64" s="7"/>
      <c r="Q64" s="7">
        <v>84612990</v>
      </c>
      <c r="S64" s="10"/>
      <c r="T64" s="10"/>
    </row>
    <row r="65" spans="1:20" x14ac:dyDescent="0.5">
      <c r="A65" s="4" t="s">
        <v>87</v>
      </c>
      <c r="C65" s="7">
        <v>105361</v>
      </c>
      <c r="D65" s="7"/>
      <c r="E65" s="7">
        <v>81437823960</v>
      </c>
      <c r="F65" s="7"/>
      <c r="G65" s="7">
        <v>82298045942</v>
      </c>
      <c r="H65" s="7"/>
      <c r="I65" s="7">
        <v>-860221982</v>
      </c>
      <c r="J65" s="7"/>
      <c r="K65" s="7">
        <v>105361</v>
      </c>
      <c r="L65" s="7"/>
      <c r="M65" s="7">
        <v>81437823959</v>
      </c>
      <c r="N65" s="7"/>
      <c r="O65" s="7">
        <v>78370176704</v>
      </c>
      <c r="P65" s="7"/>
      <c r="Q65" s="7">
        <v>3067647255</v>
      </c>
      <c r="S65" s="10"/>
      <c r="T65" s="10"/>
    </row>
    <row r="66" spans="1:20" x14ac:dyDescent="0.5">
      <c r="A66" s="4" t="s">
        <v>99</v>
      </c>
      <c r="C66" s="7">
        <v>738</v>
      </c>
      <c r="D66" s="7"/>
      <c r="E66" s="7">
        <v>673837894</v>
      </c>
      <c r="F66" s="7"/>
      <c r="G66" s="7">
        <v>666592048</v>
      </c>
      <c r="H66" s="7"/>
      <c r="I66" s="7">
        <v>7245846</v>
      </c>
      <c r="J66" s="7"/>
      <c r="K66" s="7">
        <v>738</v>
      </c>
      <c r="L66" s="7"/>
      <c r="M66" s="7">
        <v>673837894</v>
      </c>
      <c r="N66" s="7"/>
      <c r="O66" s="7">
        <v>617820172</v>
      </c>
      <c r="P66" s="7"/>
      <c r="Q66" s="7">
        <v>56017722</v>
      </c>
      <c r="S66" s="10"/>
      <c r="T66" s="10"/>
    </row>
    <row r="67" spans="1:20" x14ac:dyDescent="0.5">
      <c r="A67" s="4" t="s">
        <v>114</v>
      </c>
      <c r="C67" s="7">
        <v>10000</v>
      </c>
      <c r="D67" s="7"/>
      <c r="E67" s="7">
        <v>8376961402</v>
      </c>
      <c r="F67" s="7"/>
      <c r="G67" s="7">
        <v>8351513437</v>
      </c>
      <c r="H67" s="7"/>
      <c r="I67" s="7">
        <v>25447965</v>
      </c>
      <c r="J67" s="7"/>
      <c r="K67" s="7">
        <v>10000</v>
      </c>
      <c r="L67" s="7"/>
      <c r="M67" s="7">
        <v>8376961400</v>
      </c>
      <c r="N67" s="7"/>
      <c r="O67" s="7">
        <v>8351513437</v>
      </c>
      <c r="P67" s="7"/>
      <c r="Q67" s="7">
        <v>25447963</v>
      </c>
      <c r="S67" s="10"/>
      <c r="T67" s="10"/>
    </row>
    <row r="68" spans="1:20" x14ac:dyDescent="0.5">
      <c r="A68" s="4" t="s">
        <v>117</v>
      </c>
      <c r="C68" s="7">
        <v>1000</v>
      </c>
      <c r="D68" s="7"/>
      <c r="E68" s="7">
        <v>999818750</v>
      </c>
      <c r="F68" s="7"/>
      <c r="G68" s="7">
        <v>1000181250</v>
      </c>
      <c r="H68" s="7"/>
      <c r="I68" s="7">
        <v>-362500</v>
      </c>
      <c r="J68" s="7"/>
      <c r="K68" s="7">
        <v>1000</v>
      </c>
      <c r="L68" s="7"/>
      <c r="M68" s="7">
        <v>999818754</v>
      </c>
      <c r="N68" s="7"/>
      <c r="O68" s="7">
        <v>1000181250</v>
      </c>
      <c r="P68" s="7"/>
      <c r="Q68" s="7">
        <f>M68-O68</f>
        <v>-362496</v>
      </c>
      <c r="S68" s="10"/>
      <c r="T68" s="10"/>
    </row>
    <row r="69" spans="1:20" x14ac:dyDescent="0.5">
      <c r="A69" s="4" t="s">
        <v>111</v>
      </c>
      <c r="C69" s="7">
        <v>200000</v>
      </c>
      <c r="D69" s="7"/>
      <c r="E69" s="7">
        <v>166987528023</v>
      </c>
      <c r="F69" s="7"/>
      <c r="G69" s="7">
        <v>165465203995</v>
      </c>
      <c r="H69" s="7"/>
      <c r="I69" s="7">
        <v>1522324028</v>
      </c>
      <c r="J69" s="7"/>
      <c r="K69" s="7">
        <v>200000</v>
      </c>
      <c r="L69" s="7"/>
      <c r="M69" s="7">
        <v>166987528023</v>
      </c>
      <c r="N69" s="7"/>
      <c r="O69" s="7">
        <v>151400000000</v>
      </c>
      <c r="P69" s="7"/>
      <c r="Q69" s="7">
        <v>15587528023</v>
      </c>
      <c r="S69" s="10"/>
      <c r="T69" s="10"/>
    </row>
    <row r="70" spans="1:20" x14ac:dyDescent="0.5">
      <c r="A70" s="4" t="s">
        <v>102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v>0</v>
      </c>
      <c r="J70" s="7"/>
      <c r="K70" s="7">
        <v>200000</v>
      </c>
      <c r="L70" s="7"/>
      <c r="M70" s="7">
        <v>209961937500</v>
      </c>
      <c r="N70" s="7"/>
      <c r="O70" s="7">
        <v>193780000000</v>
      </c>
      <c r="P70" s="7"/>
      <c r="Q70" s="7">
        <v>16181937500</v>
      </c>
      <c r="S70" s="10"/>
      <c r="T70" s="10"/>
    </row>
    <row r="71" spans="1:20" x14ac:dyDescent="0.5">
      <c r="A71" s="4" t="s">
        <v>105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v>0</v>
      </c>
      <c r="J71" s="7"/>
      <c r="K71" s="7">
        <v>300000</v>
      </c>
      <c r="L71" s="7"/>
      <c r="M71" s="7">
        <v>293946712500</v>
      </c>
      <c r="N71" s="7"/>
      <c r="O71" s="7">
        <v>290932721998</v>
      </c>
      <c r="P71" s="7"/>
      <c r="Q71" s="7">
        <v>3013990502</v>
      </c>
      <c r="S71" s="10"/>
      <c r="T71" s="10"/>
    </row>
    <row r="72" spans="1:20" x14ac:dyDescent="0.5">
      <c r="A72" s="4" t="s">
        <v>81</v>
      </c>
      <c r="C72" s="7">
        <v>0</v>
      </c>
      <c r="D72" s="7"/>
      <c r="E72" s="7">
        <v>0</v>
      </c>
      <c r="F72" s="7"/>
      <c r="G72" s="7">
        <v>359832000</v>
      </c>
      <c r="H72" s="7"/>
      <c r="I72" s="7">
        <v>-359832000</v>
      </c>
      <c r="J72" s="7"/>
      <c r="K72" s="7">
        <v>0</v>
      </c>
      <c r="L72" s="7"/>
      <c r="M72" s="7">
        <v>0</v>
      </c>
      <c r="N72" s="7"/>
      <c r="O72" s="7">
        <v>0</v>
      </c>
      <c r="P72" s="7"/>
      <c r="Q72" s="7">
        <v>0</v>
      </c>
      <c r="S72" s="10"/>
      <c r="T72" s="10"/>
    </row>
    <row r="73" spans="1:20" ht="22.5" thickBot="1" x14ac:dyDescent="0.55000000000000004">
      <c r="E73" s="6">
        <f>SUM(E8:E72)</f>
        <v>1873752120623</v>
      </c>
      <c r="G73" s="6">
        <f>SUM(G8:G72)</f>
        <v>1774374203640</v>
      </c>
      <c r="I73" s="6">
        <f>SUM(I8:I72)</f>
        <v>99377916983</v>
      </c>
      <c r="M73" s="6">
        <f>SUM(M8:M72)</f>
        <v>2377660770623</v>
      </c>
      <c r="O73" s="6">
        <f>SUM(O8:O72)</f>
        <v>2154667444073</v>
      </c>
      <c r="Q73" s="6">
        <f>SUM(Q8:Q72)</f>
        <v>222993326550</v>
      </c>
    </row>
    <row r="74" spans="1:20" ht="22.5" thickTop="1" x14ac:dyDescent="0.5"/>
    <row r="75" spans="1:20" x14ac:dyDescent="0.5"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20" x14ac:dyDescent="0.5">
      <c r="G76" s="13"/>
      <c r="H76" s="14"/>
      <c r="I76" s="16"/>
      <c r="J76" s="14"/>
      <c r="K76" s="14"/>
      <c r="L76" s="14"/>
      <c r="M76" s="14"/>
      <c r="N76" s="14"/>
      <c r="O76" s="16"/>
      <c r="P76" s="14"/>
      <c r="Q76" s="13"/>
    </row>
    <row r="77" spans="1:20" x14ac:dyDescent="0.5">
      <c r="H77" s="13"/>
      <c r="I77" s="13"/>
      <c r="J77" s="14"/>
      <c r="K77" s="14"/>
      <c r="L77" s="14"/>
      <c r="M77" s="14"/>
      <c r="N77" s="14"/>
      <c r="O77" s="13"/>
      <c r="P77" s="13"/>
      <c r="Q77" s="13"/>
    </row>
    <row r="78" spans="1:20" x14ac:dyDescent="0.5">
      <c r="I78" s="13"/>
      <c r="J78" s="14"/>
      <c r="K78" s="14"/>
      <c r="L78" s="14"/>
      <c r="M78" s="14"/>
      <c r="N78" s="14"/>
      <c r="O78" s="14"/>
      <c r="P78" s="14"/>
      <c r="Q78" s="13"/>
    </row>
    <row r="79" spans="1:20" x14ac:dyDescent="0.5">
      <c r="G79" s="10"/>
      <c r="H79" s="10"/>
      <c r="I79" s="12"/>
      <c r="J79" s="12"/>
      <c r="K79" s="12"/>
      <c r="L79" s="12"/>
      <c r="M79" s="12"/>
      <c r="N79" s="12"/>
      <c r="O79" s="12"/>
      <c r="P79" s="12"/>
      <c r="Q79" s="12"/>
    </row>
    <row r="80" spans="1:20" x14ac:dyDescent="0.5">
      <c r="G80" s="3"/>
      <c r="I80" s="13"/>
      <c r="J80" s="13"/>
      <c r="K80" s="13"/>
      <c r="L80" s="13"/>
      <c r="M80" s="13"/>
      <c r="N80" s="13"/>
      <c r="O80" s="13"/>
      <c r="P80" s="13"/>
      <c r="Q80" s="13"/>
    </row>
    <row r="81" spans="7:17" x14ac:dyDescent="0.5">
      <c r="G81" s="3"/>
      <c r="H81" s="3"/>
      <c r="I81" s="13"/>
      <c r="J81" s="14"/>
      <c r="K81" s="14"/>
      <c r="L81" s="14"/>
      <c r="M81" s="14"/>
      <c r="N81" s="14"/>
      <c r="O81" s="14"/>
      <c r="P81" s="14"/>
      <c r="Q81" s="16"/>
    </row>
    <row r="82" spans="7:17" x14ac:dyDescent="0.5">
      <c r="I82" s="14"/>
      <c r="J82" s="14"/>
      <c r="K82" s="14"/>
      <c r="L82" s="14"/>
      <c r="M82" s="14"/>
      <c r="N82" s="14"/>
      <c r="O82" s="14"/>
      <c r="P82" s="14"/>
      <c r="Q82" s="14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06"/>
  <sheetViews>
    <sheetView rightToLeft="1" topLeftCell="A57" workbookViewId="0">
      <selection activeCell="Q91" sqref="Q91:Q100"/>
    </sheetView>
  </sheetViews>
  <sheetFormatPr defaultRowHeight="21.75" x14ac:dyDescent="0.5"/>
  <cols>
    <col min="1" max="1" width="31.7109375" style="1" bestFit="1" customWidth="1"/>
    <col min="2" max="2" width="1" style="1" customWidth="1"/>
    <col min="3" max="3" width="11.28515625" style="1" bestFit="1" customWidth="1"/>
    <col min="4" max="4" width="1.5703125" style="1" customWidth="1"/>
    <col min="5" max="5" width="16.5703125" style="1" bestFit="1" customWidth="1"/>
    <col min="6" max="6" width="1" style="1" customWidth="1"/>
    <col min="7" max="7" width="16.5703125" style="1" bestFit="1" customWidth="1"/>
    <col min="8" max="8" width="1" style="1" customWidth="1"/>
    <col min="9" max="9" width="26" style="1" bestFit="1" customWidth="1"/>
    <col min="10" max="10" width="1" style="1" customWidth="1"/>
    <col min="11" max="11" width="12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26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22.5" x14ac:dyDescent="0.5">
      <c r="A3" s="38" t="s">
        <v>139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22.5" x14ac:dyDescent="0.5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6" spans="1:17" ht="22.5" x14ac:dyDescent="0.5">
      <c r="A6" s="42" t="s">
        <v>3</v>
      </c>
      <c r="C6" s="41" t="s">
        <v>141</v>
      </c>
      <c r="D6" s="41" t="s">
        <v>141</v>
      </c>
      <c r="E6" s="41" t="s">
        <v>141</v>
      </c>
      <c r="F6" s="41" t="s">
        <v>141</v>
      </c>
      <c r="G6" s="41" t="s">
        <v>141</v>
      </c>
      <c r="H6" s="41" t="s">
        <v>141</v>
      </c>
      <c r="I6" s="41" t="s">
        <v>141</v>
      </c>
      <c r="K6" s="41" t="s">
        <v>142</v>
      </c>
      <c r="L6" s="41" t="s">
        <v>142</v>
      </c>
      <c r="M6" s="41" t="s">
        <v>142</v>
      </c>
      <c r="N6" s="41" t="s">
        <v>142</v>
      </c>
      <c r="O6" s="41" t="s">
        <v>142</v>
      </c>
      <c r="P6" s="41" t="s">
        <v>142</v>
      </c>
      <c r="Q6" s="41" t="s">
        <v>142</v>
      </c>
    </row>
    <row r="7" spans="1:17" ht="22.5" x14ac:dyDescent="0.5">
      <c r="A7" s="41" t="s">
        <v>3</v>
      </c>
      <c r="C7" s="41" t="s">
        <v>7</v>
      </c>
      <c r="E7" s="41" t="s">
        <v>202</v>
      </c>
      <c r="G7" s="41" t="s">
        <v>203</v>
      </c>
      <c r="I7" s="41" t="s">
        <v>205</v>
      </c>
      <c r="K7" s="41" t="s">
        <v>7</v>
      </c>
      <c r="M7" s="41" t="s">
        <v>202</v>
      </c>
      <c r="O7" s="41" t="s">
        <v>203</v>
      </c>
      <c r="Q7" s="41" t="s">
        <v>205</v>
      </c>
    </row>
    <row r="8" spans="1:17" x14ac:dyDescent="0.5">
      <c r="A8" s="4" t="s">
        <v>16</v>
      </c>
      <c r="C8" s="7">
        <v>1697888</v>
      </c>
      <c r="D8" s="7"/>
      <c r="E8" s="7">
        <v>38165635006</v>
      </c>
      <c r="F8" s="7"/>
      <c r="G8" s="7">
        <v>39749283664</v>
      </c>
      <c r="H8" s="7"/>
      <c r="I8" s="7">
        <v>-1583648658</v>
      </c>
      <c r="J8" s="7"/>
      <c r="K8" s="7">
        <v>1697888</v>
      </c>
      <c r="L8" s="7"/>
      <c r="M8" s="7">
        <v>38165635006</v>
      </c>
      <c r="N8" s="7"/>
      <c r="O8" s="7">
        <v>39749283664</v>
      </c>
      <c r="P8" s="7"/>
      <c r="Q8" s="7">
        <v>-1583648658</v>
      </c>
    </row>
    <row r="9" spans="1:17" x14ac:dyDescent="0.5">
      <c r="A9" s="4" t="s">
        <v>45</v>
      </c>
      <c r="C9" s="7">
        <v>274178</v>
      </c>
      <c r="D9" s="7"/>
      <c r="E9" s="7">
        <v>4789844632</v>
      </c>
      <c r="F9" s="7"/>
      <c r="G9" s="7">
        <v>3989041866</v>
      </c>
      <c r="H9" s="7"/>
      <c r="I9" s="7">
        <v>800802766</v>
      </c>
      <c r="J9" s="7"/>
      <c r="K9" s="7">
        <v>274178</v>
      </c>
      <c r="L9" s="7"/>
      <c r="M9" s="7">
        <v>4789844632</v>
      </c>
      <c r="N9" s="7"/>
      <c r="O9" s="7">
        <v>3989041866</v>
      </c>
      <c r="P9" s="7"/>
      <c r="Q9" s="7">
        <v>800802766</v>
      </c>
    </row>
    <row r="10" spans="1:17" x14ac:dyDescent="0.5">
      <c r="A10" s="4" t="s">
        <v>60</v>
      </c>
      <c r="C10" s="7">
        <v>0</v>
      </c>
      <c r="D10" s="7"/>
      <c r="E10" s="7">
        <v>0</v>
      </c>
      <c r="F10" s="7"/>
      <c r="G10" s="7">
        <v>0</v>
      </c>
      <c r="H10" s="7"/>
      <c r="I10" s="7">
        <v>0</v>
      </c>
      <c r="J10" s="7"/>
      <c r="K10" s="7">
        <v>5113197</v>
      </c>
      <c r="L10" s="7"/>
      <c r="M10" s="7">
        <v>120866962932</v>
      </c>
      <c r="N10" s="7"/>
      <c r="O10" s="7">
        <v>40113349850</v>
      </c>
      <c r="P10" s="7"/>
      <c r="Q10" s="7">
        <v>80753613082</v>
      </c>
    </row>
    <row r="11" spans="1:17" x14ac:dyDescent="0.5">
      <c r="A11" s="4" t="s">
        <v>206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v>0</v>
      </c>
      <c r="J11" s="7"/>
      <c r="K11" s="7">
        <v>2215093</v>
      </c>
      <c r="L11" s="7"/>
      <c r="M11" s="7">
        <v>27627756278</v>
      </c>
      <c r="N11" s="7"/>
      <c r="O11" s="7">
        <v>12110290550</v>
      </c>
      <c r="P11" s="7"/>
      <c r="Q11" s="7">
        <v>15517465728</v>
      </c>
    </row>
    <row r="12" spans="1:17" x14ac:dyDescent="0.5">
      <c r="A12" s="4" t="s">
        <v>36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v>0</v>
      </c>
      <c r="J12" s="7"/>
      <c r="K12" s="7">
        <v>497701</v>
      </c>
      <c r="L12" s="7"/>
      <c r="M12" s="7">
        <v>5433081461</v>
      </c>
      <c r="N12" s="7"/>
      <c r="O12" s="7">
        <v>2117769640</v>
      </c>
      <c r="P12" s="7"/>
      <c r="Q12" s="7">
        <v>3315311821</v>
      </c>
    </row>
    <row r="13" spans="1:17" x14ac:dyDescent="0.5">
      <c r="A13" s="4" t="s">
        <v>61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v>0</v>
      </c>
      <c r="J13" s="7"/>
      <c r="K13" s="7">
        <v>304144</v>
      </c>
      <c r="L13" s="7"/>
      <c r="M13" s="7">
        <v>9472264166</v>
      </c>
      <c r="N13" s="7"/>
      <c r="O13" s="7">
        <v>4592371241</v>
      </c>
      <c r="P13" s="7"/>
      <c r="Q13" s="7">
        <v>4879892925</v>
      </c>
    </row>
    <row r="14" spans="1:17" x14ac:dyDescent="0.5">
      <c r="A14" s="4" t="s">
        <v>57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v>0</v>
      </c>
      <c r="J14" s="7"/>
      <c r="K14" s="7">
        <v>136081</v>
      </c>
      <c r="L14" s="7"/>
      <c r="M14" s="7">
        <v>26477234714</v>
      </c>
      <c r="N14" s="7"/>
      <c r="O14" s="7">
        <v>11702729378</v>
      </c>
      <c r="P14" s="7"/>
      <c r="Q14" s="7">
        <v>14774505336</v>
      </c>
    </row>
    <row r="15" spans="1:17" x14ac:dyDescent="0.5">
      <c r="A15" s="4" t="s">
        <v>207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v>0</v>
      </c>
      <c r="J15" s="7"/>
      <c r="K15" s="7">
        <v>100</v>
      </c>
      <c r="L15" s="7"/>
      <c r="M15" s="7">
        <v>628905984</v>
      </c>
      <c r="N15" s="7"/>
      <c r="O15" s="7">
        <v>628905983</v>
      </c>
      <c r="P15" s="7"/>
      <c r="Q15" s="7">
        <v>1</v>
      </c>
    </row>
    <row r="16" spans="1:17" x14ac:dyDescent="0.5">
      <c r="A16" s="4" t="s">
        <v>208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v>0</v>
      </c>
      <c r="J16" s="7"/>
      <c r="K16" s="7">
        <v>639050</v>
      </c>
      <c r="L16" s="7"/>
      <c r="M16" s="7">
        <v>42618765080</v>
      </c>
      <c r="N16" s="7"/>
      <c r="O16" s="7">
        <v>38574257220</v>
      </c>
      <c r="P16" s="7"/>
      <c r="Q16" s="7">
        <v>4044507860</v>
      </c>
    </row>
    <row r="17" spans="1:17" x14ac:dyDescent="0.5">
      <c r="A17" s="4" t="s">
        <v>209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v>0</v>
      </c>
      <c r="J17" s="7"/>
      <c r="K17" s="7">
        <v>1328692</v>
      </c>
      <c r="L17" s="7"/>
      <c r="M17" s="7">
        <v>12889424721</v>
      </c>
      <c r="N17" s="7"/>
      <c r="O17" s="7">
        <v>5757271497</v>
      </c>
      <c r="P17" s="7"/>
      <c r="Q17" s="7">
        <v>7132153224</v>
      </c>
    </row>
    <row r="18" spans="1:17" x14ac:dyDescent="0.5">
      <c r="A18" s="4" t="s">
        <v>210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v>0</v>
      </c>
      <c r="J18" s="7"/>
      <c r="K18" s="7">
        <v>7602930</v>
      </c>
      <c r="L18" s="7"/>
      <c r="M18" s="7">
        <v>65897387434</v>
      </c>
      <c r="N18" s="7"/>
      <c r="O18" s="7">
        <v>24325557428</v>
      </c>
      <c r="P18" s="7"/>
      <c r="Q18" s="7">
        <v>41571830006</v>
      </c>
    </row>
    <row r="19" spans="1:17" x14ac:dyDescent="0.5">
      <c r="A19" s="4" t="s">
        <v>41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v>0</v>
      </c>
      <c r="J19" s="7"/>
      <c r="K19" s="7">
        <v>846217</v>
      </c>
      <c r="L19" s="7"/>
      <c r="M19" s="7">
        <v>11875136362</v>
      </c>
      <c r="N19" s="7"/>
      <c r="O19" s="7">
        <v>4660120981</v>
      </c>
      <c r="P19" s="7"/>
      <c r="Q19" s="7">
        <v>7215015381</v>
      </c>
    </row>
    <row r="20" spans="1:17" x14ac:dyDescent="0.5">
      <c r="A20" s="4" t="s">
        <v>211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v>0</v>
      </c>
      <c r="J20" s="7"/>
      <c r="K20" s="7">
        <v>883771</v>
      </c>
      <c r="L20" s="7"/>
      <c r="M20" s="7">
        <v>45296107786</v>
      </c>
      <c r="N20" s="7"/>
      <c r="O20" s="7">
        <v>36744688864</v>
      </c>
      <c r="P20" s="7"/>
      <c r="Q20" s="7">
        <v>8551418922</v>
      </c>
    </row>
    <row r="21" spans="1:17" x14ac:dyDescent="0.5">
      <c r="A21" s="4" t="s">
        <v>172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v>0</v>
      </c>
      <c r="J21" s="7"/>
      <c r="K21" s="7">
        <v>9086079</v>
      </c>
      <c r="L21" s="7"/>
      <c r="M21" s="7">
        <v>75935797797</v>
      </c>
      <c r="N21" s="7"/>
      <c r="O21" s="7">
        <v>39612874880</v>
      </c>
      <c r="P21" s="7"/>
      <c r="Q21" s="7">
        <v>36322922917</v>
      </c>
    </row>
    <row r="22" spans="1:17" x14ac:dyDescent="0.5">
      <c r="A22" s="4" t="s">
        <v>55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v>0</v>
      </c>
      <c r="J22" s="7"/>
      <c r="K22" s="7">
        <v>1956287</v>
      </c>
      <c r="L22" s="7"/>
      <c r="M22" s="7">
        <v>42689430873</v>
      </c>
      <c r="N22" s="7"/>
      <c r="O22" s="7">
        <v>14461296554</v>
      </c>
      <c r="P22" s="7"/>
      <c r="Q22" s="7">
        <v>28228134319</v>
      </c>
    </row>
    <row r="23" spans="1:17" x14ac:dyDescent="0.5">
      <c r="A23" s="4" t="s">
        <v>212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v>0</v>
      </c>
      <c r="J23" s="7"/>
      <c r="K23" s="7">
        <v>2160000</v>
      </c>
      <c r="L23" s="7"/>
      <c r="M23" s="7">
        <v>14487644032</v>
      </c>
      <c r="N23" s="7"/>
      <c r="O23" s="7">
        <v>5901335460</v>
      </c>
      <c r="P23" s="7"/>
      <c r="Q23" s="7">
        <v>8586308572</v>
      </c>
    </row>
    <row r="24" spans="1:17" x14ac:dyDescent="0.5">
      <c r="A24" s="4" t="s">
        <v>177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v>0</v>
      </c>
      <c r="J24" s="7"/>
      <c r="K24" s="7">
        <v>2788720</v>
      </c>
      <c r="L24" s="7"/>
      <c r="M24" s="7">
        <v>67061366593</v>
      </c>
      <c r="N24" s="7"/>
      <c r="O24" s="7">
        <v>38981757197</v>
      </c>
      <c r="P24" s="7"/>
      <c r="Q24" s="7">
        <v>28079609396</v>
      </c>
    </row>
    <row r="25" spans="1:17" x14ac:dyDescent="0.5">
      <c r="A25" s="4" t="s">
        <v>15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v>0</v>
      </c>
      <c r="J25" s="7"/>
      <c r="K25" s="7">
        <v>2166239</v>
      </c>
      <c r="L25" s="7"/>
      <c r="M25" s="7">
        <v>25951610477</v>
      </c>
      <c r="N25" s="7"/>
      <c r="O25" s="7">
        <v>20865844010</v>
      </c>
      <c r="P25" s="7"/>
      <c r="Q25" s="7">
        <v>5085766467</v>
      </c>
    </row>
    <row r="26" spans="1:17" x14ac:dyDescent="0.5">
      <c r="A26" s="4" t="s">
        <v>213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v>0</v>
      </c>
      <c r="J26" s="7"/>
      <c r="K26" s="7">
        <v>1510000</v>
      </c>
      <c r="L26" s="7"/>
      <c r="M26" s="7">
        <v>50854405456</v>
      </c>
      <c r="N26" s="7"/>
      <c r="O26" s="7">
        <v>33913742305</v>
      </c>
      <c r="P26" s="7"/>
      <c r="Q26" s="7">
        <v>16940663151</v>
      </c>
    </row>
    <row r="27" spans="1:17" x14ac:dyDescent="0.5">
      <c r="A27" s="4" t="s">
        <v>22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v>0</v>
      </c>
      <c r="J27" s="7"/>
      <c r="K27" s="7">
        <v>524270</v>
      </c>
      <c r="L27" s="7"/>
      <c r="M27" s="7">
        <v>33947610253</v>
      </c>
      <c r="N27" s="7"/>
      <c r="O27" s="7">
        <v>23761490271</v>
      </c>
      <c r="P27" s="7"/>
      <c r="Q27" s="7">
        <v>10186119982</v>
      </c>
    </row>
    <row r="28" spans="1:17" x14ac:dyDescent="0.5">
      <c r="A28" s="4" t="s">
        <v>214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v>0</v>
      </c>
      <c r="J28" s="7"/>
      <c r="K28" s="7">
        <v>760425</v>
      </c>
      <c r="L28" s="7"/>
      <c r="M28" s="7">
        <v>33863388533</v>
      </c>
      <c r="N28" s="7"/>
      <c r="O28" s="7">
        <v>15958559076</v>
      </c>
      <c r="P28" s="7"/>
      <c r="Q28" s="7">
        <v>17904829457</v>
      </c>
    </row>
    <row r="29" spans="1:17" x14ac:dyDescent="0.5">
      <c r="A29" s="4" t="s">
        <v>25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v>0</v>
      </c>
      <c r="J29" s="7"/>
      <c r="K29" s="7">
        <v>587195</v>
      </c>
      <c r="L29" s="7"/>
      <c r="M29" s="7">
        <v>25082612619</v>
      </c>
      <c r="N29" s="7"/>
      <c r="O29" s="7">
        <v>12811995955</v>
      </c>
      <c r="P29" s="7"/>
      <c r="Q29" s="7">
        <v>12270616664</v>
      </c>
    </row>
    <row r="30" spans="1:17" x14ac:dyDescent="0.5">
      <c r="A30" s="4" t="s">
        <v>47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v>0</v>
      </c>
      <c r="J30" s="7"/>
      <c r="K30" s="7">
        <v>1409370</v>
      </c>
      <c r="L30" s="7"/>
      <c r="M30" s="7">
        <v>38465430906</v>
      </c>
      <c r="N30" s="7"/>
      <c r="O30" s="7">
        <v>20631578222</v>
      </c>
      <c r="P30" s="7"/>
      <c r="Q30" s="7">
        <v>17833852684</v>
      </c>
    </row>
    <row r="31" spans="1:17" x14ac:dyDescent="0.5">
      <c r="A31" s="4" t="s">
        <v>34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v>0</v>
      </c>
      <c r="J31" s="7"/>
      <c r="K31" s="7">
        <v>33577</v>
      </c>
      <c r="L31" s="7"/>
      <c r="M31" s="7">
        <v>1021341692</v>
      </c>
      <c r="N31" s="7"/>
      <c r="O31" s="7">
        <v>1262575201</v>
      </c>
      <c r="P31" s="7"/>
      <c r="Q31" s="7">
        <v>-241233509</v>
      </c>
    </row>
    <row r="32" spans="1:17" x14ac:dyDescent="0.5">
      <c r="A32" s="4" t="s">
        <v>215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v>0</v>
      </c>
      <c r="J32" s="7"/>
      <c r="K32" s="7">
        <v>194587</v>
      </c>
      <c r="L32" s="7"/>
      <c r="M32" s="7">
        <v>24644436566</v>
      </c>
      <c r="N32" s="7"/>
      <c r="O32" s="7">
        <v>24760078285</v>
      </c>
      <c r="P32" s="7"/>
      <c r="Q32" s="7">
        <v>-115641719</v>
      </c>
    </row>
    <row r="33" spans="1:17" x14ac:dyDescent="0.5">
      <c r="A33" s="4" t="s">
        <v>27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v>0</v>
      </c>
      <c r="J33" s="7"/>
      <c r="K33" s="7">
        <v>300000</v>
      </c>
      <c r="L33" s="7"/>
      <c r="M33" s="7">
        <v>3190995889</v>
      </c>
      <c r="N33" s="7"/>
      <c r="O33" s="7">
        <v>1011029403</v>
      </c>
      <c r="P33" s="7"/>
      <c r="Q33" s="7">
        <v>2179966486</v>
      </c>
    </row>
    <row r="34" spans="1:17" x14ac:dyDescent="0.5">
      <c r="A34" s="4" t="s">
        <v>40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v>0</v>
      </c>
      <c r="J34" s="7"/>
      <c r="K34" s="7">
        <v>2792500</v>
      </c>
      <c r="L34" s="7"/>
      <c r="M34" s="7">
        <v>73341471093</v>
      </c>
      <c r="N34" s="7"/>
      <c r="O34" s="7">
        <v>34186835556</v>
      </c>
      <c r="P34" s="7"/>
      <c r="Q34" s="7">
        <v>39154635537</v>
      </c>
    </row>
    <row r="35" spans="1:17" x14ac:dyDescent="0.5">
      <c r="A35" s="4" t="s">
        <v>199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v>0</v>
      </c>
      <c r="J35" s="7"/>
      <c r="K35" s="7">
        <v>21250</v>
      </c>
      <c r="L35" s="7"/>
      <c r="M35" s="7">
        <v>261636448</v>
      </c>
      <c r="N35" s="7"/>
      <c r="O35" s="7">
        <v>127615769</v>
      </c>
      <c r="P35" s="7"/>
      <c r="Q35" s="7">
        <v>134020679</v>
      </c>
    </row>
    <row r="36" spans="1:17" x14ac:dyDescent="0.5">
      <c r="A36" s="4" t="s">
        <v>216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v>0</v>
      </c>
      <c r="J36" s="7"/>
      <c r="K36" s="7">
        <v>729095</v>
      </c>
      <c r="L36" s="7"/>
      <c r="M36" s="7">
        <v>11566143689</v>
      </c>
      <c r="N36" s="7"/>
      <c r="O36" s="7">
        <v>7589624638</v>
      </c>
      <c r="P36" s="7"/>
      <c r="Q36" s="7">
        <v>3976519051</v>
      </c>
    </row>
    <row r="37" spans="1:17" x14ac:dyDescent="0.5">
      <c r="A37" s="4" t="s">
        <v>43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v>0</v>
      </c>
      <c r="J37" s="7"/>
      <c r="K37" s="7">
        <v>1426985</v>
      </c>
      <c r="L37" s="7"/>
      <c r="M37" s="7">
        <v>18692226531</v>
      </c>
      <c r="N37" s="7"/>
      <c r="O37" s="7">
        <v>6330562090</v>
      </c>
      <c r="P37" s="7"/>
      <c r="Q37" s="7">
        <v>12361664441</v>
      </c>
    </row>
    <row r="38" spans="1:17" x14ac:dyDescent="0.5">
      <c r="A38" s="4" t="s">
        <v>167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v>0</v>
      </c>
      <c r="J38" s="7"/>
      <c r="K38" s="7">
        <v>376175</v>
      </c>
      <c r="L38" s="7"/>
      <c r="M38" s="7">
        <v>21321897624</v>
      </c>
      <c r="N38" s="7"/>
      <c r="O38" s="7">
        <v>15831187477</v>
      </c>
      <c r="P38" s="7"/>
      <c r="Q38" s="7">
        <v>5490710147</v>
      </c>
    </row>
    <row r="39" spans="1:17" x14ac:dyDescent="0.5">
      <c r="A39" s="4" t="s">
        <v>50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v>0</v>
      </c>
      <c r="J39" s="7"/>
      <c r="K39" s="7">
        <v>1147917</v>
      </c>
      <c r="L39" s="7"/>
      <c r="M39" s="7">
        <v>31517376353</v>
      </c>
      <c r="N39" s="7"/>
      <c r="O39" s="7">
        <v>15183233277</v>
      </c>
      <c r="P39" s="7"/>
      <c r="Q39" s="7">
        <v>16334143076</v>
      </c>
    </row>
    <row r="40" spans="1:17" x14ac:dyDescent="0.5">
      <c r="A40" s="4" t="s">
        <v>217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v>0</v>
      </c>
      <c r="J40" s="7"/>
      <c r="K40" s="7">
        <v>166480</v>
      </c>
      <c r="L40" s="7"/>
      <c r="M40" s="7">
        <v>2869255986</v>
      </c>
      <c r="N40" s="7"/>
      <c r="O40" s="7">
        <v>683445098</v>
      </c>
      <c r="P40" s="7"/>
      <c r="Q40" s="7">
        <v>2185810888</v>
      </c>
    </row>
    <row r="41" spans="1:17" x14ac:dyDescent="0.5">
      <c r="A41" s="4" t="s">
        <v>26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v>0</v>
      </c>
      <c r="J41" s="7"/>
      <c r="K41" s="7">
        <v>7046997</v>
      </c>
      <c r="L41" s="7"/>
      <c r="M41" s="7">
        <v>146455342620</v>
      </c>
      <c r="N41" s="7"/>
      <c r="O41" s="7">
        <v>22846540683</v>
      </c>
      <c r="P41" s="7"/>
      <c r="Q41" s="7">
        <v>123608801937</v>
      </c>
    </row>
    <row r="42" spans="1:17" x14ac:dyDescent="0.5">
      <c r="A42" s="4" t="s">
        <v>192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v>0</v>
      </c>
      <c r="J42" s="7"/>
      <c r="K42" s="7">
        <v>193000</v>
      </c>
      <c r="L42" s="7"/>
      <c r="M42" s="7">
        <v>32643943159</v>
      </c>
      <c r="N42" s="7"/>
      <c r="O42" s="7">
        <v>12584116836</v>
      </c>
      <c r="P42" s="7"/>
      <c r="Q42" s="7">
        <v>20059826323</v>
      </c>
    </row>
    <row r="43" spans="1:17" x14ac:dyDescent="0.5">
      <c r="A43" s="4" t="s">
        <v>218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v>0</v>
      </c>
      <c r="J43" s="7"/>
      <c r="K43" s="7">
        <v>80750</v>
      </c>
      <c r="L43" s="7"/>
      <c r="M43" s="7">
        <v>2404072652</v>
      </c>
      <c r="N43" s="7"/>
      <c r="O43" s="7">
        <v>1495231434</v>
      </c>
      <c r="P43" s="7"/>
      <c r="Q43" s="7">
        <v>908841218</v>
      </c>
    </row>
    <row r="44" spans="1:17" x14ac:dyDescent="0.5">
      <c r="A44" s="4" t="s">
        <v>219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v>0</v>
      </c>
      <c r="J44" s="7"/>
      <c r="K44" s="7">
        <v>6324</v>
      </c>
      <c r="L44" s="7"/>
      <c r="M44" s="7">
        <v>315123268</v>
      </c>
      <c r="N44" s="7"/>
      <c r="O44" s="7">
        <v>158243554</v>
      </c>
      <c r="P44" s="7"/>
      <c r="Q44" s="7">
        <v>156879714</v>
      </c>
    </row>
    <row r="45" spans="1:17" x14ac:dyDescent="0.5">
      <c r="A45" s="4" t="s">
        <v>162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v>0</v>
      </c>
      <c r="J45" s="7"/>
      <c r="K45" s="7">
        <v>5245082</v>
      </c>
      <c r="L45" s="7"/>
      <c r="M45" s="7">
        <v>159959213674</v>
      </c>
      <c r="N45" s="7"/>
      <c r="O45" s="7">
        <v>56916519858</v>
      </c>
      <c r="P45" s="7"/>
      <c r="Q45" s="7">
        <v>103042693816</v>
      </c>
    </row>
    <row r="46" spans="1:17" x14ac:dyDescent="0.5">
      <c r="A46" s="4" t="s">
        <v>49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v>0</v>
      </c>
      <c r="J46" s="7"/>
      <c r="K46" s="7">
        <v>159116</v>
      </c>
      <c r="L46" s="7"/>
      <c r="M46" s="7">
        <v>4243152358</v>
      </c>
      <c r="N46" s="7"/>
      <c r="O46" s="7">
        <v>5843934333</v>
      </c>
      <c r="P46" s="7"/>
      <c r="Q46" s="7">
        <v>-1600781975</v>
      </c>
    </row>
    <row r="47" spans="1:17" x14ac:dyDescent="0.5">
      <c r="A47" s="4" t="s">
        <v>220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v>0</v>
      </c>
      <c r="J47" s="7"/>
      <c r="K47" s="7">
        <v>296946</v>
      </c>
      <c r="L47" s="7"/>
      <c r="M47" s="7">
        <v>2677283568</v>
      </c>
      <c r="N47" s="7"/>
      <c r="O47" s="7">
        <v>951543262</v>
      </c>
      <c r="P47" s="7"/>
      <c r="Q47" s="7">
        <v>1725740306</v>
      </c>
    </row>
    <row r="48" spans="1:17" x14ac:dyDescent="0.5">
      <c r="A48" s="4" t="s">
        <v>221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v>0</v>
      </c>
      <c r="J48" s="7"/>
      <c r="K48" s="7">
        <v>373073</v>
      </c>
      <c r="L48" s="7"/>
      <c r="M48" s="7">
        <v>13654844873</v>
      </c>
      <c r="N48" s="7"/>
      <c r="O48" s="7">
        <v>13654844873</v>
      </c>
      <c r="P48" s="7"/>
      <c r="Q48" s="7">
        <v>0</v>
      </c>
    </row>
    <row r="49" spans="1:17" x14ac:dyDescent="0.5">
      <c r="A49" s="4" t="s">
        <v>222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v>0</v>
      </c>
      <c r="J49" s="7"/>
      <c r="K49" s="7">
        <v>240000</v>
      </c>
      <c r="L49" s="7"/>
      <c r="M49" s="7">
        <v>741545195</v>
      </c>
      <c r="N49" s="7"/>
      <c r="O49" s="7">
        <v>300720000</v>
      </c>
      <c r="P49" s="7"/>
      <c r="Q49" s="7">
        <v>440825195</v>
      </c>
    </row>
    <row r="50" spans="1:17" x14ac:dyDescent="0.5">
      <c r="A50" s="4" t="s">
        <v>223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v>0</v>
      </c>
      <c r="J50" s="7"/>
      <c r="K50" s="7">
        <v>713311</v>
      </c>
      <c r="L50" s="7"/>
      <c r="M50" s="7">
        <v>21497916407</v>
      </c>
      <c r="N50" s="7"/>
      <c r="O50" s="7">
        <v>11534090679</v>
      </c>
      <c r="P50" s="7"/>
      <c r="Q50" s="7">
        <v>9963825728</v>
      </c>
    </row>
    <row r="51" spans="1:17" x14ac:dyDescent="0.5">
      <c r="A51" s="4" t="s">
        <v>224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v>0</v>
      </c>
      <c r="J51" s="7"/>
      <c r="K51" s="7">
        <v>36657</v>
      </c>
      <c r="L51" s="7"/>
      <c r="M51" s="7">
        <v>630787751</v>
      </c>
      <c r="N51" s="7"/>
      <c r="O51" s="7">
        <v>198864225</v>
      </c>
      <c r="P51" s="7"/>
      <c r="Q51" s="7">
        <v>431923526</v>
      </c>
    </row>
    <row r="52" spans="1:17" x14ac:dyDescent="0.5">
      <c r="A52" s="4" t="s">
        <v>225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v>0</v>
      </c>
      <c r="J52" s="7"/>
      <c r="K52" s="7">
        <v>61132</v>
      </c>
      <c r="L52" s="7"/>
      <c r="M52" s="7">
        <v>1325398836</v>
      </c>
      <c r="N52" s="7"/>
      <c r="O52" s="7">
        <v>886239861</v>
      </c>
      <c r="P52" s="7"/>
      <c r="Q52" s="7">
        <v>439158975</v>
      </c>
    </row>
    <row r="53" spans="1:17" x14ac:dyDescent="0.5">
      <c r="A53" s="4" t="s">
        <v>226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v>0</v>
      </c>
      <c r="J53" s="7"/>
      <c r="K53" s="7">
        <v>5354926</v>
      </c>
      <c r="L53" s="7"/>
      <c r="M53" s="7">
        <v>32132055317</v>
      </c>
      <c r="N53" s="7"/>
      <c r="O53" s="7">
        <v>32132055317</v>
      </c>
      <c r="P53" s="7"/>
      <c r="Q53" s="7">
        <v>0</v>
      </c>
    </row>
    <row r="54" spans="1:17" x14ac:dyDescent="0.5">
      <c r="A54" s="4" t="s">
        <v>56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v>0</v>
      </c>
      <c r="J54" s="7"/>
      <c r="K54" s="7">
        <v>1823954</v>
      </c>
      <c r="L54" s="7"/>
      <c r="M54" s="7">
        <v>63796433059</v>
      </c>
      <c r="N54" s="7"/>
      <c r="O54" s="7">
        <v>65498164337</v>
      </c>
      <c r="P54" s="7"/>
      <c r="Q54" s="7">
        <v>-1701731278</v>
      </c>
    </row>
    <row r="55" spans="1:17" x14ac:dyDescent="0.5">
      <c r="A55" s="4" t="s">
        <v>54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v>0</v>
      </c>
      <c r="J55" s="7"/>
      <c r="K55" s="7">
        <v>100000</v>
      </c>
      <c r="L55" s="7"/>
      <c r="M55" s="7">
        <v>2723697095</v>
      </c>
      <c r="N55" s="7"/>
      <c r="O55" s="7">
        <v>2497321819</v>
      </c>
      <c r="P55" s="7"/>
      <c r="Q55" s="7">
        <v>226375276</v>
      </c>
    </row>
    <row r="56" spans="1:17" x14ac:dyDescent="0.5">
      <c r="A56" s="4" t="s">
        <v>51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v>0</v>
      </c>
      <c r="J56" s="7"/>
      <c r="K56" s="7">
        <v>13529861</v>
      </c>
      <c r="L56" s="7"/>
      <c r="M56" s="7">
        <v>196552281536</v>
      </c>
      <c r="N56" s="7"/>
      <c r="O56" s="7">
        <v>61925301122</v>
      </c>
      <c r="P56" s="7"/>
      <c r="Q56" s="7">
        <v>134626980414</v>
      </c>
    </row>
    <row r="57" spans="1:17" x14ac:dyDescent="0.5">
      <c r="A57" s="4" t="s">
        <v>227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v>0</v>
      </c>
      <c r="J57" s="7"/>
      <c r="K57" s="7">
        <v>280000</v>
      </c>
      <c r="L57" s="7"/>
      <c r="M57" s="7">
        <v>27864573404</v>
      </c>
      <c r="N57" s="7"/>
      <c r="O57" s="7">
        <v>23706371916</v>
      </c>
      <c r="P57" s="7"/>
      <c r="Q57" s="7">
        <v>4158201488</v>
      </c>
    </row>
    <row r="58" spans="1:17" x14ac:dyDescent="0.5">
      <c r="A58" s="4" t="s">
        <v>21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v>0</v>
      </c>
      <c r="J58" s="7"/>
      <c r="K58" s="7">
        <v>66300</v>
      </c>
      <c r="L58" s="7"/>
      <c r="M58" s="7">
        <v>2672251912</v>
      </c>
      <c r="N58" s="7"/>
      <c r="O58" s="7">
        <v>3262963772</v>
      </c>
      <c r="P58" s="7"/>
      <c r="Q58" s="7">
        <v>-590711860</v>
      </c>
    </row>
    <row r="59" spans="1:17" x14ac:dyDescent="0.5">
      <c r="A59" s="4" t="s">
        <v>228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v>0</v>
      </c>
      <c r="J59" s="7"/>
      <c r="K59" s="7">
        <v>12500</v>
      </c>
      <c r="L59" s="7"/>
      <c r="M59" s="7">
        <v>16561860202</v>
      </c>
      <c r="N59" s="7"/>
      <c r="O59" s="7">
        <v>7883445859</v>
      </c>
      <c r="P59" s="7"/>
      <c r="Q59" s="7">
        <v>8678414343</v>
      </c>
    </row>
    <row r="60" spans="1:17" x14ac:dyDescent="0.5">
      <c r="A60" s="4" t="s">
        <v>229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v>0</v>
      </c>
      <c r="J60" s="7"/>
      <c r="K60" s="7">
        <v>1000</v>
      </c>
      <c r="L60" s="7"/>
      <c r="M60" s="7">
        <v>1323485337</v>
      </c>
      <c r="N60" s="7"/>
      <c r="O60" s="7">
        <v>628905984</v>
      </c>
      <c r="P60" s="7"/>
      <c r="Q60" s="7">
        <v>694579353</v>
      </c>
    </row>
    <row r="61" spans="1:17" x14ac:dyDescent="0.5">
      <c r="A61" s="4" t="s">
        <v>195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v>0</v>
      </c>
      <c r="J61" s="7"/>
      <c r="K61" s="7">
        <v>111100</v>
      </c>
      <c r="L61" s="7"/>
      <c r="M61" s="7">
        <v>9001879227</v>
      </c>
      <c r="N61" s="7"/>
      <c r="O61" s="7">
        <v>4421118173</v>
      </c>
      <c r="P61" s="7"/>
      <c r="Q61" s="7">
        <v>4580761054</v>
      </c>
    </row>
    <row r="62" spans="1:17" x14ac:dyDescent="0.5">
      <c r="A62" s="4" t="s">
        <v>230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v>0</v>
      </c>
      <c r="J62" s="7"/>
      <c r="K62" s="7">
        <v>406544</v>
      </c>
      <c r="L62" s="7"/>
      <c r="M62" s="7">
        <v>4829294538</v>
      </c>
      <c r="N62" s="7"/>
      <c r="O62" s="7">
        <v>543955872</v>
      </c>
      <c r="P62" s="7"/>
      <c r="Q62" s="7">
        <v>4285338666</v>
      </c>
    </row>
    <row r="63" spans="1:17" x14ac:dyDescent="0.5">
      <c r="A63" s="4" t="s">
        <v>201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v>0</v>
      </c>
      <c r="J63" s="7"/>
      <c r="K63" s="7">
        <v>42500</v>
      </c>
      <c r="L63" s="7"/>
      <c r="M63" s="7">
        <v>822551525</v>
      </c>
      <c r="N63" s="7"/>
      <c r="O63" s="7">
        <v>267993113</v>
      </c>
      <c r="P63" s="7"/>
      <c r="Q63" s="7">
        <v>554558412</v>
      </c>
    </row>
    <row r="64" spans="1:17" x14ac:dyDescent="0.5">
      <c r="A64" s="4" t="s">
        <v>231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v>0</v>
      </c>
      <c r="J64" s="7"/>
      <c r="K64" s="7">
        <v>2096751</v>
      </c>
      <c r="L64" s="7"/>
      <c r="M64" s="7">
        <v>8337101552</v>
      </c>
      <c r="N64" s="7"/>
      <c r="O64" s="7">
        <v>4617132923</v>
      </c>
      <c r="P64" s="7"/>
      <c r="Q64" s="7">
        <v>3719968629</v>
      </c>
    </row>
    <row r="65" spans="1:17" x14ac:dyDescent="0.5">
      <c r="A65" s="4" t="s">
        <v>42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v>0</v>
      </c>
      <c r="J65" s="7"/>
      <c r="K65" s="7">
        <v>1876274</v>
      </c>
      <c r="L65" s="7"/>
      <c r="M65" s="7">
        <v>25522034112</v>
      </c>
      <c r="N65" s="7"/>
      <c r="O65" s="7">
        <v>10718688517</v>
      </c>
      <c r="P65" s="7"/>
      <c r="Q65" s="7">
        <v>14803345595</v>
      </c>
    </row>
    <row r="66" spans="1:17" x14ac:dyDescent="0.5">
      <c r="A66" s="4" t="s">
        <v>232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v>0</v>
      </c>
      <c r="J66" s="7"/>
      <c r="K66" s="7">
        <v>1022416</v>
      </c>
      <c r="L66" s="7"/>
      <c r="M66" s="7">
        <v>52463038873</v>
      </c>
      <c r="N66" s="7"/>
      <c r="O66" s="7">
        <v>39582905807</v>
      </c>
      <c r="P66" s="7"/>
      <c r="Q66" s="7">
        <v>12880133066</v>
      </c>
    </row>
    <row r="67" spans="1:17" x14ac:dyDescent="0.5">
      <c r="A67" s="4" t="s">
        <v>33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v>0</v>
      </c>
      <c r="J67" s="7"/>
      <c r="K67" s="7">
        <v>137150</v>
      </c>
      <c r="L67" s="7"/>
      <c r="M67" s="7">
        <v>17623403436</v>
      </c>
      <c r="N67" s="7"/>
      <c r="O67" s="7">
        <v>15470290912</v>
      </c>
      <c r="P67" s="7"/>
      <c r="Q67" s="7">
        <v>2153112524</v>
      </c>
    </row>
    <row r="68" spans="1:17" x14ac:dyDescent="0.5">
      <c r="A68" s="4" t="s">
        <v>233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v>0</v>
      </c>
      <c r="J68" s="7"/>
      <c r="K68" s="7">
        <v>260059</v>
      </c>
      <c r="L68" s="7"/>
      <c r="M68" s="7">
        <v>12632162807</v>
      </c>
      <c r="N68" s="7"/>
      <c r="O68" s="7">
        <v>541702897</v>
      </c>
      <c r="P68" s="7"/>
      <c r="Q68" s="7">
        <v>12090459910</v>
      </c>
    </row>
    <row r="69" spans="1:17" x14ac:dyDescent="0.5">
      <c r="A69" s="4" t="s">
        <v>234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v>0</v>
      </c>
      <c r="J69" s="7"/>
      <c r="K69" s="7">
        <v>38086000</v>
      </c>
      <c r="L69" s="7"/>
      <c r="M69" s="7">
        <v>99168331020</v>
      </c>
      <c r="N69" s="7"/>
      <c r="O69" s="7">
        <v>24665388621</v>
      </c>
      <c r="P69" s="7"/>
      <c r="Q69" s="7">
        <v>74502942399</v>
      </c>
    </row>
    <row r="70" spans="1:17" x14ac:dyDescent="0.5">
      <c r="A70" s="4" t="s">
        <v>235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v>0</v>
      </c>
      <c r="J70" s="7"/>
      <c r="K70" s="7">
        <v>208825</v>
      </c>
      <c r="L70" s="7"/>
      <c r="M70" s="7">
        <v>20438856230</v>
      </c>
      <c r="N70" s="7"/>
      <c r="O70" s="7">
        <v>15328231382</v>
      </c>
      <c r="P70" s="7"/>
      <c r="Q70" s="7">
        <v>5110624848</v>
      </c>
    </row>
    <row r="71" spans="1:17" x14ac:dyDescent="0.5">
      <c r="A71" s="4" t="s">
        <v>19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v>0</v>
      </c>
      <c r="J71" s="7"/>
      <c r="K71" s="7">
        <v>968090</v>
      </c>
      <c r="L71" s="7"/>
      <c r="M71" s="7">
        <v>68177132750</v>
      </c>
      <c r="N71" s="7"/>
      <c r="O71" s="7">
        <v>28771037492</v>
      </c>
      <c r="P71" s="7"/>
      <c r="Q71" s="7">
        <v>39406095258</v>
      </c>
    </row>
    <row r="72" spans="1:17" x14ac:dyDescent="0.5">
      <c r="A72" s="4" t="s">
        <v>63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v>0</v>
      </c>
      <c r="J72" s="7"/>
      <c r="K72" s="7">
        <v>1450120</v>
      </c>
      <c r="L72" s="7"/>
      <c r="M72" s="7">
        <v>27687285904</v>
      </c>
      <c r="N72" s="7"/>
      <c r="O72" s="7">
        <v>20252280368</v>
      </c>
      <c r="P72" s="7"/>
      <c r="Q72" s="7">
        <v>7435005536</v>
      </c>
    </row>
    <row r="73" spans="1:17" x14ac:dyDescent="0.5">
      <c r="A73" s="4" t="s">
        <v>59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v>0</v>
      </c>
      <c r="J73" s="7"/>
      <c r="K73" s="7">
        <v>131259</v>
      </c>
      <c r="L73" s="7"/>
      <c r="M73" s="7">
        <v>6008415635</v>
      </c>
      <c r="N73" s="7"/>
      <c r="O73" s="7">
        <v>4797663163</v>
      </c>
      <c r="P73" s="7"/>
      <c r="Q73" s="7">
        <v>1210752472</v>
      </c>
    </row>
    <row r="74" spans="1:17" x14ac:dyDescent="0.5">
      <c r="A74" s="4" t="s">
        <v>236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v>0</v>
      </c>
      <c r="J74" s="7"/>
      <c r="K74" s="7">
        <v>10625</v>
      </c>
      <c r="L74" s="7"/>
      <c r="M74" s="7">
        <v>408413522</v>
      </c>
      <c r="N74" s="7"/>
      <c r="O74" s="7">
        <v>255262140</v>
      </c>
      <c r="P74" s="7"/>
      <c r="Q74" s="7">
        <v>153151382</v>
      </c>
    </row>
    <row r="75" spans="1:17" x14ac:dyDescent="0.5">
      <c r="A75" s="4" t="s">
        <v>237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v>0</v>
      </c>
      <c r="J75" s="7"/>
      <c r="K75" s="7">
        <v>264099</v>
      </c>
      <c r="L75" s="7"/>
      <c r="M75" s="7">
        <v>26679149208</v>
      </c>
      <c r="N75" s="7"/>
      <c r="O75" s="7">
        <v>35532354015</v>
      </c>
      <c r="P75" s="7"/>
      <c r="Q75" s="7">
        <v>-8853204807</v>
      </c>
    </row>
    <row r="76" spans="1:17" x14ac:dyDescent="0.5">
      <c r="A76" s="4" t="s">
        <v>238</v>
      </c>
      <c r="C76" s="7">
        <v>0</v>
      </c>
      <c r="D76" s="7"/>
      <c r="E76" s="7">
        <v>0</v>
      </c>
      <c r="F76" s="7"/>
      <c r="G76" s="7">
        <v>0</v>
      </c>
      <c r="H76" s="7"/>
      <c r="I76" s="7">
        <v>0</v>
      </c>
      <c r="J76" s="7"/>
      <c r="K76" s="7">
        <v>3517738</v>
      </c>
      <c r="L76" s="7"/>
      <c r="M76" s="7">
        <v>9651188672</v>
      </c>
      <c r="N76" s="7"/>
      <c r="O76" s="7">
        <v>6161754303</v>
      </c>
      <c r="P76" s="7"/>
      <c r="Q76" s="7">
        <v>3489434369</v>
      </c>
    </row>
    <row r="77" spans="1:17" x14ac:dyDescent="0.5">
      <c r="A77" s="4" t="s">
        <v>239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v>0</v>
      </c>
      <c r="J77" s="7"/>
      <c r="K77" s="7">
        <v>752500</v>
      </c>
      <c r="L77" s="7"/>
      <c r="M77" s="7">
        <v>8712219630</v>
      </c>
      <c r="N77" s="7"/>
      <c r="O77" s="7">
        <v>7578530058</v>
      </c>
      <c r="P77" s="7"/>
      <c r="Q77" s="7">
        <v>1133689572</v>
      </c>
    </row>
    <row r="78" spans="1:17" x14ac:dyDescent="0.5">
      <c r="A78" s="4" t="s">
        <v>18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v>0</v>
      </c>
      <c r="J78" s="7"/>
      <c r="K78" s="7">
        <v>169284</v>
      </c>
      <c r="L78" s="7"/>
      <c r="M78" s="7">
        <v>9815583426</v>
      </c>
      <c r="N78" s="7"/>
      <c r="O78" s="7">
        <v>7019944586</v>
      </c>
      <c r="P78" s="7"/>
      <c r="Q78" s="7">
        <v>2795638840</v>
      </c>
    </row>
    <row r="79" spans="1:17" x14ac:dyDescent="0.5">
      <c r="A79" s="4" t="s">
        <v>30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v>0</v>
      </c>
      <c r="J79" s="7"/>
      <c r="K79" s="7">
        <v>1143276</v>
      </c>
      <c r="L79" s="7"/>
      <c r="M79" s="7">
        <v>15510720862</v>
      </c>
      <c r="N79" s="7"/>
      <c r="O79" s="7">
        <v>6153064831</v>
      </c>
      <c r="P79" s="7"/>
      <c r="Q79" s="7">
        <v>9357656031</v>
      </c>
    </row>
    <row r="80" spans="1:17" x14ac:dyDescent="0.5">
      <c r="A80" s="4" t="s">
        <v>240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v>0</v>
      </c>
      <c r="J80" s="7"/>
      <c r="K80" s="7">
        <v>827938</v>
      </c>
      <c r="L80" s="7"/>
      <c r="M80" s="7">
        <v>18811779953</v>
      </c>
      <c r="N80" s="7"/>
      <c r="O80" s="7">
        <v>16454077492</v>
      </c>
      <c r="P80" s="7"/>
      <c r="Q80" s="7">
        <v>2357702461</v>
      </c>
    </row>
    <row r="81" spans="1:17" x14ac:dyDescent="0.5">
      <c r="A81" s="4" t="s">
        <v>170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v>0</v>
      </c>
      <c r="J81" s="7"/>
      <c r="K81" s="7">
        <v>285714</v>
      </c>
      <c r="L81" s="7"/>
      <c r="M81" s="7">
        <v>20413432429</v>
      </c>
      <c r="N81" s="7"/>
      <c r="O81" s="7">
        <v>18485507432</v>
      </c>
      <c r="P81" s="7"/>
      <c r="Q81" s="7">
        <v>1927924997</v>
      </c>
    </row>
    <row r="82" spans="1:17" x14ac:dyDescent="0.5">
      <c r="A82" s="4" t="s">
        <v>53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v>0</v>
      </c>
      <c r="J82" s="7"/>
      <c r="K82" s="7">
        <v>2908005</v>
      </c>
      <c r="L82" s="7"/>
      <c r="M82" s="7">
        <v>28786927879</v>
      </c>
      <c r="N82" s="7"/>
      <c r="O82" s="7">
        <v>11642432837</v>
      </c>
      <c r="P82" s="7"/>
      <c r="Q82" s="7">
        <v>17144495042</v>
      </c>
    </row>
    <row r="83" spans="1:17" x14ac:dyDescent="0.5">
      <c r="A83" s="4" t="s">
        <v>182</v>
      </c>
      <c r="C83" s="7">
        <v>0</v>
      </c>
      <c r="D83" s="7"/>
      <c r="E83" s="7">
        <v>0</v>
      </c>
      <c r="F83" s="7"/>
      <c r="G83" s="7">
        <v>0</v>
      </c>
      <c r="H83" s="7"/>
      <c r="I83" s="7">
        <v>0</v>
      </c>
      <c r="J83" s="7"/>
      <c r="K83" s="7">
        <v>216510</v>
      </c>
      <c r="L83" s="7"/>
      <c r="M83" s="7">
        <v>32791108630</v>
      </c>
      <c r="N83" s="7"/>
      <c r="O83" s="7">
        <v>15149220884</v>
      </c>
      <c r="P83" s="7"/>
      <c r="Q83" s="7">
        <v>17641887746</v>
      </c>
    </row>
    <row r="84" spans="1:17" x14ac:dyDescent="0.5">
      <c r="A84" s="4" t="s">
        <v>241</v>
      </c>
      <c r="C84" s="7">
        <v>0</v>
      </c>
      <c r="D84" s="7"/>
      <c r="E84" s="7">
        <v>0</v>
      </c>
      <c r="F84" s="7"/>
      <c r="G84" s="7">
        <v>0</v>
      </c>
      <c r="H84" s="7"/>
      <c r="I84" s="7">
        <v>0</v>
      </c>
      <c r="J84" s="7"/>
      <c r="K84" s="7">
        <v>1644199</v>
      </c>
      <c r="L84" s="7"/>
      <c r="M84" s="7">
        <v>3225918438</v>
      </c>
      <c r="N84" s="7"/>
      <c r="O84" s="7">
        <v>3225918438</v>
      </c>
      <c r="P84" s="7"/>
      <c r="Q84" s="7">
        <v>0</v>
      </c>
    </row>
    <row r="85" spans="1:17" x14ac:dyDescent="0.5">
      <c r="A85" s="4" t="s">
        <v>28</v>
      </c>
      <c r="C85" s="7">
        <v>0</v>
      </c>
      <c r="D85" s="7"/>
      <c r="E85" s="7">
        <v>0</v>
      </c>
      <c r="F85" s="7"/>
      <c r="G85" s="7">
        <v>0</v>
      </c>
      <c r="H85" s="7"/>
      <c r="I85" s="7">
        <v>0</v>
      </c>
      <c r="J85" s="7"/>
      <c r="K85" s="7">
        <v>192000</v>
      </c>
      <c r="L85" s="7"/>
      <c r="M85" s="7">
        <v>2961017253</v>
      </c>
      <c r="N85" s="7"/>
      <c r="O85" s="7">
        <v>924164546</v>
      </c>
      <c r="P85" s="7"/>
      <c r="Q85" s="7">
        <v>2036852707</v>
      </c>
    </row>
    <row r="86" spans="1:17" x14ac:dyDescent="0.5">
      <c r="A86" s="4" t="s">
        <v>24</v>
      </c>
      <c r="C86" s="7">
        <v>0</v>
      </c>
      <c r="D86" s="7"/>
      <c r="E86" s="7">
        <v>0</v>
      </c>
      <c r="F86" s="7"/>
      <c r="G86" s="7">
        <v>0</v>
      </c>
      <c r="H86" s="7"/>
      <c r="I86" s="7">
        <v>0</v>
      </c>
      <c r="J86" s="7"/>
      <c r="K86" s="7">
        <v>186201</v>
      </c>
      <c r="L86" s="7"/>
      <c r="M86" s="7">
        <v>20955987919</v>
      </c>
      <c r="N86" s="7"/>
      <c r="O86" s="7">
        <v>15098321901</v>
      </c>
      <c r="P86" s="7"/>
      <c r="Q86" s="7">
        <v>5857666018</v>
      </c>
    </row>
    <row r="87" spans="1:17" x14ac:dyDescent="0.5">
      <c r="A87" s="4" t="s">
        <v>20</v>
      </c>
      <c r="C87" s="7">
        <v>0</v>
      </c>
      <c r="D87" s="7"/>
      <c r="E87" s="7">
        <v>0</v>
      </c>
      <c r="F87" s="7"/>
      <c r="G87" s="7">
        <v>0</v>
      </c>
      <c r="H87" s="7"/>
      <c r="I87" s="7">
        <v>0</v>
      </c>
      <c r="J87" s="7"/>
      <c r="K87" s="7">
        <v>560000</v>
      </c>
      <c r="L87" s="7"/>
      <c r="M87" s="7">
        <v>15881088534</v>
      </c>
      <c r="N87" s="7"/>
      <c r="O87" s="7">
        <v>2978988880</v>
      </c>
      <c r="P87" s="7"/>
      <c r="Q87" s="7">
        <v>12902099654</v>
      </c>
    </row>
    <row r="88" spans="1:17" x14ac:dyDescent="0.5">
      <c r="A88" s="4" t="s">
        <v>39</v>
      </c>
      <c r="C88" s="7">
        <v>0</v>
      </c>
      <c r="D88" s="7"/>
      <c r="E88" s="7">
        <v>0</v>
      </c>
      <c r="F88" s="7"/>
      <c r="G88" s="7">
        <v>0</v>
      </c>
      <c r="H88" s="7"/>
      <c r="I88" s="7">
        <v>0</v>
      </c>
      <c r="J88" s="7"/>
      <c r="K88" s="7">
        <v>1124005</v>
      </c>
      <c r="L88" s="7"/>
      <c r="M88" s="7">
        <v>17424269058</v>
      </c>
      <c r="N88" s="7"/>
      <c r="O88" s="7">
        <v>9711295293</v>
      </c>
      <c r="P88" s="7"/>
      <c r="Q88" s="7">
        <v>7712973765</v>
      </c>
    </row>
    <row r="89" spans="1:17" x14ac:dyDescent="0.5">
      <c r="A89" s="4" t="s">
        <v>197</v>
      </c>
      <c r="C89" s="7">
        <v>0</v>
      </c>
      <c r="D89" s="7"/>
      <c r="E89" s="7">
        <v>0</v>
      </c>
      <c r="F89" s="7"/>
      <c r="G89" s="7">
        <v>0</v>
      </c>
      <c r="H89" s="7"/>
      <c r="I89" s="7">
        <v>0</v>
      </c>
      <c r="J89" s="7"/>
      <c r="K89" s="7">
        <v>1507573</v>
      </c>
      <c r="L89" s="7"/>
      <c r="M89" s="7">
        <v>42845059195</v>
      </c>
      <c r="N89" s="7"/>
      <c r="O89" s="7">
        <v>23777160568</v>
      </c>
      <c r="P89" s="7"/>
      <c r="Q89" s="7">
        <v>19067898627</v>
      </c>
    </row>
    <row r="90" spans="1:17" x14ac:dyDescent="0.5">
      <c r="A90" s="4" t="s">
        <v>242</v>
      </c>
      <c r="C90" s="7">
        <v>0</v>
      </c>
      <c r="D90" s="7"/>
      <c r="E90" s="7">
        <v>0</v>
      </c>
      <c r="F90" s="7"/>
      <c r="G90" s="7">
        <v>0</v>
      </c>
      <c r="H90" s="7"/>
      <c r="I90" s="7">
        <v>0</v>
      </c>
      <c r="J90" s="7"/>
      <c r="K90" s="7">
        <v>2125</v>
      </c>
      <c r="L90" s="7"/>
      <c r="M90" s="7">
        <v>86965713</v>
      </c>
      <c r="N90" s="7"/>
      <c r="O90" s="7">
        <v>44665516</v>
      </c>
      <c r="P90" s="7"/>
      <c r="Q90" s="7">
        <v>42300197</v>
      </c>
    </row>
    <row r="91" spans="1:17" x14ac:dyDescent="0.5">
      <c r="A91" s="4" t="s">
        <v>81</v>
      </c>
      <c r="C91" s="7">
        <v>55000</v>
      </c>
      <c r="D91" s="7"/>
      <c r="E91" s="7">
        <v>55000000000</v>
      </c>
      <c r="F91" s="7"/>
      <c r="G91" s="7">
        <v>54630419210</v>
      </c>
      <c r="H91" s="7"/>
      <c r="I91" s="7">
        <v>369580790</v>
      </c>
      <c r="J91" s="7"/>
      <c r="K91" s="7">
        <v>55000</v>
      </c>
      <c r="L91" s="7"/>
      <c r="M91" s="7">
        <v>55000000000</v>
      </c>
      <c r="N91" s="7"/>
      <c r="O91" s="7">
        <v>54630419210</v>
      </c>
      <c r="P91" s="7"/>
      <c r="Q91" s="7">
        <v>369580790</v>
      </c>
    </row>
    <row r="92" spans="1:17" x14ac:dyDescent="0.5">
      <c r="A92" s="4" t="s">
        <v>243</v>
      </c>
      <c r="C92" s="7">
        <v>0</v>
      </c>
      <c r="D92" s="7"/>
      <c r="E92" s="7">
        <v>0</v>
      </c>
      <c r="F92" s="7"/>
      <c r="G92" s="7">
        <v>0</v>
      </c>
      <c r="H92" s="7"/>
      <c r="I92" s="7">
        <v>0</v>
      </c>
      <c r="J92" s="7"/>
      <c r="K92" s="7">
        <v>20000</v>
      </c>
      <c r="L92" s="7"/>
      <c r="M92" s="7">
        <v>20000000000</v>
      </c>
      <c r="N92" s="7"/>
      <c r="O92" s="7">
        <v>18800519734</v>
      </c>
      <c r="P92" s="7"/>
      <c r="Q92" s="7">
        <v>1199480266</v>
      </c>
    </row>
    <row r="93" spans="1:17" x14ac:dyDescent="0.5">
      <c r="A93" s="4" t="s">
        <v>244</v>
      </c>
      <c r="C93" s="7">
        <v>0</v>
      </c>
      <c r="D93" s="7"/>
      <c r="E93" s="7">
        <v>0</v>
      </c>
      <c r="F93" s="7"/>
      <c r="G93" s="7">
        <v>0</v>
      </c>
      <c r="H93" s="7"/>
      <c r="I93" s="7">
        <v>0</v>
      </c>
      <c r="J93" s="7"/>
      <c r="K93" s="7">
        <v>72917</v>
      </c>
      <c r="L93" s="7"/>
      <c r="M93" s="7">
        <v>72917000000</v>
      </c>
      <c r="N93" s="7"/>
      <c r="O93" s="7">
        <v>68815220911</v>
      </c>
      <c r="P93" s="7"/>
      <c r="Q93" s="7">
        <v>4101779089</v>
      </c>
    </row>
    <row r="94" spans="1:17" x14ac:dyDescent="0.5">
      <c r="A94" s="4" t="s">
        <v>149</v>
      </c>
      <c r="C94" s="7">
        <v>0</v>
      </c>
      <c r="D94" s="7"/>
      <c r="E94" s="7">
        <v>0</v>
      </c>
      <c r="F94" s="7"/>
      <c r="G94" s="7">
        <v>0</v>
      </c>
      <c r="H94" s="7"/>
      <c r="I94" s="7">
        <v>0</v>
      </c>
      <c r="J94" s="7"/>
      <c r="K94" s="7">
        <v>86275</v>
      </c>
      <c r="L94" s="7"/>
      <c r="M94" s="7">
        <v>86275000000</v>
      </c>
      <c r="N94" s="7"/>
      <c r="O94" s="7">
        <v>83798502007</v>
      </c>
      <c r="P94" s="7"/>
      <c r="Q94" s="7">
        <v>2476497993</v>
      </c>
    </row>
    <row r="95" spans="1:17" x14ac:dyDescent="0.5">
      <c r="A95" s="4" t="s">
        <v>151</v>
      </c>
      <c r="C95" s="7">
        <v>0</v>
      </c>
      <c r="D95" s="7"/>
      <c r="E95" s="7">
        <v>0</v>
      </c>
      <c r="F95" s="7"/>
      <c r="G95" s="7">
        <v>0</v>
      </c>
      <c r="H95" s="7"/>
      <c r="I95" s="7">
        <v>0</v>
      </c>
      <c r="J95" s="7"/>
      <c r="K95" s="7">
        <v>9400</v>
      </c>
      <c r="L95" s="7"/>
      <c r="M95" s="7">
        <v>9400000000</v>
      </c>
      <c r="N95" s="7"/>
      <c r="O95" s="7">
        <v>9083998922</v>
      </c>
      <c r="P95" s="7"/>
      <c r="Q95" s="7">
        <v>316001078</v>
      </c>
    </row>
    <row r="96" spans="1:17" x14ac:dyDescent="0.5">
      <c r="A96" s="4" t="s">
        <v>245</v>
      </c>
      <c r="C96" s="7">
        <v>0</v>
      </c>
      <c r="D96" s="7"/>
      <c r="E96" s="7">
        <v>0</v>
      </c>
      <c r="F96" s="7"/>
      <c r="G96" s="7">
        <v>0</v>
      </c>
      <c r="H96" s="7"/>
      <c r="I96" s="7">
        <v>0</v>
      </c>
      <c r="J96" s="7"/>
      <c r="K96" s="7">
        <v>70911</v>
      </c>
      <c r="L96" s="7"/>
      <c r="M96" s="7">
        <v>70911000000</v>
      </c>
      <c r="N96" s="7"/>
      <c r="O96" s="7">
        <v>61721466000</v>
      </c>
      <c r="P96" s="7"/>
      <c r="Q96" s="7">
        <v>9189534000</v>
      </c>
    </row>
    <row r="97" spans="1:17" x14ac:dyDescent="0.5">
      <c r="A97" s="4" t="s">
        <v>87</v>
      </c>
      <c r="C97" s="7">
        <v>0</v>
      </c>
      <c r="D97" s="7"/>
      <c r="E97" s="7">
        <v>0</v>
      </c>
      <c r="F97" s="7"/>
      <c r="G97" s="7">
        <v>0</v>
      </c>
      <c r="H97" s="7"/>
      <c r="I97" s="7">
        <v>0</v>
      </c>
      <c r="J97" s="7"/>
      <c r="K97" s="7">
        <v>40000</v>
      </c>
      <c r="L97" s="7"/>
      <c r="M97" s="7">
        <v>30019452993</v>
      </c>
      <c r="N97" s="7"/>
      <c r="O97" s="7">
        <v>29753011723</v>
      </c>
      <c r="P97" s="7"/>
      <c r="Q97" s="7">
        <v>266441270</v>
      </c>
    </row>
    <row r="98" spans="1:17" x14ac:dyDescent="0.5">
      <c r="A98" s="4" t="s">
        <v>246</v>
      </c>
      <c r="C98" s="7">
        <v>0</v>
      </c>
      <c r="D98" s="7"/>
      <c r="E98" s="7">
        <v>0</v>
      </c>
      <c r="F98" s="7"/>
      <c r="G98" s="7">
        <v>0</v>
      </c>
      <c r="H98" s="7"/>
      <c r="I98" s="7">
        <v>0</v>
      </c>
      <c r="J98" s="7"/>
      <c r="K98" s="7">
        <v>5093</v>
      </c>
      <c r="L98" s="7"/>
      <c r="M98" s="7">
        <v>5093000000</v>
      </c>
      <c r="N98" s="7"/>
      <c r="O98" s="7">
        <v>4729625851</v>
      </c>
      <c r="P98" s="7"/>
      <c r="Q98" s="7">
        <v>363374149</v>
      </c>
    </row>
    <row r="99" spans="1:17" x14ac:dyDescent="0.5">
      <c r="A99" s="4" t="s">
        <v>247</v>
      </c>
      <c r="C99" s="7">
        <v>0</v>
      </c>
      <c r="D99" s="7"/>
      <c r="E99" s="7">
        <v>0</v>
      </c>
      <c r="F99" s="7"/>
      <c r="G99" s="7">
        <v>0</v>
      </c>
      <c r="H99" s="7"/>
      <c r="I99" s="7">
        <v>0</v>
      </c>
      <c r="J99" s="7"/>
      <c r="K99" s="7">
        <v>186276</v>
      </c>
      <c r="L99" s="7"/>
      <c r="M99" s="7">
        <v>186276000000</v>
      </c>
      <c r="N99" s="7"/>
      <c r="O99" s="7">
        <v>169966054786</v>
      </c>
      <c r="P99" s="7"/>
      <c r="Q99" s="7">
        <v>16309945214</v>
      </c>
    </row>
    <row r="100" spans="1:17" x14ac:dyDescent="0.5">
      <c r="A100" s="4" t="s">
        <v>248</v>
      </c>
      <c r="C100" s="7">
        <v>0</v>
      </c>
      <c r="D100" s="7"/>
      <c r="E100" s="7">
        <v>0</v>
      </c>
      <c r="F100" s="7"/>
      <c r="G100" s="7">
        <v>0</v>
      </c>
      <c r="H100" s="7"/>
      <c r="I100" s="7">
        <v>0</v>
      </c>
      <c r="J100" s="7"/>
      <c r="K100" s="7">
        <v>31514</v>
      </c>
      <c r="L100" s="7"/>
      <c r="M100" s="7">
        <v>31514000000</v>
      </c>
      <c r="N100" s="7"/>
      <c r="O100" s="7">
        <v>30657424091</v>
      </c>
      <c r="P100" s="7"/>
      <c r="Q100" s="7">
        <v>856575909</v>
      </c>
    </row>
    <row r="101" spans="1:17" ht="22.5" thickBot="1" x14ac:dyDescent="0.55000000000000004">
      <c r="A101" s="4"/>
      <c r="B101" s="4"/>
      <c r="C101" s="4"/>
      <c r="D101" s="4"/>
      <c r="E101" s="6">
        <f>SUM(E8:E100)</f>
        <v>97955479638</v>
      </c>
      <c r="F101" s="4"/>
      <c r="G101" s="6">
        <f>SUM(G8:G100)</f>
        <v>98368744740</v>
      </c>
      <c r="H101" s="4"/>
      <c r="I101" s="11">
        <f>SUM(I8:I100)</f>
        <v>-413265102</v>
      </c>
      <c r="J101" s="4"/>
      <c r="K101" s="4"/>
      <c r="L101" s="4"/>
      <c r="M101" s="6">
        <f>SUM(M8:M100)</f>
        <v>2934057619112</v>
      </c>
      <c r="N101" s="4"/>
      <c r="O101" s="6">
        <f>SUM(O8:O100)</f>
        <v>1765965014805</v>
      </c>
      <c r="P101" s="4"/>
      <c r="Q101" s="6">
        <f>SUM(Q8:Q100)</f>
        <v>1168092604307</v>
      </c>
    </row>
    <row r="102" spans="1:17" ht="22.5" thickTop="1" x14ac:dyDescent="0.5"/>
    <row r="103" spans="1:17" x14ac:dyDescent="0.5">
      <c r="C103" s="10"/>
      <c r="D103" s="10">
        <f t="shared" ref="D103" si="0">SUM(D8:D90)</f>
        <v>0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3"/>
    </row>
    <row r="104" spans="1:17" x14ac:dyDescent="0.5">
      <c r="E104" s="3"/>
      <c r="G104" s="3"/>
      <c r="I104" s="3"/>
      <c r="M104" s="3"/>
      <c r="O104" s="3"/>
      <c r="Q104" s="15"/>
    </row>
    <row r="105" spans="1:17" x14ac:dyDescent="0.5">
      <c r="E105" s="10"/>
      <c r="M105" s="10"/>
      <c r="O105" s="3"/>
      <c r="P105" s="3"/>
      <c r="Q105" s="15"/>
    </row>
    <row r="106" spans="1:17" x14ac:dyDescent="0.5">
      <c r="Q106" s="1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Ghayouri</dc:creator>
  <cp:lastModifiedBy>Ali Ghayouri</cp:lastModifiedBy>
  <dcterms:created xsi:type="dcterms:W3CDTF">2021-02-20T13:53:38Z</dcterms:created>
  <dcterms:modified xsi:type="dcterms:W3CDTF">2021-02-28T14:44:12Z</dcterms:modified>
</cp:coreProperties>
</file>