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شهریور\"/>
    </mc:Choice>
  </mc:AlternateContent>
  <xr:revisionPtr revIDLastSave="0" documentId="13_ncr:1_{3957734E-BB64-49A0-9D9C-BE077B84559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5" l="1"/>
  <c r="C11" i="15"/>
  <c r="E7" i="15" s="1"/>
  <c r="C10" i="15"/>
  <c r="E10" i="15"/>
  <c r="C9" i="15"/>
  <c r="C8" i="15"/>
  <c r="C7" i="15"/>
  <c r="K10" i="13"/>
  <c r="K9" i="13"/>
  <c r="K8" i="13"/>
  <c r="G10" i="13"/>
  <c r="G9" i="13"/>
  <c r="G8" i="13"/>
  <c r="I10" i="13"/>
  <c r="E10" i="13"/>
  <c r="I39" i="12"/>
  <c r="K39" i="12"/>
  <c r="M39" i="12"/>
  <c r="O39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9" i="12" s="1"/>
  <c r="Q38" i="12"/>
  <c r="Q8" i="12"/>
  <c r="C39" i="12"/>
  <c r="E39" i="12"/>
  <c r="G39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8" i="12"/>
  <c r="S69" i="11"/>
  <c r="K70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8" i="11"/>
  <c r="I67" i="11"/>
  <c r="E9" i="15" l="1"/>
  <c r="E8" i="15"/>
  <c r="E11" i="15" s="1"/>
  <c r="S9" i="11" l="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XFD68" i="11" s="1"/>
  <c r="S8" i="11"/>
  <c r="I70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8" i="11"/>
  <c r="I69" i="11"/>
  <c r="I8" i="11"/>
  <c r="U70" i="11"/>
  <c r="Q70" i="11"/>
  <c r="O70" i="11"/>
  <c r="M70" i="11"/>
  <c r="G70" i="11"/>
  <c r="E70" i="11"/>
  <c r="C70" i="11"/>
  <c r="E42" i="10"/>
  <c r="G42" i="10"/>
  <c r="M42" i="10"/>
  <c r="O42" i="10"/>
  <c r="Q9" i="10"/>
  <c r="Q10" i="10"/>
  <c r="Q11" i="10"/>
  <c r="Q12" i="10"/>
  <c r="Q42" i="10" s="1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8" i="10"/>
  <c r="I42" i="10" s="1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" i="9"/>
  <c r="H85" i="9"/>
  <c r="H81" i="9"/>
  <c r="E80" i="9"/>
  <c r="G80" i="9"/>
  <c r="M80" i="9"/>
  <c r="O80" i="9"/>
  <c r="Q47" i="8"/>
  <c r="S46" i="8"/>
  <c r="O47" i="8"/>
  <c r="I47" i="8"/>
  <c r="K47" i="8"/>
  <c r="M47" i="8"/>
  <c r="S45" i="8"/>
  <c r="S47" i="8" s="1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8" i="8"/>
  <c r="T19" i="7"/>
  <c r="I14" i="7"/>
  <c r="K14" i="7"/>
  <c r="M14" i="7"/>
  <c r="O14" i="7"/>
  <c r="Q14" i="7"/>
  <c r="S14" i="7"/>
  <c r="S11" i="6"/>
  <c r="Q11" i="6"/>
  <c r="O11" i="6"/>
  <c r="M11" i="6"/>
  <c r="K11" i="6"/>
  <c r="AK33" i="3"/>
  <c r="Q33" i="3"/>
  <c r="S33" i="3"/>
  <c r="W33" i="3"/>
  <c r="AA33" i="3"/>
  <c r="AG33" i="3"/>
  <c r="AI33" i="3"/>
  <c r="Y63" i="1"/>
  <c r="W63" i="1"/>
  <c r="U63" i="1"/>
  <c r="O63" i="1"/>
  <c r="K63" i="1"/>
  <c r="G63" i="1"/>
  <c r="E63" i="1"/>
  <c r="S70" i="11" l="1"/>
  <c r="Q80" i="9"/>
</calcChain>
</file>

<file path=xl/sharedStrings.xml><?xml version="1.0" encoding="utf-8"?>
<sst xmlns="http://schemas.openxmlformats.org/spreadsheetml/2006/main" count="854" uniqueCount="246">
  <si>
    <t>صندوق سرمایه‌گذاری توسعه ممتاز</t>
  </si>
  <si>
    <t>صورت وضعیت پورتفوی</t>
  </si>
  <si>
    <t>برای ماه منتهی به 1401/06/31</t>
  </si>
  <si>
    <t>نام شرکت</t>
  </si>
  <si>
    <t>1401/05/31</t>
  </si>
  <si>
    <t>تغییرات طی دوره</t>
  </si>
  <si>
    <t>1401/06/31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</si>
  <si>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</si>
  <si>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</si>
  <si>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</si>
  <si>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</si>
  <si>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</si>
  <si>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</si>
  <si>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</si>
  <si>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</si>
  <si>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</si>
  <si>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خاورمیانه</t>
  </si>
  <si>
    <t>بانک‌اقتصادنوین‌</t>
  </si>
  <si>
    <t>پالایش نفت اصفهان</t>
  </si>
  <si>
    <t>پتروشیمی امیرکبیر</t>
  </si>
  <si>
    <t>پتروشیمی بوعلی سینا</t>
  </si>
  <si>
    <t>پتروشیمی پردیس</t>
  </si>
  <si>
    <t>پتروشیمی تندگویان</t>
  </si>
  <si>
    <t>پتروشیمی جم</t>
  </si>
  <si>
    <t>پتروشیمی خراسان</t>
  </si>
  <si>
    <t>پتروشیمی‌شیراز</t>
  </si>
  <si>
    <t>پلیمر آریا ساسول</t>
  </si>
  <si>
    <t>تامین سرمایه نوین</t>
  </si>
  <si>
    <t>تراکتورسازی‌ایران‌</t>
  </si>
  <si>
    <t>توسعه معدنی و صنعتی صبانور</t>
  </si>
  <si>
    <t>توسعه‌معادن‌وفلزات‌</t>
  </si>
  <si>
    <t>ح . سرمایه‌گذاری‌ سپه‌</t>
  </si>
  <si>
    <t>ح .داروسازی کاسپین تامین</t>
  </si>
  <si>
    <t>داروپخش‌ (هلدینگ‌</t>
  </si>
  <si>
    <t>داروسازی کاسپین تامین</t>
  </si>
  <si>
    <t>زغال سنگ پروده طبس</t>
  </si>
  <si>
    <t>س.سهام عدالت استان کرمانشاه</t>
  </si>
  <si>
    <t>سرمایه گذاری تامین اجتماعی</t>
  </si>
  <si>
    <t>سرمایه گذاری سیمان تامین</t>
  </si>
  <si>
    <t>سرمایه گذاری صبا 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</si>
  <si>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</si>
  <si>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</si>
  <si>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</si>
  <si>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</si>
  <si>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سیمان آرتا اردبیل</t>
  </si>
  <si>
    <t>سیمان فارس و خوزستان</t>
  </si>
  <si>
    <t>شرکت آهن و فولاد ارفع</t>
  </si>
  <si>
    <t>شرکت کیسون</t>
  </si>
  <si>
    <t>شیرپاستوریزه پگاه گیلان</t>
  </si>
  <si>
    <t>شیشه‌ و گاز</t>
  </si>
  <si>
    <t>صنایع پتروشیمی کرمانشاه</t>
  </si>
  <si>
    <t>صنایع‌ کاشی‌ و سرامیک‌ سینا</t>
  </si>
  <si>
    <t>فجر انرژی خلیج فارس</t>
  </si>
  <si>
    <t>فولاد  خوزستان</t>
  </si>
  <si>
    <t>فولاد خراسان</t>
  </si>
  <si>
    <t>فولاد شاهرود</t>
  </si>
  <si>
    <t>فولاد مبارکه اصفهان</t>
  </si>
  <si>
    <t>فولاد هرمزگان جنوب</t>
  </si>
  <si>
    <t>گ.س.وت.ص.پتروشیمی خلیج فارس</t>
  </si>
  <si>
    <t>گروه مپنا (سهامی عام)</t>
  </si>
  <si>
    <t>گروه‌ صنعتی‌ بارز</t>
  </si>
  <si>
    <t>گسترش نفت و گاز پارسیان</t>
  </si>
  <si>
    <t>گلتاش‌</t>
  </si>
  <si>
    <t>نفت ایرانول</t>
  </si>
  <si>
    <t>نفت پاسارگاد</t>
  </si>
  <si>
    <t>کالسیمین‌</t>
  </si>
  <si>
    <t>نفت سپاهان</t>
  </si>
  <si>
    <t>تولید نیروی برق آبادان</t>
  </si>
  <si>
    <t>صندوق واسطه گری مالی یکم-سهام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</si>
  <si>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</si>
  <si>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</si>
  <si>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</si>
  <si>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</si>
  <si>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</si>
  <si>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</si>
  <si>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</si>
  <si>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</si>
  <si>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</si>
  <si>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</si>
  <si>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</si>
  <si>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</si>
  <si>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</si>
  <si>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</si>
  <si>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</si>
  <si>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</si>
  <si>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</si>
  <si>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</si>
  <si>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</si>
  <si>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اسنادخزانه-م18بودجه98-010614</t>
  </si>
  <si>
    <t>1398/11/12</t>
  </si>
  <si>
    <t>1401/06/14</t>
  </si>
  <si>
    <t>اسنادخزانه-م1بودجه00-030821</t>
  </si>
  <si>
    <t>1400/02/22</t>
  </si>
  <si>
    <t>1403/08/21</t>
  </si>
  <si>
    <t>اسنادخزانه-م1بودجه99-010621</t>
  </si>
  <si>
    <t>1399/09/01</t>
  </si>
  <si>
    <t>1401/06/21</t>
  </si>
  <si>
    <t>اسنادخزانه-م2بودجه00-031024</t>
  </si>
  <si>
    <t>1403/10/24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</si>
  <si>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</si>
  <si>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</si>
  <si>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</si>
  <si>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</si>
  <si>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</si>
  <si>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</si>
  <si>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</si>
  <si>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</si>
  <si>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</si>
  <si>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اسنادخزانه-م5بودجه00-030626</t>
  </si>
  <si>
    <t>اسنادخزانه-م5بودجه99-020218</t>
  </si>
  <si>
    <t>1399/09/05</t>
  </si>
  <si>
    <t>1402/02/18</t>
  </si>
  <si>
    <t>اسنادخزانه-م8بودجه00-030919</t>
  </si>
  <si>
    <t>1400/06/16</t>
  </si>
  <si>
    <t>1403/09/19</t>
  </si>
  <si>
    <t>اسنادخزانه-م8بودجه99-020606</t>
  </si>
  <si>
    <t>1399/09/25</t>
  </si>
  <si>
    <t>1402/06/06</t>
  </si>
  <si>
    <t>اسنادخزانه-م9بودجه99-020316</t>
  </si>
  <si>
    <t>1399/10/15</t>
  </si>
  <si>
    <t>1402/03/16</t>
  </si>
  <si>
    <t>مرابحه عام دولت3-ش.خ0211</t>
  </si>
  <si>
    <t>1399/03/13</t>
  </si>
  <si>
    <t>1402/11/13</t>
  </si>
  <si>
    <t>منفعت دولت5-ش.خاص کاردان0108</t>
  </si>
  <si>
    <t>1398/08/18</t>
  </si>
  <si>
    <t>1401/08/18</t>
  </si>
  <si>
    <t>منفعت دولتی4-شرایط خاص14010729</t>
  </si>
  <si>
    <t>1398/07/29</t>
  </si>
  <si>
    <t>1401/07/29</t>
  </si>
  <si>
    <t>اسنادخزانه-م4بودجه00-030522</t>
  </si>
  <si>
    <t>1400/03/11</t>
  </si>
  <si>
    <t>1403/05/22</t>
  </si>
  <si>
    <t>اسنادخزانه-م6بودجه00-030723</t>
  </si>
  <si>
    <t>1403/07/23</t>
  </si>
  <si>
    <t>اسنادخزانه-م3بودجه00-030418</t>
  </si>
  <si>
    <t>1403/04/18</t>
  </si>
  <si>
    <t>اسنادخزانه-م7بودجه00-030912</t>
  </si>
  <si>
    <t>1400/04/14</t>
  </si>
  <si>
    <t>1403/09/12</t>
  </si>
  <si>
    <t>اسناد خزانه-م9بودجه00-031101</t>
  </si>
  <si>
    <t>1400/06/01</t>
  </si>
  <si>
    <t>1403/11/01</t>
  </si>
  <si>
    <t>اسناد خزانه-م10بودجه00-031115</t>
  </si>
  <si>
    <t>1400/06/07</t>
  </si>
  <si>
    <t>1403/11/15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</si>
  <si>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</si>
  <si>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</si>
  <si>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</si>
  <si>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</si>
  <si>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</si>
  <si>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</si>
  <si>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</si>
  <si>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</si>
  <si>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</si>
  <si>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</si>
  <si>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5801973401</t>
  </si>
  <si>
    <t>سپرده کوتاه مدت</t>
  </si>
  <si>
    <t>1395/07/14</t>
  </si>
  <si>
    <t>بانک پاسارگاد هفتم تیر</t>
  </si>
  <si>
    <t>207-8100-15222222-1</t>
  </si>
  <si>
    <t>1399/05/25</t>
  </si>
  <si>
    <t xml:space="preserve">بانک خاورمیانه ظفر </t>
  </si>
  <si>
    <t>100910810707074686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</si>
  <si>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</si>
  <si>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</si>
  <si>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</si>
  <si>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</si>
  <si>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</si>
  <si>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</si>
  <si>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</si>
  <si>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</si>
  <si>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</si>
  <si>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</si>
  <si>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دولت3-ش.خ 0104</t>
  </si>
  <si>
    <t>1401/04/03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</si>
  <si>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</si>
  <si>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</si>
  <si>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</si>
  <si>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</si>
  <si>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</si>
  <si>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</si>
  <si>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1401/04/29</t>
  </si>
  <si>
    <t>1401/04/30</t>
  </si>
  <si>
    <t>1401/04/22</t>
  </si>
  <si>
    <t>1401/04/16</t>
  </si>
  <si>
    <t>1401/04/25</t>
  </si>
  <si>
    <t>1401/05/30</t>
  </si>
  <si>
    <t>1401/03/30</t>
  </si>
  <si>
    <t>1401/05/11</t>
  </si>
  <si>
    <t>1401/04/28</t>
  </si>
  <si>
    <t>1401/03/31</t>
  </si>
  <si>
    <t>1401/04/20</t>
  </si>
  <si>
    <t>1401/04/15</t>
  </si>
  <si>
    <t>1401/04/14</t>
  </si>
  <si>
    <t>1401/03/25</t>
  </si>
  <si>
    <t>1401/02/28</t>
  </si>
  <si>
    <t>1401/03/17</t>
  </si>
  <si>
    <t>1401/02/31</t>
  </si>
  <si>
    <t>1401/06/16</t>
  </si>
  <si>
    <t>1401/03/10</t>
  </si>
  <si>
    <t>1401/02/10</t>
  </si>
  <si>
    <t>1401/02/21</t>
  </si>
  <si>
    <t>1401/03/29</t>
  </si>
  <si>
    <t>1401/01/30</t>
  </si>
  <si>
    <t>1401/03/19</t>
  </si>
  <si>
    <t>1401/03/08</t>
  </si>
  <si>
    <t>بهای فروش</t>
  </si>
  <si>
    <t>ارزش دفتری</t>
  </si>
  <si>
    <t>سود و زیان ناشی از تغییر قیمت</t>
  </si>
  <si>
    <t>سود و زیان ناشی از فروش</t>
  </si>
  <si>
    <t>سیمان‌ شرق‌</t>
  </si>
  <si>
    <t>داروسازی‌ اسوه‌</t>
  </si>
  <si>
    <t>ح . سرمایه گذاری صبا تامین</t>
  </si>
  <si>
    <t>ح . توسعه‌معادن‌وفلزات‌</t>
  </si>
  <si>
    <t>داده گسترعصرنوین-های وب</t>
  </si>
  <si>
    <t>ح.زغال سنگ پروده طبس</t>
  </si>
  <si>
    <t>صنایع شیمیایی کیمیاگران امروز</t>
  </si>
  <si>
    <t>دوده‌ صنعتی‌ پارس‌</t>
  </si>
  <si>
    <t>کاشی‌ وسرامیک‌ حافظ‌</t>
  </si>
  <si>
    <t>ملی‌ صنایع‌ مس‌ ایران‌</t>
  </si>
  <si>
    <t>سپنتا</t>
  </si>
  <si>
    <t>اسنادخزانه-م15بودجه98-010406</t>
  </si>
  <si>
    <t>اسنادخزانه-م17بودجه98-010512</t>
  </si>
  <si>
    <t>اسنادخزانه-م16بودجه98-010503</t>
  </si>
  <si>
    <t>اسنادخزانه-م13بودجه98-010219</t>
  </si>
  <si>
    <t>اسنادخزانه-م14بودجه98-010318</t>
  </si>
  <si>
    <t>اسنادخزانه-م17بودجه99-010226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</si>
  <si>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</si>
  <si>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</si>
  <si>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</si>
  <si>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</si>
  <si>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</si>
  <si>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</si>
  <si>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</si>
  <si>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</si>
  <si>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</si>
  <si>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</si>
  <si>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</si>
  <si>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</si>
  <si>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</si>
  <si>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</si>
  <si>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</si>
  <si>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1401/06/01</t>
  </si>
  <si>
    <t>-</t>
  </si>
  <si>
    <t>شرکت س.سهام عدالت استان کرمانشاه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</si>
</sst>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9" fontId="2" fillId="0" borderId="0" xfId="1" applyFont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37" fontId="2" fillId="0" borderId="2" xfId="0" applyNumberFormat="1" applyFont="1" applyBorder="1" applyAlignment="1">
      <alignment horizontal="center"/>
    </xf>
    <xf numFmtId="37" fontId="2" fillId="0" borderId="2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133350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12244CF1-02F0-A31D-8F6F-617E4F60C3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8565C-1443-4942-94EB-644BFBC41B25}">
  <dimension ref="A1"/>
  <sheetViews>
    <sheetView rightToLeft="1" view="pageBreakPreview" zoomScale="60" zoomScaleNormal="100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3073" r:id="rId4">
          <objectPr defaultSize="0" r:id="rId5">
            <anchor moveWithCells="1">
              <from>
                <xdr:col>0</xdr:col>
                <xdr:colOff>9525</xdr:colOff>
                <xdr:row>0</xdr:row>
                <xdr:rowOff>0</xdr:rowOff>
              </from>
              <to>
                <xdr:col>10</xdr:col>
                <xdr:colOff>238125</xdr:colOff>
                <xdr:row>32</xdr:row>
                <xdr:rowOff>133350</xdr:rowOff>
              </to>
            </anchor>
          </objectPr>
        </oleObject>
      </mc:Choice>
      <mc:Fallback>
        <oleObject progId="Document" shapeId="307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XFD72"/>
  <sheetViews>
    <sheetView rightToLeft="1" workbookViewId="0">
      <selection activeCell="I58" sqref="I58"/>
    </sheetView>
  </sheetViews>
  <sheetFormatPr defaultRowHeight="24"/>
  <cols>
    <col min="1" max="1" width="33.1406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5.7109375" style="1" bestFit="1" customWidth="1"/>
    <col min="8" max="8" width="1" style="1" customWidth="1"/>
    <col min="9" max="9" width="16.855468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6.140625" style="1" bestFit="1" customWidth="1"/>
    <col min="18" max="18" width="1" style="1" customWidth="1"/>
    <col min="19" max="19" width="17.42578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24.75">
      <c r="A3" s="16" t="s">
        <v>164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6" spans="1:21" ht="24.75">
      <c r="A6" s="16" t="s">
        <v>3</v>
      </c>
      <c r="C6" s="17" t="s">
        <v>166</v>
      </c>
      <c r="D6" s="17" t="s">
        <v>166</v>
      </c>
      <c r="E6" s="17" t="s">
        <v>166</v>
      </c>
      <c r="F6" s="17" t="s">
        <v>166</v>
      </c>
      <c r="G6" s="17" t="s">
        <v>166</v>
      </c>
      <c r="H6" s="17" t="s">
        <v>166</v>
      </c>
      <c r="I6" s="17" t="s">
        <v>166</v>
      </c>
      <c r="J6" s="17" t="s">
        <v>166</v>
      </c>
      <c r="K6" s="17" t="s">
        <v>166</v>
      </c>
      <c r="M6" s="17" t="s">
        <v>167</v>
      </c>
      <c r="N6" s="17" t="s">
        <v>167</v>
      </c>
      <c r="O6" s="17" t="s">
        <v>167</v>
      </c>
      <c r="P6" s="17" t="s">
        <v>167</v>
      </c>
      <c r="Q6" s="17" t="s">
        <v>167</v>
      </c>
      <c r="R6" s="17" t="s">
        <v>167</v>
      </c>
      <c r="S6" s="17" t="s">
        <v>167</v>
      </c>
      <c r="T6" s="17" t="s">
        <v>167</v>
      </c>
      <c r="U6" s="17" t="s">
        <v>167</v>
      </c>
    </row>
    <row r="7" spans="1:21" ht="24.75">
      <c r="A7" s="17" t="s">
        <v>3</v>
      </c>
      <c r="C7" s="17" t="s">
        <v>228</v>
      </c>
      <c r="E7" s="17" t="s">
        <v>229</v>
      </c>
      <c r="G7" s="17" t="s">
        <v>230</v>
      </c>
      <c r="I7" s="17" t="s">
        <v>152</v>
      </c>
      <c r="K7" s="17" t="s">
        <v>231</v>
      </c>
      <c r="M7" s="17" t="s">
        <v>228</v>
      </c>
      <c r="O7" s="17" t="s">
        <v>229</v>
      </c>
      <c r="Q7" s="17" t="s">
        <v>230</v>
      </c>
      <c r="S7" s="17" t="s">
        <v>152</v>
      </c>
      <c r="U7" s="17" t="s">
        <v>231</v>
      </c>
    </row>
    <row r="8" spans="1:21">
      <c r="A8" s="1" t="s">
        <v>49</v>
      </c>
      <c r="C8" s="7">
        <v>0</v>
      </c>
      <c r="D8" s="7"/>
      <c r="E8" s="7">
        <v>0</v>
      </c>
      <c r="F8" s="7"/>
      <c r="G8" s="7">
        <v>2699207345</v>
      </c>
      <c r="H8" s="7"/>
      <c r="I8" s="7">
        <f>C8+E8+G8</f>
        <v>2699207345</v>
      </c>
      <c r="J8" s="7"/>
      <c r="K8" s="9">
        <f>I8/$I$70</f>
        <v>-8.0136334476364382E-2</v>
      </c>
      <c r="L8" s="7"/>
      <c r="M8" s="7">
        <v>170887270</v>
      </c>
      <c r="N8" s="7"/>
      <c r="O8" s="7">
        <v>0</v>
      </c>
      <c r="P8" s="7"/>
      <c r="Q8" s="7">
        <v>2699207345</v>
      </c>
      <c r="R8" s="7"/>
      <c r="S8" s="7">
        <f>M8+O8+Q8</f>
        <v>2870094615</v>
      </c>
      <c r="T8" s="7"/>
      <c r="U8" s="9">
        <f>S8/$S$70</f>
        <v>1.6506876249868935E-2</v>
      </c>
    </row>
    <row r="9" spans="1:21">
      <c r="A9" s="1" t="s">
        <v>44</v>
      </c>
      <c r="C9" s="7">
        <v>0</v>
      </c>
      <c r="D9" s="7"/>
      <c r="E9" s="7">
        <v>0</v>
      </c>
      <c r="F9" s="7"/>
      <c r="G9" s="7">
        <v>9404676361</v>
      </c>
      <c r="H9" s="7"/>
      <c r="I9" s="7">
        <f t="shared" ref="I9:I69" si="0">C9+E9+G9</f>
        <v>9404676361</v>
      </c>
      <c r="J9" s="7"/>
      <c r="K9" s="9">
        <f t="shared" ref="K9:K69" si="1">I9/$I$70</f>
        <v>-0.27921392993506894</v>
      </c>
      <c r="L9" s="7"/>
      <c r="M9" s="7">
        <v>0</v>
      </c>
      <c r="N9" s="7"/>
      <c r="O9" s="7">
        <v>0</v>
      </c>
      <c r="P9" s="7"/>
      <c r="Q9" s="7">
        <v>9404676361</v>
      </c>
      <c r="R9" s="7"/>
      <c r="S9" s="7">
        <f t="shared" ref="S9:S68" si="2">M9+O9+Q9</f>
        <v>9404676361</v>
      </c>
      <c r="T9" s="7"/>
      <c r="U9" s="9">
        <f t="shared" ref="U9:U69" si="3">S9/$S$70</f>
        <v>5.4089446407011459E-2</v>
      </c>
    </row>
    <row r="10" spans="1:21">
      <c r="A10" s="1" t="s">
        <v>15</v>
      </c>
      <c r="C10" s="7">
        <v>0</v>
      </c>
      <c r="D10" s="7"/>
      <c r="E10" s="7">
        <v>0</v>
      </c>
      <c r="F10" s="7"/>
      <c r="G10" s="7">
        <v>-4852742007</v>
      </c>
      <c r="H10" s="7"/>
      <c r="I10" s="7">
        <f t="shared" si="0"/>
        <v>-4852742007</v>
      </c>
      <c r="J10" s="7"/>
      <c r="K10" s="9">
        <f t="shared" si="1"/>
        <v>0.14407228007911924</v>
      </c>
      <c r="L10" s="7"/>
      <c r="M10" s="7">
        <v>183217480</v>
      </c>
      <c r="N10" s="7"/>
      <c r="O10" s="7">
        <v>0</v>
      </c>
      <c r="P10" s="7"/>
      <c r="Q10" s="7">
        <v>-4852742007</v>
      </c>
      <c r="R10" s="7"/>
      <c r="S10" s="7">
        <f t="shared" si="2"/>
        <v>-4669524527</v>
      </c>
      <c r="T10" s="7"/>
      <c r="U10" s="9">
        <f t="shared" si="3"/>
        <v>-2.6856000882366997E-2</v>
      </c>
    </row>
    <row r="11" spans="1:21">
      <c r="A11" s="1" t="s">
        <v>35</v>
      </c>
      <c r="C11" s="7">
        <v>0</v>
      </c>
      <c r="D11" s="7"/>
      <c r="E11" s="7">
        <v>2697687890</v>
      </c>
      <c r="F11" s="7"/>
      <c r="G11" s="7">
        <v>-1552584241</v>
      </c>
      <c r="H11" s="7"/>
      <c r="I11" s="7">
        <f t="shared" si="0"/>
        <v>1145103649</v>
      </c>
      <c r="J11" s="7"/>
      <c r="K11" s="9">
        <f t="shared" si="1"/>
        <v>-3.3996798799600686E-2</v>
      </c>
      <c r="L11" s="7"/>
      <c r="M11" s="7">
        <v>3144615621</v>
      </c>
      <c r="N11" s="7"/>
      <c r="O11" s="7">
        <v>-408159450</v>
      </c>
      <c r="P11" s="7"/>
      <c r="Q11" s="7">
        <v>-1552584241</v>
      </c>
      <c r="R11" s="7"/>
      <c r="S11" s="7">
        <f t="shared" si="2"/>
        <v>1183871930</v>
      </c>
      <c r="T11" s="7"/>
      <c r="U11" s="9">
        <f t="shared" si="3"/>
        <v>6.8088443294067142E-3</v>
      </c>
    </row>
    <row r="12" spans="1:21">
      <c r="A12" s="1" t="s">
        <v>20</v>
      </c>
      <c r="C12" s="7">
        <v>0</v>
      </c>
      <c r="D12" s="7"/>
      <c r="E12" s="7">
        <v>-1899257833</v>
      </c>
      <c r="F12" s="7"/>
      <c r="G12" s="7">
        <v>19740613</v>
      </c>
      <c r="H12" s="7"/>
      <c r="I12" s="7">
        <f t="shared" si="0"/>
        <v>-1879517220</v>
      </c>
      <c r="J12" s="7"/>
      <c r="K12" s="9">
        <f t="shared" si="1"/>
        <v>5.5800685662407513E-2</v>
      </c>
      <c r="L12" s="7"/>
      <c r="M12" s="7">
        <v>0</v>
      </c>
      <c r="N12" s="7"/>
      <c r="O12" s="7">
        <v>-3193697630</v>
      </c>
      <c r="P12" s="7"/>
      <c r="Q12" s="7">
        <v>19740613</v>
      </c>
      <c r="R12" s="7"/>
      <c r="S12" s="7">
        <f t="shared" si="2"/>
        <v>-3173957017</v>
      </c>
      <c r="T12" s="7"/>
      <c r="U12" s="9">
        <f t="shared" si="3"/>
        <v>-1.8254490785148611E-2</v>
      </c>
    </row>
    <row r="13" spans="1:21">
      <c r="A13" s="1" t="s">
        <v>56</v>
      </c>
      <c r="C13" s="7">
        <v>0</v>
      </c>
      <c r="D13" s="7"/>
      <c r="E13" s="7">
        <v>-1960764211</v>
      </c>
      <c r="F13" s="7"/>
      <c r="G13" s="7">
        <v>-769718477</v>
      </c>
      <c r="H13" s="7"/>
      <c r="I13" s="7">
        <f t="shared" si="0"/>
        <v>-2730482688</v>
      </c>
      <c r="J13" s="7"/>
      <c r="K13" s="9">
        <f t="shared" si="1"/>
        <v>8.1064863124655773E-2</v>
      </c>
      <c r="L13" s="7"/>
      <c r="M13" s="7">
        <v>9946455200</v>
      </c>
      <c r="N13" s="7"/>
      <c r="O13" s="7">
        <v>-9724485608</v>
      </c>
      <c r="P13" s="7"/>
      <c r="Q13" s="7">
        <v>-769718477</v>
      </c>
      <c r="R13" s="7"/>
      <c r="S13" s="7">
        <f t="shared" si="2"/>
        <v>-547748885</v>
      </c>
      <c r="T13" s="7"/>
      <c r="U13" s="9">
        <f t="shared" si="3"/>
        <v>-3.1502874551397639E-3</v>
      </c>
    </row>
    <row r="14" spans="1:21">
      <c r="A14" s="1" t="s">
        <v>67</v>
      </c>
      <c r="C14" s="7">
        <v>0</v>
      </c>
      <c r="D14" s="7"/>
      <c r="E14" s="7">
        <v>-493941110</v>
      </c>
      <c r="F14" s="7"/>
      <c r="G14" s="7">
        <v>0</v>
      </c>
      <c r="H14" s="7"/>
      <c r="I14" s="7">
        <f t="shared" si="0"/>
        <v>-493941110</v>
      </c>
      <c r="J14" s="7"/>
      <c r="K14" s="9">
        <f t="shared" si="1"/>
        <v>1.4664538489756775E-2</v>
      </c>
      <c r="L14" s="7"/>
      <c r="M14" s="7">
        <v>535814858</v>
      </c>
      <c r="N14" s="7"/>
      <c r="O14" s="7">
        <v>-493941110</v>
      </c>
      <c r="P14" s="7"/>
      <c r="Q14" s="7">
        <v>2569325908</v>
      </c>
      <c r="R14" s="7"/>
      <c r="S14" s="7">
        <f t="shared" si="2"/>
        <v>2611199656</v>
      </c>
      <c r="T14" s="7"/>
      <c r="U14" s="9">
        <f t="shared" si="3"/>
        <v>1.5017884553360736E-2</v>
      </c>
    </row>
    <row r="15" spans="1:21">
      <c r="A15" s="1" t="s">
        <v>211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9">
        <f t="shared" si="1"/>
        <v>0</v>
      </c>
      <c r="L15" s="7"/>
      <c r="M15" s="7">
        <v>0</v>
      </c>
      <c r="N15" s="7"/>
      <c r="O15" s="7">
        <v>0</v>
      </c>
      <c r="P15" s="7"/>
      <c r="Q15" s="7">
        <v>3962960214</v>
      </c>
      <c r="R15" s="7"/>
      <c r="S15" s="7">
        <f t="shared" si="2"/>
        <v>3962960214</v>
      </c>
      <c r="T15" s="7"/>
      <c r="U15" s="9">
        <f t="shared" si="3"/>
        <v>2.2792312662365699E-2</v>
      </c>
    </row>
    <row r="16" spans="1:21">
      <c r="A16" s="1" t="s">
        <v>212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9">
        <f t="shared" si="1"/>
        <v>0</v>
      </c>
      <c r="L16" s="7"/>
      <c r="M16" s="7">
        <v>0</v>
      </c>
      <c r="N16" s="7"/>
      <c r="O16" s="7">
        <v>0</v>
      </c>
      <c r="P16" s="7"/>
      <c r="Q16" s="7">
        <v>19676634952</v>
      </c>
      <c r="R16" s="7"/>
      <c r="S16" s="7">
        <f t="shared" si="2"/>
        <v>19676634952</v>
      </c>
      <c r="T16" s="7"/>
      <c r="U16" s="9">
        <f t="shared" si="3"/>
        <v>0.11316692365088102</v>
      </c>
    </row>
    <row r="17" spans="1:21">
      <c r="A17" s="1" t="s">
        <v>30</v>
      </c>
      <c r="C17" s="7">
        <v>0</v>
      </c>
      <c r="D17" s="7"/>
      <c r="E17" s="7">
        <v>-10299399203</v>
      </c>
      <c r="F17" s="7"/>
      <c r="G17" s="7">
        <v>0</v>
      </c>
      <c r="H17" s="7"/>
      <c r="I17" s="7">
        <f t="shared" si="0"/>
        <v>-10299399203</v>
      </c>
      <c r="J17" s="7"/>
      <c r="K17" s="9">
        <f t="shared" si="1"/>
        <v>0.30577721306445571</v>
      </c>
      <c r="L17" s="7"/>
      <c r="M17" s="7">
        <v>3973309485</v>
      </c>
      <c r="N17" s="7"/>
      <c r="O17" s="7">
        <v>-21805733594</v>
      </c>
      <c r="P17" s="7"/>
      <c r="Q17" s="7">
        <v>-2984201714</v>
      </c>
      <c r="R17" s="7"/>
      <c r="S17" s="7">
        <f t="shared" si="2"/>
        <v>-20816625823</v>
      </c>
      <c r="T17" s="7"/>
      <c r="U17" s="9">
        <f t="shared" si="3"/>
        <v>-0.11972339330008012</v>
      </c>
    </row>
    <row r="18" spans="1:21">
      <c r="A18" s="1" t="s">
        <v>215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9">
        <f t="shared" si="1"/>
        <v>0</v>
      </c>
      <c r="L18" s="7"/>
      <c r="M18" s="7">
        <v>0</v>
      </c>
      <c r="N18" s="7"/>
      <c r="O18" s="7">
        <v>0</v>
      </c>
      <c r="P18" s="7"/>
      <c r="Q18" s="7">
        <v>9022829136</v>
      </c>
      <c r="R18" s="7"/>
      <c r="S18" s="7">
        <f t="shared" si="2"/>
        <v>9022829136</v>
      </c>
      <c r="T18" s="7"/>
      <c r="U18" s="9">
        <f t="shared" si="3"/>
        <v>5.1893315012426458E-2</v>
      </c>
    </row>
    <row r="19" spans="1:21">
      <c r="A19" s="1" t="s">
        <v>216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9">
        <f t="shared" si="1"/>
        <v>0</v>
      </c>
      <c r="L19" s="7"/>
      <c r="M19" s="7">
        <v>0</v>
      </c>
      <c r="N19" s="7"/>
      <c r="O19" s="7">
        <v>0</v>
      </c>
      <c r="P19" s="7"/>
      <c r="Q19" s="7">
        <v>4461503483</v>
      </c>
      <c r="R19" s="7"/>
      <c r="S19" s="7">
        <f t="shared" si="2"/>
        <v>4461503483</v>
      </c>
      <c r="T19" s="7"/>
      <c r="U19" s="9">
        <f t="shared" si="3"/>
        <v>2.5659602125081938E-2</v>
      </c>
    </row>
    <row r="20" spans="1:21">
      <c r="A20" s="1" t="s">
        <v>19</v>
      </c>
      <c r="C20" s="7">
        <v>0</v>
      </c>
      <c r="D20" s="7"/>
      <c r="E20" s="7">
        <v>119383517</v>
      </c>
      <c r="F20" s="7"/>
      <c r="G20" s="7">
        <v>0</v>
      </c>
      <c r="H20" s="7"/>
      <c r="I20" s="7">
        <f t="shared" si="0"/>
        <v>119383517</v>
      </c>
      <c r="J20" s="7"/>
      <c r="K20" s="9">
        <f t="shared" si="1"/>
        <v>-3.5443581120207473E-3</v>
      </c>
      <c r="L20" s="7"/>
      <c r="M20" s="7">
        <v>8807194000</v>
      </c>
      <c r="N20" s="7"/>
      <c r="O20" s="7">
        <v>-9351708777</v>
      </c>
      <c r="P20" s="7"/>
      <c r="Q20" s="7">
        <v>941808014</v>
      </c>
      <c r="R20" s="7"/>
      <c r="S20" s="7">
        <f t="shared" si="2"/>
        <v>397293237</v>
      </c>
      <c r="T20" s="7"/>
      <c r="U20" s="9">
        <f t="shared" si="3"/>
        <v>2.2849665874408289E-3</v>
      </c>
    </row>
    <row r="21" spans="1:21">
      <c r="A21" s="1" t="s">
        <v>217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9">
        <f t="shared" si="1"/>
        <v>0</v>
      </c>
      <c r="L21" s="7"/>
      <c r="M21" s="7">
        <v>0</v>
      </c>
      <c r="N21" s="7"/>
      <c r="O21" s="7">
        <v>0</v>
      </c>
      <c r="P21" s="7"/>
      <c r="Q21" s="7">
        <v>3238306642</v>
      </c>
      <c r="R21" s="7"/>
      <c r="S21" s="7">
        <f t="shared" si="2"/>
        <v>3238306642</v>
      </c>
      <c r="T21" s="7"/>
      <c r="U21" s="9">
        <f t="shared" si="3"/>
        <v>1.8624587049936896E-2</v>
      </c>
    </row>
    <row r="22" spans="1:21">
      <c r="A22" s="1" t="s">
        <v>218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9">
        <f t="shared" si="1"/>
        <v>0</v>
      </c>
      <c r="L22" s="7"/>
      <c r="M22" s="7">
        <v>0</v>
      </c>
      <c r="N22" s="7"/>
      <c r="O22" s="7">
        <v>0</v>
      </c>
      <c r="P22" s="7"/>
      <c r="Q22" s="7">
        <v>2920041196</v>
      </c>
      <c r="R22" s="7"/>
      <c r="S22" s="7">
        <f t="shared" si="2"/>
        <v>2920041196</v>
      </c>
      <c r="T22" s="7"/>
      <c r="U22" s="9">
        <f t="shared" si="3"/>
        <v>1.6794135780395267E-2</v>
      </c>
    </row>
    <row r="23" spans="1:21">
      <c r="A23" s="1" t="s">
        <v>219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9">
        <f t="shared" si="1"/>
        <v>0</v>
      </c>
      <c r="L23" s="7"/>
      <c r="M23" s="7">
        <v>0</v>
      </c>
      <c r="N23" s="7"/>
      <c r="O23" s="7">
        <v>0</v>
      </c>
      <c r="P23" s="7"/>
      <c r="Q23" s="7">
        <v>8968330619</v>
      </c>
      <c r="R23" s="7"/>
      <c r="S23" s="7">
        <f t="shared" si="2"/>
        <v>8968330619</v>
      </c>
      <c r="T23" s="7"/>
      <c r="U23" s="9">
        <f t="shared" si="3"/>
        <v>5.1579875772054799E-2</v>
      </c>
    </row>
    <row r="24" spans="1:21">
      <c r="A24" s="1" t="s">
        <v>65</v>
      </c>
      <c r="C24" s="7">
        <v>0</v>
      </c>
      <c r="D24" s="7"/>
      <c r="E24" s="7">
        <v>-4691039704</v>
      </c>
      <c r="F24" s="7"/>
      <c r="G24" s="7">
        <v>0</v>
      </c>
      <c r="H24" s="7"/>
      <c r="I24" s="7">
        <f t="shared" si="0"/>
        <v>-4691039704</v>
      </c>
      <c r="J24" s="7"/>
      <c r="K24" s="9">
        <f t="shared" si="1"/>
        <v>0.13927152630864278</v>
      </c>
      <c r="L24" s="7"/>
      <c r="M24" s="7">
        <v>8733569466</v>
      </c>
      <c r="N24" s="7"/>
      <c r="O24" s="7">
        <v>-6940824043</v>
      </c>
      <c r="P24" s="7"/>
      <c r="Q24" s="7">
        <v>2082405229</v>
      </c>
      <c r="R24" s="7"/>
      <c r="S24" s="7">
        <f t="shared" si="2"/>
        <v>3875150652</v>
      </c>
      <c r="T24" s="7"/>
      <c r="U24" s="9">
        <f t="shared" si="3"/>
        <v>2.2287290435602212E-2</v>
      </c>
    </row>
    <row r="25" spans="1:21">
      <c r="A25" s="1" t="s">
        <v>220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9">
        <f t="shared" si="1"/>
        <v>0</v>
      </c>
      <c r="L25" s="7"/>
      <c r="M25" s="7">
        <v>0</v>
      </c>
      <c r="N25" s="7"/>
      <c r="O25" s="7">
        <v>0</v>
      </c>
      <c r="P25" s="7"/>
      <c r="Q25" s="7">
        <v>-4245323119</v>
      </c>
      <c r="R25" s="7"/>
      <c r="S25" s="7">
        <f t="shared" si="2"/>
        <v>-4245323119</v>
      </c>
      <c r="T25" s="7"/>
      <c r="U25" s="9">
        <f t="shared" si="3"/>
        <v>-2.4416276383292891E-2</v>
      </c>
    </row>
    <row r="26" spans="1:21">
      <c r="A26" s="1" t="s">
        <v>46</v>
      </c>
      <c r="C26" s="7">
        <v>0</v>
      </c>
      <c r="D26" s="7"/>
      <c r="E26" s="7">
        <v>-632198105</v>
      </c>
      <c r="F26" s="7"/>
      <c r="G26" s="7">
        <v>0</v>
      </c>
      <c r="H26" s="7"/>
      <c r="I26" s="7">
        <f t="shared" si="0"/>
        <v>-632198105</v>
      </c>
      <c r="J26" s="7"/>
      <c r="K26" s="9">
        <f t="shared" si="1"/>
        <v>1.8769228266753896E-2</v>
      </c>
      <c r="L26" s="7"/>
      <c r="M26" s="7">
        <v>3318168000</v>
      </c>
      <c r="N26" s="7"/>
      <c r="O26" s="7">
        <v>-3408372395</v>
      </c>
      <c r="P26" s="7"/>
      <c r="Q26" s="7">
        <v>954593048</v>
      </c>
      <c r="R26" s="7"/>
      <c r="S26" s="7">
        <f t="shared" si="2"/>
        <v>864388653</v>
      </c>
      <c r="T26" s="7"/>
      <c r="U26" s="9">
        <f t="shared" si="3"/>
        <v>4.9713889055402792E-3</v>
      </c>
    </row>
    <row r="27" spans="1:21">
      <c r="A27" s="1" t="s">
        <v>221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9">
        <f t="shared" si="1"/>
        <v>0</v>
      </c>
      <c r="L27" s="7"/>
      <c r="M27" s="7">
        <v>0</v>
      </c>
      <c r="N27" s="7"/>
      <c r="O27" s="7">
        <v>0</v>
      </c>
      <c r="P27" s="7"/>
      <c r="Q27" s="7">
        <v>5955362410</v>
      </c>
      <c r="R27" s="7"/>
      <c r="S27" s="7">
        <f t="shared" si="2"/>
        <v>5955362410</v>
      </c>
      <c r="T27" s="7"/>
      <c r="U27" s="9">
        <f t="shared" si="3"/>
        <v>3.4251285588712627E-2</v>
      </c>
    </row>
    <row r="28" spans="1:21">
      <c r="A28" s="1" t="s">
        <v>17</v>
      </c>
      <c r="C28" s="7">
        <v>0</v>
      </c>
      <c r="D28" s="7"/>
      <c r="E28" s="7">
        <v>-6079224221</v>
      </c>
      <c r="F28" s="7"/>
      <c r="G28" s="7">
        <v>0</v>
      </c>
      <c r="H28" s="7"/>
      <c r="I28" s="7">
        <f t="shared" si="0"/>
        <v>-6079224221</v>
      </c>
      <c r="J28" s="7"/>
      <c r="K28" s="9">
        <f t="shared" si="1"/>
        <v>0.1804851140588726</v>
      </c>
      <c r="L28" s="7"/>
      <c r="M28" s="7">
        <v>762937749</v>
      </c>
      <c r="N28" s="7"/>
      <c r="O28" s="7">
        <v>-9678606484</v>
      </c>
      <c r="P28" s="7"/>
      <c r="Q28" s="7">
        <v>0</v>
      </c>
      <c r="R28" s="7"/>
      <c r="S28" s="7">
        <f t="shared" si="2"/>
        <v>-8915668735</v>
      </c>
      <c r="T28" s="7"/>
      <c r="U28" s="9">
        <f t="shared" si="3"/>
        <v>-5.1276999623746031E-2</v>
      </c>
    </row>
    <row r="29" spans="1:21">
      <c r="A29" s="1" t="s">
        <v>40</v>
      </c>
      <c r="C29" s="7">
        <v>0</v>
      </c>
      <c r="D29" s="7"/>
      <c r="E29" s="7">
        <v>-1286167864</v>
      </c>
      <c r="F29" s="7"/>
      <c r="G29" s="7">
        <v>0</v>
      </c>
      <c r="H29" s="7"/>
      <c r="I29" s="7">
        <f t="shared" si="0"/>
        <v>-1286167864</v>
      </c>
      <c r="J29" s="7"/>
      <c r="K29" s="9">
        <f t="shared" si="1"/>
        <v>3.8184831681485787E-2</v>
      </c>
      <c r="L29" s="7"/>
      <c r="M29" s="7">
        <v>486996941</v>
      </c>
      <c r="N29" s="7"/>
      <c r="O29" s="7">
        <v>-547074218</v>
      </c>
      <c r="P29" s="7"/>
      <c r="Q29" s="7">
        <v>0</v>
      </c>
      <c r="R29" s="7"/>
      <c r="S29" s="7">
        <f t="shared" si="2"/>
        <v>-60077277</v>
      </c>
      <c r="T29" s="7"/>
      <c r="U29" s="9">
        <f t="shared" si="3"/>
        <v>-3.4552455925502553E-4</v>
      </c>
    </row>
    <row r="30" spans="1:21">
      <c r="A30" s="1" t="s">
        <v>42</v>
      </c>
      <c r="C30" s="7">
        <v>0</v>
      </c>
      <c r="D30" s="7"/>
      <c r="E30" s="7">
        <v>-2191858499</v>
      </c>
      <c r="F30" s="7"/>
      <c r="G30" s="7">
        <v>0</v>
      </c>
      <c r="H30" s="7"/>
      <c r="I30" s="7">
        <f t="shared" si="0"/>
        <v>-2191858499</v>
      </c>
      <c r="J30" s="7"/>
      <c r="K30" s="9">
        <f t="shared" si="1"/>
        <v>6.5073735860305307E-2</v>
      </c>
      <c r="L30" s="7"/>
      <c r="M30" s="7">
        <v>13926177600</v>
      </c>
      <c r="N30" s="7"/>
      <c r="O30" s="7">
        <v>-4614438947</v>
      </c>
      <c r="P30" s="7"/>
      <c r="Q30" s="7">
        <v>0</v>
      </c>
      <c r="R30" s="7"/>
      <c r="S30" s="7">
        <f t="shared" si="2"/>
        <v>9311738653</v>
      </c>
      <c r="T30" s="7"/>
      <c r="U30" s="9">
        <f t="shared" si="3"/>
        <v>5.3554930493534353E-2</v>
      </c>
    </row>
    <row r="31" spans="1:21">
      <c r="A31" s="1" t="s">
        <v>28</v>
      </c>
      <c r="C31" s="7">
        <v>0</v>
      </c>
      <c r="D31" s="7"/>
      <c r="E31" s="7">
        <v>-3585959575</v>
      </c>
      <c r="F31" s="7"/>
      <c r="G31" s="7">
        <v>0</v>
      </c>
      <c r="H31" s="7"/>
      <c r="I31" s="7">
        <f t="shared" si="0"/>
        <v>-3585959575</v>
      </c>
      <c r="J31" s="7"/>
      <c r="K31" s="9">
        <f t="shared" si="1"/>
        <v>0.10646297938290528</v>
      </c>
      <c r="L31" s="7"/>
      <c r="M31" s="7">
        <v>1252450980</v>
      </c>
      <c r="N31" s="7"/>
      <c r="O31" s="7">
        <v>-2475416938</v>
      </c>
      <c r="P31" s="7"/>
      <c r="Q31" s="7">
        <v>0</v>
      </c>
      <c r="R31" s="7"/>
      <c r="S31" s="7">
        <f t="shared" si="2"/>
        <v>-1222965958</v>
      </c>
      <c r="T31" s="7"/>
      <c r="U31" s="9">
        <f t="shared" si="3"/>
        <v>-7.0336871896149698E-3</v>
      </c>
    </row>
    <row r="32" spans="1:21">
      <c r="A32" s="1" t="s">
        <v>25</v>
      </c>
      <c r="C32" s="7">
        <v>0</v>
      </c>
      <c r="D32" s="7"/>
      <c r="E32" s="7">
        <v>4927050197</v>
      </c>
      <c r="F32" s="7"/>
      <c r="G32" s="7">
        <v>0</v>
      </c>
      <c r="H32" s="7"/>
      <c r="I32" s="7">
        <f t="shared" si="0"/>
        <v>4927050197</v>
      </c>
      <c r="J32" s="7"/>
      <c r="K32" s="9">
        <f t="shared" si="1"/>
        <v>-0.14627840402850897</v>
      </c>
      <c r="L32" s="7"/>
      <c r="M32" s="7">
        <v>6237258750</v>
      </c>
      <c r="N32" s="7"/>
      <c r="O32" s="7">
        <v>10184774905</v>
      </c>
      <c r="P32" s="7"/>
      <c r="Q32" s="7">
        <v>0</v>
      </c>
      <c r="R32" s="7"/>
      <c r="S32" s="7">
        <f t="shared" si="2"/>
        <v>16422033655</v>
      </c>
      <c r="T32" s="7"/>
      <c r="U32" s="9">
        <f t="shared" si="3"/>
        <v>9.4448620577711445E-2</v>
      </c>
    </row>
    <row r="33" spans="1:21">
      <c r="A33" s="1" t="s">
        <v>33</v>
      </c>
      <c r="C33" s="7">
        <v>0</v>
      </c>
      <c r="D33" s="7"/>
      <c r="E33" s="7">
        <v>-445662515</v>
      </c>
      <c r="F33" s="7"/>
      <c r="G33" s="7">
        <v>0</v>
      </c>
      <c r="H33" s="7"/>
      <c r="I33" s="7">
        <f t="shared" si="0"/>
        <v>-445662515</v>
      </c>
      <c r="J33" s="7"/>
      <c r="K33" s="9">
        <f t="shared" si="1"/>
        <v>1.3231203016609218E-2</v>
      </c>
      <c r="L33" s="7"/>
      <c r="M33" s="7">
        <v>2524952801</v>
      </c>
      <c r="N33" s="7"/>
      <c r="O33" s="7">
        <v>2867486451</v>
      </c>
      <c r="P33" s="7"/>
      <c r="Q33" s="7">
        <v>0</v>
      </c>
      <c r="R33" s="7"/>
      <c r="S33" s="7">
        <f t="shared" si="2"/>
        <v>5392439252</v>
      </c>
      <c r="T33" s="7"/>
      <c r="U33" s="9">
        <f t="shared" si="3"/>
        <v>3.1013725802798944E-2</v>
      </c>
    </row>
    <row r="34" spans="1:21">
      <c r="A34" s="1" t="s">
        <v>60</v>
      </c>
      <c r="C34" s="7">
        <v>0</v>
      </c>
      <c r="D34" s="7"/>
      <c r="E34" s="7">
        <v>-1798977205</v>
      </c>
      <c r="F34" s="7"/>
      <c r="G34" s="7">
        <v>0</v>
      </c>
      <c r="H34" s="7"/>
      <c r="I34" s="7">
        <f t="shared" si="0"/>
        <v>-1798977205</v>
      </c>
      <c r="J34" s="7"/>
      <c r="K34" s="9">
        <f t="shared" si="1"/>
        <v>5.3409546058876455E-2</v>
      </c>
      <c r="L34" s="7"/>
      <c r="M34" s="7">
        <v>1641190491</v>
      </c>
      <c r="N34" s="7"/>
      <c r="O34" s="7">
        <v>-8771513101</v>
      </c>
      <c r="P34" s="7"/>
      <c r="Q34" s="7">
        <v>0</v>
      </c>
      <c r="R34" s="7"/>
      <c r="S34" s="7">
        <f t="shared" si="2"/>
        <v>-7130322610</v>
      </c>
      <c r="T34" s="7"/>
      <c r="U34" s="9">
        <f t="shared" si="3"/>
        <v>-4.1008875571480932E-2</v>
      </c>
    </row>
    <row r="35" spans="1:21">
      <c r="A35" s="1" t="s">
        <v>45</v>
      </c>
      <c r="C35" s="7">
        <v>0</v>
      </c>
      <c r="D35" s="7"/>
      <c r="E35" s="7">
        <v>-5205090321</v>
      </c>
      <c r="F35" s="7"/>
      <c r="G35" s="7">
        <v>0</v>
      </c>
      <c r="H35" s="7"/>
      <c r="I35" s="7">
        <f t="shared" si="0"/>
        <v>-5205090321</v>
      </c>
      <c r="J35" s="7"/>
      <c r="K35" s="9">
        <f t="shared" si="1"/>
        <v>0.15453309273035595</v>
      </c>
      <c r="L35" s="7"/>
      <c r="M35" s="7">
        <v>9232514400</v>
      </c>
      <c r="N35" s="7"/>
      <c r="O35" s="7">
        <v>-8193455333</v>
      </c>
      <c r="P35" s="7"/>
      <c r="Q35" s="7">
        <v>0</v>
      </c>
      <c r="R35" s="7"/>
      <c r="S35" s="7">
        <f t="shared" si="2"/>
        <v>1039059067</v>
      </c>
      <c r="T35" s="7"/>
      <c r="U35" s="9">
        <f t="shared" si="3"/>
        <v>5.9759770098287415E-3</v>
      </c>
    </row>
    <row r="36" spans="1:21">
      <c r="A36" s="1" t="s">
        <v>18</v>
      </c>
      <c r="C36" s="7">
        <v>0</v>
      </c>
      <c r="D36" s="7"/>
      <c r="E36" s="7">
        <v>-2824631762</v>
      </c>
      <c r="F36" s="7"/>
      <c r="G36" s="7">
        <v>0</v>
      </c>
      <c r="H36" s="7"/>
      <c r="I36" s="7">
        <f t="shared" si="0"/>
        <v>-2824631762</v>
      </c>
      <c r="J36" s="7"/>
      <c r="K36" s="9">
        <f t="shared" si="1"/>
        <v>8.3860039900785943E-2</v>
      </c>
      <c r="L36" s="7"/>
      <c r="M36" s="7">
        <v>4860527100</v>
      </c>
      <c r="N36" s="7"/>
      <c r="O36" s="7">
        <v>4120611469</v>
      </c>
      <c r="P36" s="7"/>
      <c r="Q36" s="7">
        <v>0</v>
      </c>
      <c r="R36" s="7"/>
      <c r="S36" s="7">
        <f t="shared" si="2"/>
        <v>8981138569</v>
      </c>
      <c r="T36" s="7"/>
      <c r="U36" s="9">
        <f t="shared" si="3"/>
        <v>5.1653538586012071E-2</v>
      </c>
    </row>
    <row r="37" spans="1:21">
      <c r="A37" s="1" t="s">
        <v>53</v>
      </c>
      <c r="C37" s="7">
        <v>0</v>
      </c>
      <c r="D37" s="7"/>
      <c r="E37" s="7">
        <v>-2705613676</v>
      </c>
      <c r="F37" s="7"/>
      <c r="G37" s="7">
        <v>0</v>
      </c>
      <c r="H37" s="7"/>
      <c r="I37" s="7">
        <f t="shared" si="0"/>
        <v>-2705613676</v>
      </c>
      <c r="J37" s="7"/>
      <c r="K37" s="9">
        <f t="shared" si="1"/>
        <v>8.0326531011185351E-2</v>
      </c>
      <c r="L37" s="7"/>
      <c r="M37" s="7">
        <v>3037013430</v>
      </c>
      <c r="N37" s="7"/>
      <c r="O37" s="7">
        <v>-16409786142</v>
      </c>
      <c r="P37" s="7"/>
      <c r="Q37" s="7">
        <v>0</v>
      </c>
      <c r="R37" s="7"/>
      <c r="S37" s="7">
        <f t="shared" si="2"/>
        <v>-13372772712</v>
      </c>
      <c r="T37" s="7"/>
      <c r="U37" s="9">
        <f t="shared" si="3"/>
        <v>-7.691129871501054E-2</v>
      </c>
    </row>
    <row r="38" spans="1:21">
      <c r="A38" s="1" t="s">
        <v>51</v>
      </c>
      <c r="C38" s="7">
        <v>0</v>
      </c>
      <c r="D38" s="7"/>
      <c r="E38" s="7">
        <v>983089625</v>
      </c>
      <c r="F38" s="7"/>
      <c r="G38" s="7">
        <v>0</v>
      </c>
      <c r="H38" s="7"/>
      <c r="I38" s="7">
        <f t="shared" si="0"/>
        <v>983089625</v>
      </c>
      <c r="J38" s="7"/>
      <c r="K38" s="9">
        <f t="shared" si="1"/>
        <v>-2.918679039429023E-2</v>
      </c>
      <c r="L38" s="7"/>
      <c r="M38" s="7">
        <v>2476283503</v>
      </c>
      <c r="N38" s="7"/>
      <c r="O38" s="7">
        <v>-9503567166</v>
      </c>
      <c r="P38" s="7"/>
      <c r="Q38" s="7">
        <v>0</v>
      </c>
      <c r="R38" s="7"/>
      <c r="S38" s="7">
        <f t="shared" si="2"/>
        <v>-7027283663</v>
      </c>
      <c r="T38" s="7"/>
      <c r="U38" s="9">
        <f t="shared" si="3"/>
        <v>-4.0416264046356766E-2</v>
      </c>
    </row>
    <row r="39" spans="1:21">
      <c r="A39" s="1" t="s">
        <v>54</v>
      </c>
      <c r="C39" s="7">
        <v>0</v>
      </c>
      <c r="D39" s="7"/>
      <c r="E39" s="7">
        <v>-489984740</v>
      </c>
      <c r="F39" s="7"/>
      <c r="G39" s="7">
        <v>0</v>
      </c>
      <c r="H39" s="7"/>
      <c r="I39" s="7">
        <f t="shared" si="0"/>
        <v>-489984740</v>
      </c>
      <c r="J39" s="7"/>
      <c r="K39" s="9">
        <f t="shared" si="1"/>
        <v>1.4547078454602545E-2</v>
      </c>
      <c r="L39" s="7"/>
      <c r="M39" s="7">
        <v>1432900000</v>
      </c>
      <c r="N39" s="7"/>
      <c r="O39" s="7">
        <v>-2506898670</v>
      </c>
      <c r="P39" s="7"/>
      <c r="Q39" s="7">
        <v>0</v>
      </c>
      <c r="R39" s="7"/>
      <c r="S39" s="7">
        <f t="shared" si="2"/>
        <v>-1073998670</v>
      </c>
      <c r="T39" s="7"/>
      <c r="U39" s="9">
        <f t="shared" si="3"/>
        <v>-6.1769263792071268E-3</v>
      </c>
    </row>
    <row r="40" spans="1:21">
      <c r="A40" s="1" t="s">
        <v>50</v>
      </c>
      <c r="C40" s="7">
        <v>0</v>
      </c>
      <c r="D40" s="7"/>
      <c r="E40" s="7">
        <v>3172041235</v>
      </c>
      <c r="F40" s="7"/>
      <c r="G40" s="7">
        <v>0</v>
      </c>
      <c r="H40" s="7"/>
      <c r="I40" s="7">
        <f t="shared" si="0"/>
        <v>3172041235</v>
      </c>
      <c r="J40" s="7"/>
      <c r="K40" s="9">
        <f t="shared" si="1"/>
        <v>-9.4174224092732656E-2</v>
      </c>
      <c r="L40" s="7"/>
      <c r="M40" s="7">
        <v>4699963500</v>
      </c>
      <c r="N40" s="7"/>
      <c r="O40" s="7">
        <v>6647352561</v>
      </c>
      <c r="P40" s="7"/>
      <c r="Q40" s="7">
        <v>0</v>
      </c>
      <c r="R40" s="7"/>
      <c r="S40" s="7">
        <f t="shared" si="2"/>
        <v>11347316061</v>
      </c>
      <c r="T40" s="7"/>
      <c r="U40" s="9">
        <f t="shared" si="3"/>
        <v>6.5262218537376404E-2</v>
      </c>
    </row>
    <row r="41" spans="1:21">
      <c r="A41" s="1" t="s">
        <v>64</v>
      </c>
      <c r="C41" s="7">
        <v>0</v>
      </c>
      <c r="D41" s="7"/>
      <c r="E41" s="7">
        <v>-1386703059</v>
      </c>
      <c r="F41" s="7"/>
      <c r="G41" s="7">
        <v>0</v>
      </c>
      <c r="H41" s="7"/>
      <c r="I41" s="7">
        <f t="shared" si="0"/>
        <v>-1386703059</v>
      </c>
      <c r="J41" s="7"/>
      <c r="K41" s="9">
        <f t="shared" si="1"/>
        <v>4.1169604980984389E-2</v>
      </c>
      <c r="L41" s="7"/>
      <c r="M41" s="7">
        <v>10181210398</v>
      </c>
      <c r="N41" s="7"/>
      <c r="O41" s="7">
        <v>-16332280485</v>
      </c>
      <c r="P41" s="7"/>
      <c r="Q41" s="7">
        <v>0</v>
      </c>
      <c r="R41" s="7"/>
      <c r="S41" s="7">
        <f t="shared" si="2"/>
        <v>-6151070087</v>
      </c>
      <c r="T41" s="7"/>
      <c r="U41" s="9">
        <f t="shared" si="3"/>
        <v>-3.5376866044668547E-2</v>
      </c>
    </row>
    <row r="42" spans="1:21">
      <c r="A42" s="1" t="s">
        <v>63</v>
      </c>
      <c r="C42" s="7">
        <v>0</v>
      </c>
      <c r="D42" s="7"/>
      <c r="E42" s="7">
        <v>1102284550</v>
      </c>
      <c r="F42" s="7"/>
      <c r="G42" s="7">
        <v>0</v>
      </c>
      <c r="H42" s="7"/>
      <c r="I42" s="7">
        <f t="shared" si="0"/>
        <v>1102284550</v>
      </c>
      <c r="J42" s="7"/>
      <c r="K42" s="9">
        <f t="shared" si="1"/>
        <v>-3.272554942863376E-2</v>
      </c>
      <c r="L42" s="7"/>
      <c r="M42" s="7">
        <v>5420890062</v>
      </c>
      <c r="N42" s="7"/>
      <c r="O42" s="7">
        <v>4160235236</v>
      </c>
      <c r="P42" s="7"/>
      <c r="Q42" s="7">
        <v>0</v>
      </c>
      <c r="R42" s="7"/>
      <c r="S42" s="7">
        <f t="shared" si="2"/>
        <v>9581125298</v>
      </c>
      <c r="T42" s="7"/>
      <c r="U42" s="9">
        <f t="shared" si="3"/>
        <v>5.5104263393273054E-2</v>
      </c>
    </row>
    <row r="43" spans="1:21">
      <c r="A43" s="1" t="s">
        <v>57</v>
      </c>
      <c r="C43" s="7">
        <v>0</v>
      </c>
      <c r="D43" s="7"/>
      <c r="E43" s="7">
        <v>-3488</v>
      </c>
      <c r="F43" s="7"/>
      <c r="G43" s="7">
        <v>0</v>
      </c>
      <c r="H43" s="7"/>
      <c r="I43" s="7">
        <f t="shared" si="0"/>
        <v>-3488</v>
      </c>
      <c r="J43" s="7"/>
      <c r="K43" s="9">
        <f t="shared" si="1"/>
        <v>1.0355467325299493E-7</v>
      </c>
      <c r="L43" s="7"/>
      <c r="M43" s="7">
        <v>93600</v>
      </c>
      <c r="N43" s="7"/>
      <c r="O43" s="7">
        <v>-157397</v>
      </c>
      <c r="P43" s="7"/>
      <c r="Q43" s="7">
        <v>0</v>
      </c>
      <c r="R43" s="7"/>
      <c r="S43" s="7">
        <f t="shared" si="2"/>
        <v>-63797</v>
      </c>
      <c r="T43" s="7"/>
      <c r="U43" s="9">
        <f t="shared" si="3"/>
        <v>-3.6691793316119939E-7</v>
      </c>
    </row>
    <row r="44" spans="1:21">
      <c r="A44" s="1" t="s">
        <v>47</v>
      </c>
      <c r="C44" s="7">
        <v>0</v>
      </c>
      <c r="D44" s="7"/>
      <c r="E44" s="7">
        <v>926601138</v>
      </c>
      <c r="F44" s="7"/>
      <c r="G44" s="7">
        <v>0</v>
      </c>
      <c r="H44" s="7"/>
      <c r="I44" s="7">
        <f t="shared" si="0"/>
        <v>926601138</v>
      </c>
      <c r="J44" s="7"/>
      <c r="K44" s="9">
        <f t="shared" si="1"/>
        <v>-2.750971275270736E-2</v>
      </c>
      <c r="L44" s="7"/>
      <c r="M44" s="7">
        <v>957057121</v>
      </c>
      <c r="N44" s="7"/>
      <c r="O44" s="7">
        <v>-1338423864</v>
      </c>
      <c r="P44" s="7"/>
      <c r="Q44" s="7">
        <v>0</v>
      </c>
      <c r="R44" s="7"/>
      <c r="S44" s="7">
        <f t="shared" si="2"/>
        <v>-381366743</v>
      </c>
      <c r="T44" s="7"/>
      <c r="U44" s="9">
        <f t="shared" si="3"/>
        <v>-2.193367981534842E-3</v>
      </c>
    </row>
    <row r="45" spans="1:21">
      <c r="A45" s="1" t="s">
        <v>29</v>
      </c>
      <c r="C45" s="7">
        <v>0</v>
      </c>
      <c r="D45" s="7"/>
      <c r="E45" s="7">
        <v>-814911553</v>
      </c>
      <c r="F45" s="7"/>
      <c r="G45" s="7">
        <v>0</v>
      </c>
      <c r="H45" s="7"/>
      <c r="I45" s="7">
        <f t="shared" si="0"/>
        <v>-814911553</v>
      </c>
      <c r="J45" s="7"/>
      <c r="K45" s="9">
        <f t="shared" si="1"/>
        <v>2.4193778555334191E-2</v>
      </c>
      <c r="L45" s="7"/>
      <c r="M45" s="7">
        <v>4496777876</v>
      </c>
      <c r="N45" s="7"/>
      <c r="O45" s="7">
        <v>-14831390276</v>
      </c>
      <c r="P45" s="7"/>
      <c r="Q45" s="7">
        <v>0</v>
      </c>
      <c r="R45" s="7"/>
      <c r="S45" s="7">
        <f t="shared" si="2"/>
        <v>-10334612400</v>
      </c>
      <c r="T45" s="7"/>
      <c r="U45" s="9">
        <f t="shared" si="3"/>
        <v>-5.9437820302366925E-2</v>
      </c>
    </row>
    <row r="46" spans="1:21">
      <c r="A46" s="1" t="s">
        <v>34</v>
      </c>
      <c r="C46" s="7">
        <v>0</v>
      </c>
      <c r="D46" s="7"/>
      <c r="E46" s="7">
        <v>271228531</v>
      </c>
      <c r="F46" s="7"/>
      <c r="G46" s="7">
        <v>0</v>
      </c>
      <c r="H46" s="7"/>
      <c r="I46" s="7">
        <f t="shared" si="0"/>
        <v>271228531</v>
      </c>
      <c r="J46" s="7"/>
      <c r="K46" s="9">
        <f t="shared" si="1"/>
        <v>-8.0524604084274108E-3</v>
      </c>
      <c r="L46" s="7"/>
      <c r="M46" s="7">
        <v>3023635066</v>
      </c>
      <c r="N46" s="7"/>
      <c r="O46" s="7">
        <v>7493817970</v>
      </c>
      <c r="P46" s="7"/>
      <c r="Q46" s="7">
        <v>0</v>
      </c>
      <c r="R46" s="7"/>
      <c r="S46" s="7">
        <f t="shared" si="2"/>
        <v>10517453036</v>
      </c>
      <c r="T46" s="7"/>
      <c r="U46" s="9">
        <f t="shared" si="3"/>
        <v>6.0489398092215964E-2</v>
      </c>
    </row>
    <row r="47" spans="1:21">
      <c r="A47" s="1" t="s">
        <v>16</v>
      </c>
      <c r="C47" s="7">
        <v>0</v>
      </c>
      <c r="D47" s="7"/>
      <c r="E47" s="7">
        <v>-528676788</v>
      </c>
      <c r="F47" s="7"/>
      <c r="G47" s="7">
        <v>0</v>
      </c>
      <c r="H47" s="7"/>
      <c r="I47" s="7">
        <f t="shared" si="0"/>
        <v>-528676788</v>
      </c>
      <c r="J47" s="7"/>
      <c r="K47" s="9">
        <f t="shared" si="1"/>
        <v>1.5695800469547841E-2</v>
      </c>
      <c r="L47" s="7"/>
      <c r="M47" s="7">
        <v>282443600</v>
      </c>
      <c r="N47" s="7"/>
      <c r="O47" s="7">
        <v>-37342257</v>
      </c>
      <c r="P47" s="7"/>
      <c r="Q47" s="7">
        <v>0</v>
      </c>
      <c r="R47" s="7"/>
      <c r="S47" s="7">
        <f t="shared" si="2"/>
        <v>245101343</v>
      </c>
      <c r="T47" s="7"/>
      <c r="U47" s="9">
        <f t="shared" si="3"/>
        <v>1.4096599869679485E-3</v>
      </c>
    </row>
    <row r="48" spans="1:21">
      <c r="A48" s="1" t="s">
        <v>52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9">
        <f t="shared" si="1"/>
        <v>0</v>
      </c>
      <c r="L48" s="7"/>
      <c r="M48" s="7">
        <v>26755747770</v>
      </c>
      <c r="N48" s="7"/>
      <c r="O48" s="7">
        <v>38780250624</v>
      </c>
      <c r="P48" s="7"/>
      <c r="Q48" s="7">
        <v>0</v>
      </c>
      <c r="R48" s="7"/>
      <c r="S48" s="7">
        <f t="shared" si="2"/>
        <v>65535998394</v>
      </c>
      <c r="T48" s="7"/>
      <c r="U48" s="9">
        <f t="shared" si="3"/>
        <v>0.37691949587570206</v>
      </c>
    </row>
    <row r="49" spans="1:21">
      <c r="A49" s="1" t="s">
        <v>58</v>
      </c>
      <c r="C49" s="7">
        <v>8449157</v>
      </c>
      <c r="D49" s="7"/>
      <c r="E49" s="7">
        <v>-148879428</v>
      </c>
      <c r="F49" s="7"/>
      <c r="G49" s="7">
        <v>0</v>
      </c>
      <c r="H49" s="7"/>
      <c r="I49" s="7">
        <f t="shared" si="0"/>
        <v>-140430271</v>
      </c>
      <c r="J49" s="7"/>
      <c r="K49" s="9">
        <f t="shared" si="1"/>
        <v>4.1692118200213676E-3</v>
      </c>
      <c r="L49" s="7"/>
      <c r="M49" s="7">
        <v>8449157</v>
      </c>
      <c r="N49" s="7"/>
      <c r="O49" s="7">
        <v>-108628638</v>
      </c>
      <c r="P49" s="7"/>
      <c r="Q49" s="7">
        <v>0</v>
      </c>
      <c r="R49" s="7"/>
      <c r="S49" s="7">
        <f t="shared" si="2"/>
        <v>-100179481</v>
      </c>
      <c r="T49" s="7"/>
      <c r="U49" s="9">
        <f t="shared" si="3"/>
        <v>-5.7616577760210739E-4</v>
      </c>
    </row>
    <row r="50" spans="1:21">
      <c r="A50" s="1" t="s">
        <v>24</v>
      </c>
      <c r="C50" s="7">
        <v>0</v>
      </c>
      <c r="D50" s="7"/>
      <c r="E50" s="7">
        <v>6679845172</v>
      </c>
      <c r="F50" s="7"/>
      <c r="G50" s="7">
        <v>0</v>
      </c>
      <c r="H50" s="7"/>
      <c r="I50" s="7">
        <f t="shared" si="0"/>
        <v>6679845172</v>
      </c>
      <c r="J50" s="7"/>
      <c r="K50" s="9">
        <f t="shared" si="1"/>
        <v>-0.19831685325890361</v>
      </c>
      <c r="L50" s="7"/>
      <c r="M50" s="7">
        <v>8887514650</v>
      </c>
      <c r="N50" s="7"/>
      <c r="O50" s="7">
        <v>4401925620</v>
      </c>
      <c r="P50" s="7"/>
      <c r="Q50" s="7">
        <v>0</v>
      </c>
      <c r="R50" s="7"/>
      <c r="S50" s="7">
        <f t="shared" si="2"/>
        <v>13289440270</v>
      </c>
      <c r="T50" s="7"/>
      <c r="U50" s="9">
        <f t="shared" si="3"/>
        <v>7.6432025906196396E-2</v>
      </c>
    </row>
    <row r="51" spans="1:21">
      <c r="A51" s="1" t="s">
        <v>27</v>
      </c>
      <c r="C51" s="7">
        <v>0</v>
      </c>
      <c r="D51" s="7"/>
      <c r="E51" s="7">
        <v>283135554</v>
      </c>
      <c r="F51" s="7"/>
      <c r="G51" s="7">
        <v>0</v>
      </c>
      <c r="H51" s="7"/>
      <c r="I51" s="7">
        <f t="shared" si="0"/>
        <v>283135554</v>
      </c>
      <c r="J51" s="7"/>
      <c r="K51" s="9">
        <f t="shared" si="1"/>
        <v>-8.4059661068737676E-3</v>
      </c>
      <c r="L51" s="7"/>
      <c r="M51" s="7">
        <v>2805979748</v>
      </c>
      <c r="N51" s="7"/>
      <c r="O51" s="7">
        <v>4484501835</v>
      </c>
      <c r="P51" s="7"/>
      <c r="Q51" s="7">
        <v>0</v>
      </c>
      <c r="R51" s="7"/>
      <c r="S51" s="7">
        <f t="shared" si="2"/>
        <v>7290481583</v>
      </c>
      <c r="T51" s="7"/>
      <c r="U51" s="9">
        <f t="shared" si="3"/>
        <v>4.1930003514023373E-2</v>
      </c>
    </row>
    <row r="52" spans="1:21">
      <c r="A52" s="1" t="s">
        <v>48</v>
      </c>
      <c r="C52" s="7">
        <v>0</v>
      </c>
      <c r="D52" s="7"/>
      <c r="E52" s="7">
        <v>2386833</v>
      </c>
      <c r="F52" s="7"/>
      <c r="G52" s="7">
        <v>0</v>
      </c>
      <c r="H52" s="7"/>
      <c r="I52" s="7">
        <f t="shared" si="0"/>
        <v>2386833</v>
      </c>
      <c r="J52" s="7"/>
      <c r="K52" s="9">
        <f t="shared" si="1"/>
        <v>-7.0862302587289467E-5</v>
      </c>
      <c r="L52" s="7"/>
      <c r="M52" s="7">
        <v>4881335</v>
      </c>
      <c r="N52" s="7"/>
      <c r="O52" s="7">
        <v>-31028833</v>
      </c>
      <c r="P52" s="7"/>
      <c r="Q52" s="7">
        <v>0</v>
      </c>
      <c r="R52" s="7"/>
      <c r="S52" s="7">
        <f t="shared" si="2"/>
        <v>-26147498</v>
      </c>
      <c r="T52" s="7"/>
      <c r="U52" s="9">
        <f t="shared" si="3"/>
        <v>-1.503830262159129E-4</v>
      </c>
    </row>
    <row r="53" spans="1:21">
      <c r="A53" s="1" t="s">
        <v>22</v>
      </c>
      <c r="C53" s="7">
        <v>0</v>
      </c>
      <c r="D53" s="7"/>
      <c r="E53" s="7">
        <v>-1812999334</v>
      </c>
      <c r="F53" s="7"/>
      <c r="G53" s="7">
        <v>0</v>
      </c>
      <c r="H53" s="7"/>
      <c r="I53" s="7">
        <f t="shared" si="0"/>
        <v>-1812999334</v>
      </c>
      <c r="J53" s="7"/>
      <c r="K53" s="9">
        <f t="shared" si="1"/>
        <v>5.3825846800535385E-2</v>
      </c>
      <c r="L53" s="7"/>
      <c r="M53" s="7">
        <v>3507406250</v>
      </c>
      <c r="N53" s="7"/>
      <c r="O53" s="7">
        <v>-4797475162</v>
      </c>
      <c r="P53" s="7"/>
      <c r="Q53" s="7">
        <v>0</v>
      </c>
      <c r="R53" s="7"/>
      <c r="S53" s="7">
        <f t="shared" si="2"/>
        <v>-1290068912</v>
      </c>
      <c r="T53" s="7"/>
      <c r="U53" s="9">
        <f t="shared" si="3"/>
        <v>-7.4196187724588497E-3</v>
      </c>
    </row>
    <row r="54" spans="1:21">
      <c r="A54" s="1" t="s">
        <v>26</v>
      </c>
      <c r="C54" s="7">
        <v>0</v>
      </c>
      <c r="D54" s="7"/>
      <c r="E54" s="7">
        <v>-503170713</v>
      </c>
      <c r="F54" s="7"/>
      <c r="G54" s="7">
        <v>0</v>
      </c>
      <c r="H54" s="7"/>
      <c r="I54" s="7">
        <f t="shared" si="0"/>
        <v>-503170713</v>
      </c>
      <c r="J54" s="7"/>
      <c r="K54" s="9">
        <f t="shared" si="1"/>
        <v>1.4938554694722331E-2</v>
      </c>
      <c r="L54" s="7"/>
      <c r="M54" s="7">
        <v>5286795000</v>
      </c>
      <c r="N54" s="7"/>
      <c r="O54" s="7">
        <v>-5087614998</v>
      </c>
      <c r="P54" s="7"/>
      <c r="Q54" s="7">
        <v>0</v>
      </c>
      <c r="R54" s="7"/>
      <c r="S54" s="7">
        <f t="shared" si="2"/>
        <v>199180002</v>
      </c>
      <c r="T54" s="7"/>
      <c r="U54" s="9">
        <f t="shared" si="3"/>
        <v>1.1455509610308254E-3</v>
      </c>
    </row>
    <row r="55" spans="1:21">
      <c r="A55" s="1" t="s">
        <v>39</v>
      </c>
      <c r="C55" s="7">
        <v>4428453928</v>
      </c>
      <c r="D55" s="7"/>
      <c r="E55" s="7">
        <v>-13582684443</v>
      </c>
      <c r="F55" s="7"/>
      <c r="G55" s="7">
        <v>0</v>
      </c>
      <c r="H55" s="7"/>
      <c r="I55" s="7">
        <f t="shared" si="0"/>
        <v>-9154230515</v>
      </c>
      <c r="J55" s="7"/>
      <c r="K55" s="9">
        <f t="shared" si="1"/>
        <v>0.27177848333240268</v>
      </c>
      <c r="L55" s="7"/>
      <c r="M55" s="7">
        <v>4428453928</v>
      </c>
      <c r="N55" s="7"/>
      <c r="O55" s="7">
        <v>-4998307724</v>
      </c>
      <c r="P55" s="7"/>
      <c r="Q55" s="7">
        <v>0</v>
      </c>
      <c r="R55" s="7"/>
      <c r="S55" s="7">
        <f t="shared" si="2"/>
        <v>-569853796</v>
      </c>
      <c r="T55" s="7"/>
      <c r="U55" s="9">
        <f t="shared" si="3"/>
        <v>-3.2774202083543703E-3</v>
      </c>
    </row>
    <row r="56" spans="1:21">
      <c r="A56" s="1" t="s">
        <v>38</v>
      </c>
      <c r="C56" s="7">
        <v>0</v>
      </c>
      <c r="D56" s="7"/>
      <c r="E56" s="7">
        <v>-664377074</v>
      </c>
      <c r="F56" s="7"/>
      <c r="G56" s="7">
        <v>0</v>
      </c>
      <c r="H56" s="7"/>
      <c r="I56" s="7">
        <f t="shared" si="0"/>
        <v>-664377074</v>
      </c>
      <c r="J56" s="7"/>
      <c r="K56" s="9">
        <f t="shared" si="1"/>
        <v>1.9724584522606319E-2</v>
      </c>
      <c r="L56" s="7"/>
      <c r="M56" s="7">
        <v>3516886567</v>
      </c>
      <c r="N56" s="7"/>
      <c r="O56" s="7">
        <v>-10638720088</v>
      </c>
      <c r="P56" s="7"/>
      <c r="Q56" s="7">
        <v>0</v>
      </c>
      <c r="R56" s="7"/>
      <c r="S56" s="7">
        <f t="shared" si="2"/>
        <v>-7121833521</v>
      </c>
      <c r="T56" s="7"/>
      <c r="U56" s="9">
        <f t="shared" si="3"/>
        <v>-4.0960051974912107E-2</v>
      </c>
    </row>
    <row r="57" spans="1:21">
      <c r="A57" s="1" t="s">
        <v>43</v>
      </c>
      <c r="C57" s="7">
        <v>0</v>
      </c>
      <c r="D57" s="7"/>
      <c r="E57" s="7">
        <v>-2814542881</v>
      </c>
      <c r="F57" s="7"/>
      <c r="G57" s="7">
        <v>0</v>
      </c>
      <c r="H57" s="7"/>
      <c r="I57" s="7">
        <f t="shared" si="0"/>
        <v>-2814542881</v>
      </c>
      <c r="J57" s="7"/>
      <c r="K57" s="9">
        <f t="shared" si="1"/>
        <v>8.3560512728927186E-2</v>
      </c>
      <c r="L57" s="7"/>
      <c r="M57" s="7">
        <v>0</v>
      </c>
      <c r="N57" s="7"/>
      <c r="O57" s="7">
        <v>5629085730</v>
      </c>
      <c r="P57" s="7"/>
      <c r="Q57" s="7">
        <v>0</v>
      </c>
      <c r="R57" s="7"/>
      <c r="S57" s="7">
        <f t="shared" si="2"/>
        <v>5629085730</v>
      </c>
      <c r="T57" s="7"/>
      <c r="U57" s="9">
        <f t="shared" si="3"/>
        <v>3.2374759026894705E-2</v>
      </c>
    </row>
    <row r="58" spans="1:21">
      <c r="A58" s="1" t="s">
        <v>59</v>
      </c>
      <c r="C58" s="7">
        <v>0</v>
      </c>
      <c r="D58" s="7"/>
      <c r="E58" s="7">
        <v>-1513774678</v>
      </c>
      <c r="F58" s="7"/>
      <c r="G58" s="7">
        <v>0</v>
      </c>
      <c r="H58" s="7"/>
      <c r="I58" s="7">
        <f t="shared" si="0"/>
        <v>-1513774678</v>
      </c>
      <c r="J58" s="7"/>
      <c r="K58" s="9">
        <f t="shared" si="1"/>
        <v>4.4942213921716635E-2</v>
      </c>
      <c r="L58" s="7"/>
      <c r="M58" s="7">
        <v>0</v>
      </c>
      <c r="N58" s="7"/>
      <c r="O58" s="7">
        <v>2993909919</v>
      </c>
      <c r="P58" s="7"/>
      <c r="Q58" s="7">
        <v>0</v>
      </c>
      <c r="R58" s="7"/>
      <c r="S58" s="7">
        <f t="shared" si="2"/>
        <v>2993909919</v>
      </c>
      <c r="T58" s="7"/>
      <c r="U58" s="9">
        <f t="shared" si="3"/>
        <v>1.7218979568793109E-2</v>
      </c>
    </row>
    <row r="59" spans="1:21">
      <c r="A59" s="1" t="s">
        <v>41</v>
      </c>
      <c r="C59" s="7">
        <v>0</v>
      </c>
      <c r="D59" s="7"/>
      <c r="E59" s="7">
        <v>1645326658</v>
      </c>
      <c r="F59" s="7"/>
      <c r="G59" s="7">
        <v>0</v>
      </c>
      <c r="H59" s="7"/>
      <c r="I59" s="7">
        <f t="shared" si="0"/>
        <v>1645326658</v>
      </c>
      <c r="J59" s="7"/>
      <c r="K59" s="9">
        <f t="shared" si="1"/>
        <v>-4.8847839582463345E-2</v>
      </c>
      <c r="L59" s="7"/>
      <c r="M59" s="7">
        <v>0</v>
      </c>
      <c r="N59" s="7"/>
      <c r="O59" s="7">
        <v>-82734587</v>
      </c>
      <c r="P59" s="7"/>
      <c r="Q59" s="7">
        <v>0</v>
      </c>
      <c r="R59" s="7"/>
      <c r="S59" s="7">
        <f t="shared" si="2"/>
        <v>-82734587</v>
      </c>
      <c r="T59" s="7"/>
      <c r="U59" s="9">
        <f t="shared" si="3"/>
        <v>-4.7583434429495806E-4</v>
      </c>
    </row>
    <row r="60" spans="1:21">
      <c r="A60" s="1" t="s">
        <v>62</v>
      </c>
      <c r="C60" s="7">
        <v>0</v>
      </c>
      <c r="D60" s="7"/>
      <c r="E60" s="7">
        <v>241057174</v>
      </c>
      <c r="F60" s="7"/>
      <c r="G60" s="7">
        <v>0</v>
      </c>
      <c r="H60" s="7"/>
      <c r="I60" s="7">
        <f t="shared" si="0"/>
        <v>241057174</v>
      </c>
      <c r="J60" s="7"/>
      <c r="K60" s="9">
        <f t="shared" si="1"/>
        <v>-7.1567078236411544E-3</v>
      </c>
      <c r="L60" s="7"/>
      <c r="M60" s="7">
        <v>0</v>
      </c>
      <c r="N60" s="7"/>
      <c r="O60" s="7">
        <v>454300060</v>
      </c>
      <c r="P60" s="7"/>
      <c r="Q60" s="7">
        <v>0</v>
      </c>
      <c r="R60" s="7"/>
      <c r="S60" s="7">
        <f t="shared" si="2"/>
        <v>454300060</v>
      </c>
      <c r="T60" s="7"/>
      <c r="U60" s="9">
        <f t="shared" si="3"/>
        <v>2.6128319364579662E-3</v>
      </c>
    </row>
    <row r="61" spans="1:21">
      <c r="A61" s="1" t="s">
        <v>61</v>
      </c>
      <c r="C61" s="7">
        <v>0</v>
      </c>
      <c r="D61" s="7"/>
      <c r="E61" s="7">
        <v>3604478255</v>
      </c>
      <c r="F61" s="7"/>
      <c r="G61" s="7">
        <v>0</v>
      </c>
      <c r="H61" s="7"/>
      <c r="I61" s="7">
        <f t="shared" si="0"/>
        <v>3604478255</v>
      </c>
      <c r="J61" s="7"/>
      <c r="K61" s="9">
        <f t="shared" si="1"/>
        <v>-0.10701277750689517</v>
      </c>
      <c r="L61" s="7"/>
      <c r="M61" s="7">
        <v>0</v>
      </c>
      <c r="N61" s="7"/>
      <c r="O61" s="7">
        <v>16503481106</v>
      </c>
      <c r="P61" s="7"/>
      <c r="Q61" s="7">
        <v>0</v>
      </c>
      <c r="R61" s="7"/>
      <c r="S61" s="7">
        <f t="shared" si="2"/>
        <v>16503481106</v>
      </c>
      <c r="T61" s="7"/>
      <c r="U61" s="9">
        <f t="shared" si="3"/>
        <v>9.491705217139404E-2</v>
      </c>
    </row>
    <row r="62" spans="1:21">
      <c r="A62" s="1" t="s">
        <v>21</v>
      </c>
      <c r="C62" s="7">
        <v>0</v>
      </c>
      <c r="D62" s="7"/>
      <c r="E62" s="7">
        <v>4178943544</v>
      </c>
      <c r="F62" s="7"/>
      <c r="G62" s="7">
        <v>0</v>
      </c>
      <c r="H62" s="7"/>
      <c r="I62" s="7">
        <f t="shared" si="0"/>
        <v>4178943544</v>
      </c>
      <c r="J62" s="7"/>
      <c r="K62" s="9">
        <f t="shared" si="1"/>
        <v>-0.12406798544771579</v>
      </c>
      <c r="L62" s="7"/>
      <c r="M62" s="7">
        <v>0</v>
      </c>
      <c r="N62" s="7"/>
      <c r="O62" s="7">
        <v>8661197571</v>
      </c>
      <c r="P62" s="7"/>
      <c r="Q62" s="7">
        <v>0</v>
      </c>
      <c r="R62" s="7"/>
      <c r="S62" s="7">
        <f t="shared" si="2"/>
        <v>8661197571</v>
      </c>
      <c r="T62" s="7"/>
      <c r="U62" s="9">
        <f t="shared" si="3"/>
        <v>4.9813450655236464E-2</v>
      </c>
    </row>
    <row r="63" spans="1:21">
      <c r="A63" s="1" t="s">
        <v>66</v>
      </c>
      <c r="C63" s="7">
        <v>0</v>
      </c>
      <c r="D63" s="7"/>
      <c r="E63" s="7">
        <v>-254727912</v>
      </c>
      <c r="F63" s="7"/>
      <c r="G63" s="7">
        <v>0</v>
      </c>
      <c r="H63" s="7"/>
      <c r="I63" s="7">
        <f t="shared" si="0"/>
        <v>-254727912</v>
      </c>
      <c r="J63" s="7"/>
      <c r="K63" s="9">
        <f t="shared" si="1"/>
        <v>7.5625761741908394E-3</v>
      </c>
      <c r="L63" s="7"/>
      <c r="M63" s="7">
        <v>0</v>
      </c>
      <c r="N63" s="7"/>
      <c r="O63" s="7">
        <v>-254727912</v>
      </c>
      <c r="P63" s="7"/>
      <c r="Q63" s="7">
        <v>0</v>
      </c>
      <c r="R63" s="7"/>
      <c r="S63" s="7">
        <f t="shared" si="2"/>
        <v>-254727912</v>
      </c>
      <c r="T63" s="7"/>
      <c r="U63" s="9">
        <f t="shared" si="3"/>
        <v>-1.4650256123251546E-3</v>
      </c>
    </row>
    <row r="64" spans="1:21">
      <c r="A64" s="1" t="s">
        <v>23</v>
      </c>
      <c r="C64" s="7">
        <v>0</v>
      </c>
      <c r="D64" s="7"/>
      <c r="E64" s="7">
        <v>-231871823</v>
      </c>
      <c r="F64" s="7"/>
      <c r="G64" s="7">
        <v>0</v>
      </c>
      <c r="H64" s="7"/>
      <c r="I64" s="7">
        <f t="shared" si="0"/>
        <v>-231871823</v>
      </c>
      <c r="J64" s="7"/>
      <c r="K64" s="9">
        <f t="shared" si="1"/>
        <v>6.8840054092148151E-3</v>
      </c>
      <c r="L64" s="7"/>
      <c r="M64" s="7">
        <v>0</v>
      </c>
      <c r="N64" s="7"/>
      <c r="O64" s="7">
        <v>-566040041</v>
      </c>
      <c r="P64" s="7"/>
      <c r="Q64" s="7">
        <v>0</v>
      </c>
      <c r="R64" s="7"/>
      <c r="S64" s="7">
        <f t="shared" si="2"/>
        <v>-566040041</v>
      </c>
      <c r="T64" s="7"/>
      <c r="U64" s="9">
        <f t="shared" si="3"/>
        <v>-3.2554860248945965E-3</v>
      </c>
    </row>
    <row r="65" spans="1:21 16384:16384">
      <c r="A65" s="1" t="s">
        <v>32</v>
      </c>
      <c r="C65" s="7">
        <v>0</v>
      </c>
      <c r="D65" s="7"/>
      <c r="E65" s="7">
        <v>-934111059</v>
      </c>
      <c r="F65" s="7"/>
      <c r="G65" s="7">
        <v>0</v>
      </c>
      <c r="H65" s="7"/>
      <c r="I65" s="7">
        <f t="shared" si="0"/>
        <v>-934111059</v>
      </c>
      <c r="J65" s="7"/>
      <c r="K65" s="9">
        <f t="shared" si="1"/>
        <v>2.7732673594252889E-2</v>
      </c>
      <c r="L65" s="7"/>
      <c r="M65" s="7">
        <v>0</v>
      </c>
      <c r="N65" s="7"/>
      <c r="O65" s="7">
        <v>-6778859563</v>
      </c>
      <c r="P65" s="7"/>
      <c r="Q65" s="7">
        <v>0</v>
      </c>
      <c r="R65" s="7"/>
      <c r="S65" s="7">
        <f t="shared" si="2"/>
        <v>-6778859563</v>
      </c>
      <c r="T65" s="7"/>
      <c r="U65" s="9">
        <f t="shared" si="3"/>
        <v>-3.89874937700204E-2</v>
      </c>
    </row>
    <row r="66" spans="1:21 16384:16384">
      <c r="A66" s="1" t="s">
        <v>37</v>
      </c>
      <c r="C66" s="7">
        <v>0</v>
      </c>
      <c r="D66" s="7"/>
      <c r="E66" s="7">
        <v>-789834161</v>
      </c>
      <c r="F66" s="7"/>
      <c r="G66" s="7">
        <v>0</v>
      </c>
      <c r="H66" s="7"/>
      <c r="I66" s="7">
        <f t="shared" si="0"/>
        <v>-789834161</v>
      </c>
      <c r="J66" s="7"/>
      <c r="K66" s="9">
        <f t="shared" si="1"/>
        <v>2.3449259881424427E-2</v>
      </c>
      <c r="L66" s="7"/>
      <c r="M66" s="7">
        <v>0</v>
      </c>
      <c r="N66" s="7"/>
      <c r="O66" s="7">
        <v>-666971069</v>
      </c>
      <c r="P66" s="7"/>
      <c r="Q66" s="7">
        <v>0</v>
      </c>
      <c r="R66" s="7"/>
      <c r="S66" s="7">
        <f t="shared" si="2"/>
        <v>-666971069</v>
      </c>
      <c r="T66" s="7"/>
      <c r="U66" s="9">
        <f t="shared" si="3"/>
        <v>-3.8359742012288307E-3</v>
      </c>
    </row>
    <row r="67" spans="1:21 16384:16384">
      <c r="A67" s="1" t="s">
        <v>68</v>
      </c>
      <c r="C67" s="7">
        <v>0</v>
      </c>
      <c r="D67" s="7"/>
      <c r="E67" s="7">
        <v>-1331674027</v>
      </c>
      <c r="F67" s="7"/>
      <c r="G67" s="7">
        <v>0</v>
      </c>
      <c r="H67" s="7"/>
      <c r="I67" s="7">
        <f>C67+E67+G67</f>
        <v>-1331674027</v>
      </c>
      <c r="J67" s="7"/>
      <c r="K67" s="9">
        <f t="shared" si="1"/>
        <v>3.9535856865104628E-2</v>
      </c>
      <c r="L67" s="7"/>
      <c r="M67" s="7">
        <v>0</v>
      </c>
      <c r="N67" s="7"/>
      <c r="O67" s="7">
        <v>-1331674027</v>
      </c>
      <c r="P67" s="7"/>
      <c r="Q67" s="7">
        <v>0</v>
      </c>
      <c r="R67" s="7"/>
      <c r="S67" s="7">
        <f t="shared" si="2"/>
        <v>-1331674027</v>
      </c>
      <c r="T67" s="7"/>
      <c r="U67" s="9">
        <f t="shared" si="3"/>
        <v>-7.6589037357758403E-3</v>
      </c>
    </row>
    <row r="68" spans="1:21 16384:16384">
      <c r="A68" s="1" t="s">
        <v>36</v>
      </c>
      <c r="C68" s="7">
        <v>0</v>
      </c>
      <c r="D68" s="7"/>
      <c r="E68" s="7">
        <v>0</v>
      </c>
      <c r="F68" s="7"/>
      <c r="G68" s="7">
        <v>0</v>
      </c>
      <c r="H68" s="7"/>
      <c r="I68" s="7">
        <f t="shared" si="0"/>
        <v>0</v>
      </c>
      <c r="J68" s="7"/>
      <c r="K68" s="9">
        <f t="shared" si="1"/>
        <v>0</v>
      </c>
      <c r="L68" s="7"/>
      <c r="M68" s="7">
        <v>8507129797</v>
      </c>
      <c r="N68" s="7"/>
      <c r="O68" s="7">
        <v>0</v>
      </c>
      <c r="P68" s="7"/>
      <c r="Q68" s="7">
        <v>0</v>
      </c>
      <c r="R68" s="7"/>
      <c r="S68" s="7">
        <f t="shared" si="2"/>
        <v>8507129797</v>
      </c>
      <c r="T68" s="7"/>
      <c r="U68" s="9">
        <f t="shared" si="3"/>
        <v>4.8927355240047245E-2</v>
      </c>
      <c r="XFD68" s="12">
        <f>SUM(C68:XFC68)</f>
        <v>17014259594.048927</v>
      </c>
    </row>
    <row r="69" spans="1:21 16384:16384">
      <c r="A69" s="1" t="s">
        <v>55</v>
      </c>
      <c r="C69" s="7">
        <v>0</v>
      </c>
      <c r="D69" s="7"/>
      <c r="E69" s="7">
        <v>0</v>
      </c>
      <c r="F69" s="7"/>
      <c r="G69" s="7">
        <v>0</v>
      </c>
      <c r="H69" s="7"/>
      <c r="I69" s="7">
        <f t="shared" si="0"/>
        <v>0</v>
      </c>
      <c r="J69" s="7"/>
      <c r="K69" s="9">
        <f t="shared" si="1"/>
        <v>0</v>
      </c>
      <c r="L69" s="7"/>
      <c r="M69" s="7">
        <v>0</v>
      </c>
      <c r="N69" s="7"/>
      <c r="O69" s="7">
        <v>470887374</v>
      </c>
      <c r="P69" s="7"/>
      <c r="Q69" s="7">
        <v>0</v>
      </c>
      <c r="R69" s="7"/>
      <c r="S69" s="7">
        <f>M69+O69+Q69</f>
        <v>470887374</v>
      </c>
      <c r="T69" s="7"/>
      <c r="U69" s="9">
        <f t="shared" si="3"/>
        <v>2.7082311397053889E-3</v>
      </c>
    </row>
    <row r="70" spans="1:21 16384:16384" ht="24.75" thickBot="1">
      <c r="C70" s="13">
        <f>SUM(C8:C69)</f>
        <v>4436903085</v>
      </c>
      <c r="D70" s="7"/>
      <c r="E70" s="13">
        <f>SUM(E8:E69)</f>
        <v>-43068173092</v>
      </c>
      <c r="F70" s="7"/>
      <c r="G70" s="13">
        <f>SUM(G8:G69)</f>
        <v>4948579594</v>
      </c>
      <c r="H70" s="7"/>
      <c r="I70" s="13">
        <f>SUM(I8:I69)</f>
        <v>-33682690413</v>
      </c>
      <c r="J70" s="7"/>
      <c r="K70" s="10">
        <f>SUM(K8:K69)</f>
        <v>1.0000000000000002</v>
      </c>
      <c r="L70" s="7"/>
      <c r="M70" s="13">
        <f>SUM(M8:M69)</f>
        <v>179455750550</v>
      </c>
      <c r="N70" s="7"/>
      <c r="O70" s="13">
        <f>SUM(O8:O69)</f>
        <v>-68056238096</v>
      </c>
      <c r="P70" s="7"/>
      <c r="Q70" s="13">
        <f>SUM(Q8:Q69)</f>
        <v>62473155612</v>
      </c>
      <c r="R70" s="7"/>
      <c r="S70" s="13">
        <f>SUM(S8:S69)</f>
        <v>173872668066</v>
      </c>
      <c r="T70" s="7"/>
      <c r="U70" s="10">
        <f>SUM(U8:U69)</f>
        <v>0.99999999999999978</v>
      </c>
    </row>
    <row r="71" spans="1:21 16384:16384" ht="24.75" thickTop="1">
      <c r="C71" s="12"/>
      <c r="E71" s="12"/>
      <c r="G71" s="12"/>
      <c r="M71" s="7"/>
      <c r="N71" s="4"/>
      <c r="O71" s="7"/>
      <c r="P71" s="4"/>
      <c r="Q71" s="7"/>
      <c r="R71" s="4"/>
      <c r="S71" s="4"/>
      <c r="T71" s="4"/>
      <c r="U71" s="4"/>
    </row>
    <row r="72" spans="1:21 16384:16384">
      <c r="E72" s="15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1"/>
  <sheetViews>
    <sheetView rightToLeft="1" workbookViewId="0">
      <selection activeCell="Q35" sqref="Q35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22.28515625" style="1" customWidth="1"/>
    <col min="8" max="8" width="1" style="1" customWidth="1"/>
    <col min="9" max="9" width="27.140625" style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22.28515625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164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168</v>
      </c>
      <c r="C6" s="17" t="s">
        <v>166</v>
      </c>
      <c r="D6" s="17" t="s">
        <v>166</v>
      </c>
      <c r="E6" s="17" t="s">
        <v>166</v>
      </c>
      <c r="F6" s="17" t="s">
        <v>166</v>
      </c>
      <c r="G6" s="17" t="s">
        <v>166</v>
      </c>
      <c r="H6" s="17" t="s">
        <v>166</v>
      </c>
      <c r="I6" s="17" t="s">
        <v>166</v>
      </c>
      <c r="K6" s="17" t="s">
        <v>167</v>
      </c>
      <c r="L6" s="17" t="s">
        <v>167</v>
      </c>
      <c r="M6" s="17" t="s">
        <v>167</v>
      </c>
      <c r="N6" s="17" t="s">
        <v>167</v>
      </c>
      <c r="O6" s="17" t="s">
        <v>167</v>
      </c>
      <c r="P6" s="17" t="s">
        <v>167</v>
      </c>
      <c r="Q6" s="17" t="s">
        <v>167</v>
      </c>
    </row>
    <row r="7" spans="1:17" ht="24.75">
      <c r="A7" s="17" t="s">
        <v>168</v>
      </c>
      <c r="C7" s="17" t="s">
        <v>232</v>
      </c>
      <c r="E7" s="17" t="s">
        <v>229</v>
      </c>
      <c r="G7" s="17" t="s">
        <v>230</v>
      </c>
      <c r="I7" s="17" t="s">
        <v>233</v>
      </c>
      <c r="K7" s="17" t="s">
        <v>232</v>
      </c>
      <c r="M7" s="17" t="s">
        <v>229</v>
      </c>
      <c r="O7" s="17" t="s">
        <v>230</v>
      </c>
      <c r="Q7" s="17" t="s">
        <v>233</v>
      </c>
    </row>
    <row r="8" spans="1:17">
      <c r="A8" s="1" t="s">
        <v>94</v>
      </c>
      <c r="C8" s="7">
        <v>0</v>
      </c>
      <c r="D8" s="7"/>
      <c r="E8" s="7">
        <v>0</v>
      </c>
      <c r="F8" s="7"/>
      <c r="G8" s="7">
        <v>6624582500</v>
      </c>
      <c r="H8" s="7"/>
      <c r="I8" s="7">
        <f>C8+E8+G8</f>
        <v>6624582500</v>
      </c>
      <c r="J8" s="7"/>
      <c r="K8" s="7">
        <v>0</v>
      </c>
      <c r="L8" s="7"/>
      <c r="M8" s="7">
        <v>0</v>
      </c>
      <c r="N8" s="7"/>
      <c r="O8" s="7">
        <v>6624582500</v>
      </c>
      <c r="P8" s="7"/>
      <c r="Q8" s="7">
        <f>K8+M8+O8</f>
        <v>6624582500</v>
      </c>
    </row>
    <row r="9" spans="1:17">
      <c r="A9" s="1" t="s">
        <v>82</v>
      </c>
      <c r="C9" s="7">
        <v>0</v>
      </c>
      <c r="D9" s="7"/>
      <c r="E9" s="7">
        <v>-1619776960</v>
      </c>
      <c r="F9" s="7"/>
      <c r="G9" s="7">
        <v>2051149770</v>
      </c>
      <c r="H9" s="7"/>
      <c r="I9" s="7">
        <f t="shared" ref="I9:I38" si="0">C9+E9+G9</f>
        <v>431372810</v>
      </c>
      <c r="J9" s="7"/>
      <c r="K9" s="7">
        <v>0</v>
      </c>
      <c r="L9" s="7"/>
      <c r="M9" s="7">
        <v>781756762</v>
      </c>
      <c r="N9" s="7"/>
      <c r="O9" s="7">
        <v>2051149770</v>
      </c>
      <c r="P9" s="7"/>
      <c r="Q9" s="7">
        <f t="shared" ref="Q9:Q38" si="1">K9+M9+O9</f>
        <v>2832906532</v>
      </c>
    </row>
    <row r="10" spans="1:17">
      <c r="A10" s="1" t="s">
        <v>88</v>
      </c>
      <c r="C10" s="7">
        <v>0</v>
      </c>
      <c r="D10" s="7"/>
      <c r="E10" s="7">
        <v>0</v>
      </c>
      <c r="F10" s="7"/>
      <c r="G10" s="7">
        <v>11219732827</v>
      </c>
      <c r="H10" s="7"/>
      <c r="I10" s="7">
        <f t="shared" si="0"/>
        <v>11219732827</v>
      </c>
      <c r="J10" s="7"/>
      <c r="K10" s="7">
        <v>0</v>
      </c>
      <c r="L10" s="7"/>
      <c r="M10" s="7">
        <v>0</v>
      </c>
      <c r="N10" s="7"/>
      <c r="O10" s="7">
        <v>11219732827</v>
      </c>
      <c r="P10" s="7"/>
      <c r="Q10" s="7">
        <f t="shared" si="1"/>
        <v>11219732827</v>
      </c>
    </row>
    <row r="11" spans="1:17">
      <c r="A11" s="1" t="s">
        <v>222</v>
      </c>
      <c r="C11" s="7">
        <v>0</v>
      </c>
      <c r="D11" s="7"/>
      <c r="E11" s="7">
        <v>0</v>
      </c>
      <c r="F11" s="7"/>
      <c r="G11" s="7">
        <v>0</v>
      </c>
      <c r="H11" s="7"/>
      <c r="I11" s="7">
        <f t="shared" si="0"/>
        <v>0</v>
      </c>
      <c r="J11" s="7"/>
      <c r="K11" s="7">
        <v>0</v>
      </c>
      <c r="L11" s="7"/>
      <c r="M11" s="7">
        <v>0</v>
      </c>
      <c r="N11" s="7"/>
      <c r="O11" s="7">
        <v>6715743836</v>
      </c>
      <c r="P11" s="7"/>
      <c r="Q11" s="7">
        <f t="shared" si="1"/>
        <v>6715743836</v>
      </c>
    </row>
    <row r="12" spans="1:17">
      <c r="A12" s="1" t="s">
        <v>174</v>
      </c>
      <c r="C12" s="7">
        <v>0</v>
      </c>
      <c r="D12" s="7"/>
      <c r="E12" s="7">
        <v>0</v>
      </c>
      <c r="F12" s="7"/>
      <c r="G12" s="7">
        <v>0</v>
      </c>
      <c r="H12" s="7"/>
      <c r="I12" s="7">
        <f t="shared" si="0"/>
        <v>0</v>
      </c>
      <c r="J12" s="7"/>
      <c r="K12" s="7">
        <v>8784457731</v>
      </c>
      <c r="L12" s="7"/>
      <c r="M12" s="7">
        <v>0</v>
      </c>
      <c r="N12" s="7"/>
      <c r="O12" s="7">
        <v>2511020610</v>
      </c>
      <c r="P12" s="7"/>
      <c r="Q12" s="7">
        <f t="shared" si="1"/>
        <v>11295478341</v>
      </c>
    </row>
    <row r="13" spans="1:17">
      <c r="A13" s="1" t="s">
        <v>223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f t="shared" si="0"/>
        <v>0</v>
      </c>
      <c r="J13" s="7"/>
      <c r="K13" s="7">
        <v>0</v>
      </c>
      <c r="L13" s="7"/>
      <c r="M13" s="7">
        <v>0</v>
      </c>
      <c r="N13" s="7"/>
      <c r="O13" s="7">
        <v>3125534006</v>
      </c>
      <c r="P13" s="7"/>
      <c r="Q13" s="7">
        <f t="shared" si="1"/>
        <v>3125534006</v>
      </c>
    </row>
    <row r="14" spans="1:17">
      <c r="A14" s="1" t="s">
        <v>224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 t="shared" si="0"/>
        <v>0</v>
      </c>
      <c r="J14" s="7"/>
      <c r="K14" s="7">
        <v>0</v>
      </c>
      <c r="L14" s="7"/>
      <c r="M14" s="7">
        <v>0</v>
      </c>
      <c r="N14" s="7"/>
      <c r="O14" s="7">
        <v>3694875932</v>
      </c>
      <c r="P14" s="7"/>
      <c r="Q14" s="7">
        <f t="shared" si="1"/>
        <v>3694875932</v>
      </c>
    </row>
    <row r="15" spans="1:17">
      <c r="A15" s="1" t="s">
        <v>225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7">
        <v>0</v>
      </c>
      <c r="L15" s="7"/>
      <c r="M15" s="7">
        <v>0</v>
      </c>
      <c r="N15" s="7"/>
      <c r="O15" s="7">
        <v>1061150093</v>
      </c>
      <c r="P15" s="7"/>
      <c r="Q15" s="7">
        <f t="shared" si="1"/>
        <v>1061150093</v>
      </c>
    </row>
    <row r="16" spans="1:17">
      <c r="A16" s="1" t="s">
        <v>105</v>
      </c>
      <c r="C16" s="7">
        <v>0</v>
      </c>
      <c r="D16" s="7"/>
      <c r="E16" s="7">
        <v>7015403708</v>
      </c>
      <c r="F16" s="7"/>
      <c r="G16" s="7">
        <v>0</v>
      </c>
      <c r="H16" s="7"/>
      <c r="I16" s="7">
        <f t="shared" si="0"/>
        <v>7015403708</v>
      </c>
      <c r="J16" s="7"/>
      <c r="K16" s="7">
        <v>0</v>
      </c>
      <c r="L16" s="7"/>
      <c r="M16" s="7">
        <v>26850630053</v>
      </c>
      <c r="N16" s="7"/>
      <c r="O16" s="7">
        <v>4453699813</v>
      </c>
      <c r="P16" s="7"/>
      <c r="Q16" s="7">
        <f t="shared" si="1"/>
        <v>31304329866</v>
      </c>
    </row>
    <row r="17" spans="1:17">
      <c r="A17" s="1" t="s">
        <v>226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0</v>
      </c>
      <c r="L17" s="7"/>
      <c r="M17" s="7">
        <v>0</v>
      </c>
      <c r="N17" s="7"/>
      <c r="O17" s="7">
        <v>2774979280</v>
      </c>
      <c r="P17" s="7"/>
      <c r="Q17" s="7">
        <f t="shared" si="1"/>
        <v>2774979280</v>
      </c>
    </row>
    <row r="18" spans="1:17">
      <c r="A18" s="1" t="s">
        <v>227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0</v>
      </c>
      <c r="L18" s="7"/>
      <c r="M18" s="7">
        <v>0</v>
      </c>
      <c r="N18" s="7"/>
      <c r="O18" s="7">
        <v>937005815</v>
      </c>
      <c r="P18" s="7"/>
      <c r="Q18" s="7">
        <f t="shared" si="1"/>
        <v>937005815</v>
      </c>
    </row>
    <row r="19" spans="1:17">
      <c r="A19" s="1" t="s">
        <v>121</v>
      </c>
      <c r="C19" s="7">
        <v>1916441163</v>
      </c>
      <c r="D19" s="7"/>
      <c r="E19" s="7">
        <v>-4499184375</v>
      </c>
      <c r="F19" s="7"/>
      <c r="G19" s="7">
        <v>0</v>
      </c>
      <c r="H19" s="7"/>
      <c r="I19" s="7">
        <f t="shared" si="0"/>
        <v>-2582743212</v>
      </c>
      <c r="J19" s="7"/>
      <c r="K19" s="7">
        <v>2463732315</v>
      </c>
      <c r="L19" s="7"/>
      <c r="M19" s="7">
        <v>-1362185000</v>
      </c>
      <c r="N19" s="7"/>
      <c r="O19" s="7">
        <v>0</v>
      </c>
      <c r="P19" s="7"/>
      <c r="Q19" s="7">
        <f t="shared" si="1"/>
        <v>1101547315</v>
      </c>
    </row>
    <row r="20" spans="1:17">
      <c r="A20" s="1" t="s">
        <v>124</v>
      </c>
      <c r="C20" s="7">
        <v>781581938</v>
      </c>
      <c r="D20" s="7"/>
      <c r="E20" s="7">
        <v>0</v>
      </c>
      <c r="F20" s="7"/>
      <c r="G20" s="7">
        <v>0</v>
      </c>
      <c r="H20" s="7"/>
      <c r="I20" s="7">
        <f t="shared" si="0"/>
        <v>781581938</v>
      </c>
      <c r="J20" s="7"/>
      <c r="K20" s="7">
        <v>4561087913</v>
      </c>
      <c r="L20" s="7"/>
      <c r="M20" s="7">
        <v>0</v>
      </c>
      <c r="N20" s="7"/>
      <c r="O20" s="7">
        <v>0</v>
      </c>
      <c r="P20" s="7"/>
      <c r="Q20" s="7">
        <f t="shared" si="1"/>
        <v>4561087913</v>
      </c>
    </row>
    <row r="21" spans="1:17">
      <c r="A21" s="1" t="s">
        <v>127</v>
      </c>
      <c r="C21" s="7">
        <v>15916158</v>
      </c>
      <c r="D21" s="7"/>
      <c r="E21" s="7">
        <v>0</v>
      </c>
      <c r="F21" s="7"/>
      <c r="G21" s="7">
        <v>0</v>
      </c>
      <c r="H21" s="7"/>
      <c r="I21" s="7">
        <f t="shared" si="0"/>
        <v>15916158</v>
      </c>
      <c r="J21" s="7"/>
      <c r="K21" s="7">
        <v>91208863</v>
      </c>
      <c r="L21" s="7"/>
      <c r="M21" s="7">
        <v>-4839121</v>
      </c>
      <c r="N21" s="7"/>
      <c r="O21" s="7">
        <v>0</v>
      </c>
      <c r="P21" s="7"/>
      <c r="Q21" s="7">
        <f t="shared" si="1"/>
        <v>86369742</v>
      </c>
    </row>
    <row r="22" spans="1:17">
      <c r="A22" s="1" t="s">
        <v>99</v>
      </c>
      <c r="C22" s="7">
        <v>0</v>
      </c>
      <c r="D22" s="7"/>
      <c r="E22" s="7">
        <v>1271637154</v>
      </c>
      <c r="F22" s="7"/>
      <c r="G22" s="7">
        <v>0</v>
      </c>
      <c r="H22" s="7"/>
      <c r="I22" s="7">
        <f t="shared" si="0"/>
        <v>1271637154</v>
      </c>
      <c r="J22" s="7"/>
      <c r="K22" s="7">
        <v>0</v>
      </c>
      <c r="L22" s="7"/>
      <c r="M22" s="7">
        <v>7524371249</v>
      </c>
      <c r="N22" s="7"/>
      <c r="O22" s="7">
        <v>0</v>
      </c>
      <c r="P22" s="7"/>
      <c r="Q22" s="7">
        <f t="shared" si="1"/>
        <v>7524371249</v>
      </c>
    </row>
    <row r="23" spans="1:17">
      <c r="A23" s="1" t="s">
        <v>102</v>
      </c>
      <c r="C23" s="7">
        <v>0</v>
      </c>
      <c r="D23" s="7"/>
      <c r="E23" s="7">
        <v>1750986866</v>
      </c>
      <c r="F23" s="7"/>
      <c r="G23" s="7">
        <v>0</v>
      </c>
      <c r="H23" s="7"/>
      <c r="I23" s="7">
        <f t="shared" si="0"/>
        <v>1750986866</v>
      </c>
      <c r="J23" s="7"/>
      <c r="K23" s="7">
        <v>0</v>
      </c>
      <c r="L23" s="7"/>
      <c r="M23" s="7">
        <v>12223896527</v>
      </c>
      <c r="N23" s="7"/>
      <c r="O23" s="7">
        <v>0</v>
      </c>
      <c r="P23" s="7"/>
      <c r="Q23" s="7">
        <f t="shared" si="1"/>
        <v>12223896527</v>
      </c>
    </row>
    <row r="24" spans="1:17">
      <c r="A24" s="1" t="s">
        <v>115</v>
      </c>
      <c r="C24" s="7">
        <v>0</v>
      </c>
      <c r="D24" s="7"/>
      <c r="E24" s="7">
        <v>1277651203</v>
      </c>
      <c r="F24" s="7"/>
      <c r="G24" s="7">
        <v>0</v>
      </c>
      <c r="H24" s="7"/>
      <c r="I24" s="7">
        <f t="shared" si="0"/>
        <v>1277651203</v>
      </c>
      <c r="J24" s="7"/>
      <c r="K24" s="7">
        <v>0</v>
      </c>
      <c r="L24" s="7"/>
      <c r="M24" s="7">
        <v>6226012703</v>
      </c>
      <c r="N24" s="7"/>
      <c r="O24" s="7">
        <v>0</v>
      </c>
      <c r="P24" s="7"/>
      <c r="Q24" s="7">
        <f t="shared" si="1"/>
        <v>6226012703</v>
      </c>
    </row>
    <row r="25" spans="1:17">
      <c r="A25" s="1" t="s">
        <v>109</v>
      </c>
      <c r="C25" s="7">
        <v>0</v>
      </c>
      <c r="D25" s="7"/>
      <c r="E25" s="7">
        <v>1934755983</v>
      </c>
      <c r="F25" s="7"/>
      <c r="G25" s="7">
        <v>0</v>
      </c>
      <c r="H25" s="7"/>
      <c r="I25" s="7">
        <f t="shared" si="0"/>
        <v>1934755983</v>
      </c>
      <c r="J25" s="7"/>
      <c r="K25" s="7">
        <v>0</v>
      </c>
      <c r="L25" s="7"/>
      <c r="M25" s="7">
        <v>7467523753</v>
      </c>
      <c r="N25" s="7"/>
      <c r="O25" s="7">
        <v>0</v>
      </c>
      <c r="P25" s="7"/>
      <c r="Q25" s="7">
        <f t="shared" si="1"/>
        <v>7467523753</v>
      </c>
    </row>
    <row r="26" spans="1:17">
      <c r="A26" s="1" t="s">
        <v>118</v>
      </c>
      <c r="C26" s="7">
        <v>0</v>
      </c>
      <c r="D26" s="7"/>
      <c r="E26" s="7">
        <v>225415137</v>
      </c>
      <c r="F26" s="7"/>
      <c r="G26" s="7">
        <v>0</v>
      </c>
      <c r="H26" s="7"/>
      <c r="I26" s="7">
        <f t="shared" si="0"/>
        <v>225415137</v>
      </c>
      <c r="J26" s="7"/>
      <c r="K26" s="7">
        <v>0</v>
      </c>
      <c r="L26" s="7"/>
      <c r="M26" s="7">
        <v>1044680766</v>
      </c>
      <c r="N26" s="7"/>
      <c r="O26" s="7">
        <v>0</v>
      </c>
      <c r="P26" s="7"/>
      <c r="Q26" s="7">
        <f t="shared" si="1"/>
        <v>1044680766</v>
      </c>
    </row>
    <row r="27" spans="1:17">
      <c r="A27" s="1" t="s">
        <v>78</v>
      </c>
      <c r="C27" s="7">
        <v>0</v>
      </c>
      <c r="D27" s="7"/>
      <c r="E27" s="7">
        <v>605385254</v>
      </c>
      <c r="F27" s="7"/>
      <c r="G27" s="7">
        <v>0</v>
      </c>
      <c r="H27" s="7"/>
      <c r="I27" s="7">
        <f t="shared" si="0"/>
        <v>605385254</v>
      </c>
      <c r="J27" s="7"/>
      <c r="K27" s="7">
        <v>0</v>
      </c>
      <c r="L27" s="7"/>
      <c r="M27" s="7">
        <v>3165829758</v>
      </c>
      <c r="N27" s="7"/>
      <c r="O27" s="7">
        <v>0</v>
      </c>
      <c r="P27" s="7"/>
      <c r="Q27" s="7">
        <f t="shared" si="1"/>
        <v>3165829758</v>
      </c>
    </row>
    <row r="28" spans="1:17">
      <c r="A28" s="1" t="s">
        <v>85</v>
      </c>
      <c r="C28" s="7">
        <v>0</v>
      </c>
      <c r="D28" s="7"/>
      <c r="E28" s="7">
        <v>138574879</v>
      </c>
      <c r="F28" s="7"/>
      <c r="G28" s="7">
        <v>0</v>
      </c>
      <c r="H28" s="7"/>
      <c r="I28" s="7">
        <f t="shared" si="0"/>
        <v>138574879</v>
      </c>
      <c r="J28" s="7"/>
      <c r="K28" s="7">
        <v>0</v>
      </c>
      <c r="L28" s="7"/>
      <c r="M28" s="7">
        <v>880812632</v>
      </c>
      <c r="N28" s="7"/>
      <c r="O28" s="7">
        <v>0</v>
      </c>
      <c r="P28" s="7"/>
      <c r="Q28" s="7">
        <f t="shared" si="1"/>
        <v>880812632</v>
      </c>
    </row>
    <row r="29" spans="1:17">
      <c r="A29" s="1" t="s">
        <v>130</v>
      </c>
      <c r="C29" s="7">
        <v>0</v>
      </c>
      <c r="D29" s="7"/>
      <c r="E29" s="7">
        <v>12534449</v>
      </c>
      <c r="F29" s="7"/>
      <c r="G29" s="7">
        <v>0</v>
      </c>
      <c r="H29" s="7"/>
      <c r="I29" s="7">
        <f t="shared" si="0"/>
        <v>12534449</v>
      </c>
      <c r="J29" s="7"/>
      <c r="K29" s="7">
        <v>0</v>
      </c>
      <c r="L29" s="7"/>
      <c r="M29" s="7">
        <v>12534449</v>
      </c>
      <c r="N29" s="7"/>
      <c r="O29" s="7">
        <v>0</v>
      </c>
      <c r="P29" s="7"/>
      <c r="Q29" s="7">
        <f t="shared" si="1"/>
        <v>12534449</v>
      </c>
    </row>
    <row r="30" spans="1:17">
      <c r="A30" s="1" t="s">
        <v>133</v>
      </c>
      <c r="C30" s="7">
        <v>0</v>
      </c>
      <c r="D30" s="7"/>
      <c r="E30" s="7">
        <v>23954935</v>
      </c>
      <c r="F30" s="7"/>
      <c r="G30" s="7">
        <v>0</v>
      </c>
      <c r="H30" s="7"/>
      <c r="I30" s="7">
        <f t="shared" si="0"/>
        <v>23954935</v>
      </c>
      <c r="J30" s="7"/>
      <c r="K30" s="7">
        <v>0</v>
      </c>
      <c r="L30" s="7"/>
      <c r="M30" s="7">
        <v>23954935</v>
      </c>
      <c r="N30" s="7"/>
      <c r="O30" s="7">
        <v>0</v>
      </c>
      <c r="P30" s="7"/>
      <c r="Q30" s="7">
        <f t="shared" si="1"/>
        <v>23954935</v>
      </c>
    </row>
    <row r="31" spans="1:17">
      <c r="A31" s="1" t="s">
        <v>91</v>
      </c>
      <c r="C31" s="7">
        <v>0</v>
      </c>
      <c r="D31" s="7"/>
      <c r="E31" s="7">
        <v>1096522151</v>
      </c>
      <c r="F31" s="7"/>
      <c r="G31" s="7">
        <v>0</v>
      </c>
      <c r="H31" s="7"/>
      <c r="I31" s="7">
        <f t="shared" si="0"/>
        <v>1096522151</v>
      </c>
      <c r="J31" s="7"/>
      <c r="K31" s="7">
        <v>0</v>
      </c>
      <c r="L31" s="7"/>
      <c r="M31" s="7">
        <v>2338068272</v>
      </c>
      <c r="N31" s="7"/>
      <c r="O31" s="7">
        <v>0</v>
      </c>
      <c r="P31" s="7"/>
      <c r="Q31" s="7">
        <f t="shared" si="1"/>
        <v>2338068272</v>
      </c>
    </row>
    <row r="32" spans="1:17">
      <c r="A32" s="1" t="s">
        <v>108</v>
      </c>
      <c r="C32" s="7">
        <v>0</v>
      </c>
      <c r="D32" s="7"/>
      <c r="E32" s="7">
        <v>1052914123</v>
      </c>
      <c r="F32" s="7"/>
      <c r="G32" s="7">
        <v>0</v>
      </c>
      <c r="H32" s="7"/>
      <c r="I32" s="7">
        <f t="shared" si="0"/>
        <v>1052914123</v>
      </c>
      <c r="J32" s="7"/>
      <c r="K32" s="7">
        <v>0</v>
      </c>
      <c r="L32" s="7"/>
      <c r="M32" s="7">
        <v>2227969638</v>
      </c>
      <c r="N32" s="7"/>
      <c r="O32" s="7">
        <v>0</v>
      </c>
      <c r="P32" s="7"/>
      <c r="Q32" s="7">
        <f t="shared" si="1"/>
        <v>2227969638</v>
      </c>
    </row>
    <row r="33" spans="1:17">
      <c r="A33" s="1" t="s">
        <v>135</v>
      </c>
      <c r="C33" s="7">
        <v>0</v>
      </c>
      <c r="D33" s="7"/>
      <c r="E33" s="7">
        <v>40093230</v>
      </c>
      <c r="F33" s="7"/>
      <c r="G33" s="7">
        <v>0</v>
      </c>
      <c r="H33" s="7"/>
      <c r="I33" s="7">
        <f t="shared" si="0"/>
        <v>40093230</v>
      </c>
      <c r="J33" s="7"/>
      <c r="K33" s="7">
        <v>0</v>
      </c>
      <c r="L33" s="7"/>
      <c r="M33" s="7">
        <v>40093230</v>
      </c>
      <c r="N33" s="7"/>
      <c r="O33" s="7">
        <v>0</v>
      </c>
      <c r="P33" s="7"/>
      <c r="Q33" s="7">
        <f t="shared" si="1"/>
        <v>40093230</v>
      </c>
    </row>
    <row r="34" spans="1:17">
      <c r="A34" s="1" t="s">
        <v>97</v>
      </c>
      <c r="C34" s="7">
        <v>0</v>
      </c>
      <c r="D34" s="7"/>
      <c r="E34" s="7">
        <v>170782391</v>
      </c>
      <c r="F34" s="7"/>
      <c r="G34" s="7">
        <v>0</v>
      </c>
      <c r="H34" s="7"/>
      <c r="I34" s="7">
        <f t="shared" si="0"/>
        <v>170782391</v>
      </c>
      <c r="J34" s="7"/>
      <c r="K34" s="7">
        <v>0</v>
      </c>
      <c r="L34" s="7"/>
      <c r="M34" s="7">
        <v>698976587</v>
      </c>
      <c r="N34" s="7"/>
      <c r="O34" s="7">
        <v>0</v>
      </c>
      <c r="P34" s="7"/>
      <c r="Q34" s="7">
        <f t="shared" si="1"/>
        <v>698976587</v>
      </c>
    </row>
    <row r="35" spans="1:17">
      <c r="A35" s="1" t="s">
        <v>137</v>
      </c>
      <c r="C35" s="7">
        <v>0</v>
      </c>
      <c r="D35" s="7"/>
      <c r="E35" s="7">
        <v>9795046</v>
      </c>
      <c r="F35" s="7"/>
      <c r="G35" s="7">
        <v>0</v>
      </c>
      <c r="H35" s="7"/>
      <c r="I35" s="7">
        <f t="shared" si="0"/>
        <v>9795046</v>
      </c>
      <c r="J35" s="7"/>
      <c r="K35" s="7">
        <v>0</v>
      </c>
      <c r="L35" s="7"/>
      <c r="M35" s="7">
        <v>9795046</v>
      </c>
      <c r="N35" s="7"/>
      <c r="O35" s="7">
        <v>0</v>
      </c>
      <c r="P35" s="7"/>
      <c r="Q35" s="7">
        <f t="shared" si="1"/>
        <v>9795046</v>
      </c>
    </row>
    <row r="36" spans="1:17">
      <c r="A36" s="1" t="s">
        <v>112</v>
      </c>
      <c r="C36" s="7">
        <v>0</v>
      </c>
      <c r="D36" s="7"/>
      <c r="E36" s="7">
        <v>1354971235</v>
      </c>
      <c r="F36" s="7"/>
      <c r="G36" s="7">
        <v>0</v>
      </c>
      <c r="H36" s="7"/>
      <c r="I36" s="7">
        <f t="shared" si="0"/>
        <v>1354971235</v>
      </c>
      <c r="J36" s="7"/>
      <c r="K36" s="7">
        <v>0</v>
      </c>
      <c r="L36" s="7"/>
      <c r="M36" s="7">
        <v>3002673059</v>
      </c>
      <c r="N36" s="7"/>
      <c r="O36" s="7">
        <v>0</v>
      </c>
      <c r="P36" s="7"/>
      <c r="Q36" s="7">
        <f t="shared" si="1"/>
        <v>3002673059</v>
      </c>
    </row>
    <row r="37" spans="1:17">
      <c r="A37" s="1" t="s">
        <v>140</v>
      </c>
      <c r="C37" s="7">
        <v>0</v>
      </c>
      <c r="D37" s="7"/>
      <c r="E37" s="7">
        <v>36803929</v>
      </c>
      <c r="F37" s="7"/>
      <c r="G37" s="7">
        <v>0</v>
      </c>
      <c r="H37" s="7"/>
      <c r="I37" s="7">
        <f t="shared" si="0"/>
        <v>36803929</v>
      </c>
      <c r="J37" s="7"/>
      <c r="K37" s="7">
        <v>0</v>
      </c>
      <c r="L37" s="7"/>
      <c r="M37" s="7">
        <v>36803928</v>
      </c>
      <c r="N37" s="7"/>
      <c r="O37" s="7">
        <v>0</v>
      </c>
      <c r="P37" s="7"/>
      <c r="Q37" s="7">
        <f t="shared" si="1"/>
        <v>36803928</v>
      </c>
    </row>
    <row r="38" spans="1:17">
      <c r="A38" s="1" t="s">
        <v>143</v>
      </c>
      <c r="C38" s="7">
        <v>0</v>
      </c>
      <c r="D38" s="7"/>
      <c r="E38" s="7">
        <v>14186858</v>
      </c>
      <c r="F38" s="7"/>
      <c r="G38" s="7">
        <v>0</v>
      </c>
      <c r="H38" s="7"/>
      <c r="I38" s="7">
        <f t="shared" si="0"/>
        <v>14186858</v>
      </c>
      <c r="J38" s="7"/>
      <c r="K38" s="7">
        <v>0</v>
      </c>
      <c r="L38" s="7"/>
      <c r="M38" s="7">
        <v>14186858</v>
      </c>
      <c r="N38" s="7"/>
      <c r="O38" s="7">
        <v>0</v>
      </c>
      <c r="P38" s="7"/>
      <c r="Q38" s="7">
        <f t="shared" si="1"/>
        <v>14186858</v>
      </c>
    </row>
    <row r="39" spans="1:17" ht="24.75" thickBot="1">
      <c r="A39" s="4"/>
      <c r="B39" s="4"/>
      <c r="C39" s="6">
        <f>SUM(C8:C38)</f>
        <v>2713939259</v>
      </c>
      <c r="D39" s="4"/>
      <c r="E39" s="6">
        <f>SUM(E8:E38)</f>
        <v>11913407196</v>
      </c>
      <c r="F39" s="4"/>
      <c r="G39" s="6">
        <f>SUM(G8:G38)</f>
        <v>19895465097</v>
      </c>
      <c r="H39" s="4"/>
      <c r="I39" s="6">
        <f>SUM(I8:I38)</f>
        <v>34522811552</v>
      </c>
      <c r="J39" s="4"/>
      <c r="K39" s="6">
        <f>SUM(K8:K38)</f>
        <v>15900486822</v>
      </c>
      <c r="L39" s="4"/>
      <c r="M39" s="6">
        <f>SUM(M8:M38)</f>
        <v>73203546084</v>
      </c>
      <c r="N39" s="4"/>
      <c r="O39" s="6">
        <f>SUM(O8:O38)</f>
        <v>45169474482</v>
      </c>
      <c r="P39" s="4"/>
      <c r="Q39" s="6">
        <f>SUM(Q8:Q38)</f>
        <v>134273507388</v>
      </c>
    </row>
    <row r="40" spans="1:17" ht="24.75" thickTop="1">
      <c r="C40" s="3"/>
      <c r="E40" s="3"/>
      <c r="G40" s="3"/>
      <c r="K40" s="3"/>
      <c r="M40" s="3"/>
      <c r="O40" s="3"/>
    </row>
    <row r="41" spans="1:17">
      <c r="E41" s="1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K8" sqref="K8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4.75">
      <c r="A3" s="16" t="s">
        <v>164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6" spans="1:11" ht="24.75">
      <c r="A6" s="17" t="s">
        <v>234</v>
      </c>
      <c r="B6" s="17" t="s">
        <v>234</v>
      </c>
      <c r="C6" s="17" t="s">
        <v>234</v>
      </c>
      <c r="E6" s="17" t="s">
        <v>166</v>
      </c>
      <c r="F6" s="17" t="s">
        <v>166</v>
      </c>
      <c r="G6" s="17" t="s">
        <v>166</v>
      </c>
      <c r="I6" s="17" t="s">
        <v>167</v>
      </c>
      <c r="J6" s="17" t="s">
        <v>167</v>
      </c>
      <c r="K6" s="17" t="s">
        <v>167</v>
      </c>
    </row>
    <row r="7" spans="1:11" ht="24.75">
      <c r="A7" s="18" t="s">
        <v>235</v>
      </c>
      <c r="C7" s="18" t="s">
        <v>149</v>
      </c>
      <c r="E7" s="18" t="s">
        <v>236</v>
      </c>
      <c r="G7" s="18" t="s">
        <v>237</v>
      </c>
      <c r="I7" s="18" t="s">
        <v>236</v>
      </c>
      <c r="K7" s="18" t="s">
        <v>237</v>
      </c>
    </row>
    <row r="8" spans="1:11">
      <c r="A8" s="1" t="s">
        <v>155</v>
      </c>
      <c r="C8" s="4" t="s">
        <v>156</v>
      </c>
      <c r="E8" s="5">
        <v>193681512</v>
      </c>
      <c r="F8" s="4"/>
      <c r="G8" s="9">
        <f>E8/$E$10</f>
        <v>0.56769173217231861</v>
      </c>
      <c r="H8" s="4"/>
      <c r="I8" s="5">
        <v>1094084694</v>
      </c>
      <c r="J8" s="4"/>
      <c r="K8" s="9">
        <f>I8/$I$10</f>
        <v>0.32585207300069768</v>
      </c>
    </row>
    <row r="9" spans="1:11">
      <c r="A9" s="1" t="s">
        <v>159</v>
      </c>
      <c r="C9" s="4" t="s">
        <v>160</v>
      </c>
      <c r="E9" s="5">
        <v>147492229</v>
      </c>
      <c r="F9" s="4"/>
      <c r="G9" s="9">
        <f>E9/$E$10</f>
        <v>0.43230826782768139</v>
      </c>
      <c r="H9" s="4"/>
      <c r="I9" s="5">
        <v>2263526887</v>
      </c>
      <c r="J9" s="4"/>
      <c r="K9" s="9">
        <f>I9/$I$10</f>
        <v>0.67414792699930226</v>
      </c>
    </row>
    <row r="10" spans="1:11" ht="24.75" thickBot="1">
      <c r="E10" s="6">
        <f>SUM(E8:E9)</f>
        <v>341173741</v>
      </c>
      <c r="F10" s="4"/>
      <c r="G10" s="11">
        <f>SUM(G8:G9)</f>
        <v>1</v>
      </c>
      <c r="H10" s="4"/>
      <c r="I10" s="6">
        <f>SUM(I8:I9)</f>
        <v>3357611581</v>
      </c>
      <c r="J10" s="4"/>
      <c r="K10" s="10">
        <f>SUM(K8:K9)</f>
        <v>1</v>
      </c>
    </row>
    <row r="11" spans="1:11" ht="24.75" thickTop="1">
      <c r="E11" s="4"/>
      <c r="F11" s="4"/>
      <c r="G11" s="4"/>
      <c r="H11" s="4"/>
      <c r="I11" s="4"/>
      <c r="J11" s="4"/>
      <c r="K11" s="4"/>
    </row>
    <row r="12" spans="1:11">
      <c r="E12" s="4"/>
      <c r="F12" s="4"/>
      <c r="G12" s="4"/>
      <c r="H12" s="4"/>
      <c r="I12" s="4"/>
      <c r="J12" s="4"/>
      <c r="K12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:C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E11" sqref="E11"/>
    </sheetView>
  </sheetViews>
  <sheetFormatPr defaultRowHeight="24"/>
  <cols>
    <col min="1" max="1" width="46.28515625" style="1" bestFit="1" customWidth="1"/>
    <col min="2" max="2" width="1" style="1" customWidth="1"/>
    <col min="3" max="3" width="19.42578125" style="1" customWidth="1"/>
    <col min="4" max="4" width="1" style="1" customWidth="1"/>
    <col min="5" max="5" width="21.140625" style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6" t="s">
        <v>0</v>
      </c>
      <c r="B2" s="16"/>
      <c r="C2" s="16"/>
      <c r="D2" s="16"/>
      <c r="E2" s="16"/>
    </row>
    <row r="3" spans="1:5" ht="24.75">
      <c r="A3" s="16" t="s">
        <v>164</v>
      </c>
      <c r="B3" s="16"/>
      <c r="C3" s="16"/>
      <c r="D3" s="16"/>
      <c r="E3" s="16"/>
    </row>
    <row r="4" spans="1:5" ht="24.75">
      <c r="A4" s="16" t="s">
        <v>2</v>
      </c>
      <c r="B4" s="16"/>
      <c r="C4" s="16"/>
      <c r="D4" s="16"/>
      <c r="E4" s="16"/>
    </row>
    <row r="5" spans="1:5">
      <c r="C5" s="16" t="s">
        <v>166</v>
      </c>
      <c r="E5" s="19" t="s">
        <v>167</v>
      </c>
    </row>
    <row r="6" spans="1:5">
      <c r="A6" s="16" t="s">
        <v>238</v>
      </c>
      <c r="C6" s="17"/>
      <c r="E6" s="20"/>
    </row>
    <row r="7" spans="1:5" ht="24.75">
      <c r="A7" s="17" t="s">
        <v>238</v>
      </c>
      <c r="C7" s="17" t="s">
        <v>152</v>
      </c>
      <c r="E7" s="17" t="s">
        <v>152</v>
      </c>
    </row>
    <row r="8" spans="1:5">
      <c r="A8" s="1" t="s">
        <v>239</v>
      </c>
      <c r="C8" s="5">
        <v>57054393</v>
      </c>
      <c r="D8" s="4"/>
      <c r="E8" s="5">
        <v>4185788679</v>
      </c>
    </row>
    <row r="9" spans="1:5" ht="25.5" thickBot="1">
      <c r="A9" s="2" t="s">
        <v>173</v>
      </c>
      <c r="C9" s="6">
        <v>57054393</v>
      </c>
      <c r="D9" s="4"/>
      <c r="E9" s="6">
        <v>4185788679</v>
      </c>
    </row>
    <row r="10" spans="1:5" ht="24.75" thickTop="1"/>
  </sheetData>
  <mergeCells count="8">
    <mergeCell ref="A4:E4"/>
    <mergeCell ref="A3:E3"/>
    <mergeCell ref="A2:E2"/>
    <mergeCell ref="A6:A7"/>
    <mergeCell ref="C7"/>
    <mergeCell ref="E7"/>
    <mergeCell ref="C5:C6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5"/>
  <sheetViews>
    <sheetView rightToLeft="1" tabSelected="1" workbookViewId="0">
      <selection activeCell="Y65" sqref="Y65"/>
    </sheetView>
  </sheetViews>
  <sheetFormatPr defaultRowHeight="24"/>
  <cols>
    <col min="1" max="1" width="33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8.57031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6.7109375" style="1" bestFit="1" customWidth="1"/>
    <col min="16" max="16" width="1.42578125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8.57031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6" spans="1:25" ht="24.75">
      <c r="A6" s="16" t="s">
        <v>3</v>
      </c>
      <c r="C6" s="17" t="s">
        <v>243</v>
      </c>
      <c r="D6" s="17" t="s">
        <v>4</v>
      </c>
      <c r="E6" s="17" t="s">
        <v>4</v>
      </c>
      <c r="F6" s="17" t="s">
        <v>4</v>
      </c>
      <c r="G6" s="17" t="s">
        <v>4</v>
      </c>
      <c r="I6" s="17" t="s">
        <v>5</v>
      </c>
      <c r="J6" s="17" t="s">
        <v>5</v>
      </c>
      <c r="K6" s="17" t="s">
        <v>5</v>
      </c>
      <c r="L6" s="17" t="s">
        <v>5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  <c r="T6" s="17" t="s">
        <v>6</v>
      </c>
      <c r="U6" s="17" t="s">
        <v>6</v>
      </c>
      <c r="V6" s="17" t="s">
        <v>6</v>
      </c>
      <c r="W6" s="17" t="s">
        <v>6</v>
      </c>
      <c r="X6" s="17" t="s">
        <v>6</v>
      </c>
      <c r="Y6" s="17" t="s">
        <v>6</v>
      </c>
    </row>
    <row r="7" spans="1:25" ht="24.75">
      <c r="A7" s="16" t="s">
        <v>3</v>
      </c>
      <c r="C7" s="16" t="s">
        <v>7</v>
      </c>
      <c r="E7" s="16" t="s">
        <v>8</v>
      </c>
      <c r="G7" s="16" t="s">
        <v>9</v>
      </c>
      <c r="I7" s="17" t="s">
        <v>10</v>
      </c>
      <c r="J7" s="17" t="s">
        <v>10</v>
      </c>
      <c r="K7" s="17" t="s">
        <v>10</v>
      </c>
      <c r="M7" s="17" t="s">
        <v>11</v>
      </c>
      <c r="N7" s="17" t="s">
        <v>11</v>
      </c>
      <c r="O7" s="17" t="s">
        <v>11</v>
      </c>
      <c r="Q7" s="16" t="s">
        <v>7</v>
      </c>
      <c r="S7" s="16" t="s">
        <v>12</v>
      </c>
      <c r="U7" s="16" t="s">
        <v>8</v>
      </c>
      <c r="W7" s="16" t="s">
        <v>9</v>
      </c>
      <c r="Y7" s="16" t="s">
        <v>13</v>
      </c>
    </row>
    <row r="8" spans="1:25" ht="24.75">
      <c r="A8" s="17" t="s">
        <v>3</v>
      </c>
      <c r="C8" s="17" t="s">
        <v>7</v>
      </c>
      <c r="E8" s="17" t="s">
        <v>8</v>
      </c>
      <c r="G8" s="17" t="s">
        <v>9</v>
      </c>
      <c r="I8" s="17" t="s">
        <v>7</v>
      </c>
      <c r="K8" s="17" t="s">
        <v>8</v>
      </c>
      <c r="M8" s="17" t="s">
        <v>7</v>
      </c>
      <c r="O8" s="17" t="s">
        <v>14</v>
      </c>
      <c r="Q8" s="17" t="s">
        <v>7</v>
      </c>
      <c r="S8" s="17" t="s">
        <v>12</v>
      </c>
      <c r="U8" s="17" t="s">
        <v>8</v>
      </c>
      <c r="W8" s="17" t="s">
        <v>9</v>
      </c>
      <c r="Y8" s="17" t="s">
        <v>13</v>
      </c>
    </row>
    <row r="9" spans="1:25">
      <c r="A9" s="1" t="s">
        <v>15</v>
      </c>
      <c r="C9" s="7">
        <v>9160874</v>
      </c>
      <c r="D9" s="7"/>
      <c r="E9" s="7">
        <v>19823706544</v>
      </c>
      <c r="F9" s="7"/>
      <c r="G9" s="7">
        <v>15726695463.0819</v>
      </c>
      <c r="H9" s="7"/>
      <c r="I9" s="7">
        <v>0</v>
      </c>
      <c r="J9" s="7"/>
      <c r="K9" s="7">
        <v>0</v>
      </c>
      <c r="L9" s="7"/>
      <c r="M9" s="7">
        <v>-9160874</v>
      </c>
      <c r="N9" s="7"/>
      <c r="O9" s="7">
        <v>14970964537</v>
      </c>
      <c r="P9" s="7"/>
      <c r="Q9" s="7">
        <v>0</v>
      </c>
      <c r="R9" s="7"/>
      <c r="S9" s="7">
        <v>0</v>
      </c>
      <c r="T9" s="7"/>
      <c r="U9" s="7">
        <v>0</v>
      </c>
      <c r="V9" s="7"/>
      <c r="W9" s="7">
        <v>0</v>
      </c>
      <c r="X9" s="4"/>
      <c r="Y9" s="9">
        <v>0</v>
      </c>
    </row>
    <row r="10" spans="1:25">
      <c r="A10" s="1" t="s">
        <v>16</v>
      </c>
      <c r="C10" s="7">
        <v>1977105</v>
      </c>
      <c r="D10" s="7"/>
      <c r="E10" s="7">
        <v>5645631668</v>
      </c>
      <c r="F10" s="7"/>
      <c r="G10" s="7">
        <v>8156166084.7875004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v>1977105</v>
      </c>
      <c r="R10" s="7"/>
      <c r="S10" s="7">
        <v>3881</v>
      </c>
      <c r="T10" s="7"/>
      <c r="U10" s="7">
        <v>5645631668</v>
      </c>
      <c r="V10" s="7"/>
      <c r="W10" s="7">
        <v>7627489295.1952496</v>
      </c>
      <c r="X10" s="4"/>
      <c r="Y10" s="9">
        <v>2.0853329363689122E-3</v>
      </c>
    </row>
    <row r="11" spans="1:25">
      <c r="A11" s="1" t="s">
        <v>17</v>
      </c>
      <c r="C11" s="7">
        <v>12110123</v>
      </c>
      <c r="D11" s="7"/>
      <c r="E11" s="7">
        <v>51113958868</v>
      </c>
      <c r="F11" s="7"/>
      <c r="G11" s="7">
        <v>44396393928.937202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12110123</v>
      </c>
      <c r="R11" s="7"/>
      <c r="S11" s="7">
        <v>3183</v>
      </c>
      <c r="T11" s="7"/>
      <c r="U11" s="7">
        <v>51113958868</v>
      </c>
      <c r="V11" s="7"/>
      <c r="W11" s="7">
        <v>38317169706.0214</v>
      </c>
      <c r="X11" s="4"/>
      <c r="Y11" s="9">
        <v>1.0475800479554542E-2</v>
      </c>
    </row>
    <row r="12" spans="1:25">
      <c r="A12" s="1" t="s">
        <v>18</v>
      </c>
      <c r="C12" s="7">
        <v>7477734</v>
      </c>
      <c r="D12" s="7"/>
      <c r="E12" s="7">
        <v>31040554368</v>
      </c>
      <c r="F12" s="7"/>
      <c r="G12" s="7">
        <v>43558795088.622002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7477734</v>
      </c>
      <c r="R12" s="7"/>
      <c r="S12" s="7">
        <v>5480</v>
      </c>
      <c r="T12" s="7"/>
      <c r="U12" s="7">
        <v>31040554368</v>
      </c>
      <c r="V12" s="7"/>
      <c r="W12" s="7">
        <v>40734163325.195999</v>
      </c>
      <c r="X12" s="4"/>
      <c r="Y12" s="9">
        <v>1.1136599361859532E-2</v>
      </c>
    </row>
    <row r="13" spans="1:25">
      <c r="A13" s="1" t="s">
        <v>19</v>
      </c>
      <c r="C13" s="7">
        <v>800654</v>
      </c>
      <c r="D13" s="7"/>
      <c r="E13" s="7">
        <v>67489755300</v>
      </c>
      <c r="F13" s="7"/>
      <c r="G13" s="7">
        <v>57622443869.879997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800654</v>
      </c>
      <c r="R13" s="7"/>
      <c r="S13" s="7">
        <v>72550</v>
      </c>
      <c r="T13" s="7"/>
      <c r="U13" s="7">
        <v>67489755300</v>
      </c>
      <c r="V13" s="7"/>
      <c r="W13" s="7">
        <v>57741827386.184998</v>
      </c>
      <c r="X13" s="4"/>
      <c r="Y13" s="9">
        <v>1.5786444240621873E-2</v>
      </c>
    </row>
    <row r="14" spans="1:25">
      <c r="A14" s="1" t="s">
        <v>20</v>
      </c>
      <c r="C14" s="7">
        <v>585041</v>
      </c>
      <c r="D14" s="7"/>
      <c r="E14" s="7">
        <v>57036966376</v>
      </c>
      <c r="F14" s="7"/>
      <c r="G14" s="7">
        <v>55742526579.892502</v>
      </c>
      <c r="H14" s="7"/>
      <c r="I14" s="7">
        <v>0</v>
      </c>
      <c r="J14" s="7"/>
      <c r="K14" s="7">
        <v>0</v>
      </c>
      <c r="L14" s="7"/>
      <c r="M14" s="7">
        <v>-21963</v>
      </c>
      <c r="N14" s="7"/>
      <c r="O14" s="7">
        <v>2160963012</v>
      </c>
      <c r="P14" s="7"/>
      <c r="Q14" s="7">
        <v>563078</v>
      </c>
      <c r="R14" s="7"/>
      <c r="S14" s="7">
        <v>92370</v>
      </c>
      <c r="T14" s="7"/>
      <c r="U14" s="7">
        <v>54895743977</v>
      </c>
      <c r="V14" s="7"/>
      <c r="W14" s="7">
        <v>51702046346.583</v>
      </c>
      <c r="X14" s="4"/>
      <c r="Y14" s="9">
        <v>1.4135186029316037E-2</v>
      </c>
    </row>
    <row r="15" spans="1:25">
      <c r="A15" s="1" t="s">
        <v>21</v>
      </c>
      <c r="C15" s="7">
        <v>282524</v>
      </c>
      <c r="D15" s="7"/>
      <c r="E15" s="7">
        <v>7250405655</v>
      </c>
      <c r="F15" s="7"/>
      <c r="G15" s="7">
        <v>48709406832.767998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282524</v>
      </c>
      <c r="R15" s="7"/>
      <c r="S15" s="7">
        <v>188320</v>
      </c>
      <c r="T15" s="7"/>
      <c r="U15" s="7">
        <v>7250405655</v>
      </c>
      <c r="V15" s="7"/>
      <c r="W15" s="7">
        <v>52888350407.903999</v>
      </c>
      <c r="X15" s="4"/>
      <c r="Y15" s="9">
        <v>1.4459518038956381E-2</v>
      </c>
    </row>
    <row r="16" spans="1:25">
      <c r="A16" s="1" t="s">
        <v>22</v>
      </c>
      <c r="C16" s="7">
        <v>2805925</v>
      </c>
      <c r="D16" s="7"/>
      <c r="E16" s="7">
        <v>33002041239</v>
      </c>
      <c r="F16" s="7"/>
      <c r="G16" s="7">
        <v>26665036374.150002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2805925</v>
      </c>
      <c r="R16" s="7"/>
      <c r="S16" s="7">
        <v>8910</v>
      </c>
      <c r="T16" s="7"/>
      <c r="U16" s="7">
        <v>33002041239</v>
      </c>
      <c r="V16" s="7"/>
      <c r="W16" s="7">
        <v>24852037039.087502</v>
      </c>
      <c r="X16" s="4"/>
      <c r="Y16" s="9">
        <v>6.7944731703674828E-3</v>
      </c>
    </row>
    <row r="17" spans="1:25">
      <c r="A17" s="1" t="s">
        <v>23</v>
      </c>
      <c r="C17" s="7">
        <v>114343</v>
      </c>
      <c r="D17" s="7"/>
      <c r="E17" s="7">
        <v>4340917652</v>
      </c>
      <c r="F17" s="7"/>
      <c r="G17" s="7">
        <v>4477172143.9184999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114343</v>
      </c>
      <c r="R17" s="7"/>
      <c r="S17" s="7">
        <v>37350</v>
      </c>
      <c r="T17" s="7"/>
      <c r="U17" s="7">
        <v>4340917652</v>
      </c>
      <c r="V17" s="7"/>
      <c r="W17" s="7">
        <v>4245300319.2525001</v>
      </c>
      <c r="X17" s="4"/>
      <c r="Y17" s="9">
        <v>1.1606525080397479E-3</v>
      </c>
    </row>
    <row r="18" spans="1:25">
      <c r="A18" s="1" t="s">
        <v>24</v>
      </c>
      <c r="C18" s="7">
        <v>619339</v>
      </c>
      <c r="D18" s="7"/>
      <c r="E18" s="7">
        <v>28070302758</v>
      </c>
      <c r="F18" s="7"/>
      <c r="G18" s="7">
        <v>64803732982.317001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619339</v>
      </c>
      <c r="R18" s="7"/>
      <c r="S18" s="7">
        <v>116110</v>
      </c>
      <c r="T18" s="7"/>
      <c r="U18" s="7">
        <v>28070302758</v>
      </c>
      <c r="V18" s="7"/>
      <c r="W18" s="7">
        <v>71483578154.824493</v>
      </c>
      <c r="X18" s="4"/>
      <c r="Y18" s="9">
        <v>1.9543398117865329E-2</v>
      </c>
    </row>
    <row r="19" spans="1:25">
      <c r="A19" s="1" t="s">
        <v>25</v>
      </c>
      <c r="C19" s="7">
        <v>1663269</v>
      </c>
      <c r="D19" s="7"/>
      <c r="E19" s="7">
        <v>75613072649</v>
      </c>
      <c r="F19" s="7"/>
      <c r="G19" s="7">
        <v>108973784734.24899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1663269</v>
      </c>
      <c r="R19" s="7"/>
      <c r="S19" s="7">
        <v>68890</v>
      </c>
      <c r="T19" s="7"/>
      <c r="U19" s="7">
        <v>75613072649</v>
      </c>
      <c r="V19" s="7"/>
      <c r="W19" s="7">
        <v>113900834931.61099</v>
      </c>
      <c r="X19" s="4"/>
      <c r="Y19" s="9">
        <v>3.1140150234288465E-2</v>
      </c>
    </row>
    <row r="20" spans="1:25">
      <c r="A20" s="1" t="s">
        <v>26</v>
      </c>
      <c r="C20" s="7">
        <v>562425</v>
      </c>
      <c r="D20" s="7"/>
      <c r="E20" s="7">
        <v>28736627396</v>
      </c>
      <c r="F20" s="7"/>
      <c r="G20" s="7">
        <v>38213020344.9375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562425</v>
      </c>
      <c r="R20" s="7"/>
      <c r="S20" s="7">
        <v>67450</v>
      </c>
      <c r="T20" s="7"/>
      <c r="U20" s="7">
        <v>28736627396</v>
      </c>
      <c r="V20" s="7"/>
      <c r="W20" s="7">
        <v>37709849630.8125</v>
      </c>
      <c r="X20" s="4"/>
      <c r="Y20" s="9">
        <v>1.0309760973402899E-2</v>
      </c>
    </row>
    <row r="21" spans="1:25">
      <c r="A21" s="1" t="s">
        <v>27</v>
      </c>
      <c r="C21" s="7">
        <v>4594037</v>
      </c>
      <c r="D21" s="7"/>
      <c r="E21" s="7">
        <v>26770801689</v>
      </c>
      <c r="F21" s="7"/>
      <c r="G21" s="7">
        <v>22550376845.499298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4594037</v>
      </c>
      <c r="R21" s="7"/>
      <c r="S21" s="7">
        <v>5000</v>
      </c>
      <c r="T21" s="7"/>
      <c r="U21" s="7">
        <v>26770801689</v>
      </c>
      <c r="V21" s="7"/>
      <c r="W21" s="7">
        <v>22833512399.25</v>
      </c>
      <c r="X21" s="4"/>
      <c r="Y21" s="9">
        <v>6.2426145244331155E-3</v>
      </c>
    </row>
    <row r="22" spans="1:25">
      <c r="A22" s="1" t="s">
        <v>28</v>
      </c>
      <c r="C22" s="7">
        <v>2815869</v>
      </c>
      <c r="D22" s="7"/>
      <c r="E22" s="7">
        <v>51932678643</v>
      </c>
      <c r="F22" s="7"/>
      <c r="G22" s="7">
        <v>53043221280.577499</v>
      </c>
      <c r="H22" s="7"/>
      <c r="I22" s="7">
        <v>876363</v>
      </c>
      <c r="J22" s="7"/>
      <c r="K22" s="7">
        <v>17378231524</v>
      </c>
      <c r="L22" s="7"/>
      <c r="M22" s="7">
        <v>0</v>
      </c>
      <c r="N22" s="7"/>
      <c r="O22" s="7">
        <v>0</v>
      </c>
      <c r="P22" s="7"/>
      <c r="Q22" s="7">
        <v>3692232</v>
      </c>
      <c r="R22" s="7"/>
      <c r="S22" s="7">
        <v>18210</v>
      </c>
      <c r="T22" s="7"/>
      <c r="U22" s="7">
        <v>69310910167</v>
      </c>
      <c r="V22" s="7"/>
      <c r="W22" s="7">
        <v>66835493228.916</v>
      </c>
      <c r="X22" s="4"/>
      <c r="Y22" s="9">
        <v>1.8272625493753934E-2</v>
      </c>
    </row>
    <row r="23" spans="1:25">
      <c r="A23" s="1" t="s">
        <v>29</v>
      </c>
      <c r="C23" s="7">
        <v>2732631</v>
      </c>
      <c r="D23" s="7"/>
      <c r="E23" s="7">
        <v>32318826837</v>
      </c>
      <c r="F23" s="7"/>
      <c r="G23" s="7">
        <v>41397506926.181999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2732631</v>
      </c>
      <c r="R23" s="7"/>
      <c r="S23" s="7">
        <v>14940</v>
      </c>
      <c r="T23" s="7"/>
      <c r="U23" s="7">
        <v>32318826837</v>
      </c>
      <c r="V23" s="7"/>
      <c r="W23" s="7">
        <v>40582595372.516998</v>
      </c>
      <c r="X23" s="4"/>
      <c r="Y23" s="9">
        <v>1.1095161133421948E-2</v>
      </c>
    </row>
    <row r="24" spans="1:25">
      <c r="A24" s="1" t="s">
        <v>30</v>
      </c>
      <c r="C24" s="7">
        <v>20435991</v>
      </c>
      <c r="D24" s="7"/>
      <c r="E24" s="7">
        <v>68653212445</v>
      </c>
      <c r="F24" s="7"/>
      <c r="G24" s="7">
        <v>101571984267.75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20435991</v>
      </c>
      <c r="R24" s="7"/>
      <c r="S24" s="7">
        <v>4493</v>
      </c>
      <c r="T24" s="7"/>
      <c r="U24" s="7">
        <v>68653212445</v>
      </c>
      <c r="V24" s="7"/>
      <c r="W24" s="7">
        <v>91272585063.000198</v>
      </c>
      <c r="X24" s="4"/>
      <c r="Y24" s="9">
        <v>2.4953653876551962E-2</v>
      </c>
    </row>
    <row r="25" spans="1:25">
      <c r="A25" s="1" t="s">
        <v>31</v>
      </c>
      <c r="C25" s="7">
        <v>1156086</v>
      </c>
      <c r="D25" s="7"/>
      <c r="E25" s="7">
        <v>1752626376</v>
      </c>
      <c r="F25" s="7"/>
      <c r="G25" s="7">
        <v>3200542297.9155002</v>
      </c>
      <c r="H25" s="7"/>
      <c r="I25" s="7">
        <v>0</v>
      </c>
      <c r="J25" s="7"/>
      <c r="K25" s="7">
        <v>0</v>
      </c>
      <c r="L25" s="7"/>
      <c r="M25" s="7">
        <v>-1156086</v>
      </c>
      <c r="N25" s="7"/>
      <c r="O25" s="7">
        <v>0</v>
      </c>
      <c r="P25" s="7"/>
      <c r="Q25" s="7">
        <v>0</v>
      </c>
      <c r="R25" s="7"/>
      <c r="S25" s="7">
        <v>0</v>
      </c>
      <c r="T25" s="7"/>
      <c r="U25" s="7">
        <v>0</v>
      </c>
      <c r="V25" s="7"/>
      <c r="W25" s="7">
        <v>0</v>
      </c>
      <c r="X25" s="4"/>
      <c r="Y25" s="9">
        <v>0</v>
      </c>
    </row>
    <row r="26" spans="1:25">
      <c r="A26" s="1" t="s">
        <v>32</v>
      </c>
      <c r="C26" s="7">
        <v>1091408</v>
      </c>
      <c r="D26" s="7"/>
      <c r="E26" s="7">
        <v>17192950224</v>
      </c>
      <c r="F26" s="7"/>
      <c r="G26" s="7">
        <v>11348201720.304001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1091408</v>
      </c>
      <c r="R26" s="7"/>
      <c r="S26" s="7">
        <v>9599</v>
      </c>
      <c r="T26" s="7"/>
      <c r="U26" s="7">
        <v>17192950224</v>
      </c>
      <c r="V26" s="7"/>
      <c r="W26" s="7">
        <v>10414090660.917601</v>
      </c>
      <c r="X26" s="4"/>
      <c r="Y26" s="9">
        <v>2.847181479654565E-3</v>
      </c>
    </row>
    <row r="27" spans="1:25">
      <c r="A27" s="1" t="s">
        <v>33</v>
      </c>
      <c r="C27" s="7">
        <v>589908</v>
      </c>
      <c r="D27" s="7"/>
      <c r="E27" s="7">
        <v>15919316502</v>
      </c>
      <c r="F27" s="7"/>
      <c r="G27" s="7">
        <v>19744022255.958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589908</v>
      </c>
      <c r="R27" s="7"/>
      <c r="S27" s="7">
        <v>32910</v>
      </c>
      <c r="T27" s="7"/>
      <c r="U27" s="7">
        <v>15919316502</v>
      </c>
      <c r="V27" s="7"/>
      <c r="W27" s="7">
        <v>19298359739.933998</v>
      </c>
      <c r="X27" s="4"/>
      <c r="Y27" s="9">
        <v>5.2761142790368224E-3</v>
      </c>
    </row>
    <row r="28" spans="1:25">
      <c r="A28" s="1" t="s">
        <v>34</v>
      </c>
      <c r="C28" s="7">
        <v>1091408</v>
      </c>
      <c r="D28" s="7"/>
      <c r="E28" s="7">
        <v>18284752623</v>
      </c>
      <c r="F28" s="7"/>
      <c r="G28" s="7">
        <v>12433115842.704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1091408</v>
      </c>
      <c r="R28" s="7"/>
      <c r="S28" s="7">
        <v>11710</v>
      </c>
      <c r="T28" s="7"/>
      <c r="U28" s="7">
        <v>18284752623</v>
      </c>
      <c r="V28" s="7"/>
      <c r="W28" s="7">
        <v>12704344373.304001</v>
      </c>
      <c r="X28" s="4"/>
      <c r="Y28" s="9">
        <v>3.4733300475835978E-3</v>
      </c>
    </row>
    <row r="29" spans="1:25">
      <c r="A29" s="1" t="s">
        <v>35</v>
      </c>
      <c r="C29" s="7">
        <v>1790384</v>
      </c>
      <c r="D29" s="7"/>
      <c r="E29" s="7">
        <v>32988658468</v>
      </c>
      <c r="F29" s="7"/>
      <c r="G29" s="7">
        <v>27568036523.448002</v>
      </c>
      <c r="H29" s="7"/>
      <c r="I29" s="7">
        <v>0</v>
      </c>
      <c r="J29" s="7"/>
      <c r="K29" s="7">
        <v>0</v>
      </c>
      <c r="L29" s="7"/>
      <c r="M29" s="7">
        <v>-1023077</v>
      </c>
      <c r="N29" s="7"/>
      <c r="O29" s="7">
        <v>15975356733</v>
      </c>
      <c r="P29" s="7"/>
      <c r="Q29" s="7">
        <v>767307</v>
      </c>
      <c r="R29" s="7"/>
      <c r="S29" s="7">
        <v>16700</v>
      </c>
      <c r="T29" s="7"/>
      <c r="U29" s="7">
        <v>14137988591</v>
      </c>
      <c r="V29" s="7"/>
      <c r="W29" s="7">
        <v>12737783439.945</v>
      </c>
      <c r="X29" s="4"/>
      <c r="Y29" s="9">
        <v>3.4824721891624573E-3</v>
      </c>
    </row>
    <row r="30" spans="1:25">
      <c r="A30" s="1" t="s">
        <v>36</v>
      </c>
      <c r="C30" s="7">
        <v>185603029</v>
      </c>
      <c r="D30" s="7"/>
      <c r="E30" s="7">
        <v>95759048892</v>
      </c>
      <c r="F30" s="7"/>
      <c r="G30" s="7">
        <v>79703434502.258408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185603029</v>
      </c>
      <c r="R30" s="7"/>
      <c r="S30" s="7">
        <v>432</v>
      </c>
      <c r="T30" s="7"/>
      <c r="U30" s="7">
        <v>95759048892</v>
      </c>
      <c r="V30" s="7"/>
      <c r="W30" s="7">
        <v>79703434502.258408</v>
      </c>
      <c r="X30" s="4"/>
      <c r="Y30" s="9">
        <v>2.1790682448283551E-2</v>
      </c>
    </row>
    <row r="31" spans="1:25">
      <c r="A31" s="1" t="s">
        <v>37</v>
      </c>
      <c r="C31" s="7">
        <v>17656929</v>
      </c>
      <c r="D31" s="7"/>
      <c r="E31" s="7">
        <v>17713532509</v>
      </c>
      <c r="F31" s="7"/>
      <c r="G31" s="7">
        <v>16797139850.7346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17656929</v>
      </c>
      <c r="R31" s="7"/>
      <c r="S31" s="7">
        <v>912</v>
      </c>
      <c r="T31" s="7"/>
      <c r="U31" s="7">
        <v>17713532509</v>
      </c>
      <c r="V31" s="7"/>
      <c r="W31" s="7">
        <v>16007305688.4744</v>
      </c>
      <c r="X31" s="4"/>
      <c r="Y31" s="9">
        <v>4.3763498685902291E-3</v>
      </c>
    </row>
    <row r="32" spans="1:25">
      <c r="A32" s="1" t="s">
        <v>38</v>
      </c>
      <c r="C32" s="7">
        <v>2905886</v>
      </c>
      <c r="D32" s="7"/>
      <c r="E32" s="7">
        <v>35191785904</v>
      </c>
      <c r="F32" s="7"/>
      <c r="G32" s="7">
        <v>25217442890.558998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2905886</v>
      </c>
      <c r="R32" s="7"/>
      <c r="S32" s="7">
        <v>8500</v>
      </c>
      <c r="T32" s="7"/>
      <c r="U32" s="7">
        <v>35191785904</v>
      </c>
      <c r="V32" s="7"/>
      <c r="W32" s="7">
        <v>24553065815.549999</v>
      </c>
      <c r="X32" s="4"/>
      <c r="Y32" s="9">
        <v>6.7127353251420566E-3</v>
      </c>
    </row>
    <row r="33" spans="1:25">
      <c r="A33" s="1" t="s">
        <v>39</v>
      </c>
      <c r="C33" s="7">
        <v>8924876</v>
      </c>
      <c r="D33" s="7"/>
      <c r="E33" s="7">
        <v>41056931317</v>
      </c>
      <c r="F33" s="7"/>
      <c r="G33" s="7">
        <v>42602253887.415604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8924876</v>
      </c>
      <c r="R33" s="7"/>
      <c r="S33" s="7">
        <v>3271</v>
      </c>
      <c r="T33" s="7"/>
      <c r="U33" s="7">
        <v>41056931317</v>
      </c>
      <c r="V33" s="7"/>
      <c r="W33" s="7">
        <v>29019569443.0938</v>
      </c>
      <c r="X33" s="4"/>
      <c r="Y33" s="9">
        <v>7.9338641611792996E-3</v>
      </c>
    </row>
    <row r="34" spans="1:25">
      <c r="A34" s="1" t="s">
        <v>40</v>
      </c>
      <c r="C34" s="7">
        <v>3644694</v>
      </c>
      <c r="D34" s="7"/>
      <c r="E34" s="7">
        <v>28533422033</v>
      </c>
      <c r="F34" s="7"/>
      <c r="G34" s="7">
        <v>18586031402.691002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3644694</v>
      </c>
      <c r="R34" s="7"/>
      <c r="S34" s="7">
        <v>4775</v>
      </c>
      <c r="T34" s="7"/>
      <c r="U34" s="7">
        <v>28533422033</v>
      </c>
      <c r="V34" s="7"/>
      <c r="W34" s="7">
        <v>17299863537.592499</v>
      </c>
      <c r="X34" s="4"/>
      <c r="Y34" s="9">
        <v>4.7297313484732676E-3</v>
      </c>
    </row>
    <row r="35" spans="1:25">
      <c r="A35" s="1" t="s">
        <v>41</v>
      </c>
      <c r="C35" s="7">
        <v>2201544</v>
      </c>
      <c r="D35" s="7"/>
      <c r="E35" s="7">
        <v>5539554259</v>
      </c>
      <c r="F35" s="7"/>
      <c r="G35" s="7">
        <v>8723141025.4151993</v>
      </c>
      <c r="H35" s="7"/>
      <c r="I35" s="7">
        <v>1156086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3357630</v>
      </c>
      <c r="R35" s="7"/>
      <c r="S35" s="7">
        <v>3978</v>
      </c>
      <c r="T35" s="7"/>
      <c r="U35" s="7">
        <v>8448266635</v>
      </c>
      <c r="V35" s="7"/>
      <c r="W35" s="7">
        <v>13277180059.767</v>
      </c>
      <c r="X35" s="4"/>
      <c r="Y35" s="9">
        <v>3.6299416241952188E-3</v>
      </c>
    </row>
    <row r="36" spans="1:25">
      <c r="A36" s="1" t="s">
        <v>42</v>
      </c>
      <c r="C36" s="7">
        <v>5802574</v>
      </c>
      <c r="D36" s="7"/>
      <c r="E36" s="7">
        <v>42601767766</v>
      </c>
      <c r="F36" s="7"/>
      <c r="G36" s="7">
        <v>64948228189.722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5802574</v>
      </c>
      <c r="R36" s="7"/>
      <c r="S36" s="7">
        <v>10880</v>
      </c>
      <c r="T36" s="7"/>
      <c r="U36" s="7">
        <v>42601767766</v>
      </c>
      <c r="V36" s="7"/>
      <c r="W36" s="7">
        <v>62756369689.536003</v>
      </c>
      <c r="X36" s="4"/>
      <c r="Y36" s="9">
        <v>1.7157405224150254E-2</v>
      </c>
    </row>
    <row r="37" spans="1:25">
      <c r="A37" s="1" t="s">
        <v>43</v>
      </c>
      <c r="C37" s="7">
        <v>6291977</v>
      </c>
      <c r="D37" s="7"/>
      <c r="E37" s="7">
        <v>65838106909</v>
      </c>
      <c r="F37" s="7"/>
      <c r="G37" s="7">
        <v>87438465521.162994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6291977</v>
      </c>
      <c r="R37" s="7"/>
      <c r="S37" s="7">
        <v>13530</v>
      </c>
      <c r="T37" s="7"/>
      <c r="U37" s="7">
        <v>65838106909</v>
      </c>
      <c r="V37" s="7"/>
      <c r="W37" s="7">
        <v>84623922639.580505</v>
      </c>
      <c r="X37" s="4"/>
      <c r="Y37" s="9">
        <v>2.3135929301954506E-2</v>
      </c>
    </row>
    <row r="38" spans="1:25">
      <c r="A38" s="1" t="s">
        <v>44</v>
      </c>
      <c r="C38" s="7">
        <v>1656167</v>
      </c>
      <c r="D38" s="7"/>
      <c r="E38" s="7">
        <v>52612865834</v>
      </c>
      <c r="F38" s="7"/>
      <c r="G38" s="7">
        <v>51677758991.3265</v>
      </c>
      <c r="H38" s="7"/>
      <c r="I38" s="7">
        <v>0</v>
      </c>
      <c r="J38" s="7"/>
      <c r="K38" s="7">
        <v>0</v>
      </c>
      <c r="L38" s="7"/>
      <c r="M38" s="7">
        <v>-1656167</v>
      </c>
      <c r="N38" s="7"/>
      <c r="O38" s="7">
        <v>62017542195</v>
      </c>
      <c r="P38" s="7"/>
      <c r="Q38" s="7">
        <v>0</v>
      </c>
      <c r="R38" s="7"/>
      <c r="S38" s="7">
        <v>0</v>
      </c>
      <c r="T38" s="7"/>
      <c r="U38" s="7">
        <v>0</v>
      </c>
      <c r="V38" s="7"/>
      <c r="W38" s="7">
        <v>0</v>
      </c>
      <c r="X38" s="4"/>
      <c r="Y38" s="9">
        <v>0</v>
      </c>
    </row>
    <row r="39" spans="1:25">
      <c r="A39" s="1" t="s">
        <v>45</v>
      </c>
      <c r="C39" s="7">
        <v>4004972</v>
      </c>
      <c r="D39" s="7"/>
      <c r="E39" s="7">
        <v>68750932482</v>
      </c>
      <c r="F39" s="7"/>
      <c r="G39" s="7">
        <v>67122061143.875999</v>
      </c>
      <c r="H39" s="7"/>
      <c r="I39" s="7">
        <v>223458</v>
      </c>
      <c r="J39" s="7"/>
      <c r="K39" s="7">
        <v>3485923472</v>
      </c>
      <c r="L39" s="7"/>
      <c r="M39" s="7">
        <v>0</v>
      </c>
      <c r="N39" s="7"/>
      <c r="O39" s="7">
        <v>0</v>
      </c>
      <c r="P39" s="7"/>
      <c r="Q39" s="7">
        <v>4228430</v>
      </c>
      <c r="R39" s="7"/>
      <c r="S39" s="7">
        <v>15560</v>
      </c>
      <c r="T39" s="7"/>
      <c r="U39" s="7">
        <v>72236855954</v>
      </c>
      <c r="V39" s="7"/>
      <c r="W39" s="7">
        <v>65402894293.739998</v>
      </c>
      <c r="X39" s="4"/>
      <c r="Y39" s="9">
        <v>1.7880957196557974E-2</v>
      </c>
    </row>
    <row r="40" spans="1:25">
      <c r="A40" s="1" t="s">
        <v>46</v>
      </c>
      <c r="C40" s="7">
        <v>2765140</v>
      </c>
      <c r="D40" s="7"/>
      <c r="E40" s="7">
        <v>39049876152</v>
      </c>
      <c r="F40" s="7"/>
      <c r="G40" s="7">
        <v>32269590275.580002</v>
      </c>
      <c r="H40" s="7"/>
      <c r="I40" s="7">
        <v>0</v>
      </c>
      <c r="J40" s="7"/>
      <c r="K40" s="7">
        <v>0</v>
      </c>
      <c r="L40" s="7"/>
      <c r="M40" s="7">
        <v>0</v>
      </c>
      <c r="N40" s="7"/>
      <c r="O40" s="7">
        <v>0</v>
      </c>
      <c r="P40" s="7"/>
      <c r="Q40" s="7">
        <v>2765140</v>
      </c>
      <c r="R40" s="7"/>
      <c r="S40" s="7">
        <v>11510</v>
      </c>
      <c r="T40" s="7"/>
      <c r="U40" s="7">
        <v>39049876152</v>
      </c>
      <c r="V40" s="7"/>
      <c r="W40" s="7">
        <v>31637392169.669998</v>
      </c>
      <c r="X40" s="4"/>
      <c r="Y40" s="9">
        <v>8.6495691254252945E-3</v>
      </c>
    </row>
    <row r="41" spans="1:25">
      <c r="A41" s="1" t="s">
        <v>47</v>
      </c>
      <c r="C41" s="7">
        <v>20714387</v>
      </c>
      <c r="D41" s="7"/>
      <c r="E41" s="7">
        <v>48616112008</v>
      </c>
      <c r="F41" s="7"/>
      <c r="G41" s="7">
        <v>26130152088.237099</v>
      </c>
      <c r="H41" s="7"/>
      <c r="I41" s="7">
        <v>0</v>
      </c>
      <c r="J41" s="7"/>
      <c r="K41" s="7">
        <v>0</v>
      </c>
      <c r="L41" s="7"/>
      <c r="M41" s="7">
        <v>0</v>
      </c>
      <c r="N41" s="7"/>
      <c r="O41" s="7">
        <v>0</v>
      </c>
      <c r="P41" s="7"/>
      <c r="Q41" s="7">
        <v>20714387</v>
      </c>
      <c r="R41" s="7"/>
      <c r="S41" s="7">
        <v>1314</v>
      </c>
      <c r="T41" s="7"/>
      <c r="U41" s="7">
        <v>48616112008</v>
      </c>
      <c r="V41" s="7"/>
      <c r="W41" s="7">
        <v>27056753226.117901</v>
      </c>
      <c r="X41" s="4"/>
      <c r="Y41" s="9">
        <v>7.3972360327232917E-3</v>
      </c>
    </row>
    <row r="42" spans="1:25">
      <c r="A42" s="1" t="s">
        <v>48</v>
      </c>
      <c r="C42" s="7">
        <v>15007</v>
      </c>
      <c r="D42" s="7"/>
      <c r="E42" s="7">
        <v>111761391</v>
      </c>
      <c r="F42" s="7"/>
      <c r="G42" s="7">
        <v>172299531.4425</v>
      </c>
      <c r="H42" s="7"/>
      <c r="I42" s="7">
        <v>0</v>
      </c>
      <c r="J42" s="7"/>
      <c r="K42" s="7">
        <v>0</v>
      </c>
      <c r="L42" s="7"/>
      <c r="M42" s="7">
        <v>0</v>
      </c>
      <c r="N42" s="7"/>
      <c r="O42" s="7">
        <v>0</v>
      </c>
      <c r="P42" s="7"/>
      <c r="Q42" s="7">
        <v>15007</v>
      </c>
      <c r="R42" s="7"/>
      <c r="S42" s="7">
        <v>11710</v>
      </c>
      <c r="T42" s="7"/>
      <c r="U42" s="7">
        <v>111761391</v>
      </c>
      <c r="V42" s="7"/>
      <c r="W42" s="7">
        <v>174686364.77849999</v>
      </c>
      <c r="X42" s="4"/>
      <c r="Y42" s="9">
        <v>4.7758733694536826E-5</v>
      </c>
    </row>
    <row r="43" spans="1:25">
      <c r="A43" s="1" t="s">
        <v>49</v>
      </c>
      <c r="C43" s="7">
        <v>1953499</v>
      </c>
      <c r="D43" s="7"/>
      <c r="E43" s="7">
        <v>41739937514</v>
      </c>
      <c r="F43" s="7"/>
      <c r="G43" s="7">
        <v>24972521257.016998</v>
      </c>
      <c r="H43" s="7"/>
      <c r="I43" s="7">
        <v>0</v>
      </c>
      <c r="J43" s="7"/>
      <c r="K43" s="7">
        <v>0</v>
      </c>
      <c r="L43" s="7"/>
      <c r="M43" s="7">
        <v>-1953499</v>
      </c>
      <c r="N43" s="7"/>
      <c r="O43" s="7">
        <v>27438703520</v>
      </c>
      <c r="P43" s="7"/>
      <c r="Q43" s="7">
        <v>0</v>
      </c>
      <c r="R43" s="7"/>
      <c r="S43" s="7">
        <v>0</v>
      </c>
      <c r="T43" s="7"/>
      <c r="U43" s="7">
        <v>0</v>
      </c>
      <c r="V43" s="7"/>
      <c r="W43" s="7">
        <v>0</v>
      </c>
      <c r="X43" s="4"/>
      <c r="Y43" s="9">
        <v>0</v>
      </c>
    </row>
    <row r="44" spans="1:25">
      <c r="A44" s="1" t="s">
        <v>50</v>
      </c>
      <c r="C44" s="7">
        <v>824555</v>
      </c>
      <c r="D44" s="7"/>
      <c r="E44" s="7">
        <v>35921121924</v>
      </c>
      <c r="F44" s="7"/>
      <c r="G44" s="7">
        <v>46334752189.807503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824555</v>
      </c>
      <c r="R44" s="7"/>
      <c r="S44" s="7">
        <v>60400</v>
      </c>
      <c r="T44" s="7"/>
      <c r="U44" s="7">
        <v>35921121924</v>
      </c>
      <c r="V44" s="7"/>
      <c r="W44" s="7">
        <v>49506793424.099998</v>
      </c>
      <c r="X44" s="4"/>
      <c r="Y44" s="9">
        <v>1.3535010395402319E-2</v>
      </c>
    </row>
    <row r="45" spans="1:25">
      <c r="A45" s="1" t="s">
        <v>51</v>
      </c>
      <c r="C45" s="7">
        <v>754942</v>
      </c>
      <c r="D45" s="7"/>
      <c r="E45" s="7">
        <v>36579806598</v>
      </c>
      <c r="F45" s="7"/>
      <c r="G45" s="7">
        <v>26093149806.626999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754942</v>
      </c>
      <c r="R45" s="7"/>
      <c r="S45" s="7">
        <v>36080</v>
      </c>
      <c r="T45" s="7"/>
      <c r="U45" s="7">
        <v>36579806598</v>
      </c>
      <c r="V45" s="7"/>
      <c r="W45" s="7">
        <v>27076239431.208</v>
      </c>
      <c r="X45" s="4"/>
      <c r="Y45" s="9">
        <v>7.4025635033635739E-3</v>
      </c>
    </row>
    <row r="46" spans="1:25">
      <c r="A46" s="1" t="s">
        <v>52</v>
      </c>
      <c r="C46" s="7">
        <v>6904845</v>
      </c>
      <c r="D46" s="7"/>
      <c r="E46" s="7">
        <v>82918425441</v>
      </c>
      <c r="F46" s="7"/>
      <c r="G46" s="7">
        <v>115723013364.13499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6904845</v>
      </c>
      <c r="R46" s="7"/>
      <c r="S46" s="7">
        <v>16860</v>
      </c>
      <c r="T46" s="7"/>
      <c r="U46" s="7">
        <v>82918425441</v>
      </c>
      <c r="V46" s="7"/>
      <c r="W46" s="7">
        <v>115723013364.13499</v>
      </c>
      <c r="X46" s="4"/>
      <c r="Y46" s="9">
        <v>3.163832840986152E-2</v>
      </c>
    </row>
    <row r="47" spans="1:25">
      <c r="A47" s="1" t="s">
        <v>53</v>
      </c>
      <c r="C47" s="7">
        <v>9203071</v>
      </c>
      <c r="D47" s="7"/>
      <c r="E47" s="7">
        <v>59003891900</v>
      </c>
      <c r="F47" s="7"/>
      <c r="G47" s="7">
        <v>35513750008.349098</v>
      </c>
      <c r="H47" s="7"/>
      <c r="I47" s="7">
        <v>5368458</v>
      </c>
      <c r="J47" s="7"/>
      <c r="K47" s="7">
        <v>0</v>
      </c>
      <c r="L47" s="7"/>
      <c r="M47" s="7">
        <v>0</v>
      </c>
      <c r="N47" s="7"/>
      <c r="O47" s="7">
        <v>0</v>
      </c>
      <c r="P47" s="7"/>
      <c r="Q47" s="7">
        <v>14571529</v>
      </c>
      <c r="R47" s="7"/>
      <c r="S47" s="7">
        <v>2265</v>
      </c>
      <c r="T47" s="7"/>
      <c r="U47" s="7">
        <v>59003891900</v>
      </c>
      <c r="V47" s="7"/>
      <c r="W47" s="7">
        <v>32808136331.549198</v>
      </c>
      <c r="X47" s="4"/>
      <c r="Y47" s="9">
        <v>8.9696471047370722E-3</v>
      </c>
    </row>
    <row r="48" spans="1:25">
      <c r="A48" s="1" t="s">
        <v>54</v>
      </c>
      <c r="C48" s="7">
        <v>1146320</v>
      </c>
      <c r="D48" s="7"/>
      <c r="E48" s="7">
        <v>35853587700</v>
      </c>
      <c r="F48" s="7"/>
      <c r="G48" s="7">
        <v>21080738826</v>
      </c>
      <c r="H48" s="7"/>
      <c r="I48" s="7">
        <v>0</v>
      </c>
      <c r="J48" s="7"/>
      <c r="K48" s="7">
        <v>0</v>
      </c>
      <c r="L48" s="7"/>
      <c r="M48" s="7">
        <v>0</v>
      </c>
      <c r="N48" s="7"/>
      <c r="O48" s="7">
        <v>0</v>
      </c>
      <c r="P48" s="7"/>
      <c r="Q48" s="7">
        <v>1146320</v>
      </c>
      <c r="R48" s="7"/>
      <c r="S48" s="7">
        <v>18070</v>
      </c>
      <c r="T48" s="7"/>
      <c r="U48" s="7">
        <v>35853587700</v>
      </c>
      <c r="V48" s="7"/>
      <c r="W48" s="7">
        <v>20590754085.720001</v>
      </c>
      <c r="X48" s="4"/>
      <c r="Y48" s="9">
        <v>5.6294510575941124E-3</v>
      </c>
    </row>
    <row r="49" spans="1:25">
      <c r="A49" s="1" t="s">
        <v>55</v>
      </c>
      <c r="C49" s="7">
        <v>1687500</v>
      </c>
      <c r="D49" s="7"/>
      <c r="E49" s="7">
        <v>6435212872</v>
      </c>
      <c r="F49" s="7"/>
      <c r="G49" s="7">
        <v>6906100246.875</v>
      </c>
      <c r="H49" s="7"/>
      <c r="I49" s="7">
        <v>0</v>
      </c>
      <c r="J49" s="7"/>
      <c r="K49" s="7">
        <v>0</v>
      </c>
      <c r="L49" s="7"/>
      <c r="M49" s="7">
        <v>0</v>
      </c>
      <c r="N49" s="7"/>
      <c r="O49" s="7">
        <v>0</v>
      </c>
      <c r="P49" s="7"/>
      <c r="Q49" s="7">
        <v>1687500</v>
      </c>
      <c r="R49" s="7"/>
      <c r="S49" s="7">
        <v>4117</v>
      </c>
      <c r="T49" s="7"/>
      <c r="U49" s="7">
        <v>6435212872</v>
      </c>
      <c r="V49" s="7"/>
      <c r="W49" s="7">
        <v>6906100246.875</v>
      </c>
      <c r="X49" s="4"/>
      <c r="Y49" s="9">
        <v>1.8881073115036423E-3</v>
      </c>
    </row>
    <row r="50" spans="1:25">
      <c r="A50" s="1" t="s">
        <v>56</v>
      </c>
      <c r="C50" s="7">
        <v>10583460</v>
      </c>
      <c r="D50" s="7"/>
      <c r="E50" s="7">
        <v>47434758847</v>
      </c>
      <c r="F50" s="7"/>
      <c r="G50" s="7">
        <v>55863793473.029999</v>
      </c>
      <c r="H50" s="7"/>
      <c r="I50" s="7">
        <v>0</v>
      </c>
      <c r="J50" s="7"/>
      <c r="K50" s="7">
        <v>0</v>
      </c>
      <c r="L50" s="7"/>
      <c r="M50" s="7">
        <v>-1066871</v>
      </c>
      <c r="N50" s="7"/>
      <c r="O50" s="7">
        <v>5644285001</v>
      </c>
      <c r="P50" s="7"/>
      <c r="Q50" s="7">
        <v>9516589</v>
      </c>
      <c r="R50" s="7"/>
      <c r="S50" s="7">
        <v>5020</v>
      </c>
      <c r="T50" s="7"/>
      <c r="U50" s="7">
        <v>42653074161</v>
      </c>
      <c r="V50" s="7"/>
      <c r="W50" s="7">
        <v>47489025783.158997</v>
      </c>
      <c r="X50" s="4"/>
      <c r="Y50" s="9">
        <v>1.2983358710719624E-2</v>
      </c>
    </row>
    <row r="51" spans="1:25">
      <c r="A51" s="1" t="s">
        <v>57</v>
      </c>
      <c r="C51" s="7">
        <v>39</v>
      </c>
      <c r="D51" s="7"/>
      <c r="E51" s="7">
        <v>556636</v>
      </c>
      <c r="F51" s="7"/>
      <c r="G51" s="7">
        <v>432262.64250000002</v>
      </c>
      <c r="H51" s="7"/>
      <c r="I51" s="7">
        <v>0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v>39</v>
      </c>
      <c r="R51" s="7"/>
      <c r="S51" s="7">
        <v>11060</v>
      </c>
      <c r="T51" s="7"/>
      <c r="U51" s="7">
        <v>556636</v>
      </c>
      <c r="V51" s="7"/>
      <c r="W51" s="7">
        <v>428773.527</v>
      </c>
      <c r="X51" s="4"/>
      <c r="Y51" s="9">
        <v>1.1722540976352519E-7</v>
      </c>
    </row>
    <row r="52" spans="1:25">
      <c r="A52" s="1" t="s">
        <v>58</v>
      </c>
      <c r="C52" s="7">
        <v>487852</v>
      </c>
      <c r="D52" s="7"/>
      <c r="E52" s="7">
        <v>407391063</v>
      </c>
      <c r="F52" s="7"/>
      <c r="G52" s="7">
        <v>1104229511.9261999</v>
      </c>
      <c r="H52" s="7"/>
      <c r="I52" s="7">
        <v>0</v>
      </c>
      <c r="J52" s="7"/>
      <c r="K52" s="7">
        <v>0</v>
      </c>
      <c r="L52" s="7"/>
      <c r="M52" s="7">
        <v>0</v>
      </c>
      <c r="N52" s="7"/>
      <c r="O52" s="7">
        <v>0</v>
      </c>
      <c r="P52" s="7"/>
      <c r="Q52" s="7">
        <v>487852</v>
      </c>
      <c r="R52" s="7"/>
      <c r="S52" s="7">
        <v>1970</v>
      </c>
      <c r="T52" s="7"/>
      <c r="U52" s="7">
        <v>407391063</v>
      </c>
      <c r="V52" s="7"/>
      <c r="W52" s="7">
        <v>955350082.78199995</v>
      </c>
      <c r="X52" s="4"/>
      <c r="Y52" s="9">
        <v>2.61189877335262E-4</v>
      </c>
    </row>
    <row r="53" spans="1:25">
      <c r="A53" s="1" t="s">
        <v>59</v>
      </c>
      <c r="C53" s="7">
        <v>3384079</v>
      </c>
      <c r="D53" s="7"/>
      <c r="E53" s="7">
        <v>56910968674</v>
      </c>
      <c r="F53" s="7"/>
      <c r="G53" s="7">
        <v>51232863007.138496</v>
      </c>
      <c r="H53" s="7"/>
      <c r="I53" s="7">
        <v>0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v>3384079</v>
      </c>
      <c r="R53" s="7"/>
      <c r="S53" s="7">
        <v>14780</v>
      </c>
      <c r="T53" s="7"/>
      <c r="U53" s="7">
        <v>56910968674</v>
      </c>
      <c r="V53" s="7"/>
      <c r="W53" s="7">
        <v>49719088328.661003</v>
      </c>
      <c r="X53" s="4"/>
      <c r="Y53" s="9">
        <v>1.3593051192258399E-2</v>
      </c>
    </row>
    <row r="54" spans="1:25">
      <c r="A54" s="1" t="s">
        <v>60</v>
      </c>
      <c r="C54" s="7">
        <v>2479103</v>
      </c>
      <c r="D54" s="7"/>
      <c r="E54" s="7">
        <v>43371019915</v>
      </c>
      <c r="F54" s="7"/>
      <c r="G54" s="7">
        <v>36398484019.705498</v>
      </c>
      <c r="H54" s="7"/>
      <c r="I54" s="7">
        <v>0</v>
      </c>
      <c r="J54" s="7"/>
      <c r="K54" s="7">
        <v>0</v>
      </c>
      <c r="L54" s="7"/>
      <c r="M54" s="7">
        <v>0</v>
      </c>
      <c r="N54" s="7"/>
      <c r="O54" s="7">
        <v>0</v>
      </c>
      <c r="P54" s="7"/>
      <c r="Q54" s="7">
        <v>2479103</v>
      </c>
      <c r="R54" s="7"/>
      <c r="S54" s="7">
        <v>14040</v>
      </c>
      <c r="T54" s="7"/>
      <c r="U54" s="7">
        <v>43371019915</v>
      </c>
      <c r="V54" s="7"/>
      <c r="W54" s="7">
        <v>34599506813.585999</v>
      </c>
      <c r="X54" s="4"/>
      <c r="Y54" s="9">
        <v>9.4594024780790646E-3</v>
      </c>
    </row>
    <row r="55" spans="1:25">
      <c r="A55" s="1" t="s">
        <v>61</v>
      </c>
      <c r="C55" s="7">
        <v>4227113</v>
      </c>
      <c r="D55" s="7"/>
      <c r="E55" s="7">
        <v>83912664319</v>
      </c>
      <c r="F55" s="7"/>
      <c r="G55" s="7">
        <v>128159831168.325</v>
      </c>
      <c r="H55" s="7"/>
      <c r="I55" s="7">
        <v>200000</v>
      </c>
      <c r="J55" s="7"/>
      <c r="K55" s="7">
        <v>6155874954</v>
      </c>
      <c r="L55" s="7"/>
      <c r="M55" s="7">
        <v>0</v>
      </c>
      <c r="N55" s="7"/>
      <c r="O55" s="7">
        <v>0</v>
      </c>
      <c r="P55" s="7"/>
      <c r="Q55" s="7">
        <v>4427113</v>
      </c>
      <c r="R55" s="7"/>
      <c r="S55" s="7">
        <v>31340</v>
      </c>
      <c r="T55" s="7"/>
      <c r="U55" s="7">
        <v>90068539273</v>
      </c>
      <c r="V55" s="7"/>
      <c r="W55" s="7">
        <v>137920184377.55099</v>
      </c>
      <c r="X55" s="4"/>
      <c r="Y55" s="9">
        <v>3.7706969087947823E-2</v>
      </c>
    </row>
    <row r="56" spans="1:25">
      <c r="A56" s="1" t="s">
        <v>62</v>
      </c>
      <c r="C56" s="7">
        <v>621795</v>
      </c>
      <c r="D56" s="7"/>
      <c r="E56" s="7">
        <v>10805350054</v>
      </c>
      <c r="F56" s="7"/>
      <c r="G56" s="7">
        <v>2612070821.2635002</v>
      </c>
      <c r="H56" s="7"/>
      <c r="I56" s="7">
        <v>0</v>
      </c>
      <c r="J56" s="7"/>
      <c r="K56" s="7">
        <v>0</v>
      </c>
      <c r="L56" s="7"/>
      <c r="M56" s="7">
        <v>0</v>
      </c>
      <c r="N56" s="7"/>
      <c r="O56" s="7">
        <v>0</v>
      </c>
      <c r="P56" s="7"/>
      <c r="Q56" s="7">
        <v>621795</v>
      </c>
      <c r="R56" s="7"/>
      <c r="S56" s="7">
        <v>4616</v>
      </c>
      <c r="T56" s="7"/>
      <c r="U56" s="7">
        <v>10805350054</v>
      </c>
      <c r="V56" s="7"/>
      <c r="W56" s="7">
        <v>2853127995.9660001</v>
      </c>
      <c r="X56" s="4"/>
      <c r="Y56" s="9">
        <v>7.8003672655588133E-4</v>
      </c>
    </row>
    <row r="57" spans="1:25">
      <c r="A57" s="1" t="s">
        <v>63</v>
      </c>
      <c r="C57" s="7">
        <v>715408</v>
      </c>
      <c r="D57" s="7"/>
      <c r="E57" s="7">
        <v>20151515415</v>
      </c>
      <c r="F57" s="7"/>
      <c r="G57" s="7">
        <v>32144039772.48</v>
      </c>
      <c r="H57" s="7"/>
      <c r="I57" s="7">
        <v>0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v>715408</v>
      </c>
      <c r="R57" s="7"/>
      <c r="S57" s="7">
        <v>46750</v>
      </c>
      <c r="T57" s="7"/>
      <c r="U57" s="7">
        <v>20151515415</v>
      </c>
      <c r="V57" s="7"/>
      <c r="W57" s="7">
        <v>33246324322.200001</v>
      </c>
      <c r="X57" s="4"/>
      <c r="Y57" s="9">
        <v>9.0894464009223901E-3</v>
      </c>
    </row>
    <row r="58" spans="1:25">
      <c r="A58" s="1" t="s">
        <v>64</v>
      </c>
      <c r="C58" s="7">
        <v>5166679</v>
      </c>
      <c r="D58" s="7"/>
      <c r="E58" s="7">
        <v>102711850593</v>
      </c>
      <c r="F58" s="7"/>
      <c r="G58" s="7">
        <v>72416715339</v>
      </c>
      <c r="H58" s="7"/>
      <c r="I58" s="7">
        <v>0</v>
      </c>
      <c r="J58" s="7"/>
      <c r="K58" s="7">
        <v>0</v>
      </c>
      <c r="L58" s="7"/>
      <c r="M58" s="7">
        <v>0</v>
      </c>
      <c r="N58" s="7"/>
      <c r="O58" s="7">
        <v>0</v>
      </c>
      <c r="P58" s="7"/>
      <c r="Q58" s="7">
        <v>5166679</v>
      </c>
      <c r="R58" s="7"/>
      <c r="S58" s="7">
        <v>13830</v>
      </c>
      <c r="T58" s="7"/>
      <c r="U58" s="7">
        <v>102711850593</v>
      </c>
      <c r="V58" s="7"/>
      <c r="W58" s="7">
        <v>71030012305.108505</v>
      </c>
      <c r="X58" s="4"/>
      <c r="Y58" s="9">
        <v>1.9419394560650151E-2</v>
      </c>
    </row>
    <row r="59" spans="1:25">
      <c r="A59" s="1" t="s">
        <v>65</v>
      </c>
      <c r="C59" s="7">
        <v>4815427</v>
      </c>
      <c r="D59" s="7"/>
      <c r="E59" s="7">
        <v>84659030913</v>
      </c>
      <c r="F59" s="7"/>
      <c r="G59" s="7">
        <v>86161953768.300003</v>
      </c>
      <c r="H59" s="7"/>
      <c r="I59" s="7">
        <v>0</v>
      </c>
      <c r="J59" s="7"/>
      <c r="K59" s="7">
        <v>0</v>
      </c>
      <c r="L59" s="7"/>
      <c r="M59" s="7">
        <v>0</v>
      </c>
      <c r="N59" s="7"/>
      <c r="O59" s="7">
        <v>0</v>
      </c>
      <c r="P59" s="7"/>
      <c r="Q59" s="7">
        <v>4815427</v>
      </c>
      <c r="R59" s="7"/>
      <c r="S59" s="7">
        <v>17020</v>
      </c>
      <c r="T59" s="7"/>
      <c r="U59" s="7">
        <v>84659030913</v>
      </c>
      <c r="V59" s="7"/>
      <c r="W59" s="7">
        <v>81470914063.136993</v>
      </c>
      <c r="X59" s="4"/>
      <c r="Y59" s="9">
        <v>2.2273906114684598E-2</v>
      </c>
    </row>
    <row r="60" spans="1:25">
      <c r="A60" s="1" t="s">
        <v>66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v>12500000</v>
      </c>
      <c r="J60" s="7"/>
      <c r="K60" s="7">
        <v>39010252287</v>
      </c>
      <c r="L60" s="7"/>
      <c r="M60" s="7">
        <v>0</v>
      </c>
      <c r="N60" s="7"/>
      <c r="O60" s="7">
        <v>0</v>
      </c>
      <c r="P60" s="7"/>
      <c r="Q60" s="7">
        <v>12500000</v>
      </c>
      <c r="R60" s="7"/>
      <c r="S60" s="7">
        <v>3119</v>
      </c>
      <c r="T60" s="7"/>
      <c r="U60" s="7">
        <v>39010252287</v>
      </c>
      <c r="V60" s="7"/>
      <c r="W60" s="7">
        <v>38755524353</v>
      </c>
      <c r="X60" s="4"/>
      <c r="Y60" s="9">
        <v>1.059564534510001E-2</v>
      </c>
    </row>
    <row r="61" spans="1:25">
      <c r="A61" s="1" t="s">
        <v>67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v>2041570</v>
      </c>
      <c r="J61" s="7"/>
      <c r="K61" s="7">
        <v>19895221726</v>
      </c>
      <c r="L61" s="7"/>
      <c r="M61" s="7">
        <v>0</v>
      </c>
      <c r="N61" s="7"/>
      <c r="O61" s="7">
        <v>0</v>
      </c>
      <c r="P61" s="7"/>
      <c r="Q61" s="7">
        <v>2041570</v>
      </c>
      <c r="R61" s="7"/>
      <c r="S61" s="7">
        <v>9560</v>
      </c>
      <c r="T61" s="7"/>
      <c r="U61" s="7">
        <v>19895221726</v>
      </c>
      <c r="V61" s="7"/>
      <c r="W61" s="7">
        <v>19401280615.259998</v>
      </c>
      <c r="X61" s="4"/>
      <c r="Y61" s="9">
        <v>5.3042525409013686E-3</v>
      </c>
    </row>
    <row r="62" spans="1:25">
      <c r="A62" s="1" t="s">
        <v>68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v>143000</v>
      </c>
      <c r="J62" s="7"/>
      <c r="K62" s="7">
        <v>14676298446</v>
      </c>
      <c r="L62" s="7"/>
      <c r="M62" s="7">
        <v>0</v>
      </c>
      <c r="N62" s="7"/>
      <c r="O62" s="7">
        <v>0</v>
      </c>
      <c r="P62" s="7"/>
      <c r="Q62" s="7">
        <v>143000</v>
      </c>
      <c r="R62" s="7"/>
      <c r="S62" s="7">
        <v>93430</v>
      </c>
      <c r="T62" s="7"/>
      <c r="U62" s="7">
        <v>14676298446</v>
      </c>
      <c r="V62" s="7"/>
      <c r="W62" s="7">
        <v>13344624418.125</v>
      </c>
      <c r="X62" s="4"/>
      <c r="Y62" s="9">
        <v>3.6483807116082681E-3</v>
      </c>
    </row>
    <row r="63" spans="1:25" ht="24.75" thickBot="1">
      <c r="C63" s="4"/>
      <c r="D63" s="4"/>
      <c r="E63" s="6">
        <f>SUM(E9:E62)</f>
        <v>1965170552114</v>
      </c>
      <c r="F63" s="4"/>
      <c r="G63" s="6">
        <f>SUM(G9:G62)</f>
        <v>2074008620530.9224</v>
      </c>
      <c r="H63" s="4"/>
      <c r="I63" s="4"/>
      <c r="J63" s="4"/>
      <c r="K63" s="6">
        <f>SUM(K9:K62)</f>
        <v>100601802409</v>
      </c>
      <c r="L63" s="4"/>
      <c r="M63" s="4"/>
      <c r="N63" s="4"/>
      <c r="O63" s="6">
        <f>SUM(O9:O62)</f>
        <v>128207814998</v>
      </c>
      <c r="P63" s="4"/>
      <c r="Q63" s="4"/>
      <c r="R63" s="4"/>
      <c r="S63" s="4"/>
      <c r="T63" s="4"/>
      <c r="U63" s="6">
        <f>SUM(U9:U62)</f>
        <v>1926978353669</v>
      </c>
      <c r="V63" s="4"/>
      <c r="W63" s="6">
        <f>SUM(W9:W62)</f>
        <v>2012790277366.2649</v>
      </c>
      <c r="X63" s="4"/>
      <c r="Y63" s="10">
        <f>SUM(Y9:Y62)</f>
        <v>0.55029088825924399</v>
      </c>
    </row>
    <row r="64" spans="1:25" ht="24.75" thickTop="1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25:25">
      <c r="Y65" s="3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5"/>
  <sheetViews>
    <sheetView rightToLeft="1" topLeftCell="H1" workbookViewId="0">
      <selection activeCell="I23" sqref="I23"/>
    </sheetView>
  </sheetViews>
  <sheetFormatPr defaultRowHeight="24"/>
  <cols>
    <col min="1" max="1" width="34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.42578125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6" spans="1:37" ht="24.75">
      <c r="A6" s="17" t="s">
        <v>70</v>
      </c>
      <c r="B6" s="17" t="s">
        <v>70</v>
      </c>
      <c r="C6" s="17" t="s">
        <v>70</v>
      </c>
      <c r="D6" s="17" t="s">
        <v>70</v>
      </c>
      <c r="E6" s="17" t="s">
        <v>70</v>
      </c>
      <c r="F6" s="17" t="s">
        <v>70</v>
      </c>
      <c r="G6" s="17" t="s">
        <v>70</v>
      </c>
      <c r="H6" s="17" t="s">
        <v>70</v>
      </c>
      <c r="I6" s="17" t="s">
        <v>70</v>
      </c>
      <c r="J6" s="17" t="s">
        <v>70</v>
      </c>
      <c r="K6" s="17" t="s">
        <v>70</v>
      </c>
      <c r="L6" s="17" t="s">
        <v>70</v>
      </c>
      <c r="M6" s="17" t="s">
        <v>70</v>
      </c>
      <c r="O6" s="17" t="s">
        <v>243</v>
      </c>
      <c r="P6" s="17" t="s">
        <v>4</v>
      </c>
      <c r="Q6" s="17" t="s">
        <v>4</v>
      </c>
      <c r="R6" s="17" t="s">
        <v>4</v>
      </c>
      <c r="S6" s="17" t="s">
        <v>4</v>
      </c>
      <c r="U6" s="17" t="s">
        <v>5</v>
      </c>
      <c r="V6" s="17" t="s">
        <v>5</v>
      </c>
      <c r="W6" s="17" t="s">
        <v>5</v>
      </c>
      <c r="X6" s="17" t="s">
        <v>5</v>
      </c>
      <c r="Y6" s="17" t="s">
        <v>5</v>
      </c>
      <c r="Z6" s="17" t="s">
        <v>5</v>
      </c>
      <c r="AA6" s="17" t="s">
        <v>5</v>
      </c>
      <c r="AC6" s="17" t="s">
        <v>6</v>
      </c>
      <c r="AD6" s="17" t="s">
        <v>6</v>
      </c>
      <c r="AE6" s="17" t="s">
        <v>6</v>
      </c>
      <c r="AF6" s="17" t="s">
        <v>6</v>
      </c>
      <c r="AG6" s="17" t="s">
        <v>6</v>
      </c>
      <c r="AH6" s="17" t="s">
        <v>6</v>
      </c>
      <c r="AI6" s="17" t="s">
        <v>6</v>
      </c>
      <c r="AJ6" s="17" t="s">
        <v>6</v>
      </c>
      <c r="AK6" s="17" t="s">
        <v>6</v>
      </c>
    </row>
    <row r="7" spans="1:37" ht="24.75">
      <c r="A7" s="16" t="s">
        <v>71</v>
      </c>
      <c r="C7" s="16" t="s">
        <v>72</v>
      </c>
      <c r="E7" s="16" t="s">
        <v>73</v>
      </c>
      <c r="G7" s="16" t="s">
        <v>74</v>
      </c>
      <c r="I7" s="16" t="s">
        <v>75</v>
      </c>
      <c r="K7" s="16" t="s">
        <v>76</v>
      </c>
      <c r="M7" s="16" t="s">
        <v>69</v>
      </c>
      <c r="O7" s="16" t="s">
        <v>7</v>
      </c>
      <c r="Q7" s="16" t="s">
        <v>8</v>
      </c>
      <c r="S7" s="16" t="s">
        <v>9</v>
      </c>
      <c r="U7" s="17" t="s">
        <v>10</v>
      </c>
      <c r="V7" s="17" t="s">
        <v>10</v>
      </c>
      <c r="W7" s="17" t="s">
        <v>10</v>
      </c>
      <c r="Y7" s="17" t="s">
        <v>11</v>
      </c>
      <c r="Z7" s="17" t="s">
        <v>11</v>
      </c>
      <c r="AA7" s="17" t="s">
        <v>11</v>
      </c>
      <c r="AC7" s="16" t="s">
        <v>7</v>
      </c>
      <c r="AE7" s="16" t="s">
        <v>77</v>
      </c>
      <c r="AG7" s="16" t="s">
        <v>8</v>
      </c>
      <c r="AI7" s="16" t="s">
        <v>9</v>
      </c>
      <c r="AK7" s="16" t="s">
        <v>13</v>
      </c>
    </row>
    <row r="8" spans="1:37" ht="24.75">
      <c r="A8" s="17" t="s">
        <v>71</v>
      </c>
      <c r="C8" s="17" t="s">
        <v>72</v>
      </c>
      <c r="E8" s="17" t="s">
        <v>73</v>
      </c>
      <c r="G8" s="17" t="s">
        <v>74</v>
      </c>
      <c r="I8" s="17" t="s">
        <v>75</v>
      </c>
      <c r="K8" s="17" t="s">
        <v>76</v>
      </c>
      <c r="M8" s="17" t="s">
        <v>69</v>
      </c>
      <c r="O8" s="17" t="s">
        <v>7</v>
      </c>
      <c r="Q8" s="17" t="s">
        <v>8</v>
      </c>
      <c r="S8" s="17" t="s">
        <v>9</v>
      </c>
      <c r="U8" s="17" t="s">
        <v>7</v>
      </c>
      <c r="W8" s="17" t="s">
        <v>8</v>
      </c>
      <c r="Y8" s="17" t="s">
        <v>7</v>
      </c>
      <c r="AA8" s="17" t="s">
        <v>14</v>
      </c>
      <c r="AC8" s="17" t="s">
        <v>7</v>
      </c>
      <c r="AE8" s="17" t="s">
        <v>77</v>
      </c>
      <c r="AG8" s="17" t="s">
        <v>8</v>
      </c>
      <c r="AI8" s="17" t="s">
        <v>9</v>
      </c>
      <c r="AK8" s="17" t="s">
        <v>13</v>
      </c>
    </row>
    <row r="9" spans="1:37">
      <c r="A9" s="1" t="s">
        <v>78</v>
      </c>
      <c r="C9" s="4" t="s">
        <v>79</v>
      </c>
      <c r="D9" s="4"/>
      <c r="E9" s="4" t="s">
        <v>79</v>
      </c>
      <c r="F9" s="4"/>
      <c r="G9" s="4" t="s">
        <v>80</v>
      </c>
      <c r="H9" s="4"/>
      <c r="I9" s="4" t="s">
        <v>81</v>
      </c>
      <c r="J9" s="4"/>
      <c r="K9" s="5">
        <v>0</v>
      </c>
      <c r="L9" s="4"/>
      <c r="M9" s="5">
        <v>0</v>
      </c>
      <c r="N9" s="4"/>
      <c r="O9" s="5">
        <v>54500</v>
      </c>
      <c r="P9" s="4"/>
      <c r="Q9" s="5">
        <v>40640958822</v>
      </c>
      <c r="R9" s="4"/>
      <c r="S9" s="5">
        <v>43201403326</v>
      </c>
      <c r="T9" s="4"/>
      <c r="U9" s="5">
        <v>0</v>
      </c>
      <c r="V9" s="4"/>
      <c r="W9" s="5">
        <v>0</v>
      </c>
      <c r="X9" s="4"/>
      <c r="Y9" s="5">
        <v>0</v>
      </c>
      <c r="Z9" s="4"/>
      <c r="AA9" s="5">
        <v>0</v>
      </c>
      <c r="AB9" s="5"/>
      <c r="AC9" s="5">
        <v>54500</v>
      </c>
      <c r="AD9" s="4"/>
      <c r="AE9" s="5">
        <v>803940</v>
      </c>
      <c r="AF9" s="4"/>
      <c r="AG9" s="5">
        <v>40640958822</v>
      </c>
      <c r="AH9" s="4"/>
      <c r="AI9" s="5">
        <v>43806788580</v>
      </c>
      <c r="AJ9" s="4"/>
      <c r="AK9" s="9">
        <v>1.1976645987555608E-2</v>
      </c>
    </row>
    <row r="10" spans="1:37">
      <c r="A10" s="1" t="s">
        <v>82</v>
      </c>
      <c r="C10" s="4" t="s">
        <v>79</v>
      </c>
      <c r="D10" s="4"/>
      <c r="E10" s="4" t="s">
        <v>79</v>
      </c>
      <c r="F10" s="4"/>
      <c r="G10" s="4" t="s">
        <v>83</v>
      </c>
      <c r="H10" s="4"/>
      <c r="I10" s="4" t="s">
        <v>84</v>
      </c>
      <c r="J10" s="4"/>
      <c r="K10" s="5">
        <v>0</v>
      </c>
      <c r="L10" s="4"/>
      <c r="M10" s="5">
        <v>0</v>
      </c>
      <c r="N10" s="4"/>
      <c r="O10" s="5">
        <v>52200</v>
      </c>
      <c r="P10" s="4"/>
      <c r="Q10" s="5">
        <v>38306042692</v>
      </c>
      <c r="R10" s="4"/>
      <c r="S10" s="5">
        <v>40707576414</v>
      </c>
      <c r="T10" s="4"/>
      <c r="U10" s="5">
        <v>0</v>
      </c>
      <c r="V10" s="4"/>
      <c r="W10" s="5">
        <v>0</v>
      </c>
      <c r="X10" s="4"/>
      <c r="Y10" s="5">
        <v>39000</v>
      </c>
      <c r="Z10" s="4"/>
      <c r="AA10" s="5">
        <v>30670606955</v>
      </c>
      <c r="AB10" s="5"/>
      <c r="AC10" s="5">
        <v>13200</v>
      </c>
      <c r="AD10" s="4"/>
      <c r="AE10" s="5">
        <v>793200</v>
      </c>
      <c r="AF10" s="4"/>
      <c r="AG10" s="5">
        <v>9686585507</v>
      </c>
      <c r="AH10" s="4"/>
      <c r="AI10" s="5">
        <v>10468342269</v>
      </c>
      <c r="AJ10" s="4"/>
      <c r="AK10" s="9">
        <v>2.8620137082958391E-3</v>
      </c>
    </row>
    <row r="11" spans="1:37">
      <c r="A11" s="1" t="s">
        <v>85</v>
      </c>
      <c r="C11" s="4" t="s">
        <v>79</v>
      </c>
      <c r="D11" s="4"/>
      <c r="E11" s="4" t="s">
        <v>79</v>
      </c>
      <c r="F11" s="4"/>
      <c r="G11" s="4" t="s">
        <v>86</v>
      </c>
      <c r="H11" s="4"/>
      <c r="I11" s="4" t="s">
        <v>87</v>
      </c>
      <c r="J11" s="4"/>
      <c r="K11" s="5">
        <v>0</v>
      </c>
      <c r="L11" s="4"/>
      <c r="M11" s="5">
        <v>0</v>
      </c>
      <c r="N11" s="4"/>
      <c r="O11" s="5">
        <v>15000</v>
      </c>
      <c r="P11" s="4"/>
      <c r="Q11" s="5">
        <v>10697088493</v>
      </c>
      <c r="R11" s="4"/>
      <c r="S11" s="5">
        <v>11439326246</v>
      </c>
      <c r="T11" s="4"/>
      <c r="U11" s="5">
        <v>0</v>
      </c>
      <c r="V11" s="4"/>
      <c r="W11" s="5">
        <v>0</v>
      </c>
      <c r="X11" s="4"/>
      <c r="Y11" s="5">
        <v>0</v>
      </c>
      <c r="Z11" s="4"/>
      <c r="AA11" s="5">
        <v>0</v>
      </c>
      <c r="AB11" s="5"/>
      <c r="AC11" s="5">
        <v>15000</v>
      </c>
      <c r="AD11" s="4"/>
      <c r="AE11" s="5">
        <v>772000</v>
      </c>
      <c r="AF11" s="4"/>
      <c r="AG11" s="5">
        <v>10697088493</v>
      </c>
      <c r="AH11" s="4"/>
      <c r="AI11" s="5">
        <v>11577901125</v>
      </c>
      <c r="AJ11" s="4"/>
      <c r="AK11" s="9">
        <v>3.1653638065665939E-3</v>
      </c>
    </row>
    <row r="12" spans="1:37">
      <c r="A12" s="1" t="s">
        <v>88</v>
      </c>
      <c r="C12" s="4" t="s">
        <v>79</v>
      </c>
      <c r="D12" s="4"/>
      <c r="E12" s="4" t="s">
        <v>79</v>
      </c>
      <c r="F12" s="4"/>
      <c r="G12" s="4" t="s">
        <v>89</v>
      </c>
      <c r="H12" s="4"/>
      <c r="I12" s="4" t="s">
        <v>90</v>
      </c>
      <c r="J12" s="4"/>
      <c r="K12" s="5">
        <v>0</v>
      </c>
      <c r="L12" s="4"/>
      <c r="M12" s="5">
        <v>0</v>
      </c>
      <c r="N12" s="4"/>
      <c r="O12" s="5">
        <v>130000</v>
      </c>
      <c r="P12" s="4"/>
      <c r="Q12" s="5">
        <v>109109020074</v>
      </c>
      <c r="R12" s="4"/>
      <c r="S12" s="5">
        <v>128988616575</v>
      </c>
      <c r="T12" s="4"/>
      <c r="U12" s="5">
        <v>0</v>
      </c>
      <c r="V12" s="4"/>
      <c r="W12" s="5">
        <v>0</v>
      </c>
      <c r="X12" s="4"/>
      <c r="Y12" s="5">
        <v>130000</v>
      </c>
      <c r="Z12" s="4"/>
      <c r="AA12" s="5">
        <v>130000000000</v>
      </c>
      <c r="AB12" s="5"/>
      <c r="AC12" s="5">
        <v>0</v>
      </c>
      <c r="AD12" s="4"/>
      <c r="AE12" s="5">
        <v>0</v>
      </c>
      <c r="AF12" s="4"/>
      <c r="AG12" s="5">
        <v>0</v>
      </c>
      <c r="AH12" s="4"/>
      <c r="AI12" s="5">
        <v>0</v>
      </c>
      <c r="AJ12" s="4"/>
      <c r="AK12" s="9">
        <v>0</v>
      </c>
    </row>
    <row r="13" spans="1:37">
      <c r="A13" s="1" t="s">
        <v>91</v>
      </c>
      <c r="C13" s="4" t="s">
        <v>79</v>
      </c>
      <c r="D13" s="4"/>
      <c r="E13" s="4" t="s">
        <v>79</v>
      </c>
      <c r="F13" s="4"/>
      <c r="G13" s="4" t="s">
        <v>92</v>
      </c>
      <c r="H13" s="4"/>
      <c r="I13" s="4" t="s">
        <v>93</v>
      </c>
      <c r="J13" s="4"/>
      <c r="K13" s="5">
        <v>0</v>
      </c>
      <c r="L13" s="4"/>
      <c r="M13" s="5">
        <v>0</v>
      </c>
      <c r="N13" s="4"/>
      <c r="O13" s="5">
        <v>77232</v>
      </c>
      <c r="P13" s="4"/>
      <c r="Q13" s="5">
        <v>47609650474</v>
      </c>
      <c r="R13" s="4"/>
      <c r="S13" s="5">
        <v>48851196595</v>
      </c>
      <c r="T13" s="4"/>
      <c r="U13" s="5">
        <v>2100</v>
      </c>
      <c r="V13" s="4"/>
      <c r="W13" s="5">
        <v>1354125389</v>
      </c>
      <c r="X13" s="4"/>
      <c r="Y13" s="5">
        <v>0</v>
      </c>
      <c r="Z13" s="4"/>
      <c r="AA13" s="5">
        <v>0</v>
      </c>
      <c r="AB13" s="5"/>
      <c r="AC13" s="5">
        <v>79332</v>
      </c>
      <c r="AD13" s="4"/>
      <c r="AE13" s="5">
        <v>646790</v>
      </c>
      <c r="AF13" s="4"/>
      <c r="AG13" s="5">
        <v>48963775863</v>
      </c>
      <c r="AH13" s="4"/>
      <c r="AI13" s="5">
        <v>51301844135</v>
      </c>
      <c r="AJ13" s="4"/>
      <c r="AK13" s="9">
        <v>1.402577193239329E-2</v>
      </c>
    </row>
    <row r="14" spans="1:37">
      <c r="A14" s="1" t="s">
        <v>94</v>
      </c>
      <c r="C14" s="4" t="s">
        <v>79</v>
      </c>
      <c r="D14" s="4"/>
      <c r="E14" s="4" t="s">
        <v>79</v>
      </c>
      <c r="F14" s="4"/>
      <c r="G14" s="4" t="s">
        <v>95</v>
      </c>
      <c r="H14" s="4"/>
      <c r="I14" s="4" t="s">
        <v>96</v>
      </c>
      <c r="J14" s="4"/>
      <c r="K14" s="5">
        <v>0</v>
      </c>
      <c r="L14" s="4"/>
      <c r="M14" s="5">
        <v>0</v>
      </c>
      <c r="N14" s="4"/>
      <c r="O14" s="5">
        <v>100000</v>
      </c>
      <c r="P14" s="4"/>
      <c r="Q14" s="5">
        <v>93375417500</v>
      </c>
      <c r="R14" s="4"/>
      <c r="S14" s="5">
        <v>98840081987</v>
      </c>
      <c r="T14" s="4"/>
      <c r="U14" s="5">
        <v>0</v>
      </c>
      <c r="V14" s="4"/>
      <c r="W14" s="5">
        <v>0</v>
      </c>
      <c r="X14" s="4"/>
      <c r="Y14" s="5">
        <v>100000</v>
      </c>
      <c r="Z14" s="4"/>
      <c r="AA14" s="5">
        <v>100000000000</v>
      </c>
      <c r="AB14" s="5"/>
      <c r="AC14" s="5">
        <v>0</v>
      </c>
      <c r="AD14" s="4"/>
      <c r="AE14" s="5">
        <v>0</v>
      </c>
      <c r="AF14" s="4"/>
      <c r="AG14" s="5">
        <v>0</v>
      </c>
      <c r="AH14" s="4"/>
      <c r="AI14" s="5">
        <v>0</v>
      </c>
      <c r="AJ14" s="4"/>
      <c r="AK14" s="9">
        <v>0</v>
      </c>
    </row>
    <row r="15" spans="1:37">
      <c r="A15" s="1" t="s">
        <v>97</v>
      </c>
      <c r="C15" s="4" t="s">
        <v>79</v>
      </c>
      <c r="D15" s="4"/>
      <c r="E15" s="4" t="s">
        <v>79</v>
      </c>
      <c r="F15" s="4"/>
      <c r="G15" s="4" t="s">
        <v>92</v>
      </c>
      <c r="H15" s="4"/>
      <c r="I15" s="4" t="s">
        <v>98</v>
      </c>
      <c r="J15" s="4"/>
      <c r="K15" s="5">
        <v>0</v>
      </c>
      <c r="L15" s="4"/>
      <c r="M15" s="5">
        <v>0</v>
      </c>
      <c r="N15" s="4"/>
      <c r="O15" s="5">
        <v>12525</v>
      </c>
      <c r="P15" s="4"/>
      <c r="Q15" s="5">
        <v>7117934191</v>
      </c>
      <c r="R15" s="4"/>
      <c r="S15" s="5">
        <v>7646128387</v>
      </c>
      <c r="T15" s="4"/>
      <c r="U15" s="5">
        <v>4100</v>
      </c>
      <c r="V15" s="4"/>
      <c r="W15" s="5">
        <v>2553546735</v>
      </c>
      <c r="X15" s="4"/>
      <c r="Y15" s="5">
        <v>0</v>
      </c>
      <c r="Z15" s="4"/>
      <c r="AA15" s="5">
        <v>0</v>
      </c>
      <c r="AB15" s="5"/>
      <c r="AC15" s="5">
        <v>16625</v>
      </c>
      <c r="AD15" s="4"/>
      <c r="AE15" s="5">
        <v>623900</v>
      </c>
      <c r="AF15" s="4"/>
      <c r="AG15" s="5">
        <v>9671480926</v>
      </c>
      <c r="AH15" s="4"/>
      <c r="AI15" s="5">
        <v>10370457513</v>
      </c>
      <c r="AJ15" s="4"/>
      <c r="AK15" s="9">
        <v>2.835252306508777E-3</v>
      </c>
    </row>
    <row r="16" spans="1:37">
      <c r="A16" s="1" t="s">
        <v>99</v>
      </c>
      <c r="C16" s="4" t="s">
        <v>79</v>
      </c>
      <c r="D16" s="4"/>
      <c r="E16" s="4" t="s">
        <v>79</v>
      </c>
      <c r="F16" s="4"/>
      <c r="G16" s="4" t="s">
        <v>100</v>
      </c>
      <c r="H16" s="4"/>
      <c r="I16" s="4" t="s">
        <v>101</v>
      </c>
      <c r="J16" s="4"/>
      <c r="K16" s="5">
        <v>0</v>
      </c>
      <c r="L16" s="4"/>
      <c r="M16" s="5">
        <v>0</v>
      </c>
      <c r="N16" s="4"/>
      <c r="O16" s="5">
        <v>91108</v>
      </c>
      <c r="P16" s="4"/>
      <c r="Q16" s="5">
        <v>73843465286</v>
      </c>
      <c r="R16" s="4"/>
      <c r="S16" s="5">
        <v>84380776851</v>
      </c>
      <c r="T16" s="4"/>
      <c r="U16" s="5">
        <v>0</v>
      </c>
      <c r="V16" s="4"/>
      <c r="W16" s="5">
        <v>0</v>
      </c>
      <c r="X16" s="4"/>
      <c r="Y16" s="5">
        <v>0</v>
      </c>
      <c r="Z16" s="4"/>
      <c r="AA16" s="5">
        <v>0</v>
      </c>
      <c r="AB16" s="5"/>
      <c r="AC16" s="5">
        <v>91108</v>
      </c>
      <c r="AD16" s="4"/>
      <c r="AE16" s="5">
        <v>940290</v>
      </c>
      <c r="AF16" s="4"/>
      <c r="AG16" s="5">
        <v>73843465286</v>
      </c>
      <c r="AH16" s="4"/>
      <c r="AI16" s="5">
        <v>85652414005</v>
      </c>
      <c r="AJ16" s="4"/>
      <c r="AK16" s="9">
        <v>2.3417115788893442E-2</v>
      </c>
    </row>
    <row r="17" spans="1:37">
      <c r="A17" s="1" t="s">
        <v>102</v>
      </c>
      <c r="C17" s="4" t="s">
        <v>79</v>
      </c>
      <c r="D17" s="4"/>
      <c r="E17" s="4" t="s">
        <v>79</v>
      </c>
      <c r="F17" s="4"/>
      <c r="G17" s="4" t="s">
        <v>103</v>
      </c>
      <c r="H17" s="4"/>
      <c r="I17" s="4" t="s">
        <v>104</v>
      </c>
      <c r="J17" s="4"/>
      <c r="K17" s="5">
        <v>0</v>
      </c>
      <c r="L17" s="4"/>
      <c r="M17" s="5">
        <v>0</v>
      </c>
      <c r="N17" s="4"/>
      <c r="O17" s="5">
        <v>137573</v>
      </c>
      <c r="P17" s="4"/>
      <c r="Q17" s="5">
        <v>106651188211</v>
      </c>
      <c r="R17" s="4"/>
      <c r="S17" s="5">
        <v>126262246169</v>
      </c>
      <c r="T17" s="4"/>
      <c r="U17" s="5">
        <v>0</v>
      </c>
      <c r="V17" s="4"/>
      <c r="W17" s="5">
        <v>0</v>
      </c>
      <c r="X17" s="4"/>
      <c r="Y17" s="5">
        <v>0</v>
      </c>
      <c r="Z17" s="4"/>
      <c r="AA17" s="5">
        <v>0</v>
      </c>
      <c r="AB17" s="5"/>
      <c r="AC17" s="5">
        <v>137573</v>
      </c>
      <c r="AD17" s="4"/>
      <c r="AE17" s="5">
        <v>930680</v>
      </c>
      <c r="AF17" s="4"/>
      <c r="AG17" s="5">
        <v>106651188211</v>
      </c>
      <c r="AH17" s="4"/>
      <c r="AI17" s="5">
        <v>128013233035</v>
      </c>
      <c r="AJ17" s="4"/>
      <c r="AK17" s="9">
        <v>3.4998437992841649E-2</v>
      </c>
    </row>
    <row r="18" spans="1:37">
      <c r="A18" s="1" t="s">
        <v>105</v>
      </c>
      <c r="C18" s="4" t="s">
        <v>79</v>
      </c>
      <c r="D18" s="4"/>
      <c r="E18" s="4" t="s">
        <v>79</v>
      </c>
      <c r="F18" s="4"/>
      <c r="G18" s="4" t="s">
        <v>106</v>
      </c>
      <c r="H18" s="4"/>
      <c r="I18" s="4" t="s">
        <v>107</v>
      </c>
      <c r="J18" s="4"/>
      <c r="K18" s="5">
        <v>0</v>
      </c>
      <c r="L18" s="4"/>
      <c r="M18" s="5">
        <v>0</v>
      </c>
      <c r="N18" s="4"/>
      <c r="O18" s="5">
        <v>410572</v>
      </c>
      <c r="P18" s="4"/>
      <c r="Q18" s="5">
        <v>332698807220</v>
      </c>
      <c r="R18" s="4"/>
      <c r="S18" s="5">
        <v>369029117906</v>
      </c>
      <c r="T18" s="4"/>
      <c r="U18" s="5">
        <v>0</v>
      </c>
      <c r="V18" s="4"/>
      <c r="W18" s="5">
        <v>0</v>
      </c>
      <c r="X18" s="4"/>
      <c r="Y18" s="5">
        <v>0</v>
      </c>
      <c r="Z18" s="4"/>
      <c r="AA18" s="5">
        <v>0</v>
      </c>
      <c r="AB18" s="5"/>
      <c r="AC18" s="5">
        <v>410572</v>
      </c>
      <c r="AD18" s="4"/>
      <c r="AE18" s="5">
        <v>916070</v>
      </c>
      <c r="AF18" s="4"/>
      <c r="AG18" s="5">
        <v>332698807220</v>
      </c>
      <c r="AH18" s="4"/>
      <c r="AI18" s="5">
        <v>376044521614</v>
      </c>
      <c r="AJ18" s="4"/>
      <c r="AK18" s="9">
        <v>0.10280945618065164</v>
      </c>
    </row>
    <row r="19" spans="1:37">
      <c r="A19" s="1" t="s">
        <v>108</v>
      </c>
      <c r="C19" s="4" t="s">
        <v>79</v>
      </c>
      <c r="D19" s="4"/>
      <c r="E19" s="4" t="s">
        <v>79</v>
      </c>
      <c r="F19" s="4"/>
      <c r="G19" s="4" t="s">
        <v>92</v>
      </c>
      <c r="H19" s="4"/>
      <c r="I19" s="4" t="s">
        <v>98</v>
      </c>
      <c r="J19" s="4"/>
      <c r="K19" s="5">
        <v>0</v>
      </c>
      <c r="L19" s="4"/>
      <c r="M19" s="5">
        <v>0</v>
      </c>
      <c r="N19" s="4"/>
      <c r="O19" s="5">
        <v>69916</v>
      </c>
      <c r="P19" s="4"/>
      <c r="Q19" s="5">
        <v>44480904922</v>
      </c>
      <c r="R19" s="4"/>
      <c r="S19" s="5">
        <v>45655960437</v>
      </c>
      <c r="T19" s="4"/>
      <c r="U19" s="5">
        <v>6900</v>
      </c>
      <c r="V19" s="4"/>
      <c r="W19" s="5">
        <v>4590304818</v>
      </c>
      <c r="X19" s="4"/>
      <c r="Y19" s="5">
        <v>0</v>
      </c>
      <c r="Z19" s="4"/>
      <c r="AA19" s="5">
        <v>0</v>
      </c>
      <c r="AB19" s="5"/>
      <c r="AC19" s="5">
        <v>76816</v>
      </c>
      <c r="AD19" s="4"/>
      <c r="AE19" s="5">
        <v>667940</v>
      </c>
      <c r="AF19" s="4"/>
      <c r="AG19" s="5">
        <v>49071209740</v>
      </c>
      <c r="AH19" s="4"/>
      <c r="AI19" s="5">
        <v>51299179378</v>
      </c>
      <c r="AJ19" s="4"/>
      <c r="AK19" s="9">
        <v>1.4025043395737982E-2</v>
      </c>
    </row>
    <row r="20" spans="1:37">
      <c r="A20" s="1" t="s">
        <v>109</v>
      </c>
      <c r="C20" s="4" t="s">
        <v>79</v>
      </c>
      <c r="D20" s="4"/>
      <c r="E20" s="4" t="s">
        <v>79</v>
      </c>
      <c r="F20" s="4"/>
      <c r="G20" s="4" t="s">
        <v>110</v>
      </c>
      <c r="H20" s="4"/>
      <c r="I20" s="4" t="s">
        <v>111</v>
      </c>
      <c r="J20" s="4"/>
      <c r="K20" s="5">
        <v>0</v>
      </c>
      <c r="L20" s="4"/>
      <c r="M20" s="5">
        <v>0</v>
      </c>
      <c r="N20" s="4"/>
      <c r="O20" s="5">
        <v>71979</v>
      </c>
      <c r="P20" s="4"/>
      <c r="Q20" s="5">
        <v>52460399630</v>
      </c>
      <c r="R20" s="4"/>
      <c r="S20" s="5">
        <v>62538413857</v>
      </c>
      <c r="T20" s="4"/>
      <c r="U20" s="5">
        <v>114550</v>
      </c>
      <c r="V20" s="4"/>
      <c r="W20" s="5">
        <v>100036103638</v>
      </c>
      <c r="X20" s="4"/>
      <c r="Y20" s="5">
        <v>0</v>
      </c>
      <c r="Z20" s="4"/>
      <c r="AA20" s="5">
        <v>0</v>
      </c>
      <c r="AB20" s="5"/>
      <c r="AC20" s="5">
        <v>186529</v>
      </c>
      <c r="AD20" s="4"/>
      <c r="AE20" s="5">
        <v>882110</v>
      </c>
      <c r="AF20" s="4"/>
      <c r="AG20" s="5">
        <v>152496503268</v>
      </c>
      <c r="AH20" s="4"/>
      <c r="AI20" s="5">
        <v>164509273478</v>
      </c>
      <c r="AJ20" s="4"/>
      <c r="AK20" s="9">
        <v>4.4976347136651412E-2</v>
      </c>
    </row>
    <row r="21" spans="1:37">
      <c r="A21" s="1" t="s">
        <v>112</v>
      </c>
      <c r="C21" s="4" t="s">
        <v>79</v>
      </c>
      <c r="D21" s="4"/>
      <c r="E21" s="4" t="s">
        <v>79</v>
      </c>
      <c r="F21" s="4"/>
      <c r="G21" s="4" t="s">
        <v>113</v>
      </c>
      <c r="H21" s="4"/>
      <c r="I21" s="4" t="s">
        <v>114</v>
      </c>
      <c r="J21" s="4"/>
      <c r="K21" s="5">
        <v>0</v>
      </c>
      <c r="L21" s="4"/>
      <c r="M21" s="5">
        <v>0</v>
      </c>
      <c r="N21" s="4"/>
      <c r="O21" s="5">
        <v>100000</v>
      </c>
      <c r="P21" s="4"/>
      <c r="Q21" s="5">
        <v>60690997238</v>
      </c>
      <c r="R21" s="4"/>
      <c r="S21" s="5">
        <v>62338699062</v>
      </c>
      <c r="T21" s="4"/>
      <c r="U21" s="5">
        <v>12600</v>
      </c>
      <c r="V21" s="4"/>
      <c r="W21" s="5">
        <v>8000390798</v>
      </c>
      <c r="X21" s="4"/>
      <c r="Y21" s="5">
        <v>0</v>
      </c>
      <c r="Z21" s="4"/>
      <c r="AA21" s="5">
        <v>0</v>
      </c>
      <c r="AB21" s="5"/>
      <c r="AC21" s="5">
        <v>112600</v>
      </c>
      <c r="AD21" s="4"/>
      <c r="AE21" s="5">
        <v>636830</v>
      </c>
      <c r="AF21" s="4"/>
      <c r="AG21" s="5">
        <v>68691388036</v>
      </c>
      <c r="AH21" s="4"/>
      <c r="AI21" s="5">
        <v>71694061095</v>
      </c>
      <c r="AJ21" s="4"/>
      <c r="AK21" s="9">
        <v>1.9600943529035981E-2</v>
      </c>
    </row>
    <row r="22" spans="1:37">
      <c r="A22" s="1" t="s">
        <v>115</v>
      </c>
      <c r="C22" s="4" t="s">
        <v>79</v>
      </c>
      <c r="D22" s="4"/>
      <c r="E22" s="4" t="s">
        <v>79</v>
      </c>
      <c r="F22" s="4"/>
      <c r="G22" s="4" t="s">
        <v>116</v>
      </c>
      <c r="H22" s="4"/>
      <c r="I22" s="4" t="s">
        <v>117</v>
      </c>
      <c r="J22" s="4"/>
      <c r="K22" s="5">
        <v>0</v>
      </c>
      <c r="L22" s="4"/>
      <c r="M22" s="5">
        <v>0</v>
      </c>
      <c r="N22" s="4"/>
      <c r="O22" s="5">
        <v>108400</v>
      </c>
      <c r="P22" s="4"/>
      <c r="Q22" s="5">
        <v>83896432461</v>
      </c>
      <c r="R22" s="4"/>
      <c r="S22" s="5">
        <v>88844793961</v>
      </c>
      <c r="T22" s="4"/>
      <c r="U22" s="5">
        <v>120220</v>
      </c>
      <c r="V22" s="4"/>
      <c r="W22" s="5">
        <v>100020632155</v>
      </c>
      <c r="X22" s="4"/>
      <c r="Y22" s="5">
        <v>0</v>
      </c>
      <c r="Z22" s="4"/>
      <c r="AA22" s="5">
        <v>0</v>
      </c>
      <c r="AB22" s="5"/>
      <c r="AC22" s="5">
        <v>228620</v>
      </c>
      <c r="AD22" s="4"/>
      <c r="AE22" s="5">
        <v>831850</v>
      </c>
      <c r="AF22" s="4"/>
      <c r="AG22" s="5">
        <v>183917064616</v>
      </c>
      <c r="AH22" s="4"/>
      <c r="AI22" s="5">
        <v>190143077319</v>
      </c>
      <c r="AJ22" s="4"/>
      <c r="AK22" s="9">
        <v>5.1984553030526598E-2</v>
      </c>
    </row>
    <row r="23" spans="1:37">
      <c r="A23" s="1" t="s">
        <v>118</v>
      </c>
      <c r="C23" s="4" t="s">
        <v>79</v>
      </c>
      <c r="D23" s="4"/>
      <c r="E23" s="4" t="s">
        <v>79</v>
      </c>
      <c r="F23" s="4"/>
      <c r="G23" s="4" t="s">
        <v>119</v>
      </c>
      <c r="H23" s="4"/>
      <c r="I23" s="4" t="s">
        <v>120</v>
      </c>
      <c r="J23" s="4"/>
      <c r="K23" s="5">
        <v>0</v>
      </c>
      <c r="L23" s="4"/>
      <c r="M23" s="5">
        <v>0</v>
      </c>
      <c r="N23" s="4"/>
      <c r="O23" s="5">
        <v>16800</v>
      </c>
      <c r="P23" s="4"/>
      <c r="Q23" s="5">
        <v>13572029475</v>
      </c>
      <c r="R23" s="4"/>
      <c r="S23" s="5">
        <v>14391295104</v>
      </c>
      <c r="T23" s="4"/>
      <c r="U23" s="5">
        <v>0</v>
      </c>
      <c r="V23" s="4"/>
      <c r="W23" s="5">
        <v>0</v>
      </c>
      <c r="X23" s="4"/>
      <c r="Y23" s="5">
        <v>0</v>
      </c>
      <c r="Z23" s="4"/>
      <c r="AA23" s="5">
        <v>0</v>
      </c>
      <c r="AB23" s="5"/>
      <c r="AC23" s="5">
        <v>16800</v>
      </c>
      <c r="AD23" s="4"/>
      <c r="AE23" s="5">
        <v>870200</v>
      </c>
      <c r="AF23" s="4"/>
      <c r="AG23" s="5">
        <v>13572029475</v>
      </c>
      <c r="AH23" s="4"/>
      <c r="AI23" s="5">
        <v>14616710241</v>
      </c>
      <c r="AJ23" s="4"/>
      <c r="AK23" s="9">
        <v>3.9961652002735238E-3</v>
      </c>
    </row>
    <row r="24" spans="1:37">
      <c r="A24" s="1" t="s">
        <v>121</v>
      </c>
      <c r="C24" s="4" t="s">
        <v>79</v>
      </c>
      <c r="D24" s="4"/>
      <c r="E24" s="4" t="s">
        <v>79</v>
      </c>
      <c r="F24" s="4"/>
      <c r="G24" s="4" t="s">
        <v>122</v>
      </c>
      <c r="H24" s="4"/>
      <c r="I24" s="4" t="s">
        <v>123</v>
      </c>
      <c r="J24" s="4"/>
      <c r="K24" s="5">
        <v>15</v>
      </c>
      <c r="L24" s="4"/>
      <c r="M24" s="5">
        <v>15</v>
      </c>
      <c r="N24" s="4"/>
      <c r="O24" s="5">
        <v>150000</v>
      </c>
      <c r="P24" s="4"/>
      <c r="Q24" s="5">
        <v>140836900625</v>
      </c>
      <c r="R24" s="4"/>
      <c r="S24" s="5">
        <v>143973900000</v>
      </c>
      <c r="T24" s="4"/>
      <c r="U24" s="5">
        <v>0</v>
      </c>
      <c r="V24" s="4"/>
      <c r="W24" s="5">
        <v>0</v>
      </c>
      <c r="X24" s="4"/>
      <c r="Y24" s="5">
        <v>0</v>
      </c>
      <c r="Z24" s="4"/>
      <c r="AA24" s="5">
        <v>0</v>
      </c>
      <c r="AB24" s="5"/>
      <c r="AC24" s="5">
        <v>150000</v>
      </c>
      <c r="AD24" s="4"/>
      <c r="AE24" s="5">
        <v>930000</v>
      </c>
      <c r="AF24" s="4"/>
      <c r="AG24" s="5">
        <v>140836900625</v>
      </c>
      <c r="AH24" s="4"/>
      <c r="AI24" s="5">
        <v>139474715625</v>
      </c>
      <c r="AJ24" s="4"/>
      <c r="AK24" s="9">
        <v>3.8131973317447311E-2</v>
      </c>
    </row>
    <row r="25" spans="1:37">
      <c r="A25" s="1" t="s">
        <v>124</v>
      </c>
      <c r="C25" s="4" t="s">
        <v>79</v>
      </c>
      <c r="D25" s="4"/>
      <c r="E25" s="4" t="s">
        <v>79</v>
      </c>
      <c r="F25" s="4"/>
      <c r="G25" s="4" t="s">
        <v>125</v>
      </c>
      <c r="H25" s="4"/>
      <c r="I25" s="4" t="s">
        <v>126</v>
      </c>
      <c r="J25" s="4"/>
      <c r="K25" s="5">
        <v>18</v>
      </c>
      <c r="L25" s="4"/>
      <c r="M25" s="5">
        <v>18</v>
      </c>
      <c r="N25" s="4"/>
      <c r="O25" s="5">
        <v>50000</v>
      </c>
      <c r="P25" s="4"/>
      <c r="Q25" s="5">
        <v>50009012486</v>
      </c>
      <c r="R25" s="4"/>
      <c r="S25" s="5">
        <v>49990887517</v>
      </c>
      <c r="T25" s="4"/>
      <c r="U25" s="5">
        <v>0</v>
      </c>
      <c r="V25" s="4"/>
      <c r="W25" s="5">
        <v>0</v>
      </c>
      <c r="X25" s="4"/>
      <c r="Y25" s="5">
        <v>0</v>
      </c>
      <c r="Z25" s="4"/>
      <c r="AA25" s="5">
        <v>0</v>
      </c>
      <c r="AB25" s="5"/>
      <c r="AC25" s="5">
        <v>50000</v>
      </c>
      <c r="AD25" s="4"/>
      <c r="AE25" s="5">
        <v>999999</v>
      </c>
      <c r="AF25" s="4"/>
      <c r="AG25" s="5">
        <v>50009012486</v>
      </c>
      <c r="AH25" s="4"/>
      <c r="AI25" s="5">
        <v>49990887509</v>
      </c>
      <c r="AJ25" s="4"/>
      <c r="AK25" s="9">
        <v>1.366736028151481E-2</v>
      </c>
    </row>
    <row r="26" spans="1:37">
      <c r="A26" s="1" t="s">
        <v>127</v>
      </c>
      <c r="C26" s="4" t="s">
        <v>79</v>
      </c>
      <c r="D26" s="4"/>
      <c r="E26" s="4" t="s">
        <v>79</v>
      </c>
      <c r="F26" s="4"/>
      <c r="G26" s="4" t="s">
        <v>128</v>
      </c>
      <c r="H26" s="4"/>
      <c r="I26" s="4" t="s">
        <v>129</v>
      </c>
      <c r="J26" s="4"/>
      <c r="K26" s="5">
        <v>18</v>
      </c>
      <c r="L26" s="4"/>
      <c r="M26" s="5">
        <v>18</v>
      </c>
      <c r="N26" s="4"/>
      <c r="O26" s="5">
        <v>1000</v>
      </c>
      <c r="P26" s="4"/>
      <c r="Q26" s="5">
        <v>930674250</v>
      </c>
      <c r="R26" s="4"/>
      <c r="S26" s="5">
        <v>994969629</v>
      </c>
      <c r="T26" s="4"/>
      <c r="U26" s="5">
        <v>0</v>
      </c>
      <c r="V26" s="4"/>
      <c r="W26" s="5">
        <v>0</v>
      </c>
      <c r="X26" s="4"/>
      <c r="Y26" s="5">
        <v>0</v>
      </c>
      <c r="Z26" s="4"/>
      <c r="AA26" s="5">
        <v>0</v>
      </c>
      <c r="AB26" s="5"/>
      <c r="AC26" s="5">
        <v>1000</v>
      </c>
      <c r="AD26" s="4"/>
      <c r="AE26" s="5">
        <v>995150</v>
      </c>
      <c r="AF26" s="4"/>
      <c r="AG26" s="5">
        <v>930674250</v>
      </c>
      <c r="AH26" s="4"/>
      <c r="AI26" s="5">
        <v>994969629</v>
      </c>
      <c r="AJ26" s="4"/>
      <c r="AK26" s="9">
        <v>2.7202174368798576E-4</v>
      </c>
    </row>
    <row r="27" spans="1:37">
      <c r="A27" s="1" t="s">
        <v>130</v>
      </c>
      <c r="C27" s="4" t="s">
        <v>79</v>
      </c>
      <c r="D27" s="4"/>
      <c r="E27" s="4" t="s">
        <v>79</v>
      </c>
      <c r="F27" s="4"/>
      <c r="G27" s="4" t="s">
        <v>131</v>
      </c>
      <c r="H27" s="4"/>
      <c r="I27" s="4" t="s">
        <v>132</v>
      </c>
      <c r="J27" s="4"/>
      <c r="K27" s="5">
        <v>0</v>
      </c>
      <c r="L27" s="4"/>
      <c r="M27" s="5">
        <v>0</v>
      </c>
      <c r="N27" s="4"/>
      <c r="O27" s="5">
        <v>0</v>
      </c>
      <c r="P27" s="4"/>
      <c r="Q27" s="5">
        <v>0</v>
      </c>
      <c r="R27" s="4"/>
      <c r="S27" s="5">
        <v>0</v>
      </c>
      <c r="T27" s="4"/>
      <c r="U27" s="5">
        <v>4000</v>
      </c>
      <c r="V27" s="4"/>
      <c r="W27" s="5">
        <v>2712491550</v>
      </c>
      <c r="X27" s="4"/>
      <c r="Y27" s="5">
        <v>0</v>
      </c>
      <c r="Z27" s="4"/>
      <c r="AA27" s="5">
        <v>0</v>
      </c>
      <c r="AB27" s="5"/>
      <c r="AC27" s="5">
        <v>4000</v>
      </c>
      <c r="AD27" s="4"/>
      <c r="AE27" s="5">
        <v>681380</v>
      </c>
      <c r="AF27" s="4"/>
      <c r="AG27" s="5">
        <v>2712491550</v>
      </c>
      <c r="AH27" s="4"/>
      <c r="AI27" s="5">
        <v>2725025999</v>
      </c>
      <c r="AJ27" s="4"/>
      <c r="AK27" s="9">
        <v>7.4501402076773877E-4</v>
      </c>
    </row>
    <row r="28" spans="1:37">
      <c r="A28" s="1" t="s">
        <v>133</v>
      </c>
      <c r="C28" s="4" t="s">
        <v>79</v>
      </c>
      <c r="D28" s="4"/>
      <c r="E28" s="4" t="s">
        <v>79</v>
      </c>
      <c r="F28" s="4"/>
      <c r="G28" s="4" t="s">
        <v>92</v>
      </c>
      <c r="H28" s="4"/>
      <c r="I28" s="4" t="s">
        <v>134</v>
      </c>
      <c r="J28" s="4"/>
      <c r="K28" s="5">
        <v>0</v>
      </c>
      <c r="L28" s="4"/>
      <c r="M28" s="5">
        <v>0</v>
      </c>
      <c r="N28" s="4"/>
      <c r="O28" s="5">
        <v>0</v>
      </c>
      <c r="P28" s="4"/>
      <c r="Q28" s="5">
        <v>0</v>
      </c>
      <c r="R28" s="4"/>
      <c r="S28" s="5">
        <v>0</v>
      </c>
      <c r="T28" s="4"/>
      <c r="U28" s="5">
        <v>14800</v>
      </c>
      <c r="V28" s="4"/>
      <c r="W28" s="5">
        <v>9695811038</v>
      </c>
      <c r="X28" s="4"/>
      <c r="Y28" s="5">
        <v>0</v>
      </c>
      <c r="Z28" s="4"/>
      <c r="AA28" s="5">
        <v>0</v>
      </c>
      <c r="AB28" s="5"/>
      <c r="AC28" s="5">
        <v>14800</v>
      </c>
      <c r="AD28" s="4"/>
      <c r="AE28" s="5">
        <v>656860</v>
      </c>
      <c r="AF28" s="4"/>
      <c r="AG28" s="5">
        <v>9695811038</v>
      </c>
      <c r="AH28" s="4"/>
      <c r="AI28" s="5">
        <v>9719765973</v>
      </c>
      <c r="AJ28" s="4"/>
      <c r="AK28" s="9">
        <v>2.6573551706015053E-3</v>
      </c>
    </row>
    <row r="29" spans="1:37">
      <c r="A29" s="1" t="s">
        <v>135</v>
      </c>
      <c r="C29" s="4" t="s">
        <v>79</v>
      </c>
      <c r="D29" s="4"/>
      <c r="E29" s="4" t="s">
        <v>79</v>
      </c>
      <c r="F29" s="4"/>
      <c r="G29" s="4" t="s">
        <v>92</v>
      </c>
      <c r="H29" s="4"/>
      <c r="I29" s="4" t="s">
        <v>136</v>
      </c>
      <c r="J29" s="4"/>
      <c r="K29" s="5">
        <v>0</v>
      </c>
      <c r="L29" s="4"/>
      <c r="M29" s="5">
        <v>0</v>
      </c>
      <c r="N29" s="4"/>
      <c r="O29" s="5">
        <v>0</v>
      </c>
      <c r="P29" s="4"/>
      <c r="Q29" s="5">
        <v>0</v>
      </c>
      <c r="R29" s="4"/>
      <c r="S29" s="5">
        <v>0</v>
      </c>
      <c r="T29" s="4"/>
      <c r="U29" s="5">
        <v>13500</v>
      </c>
      <c r="V29" s="4"/>
      <c r="W29" s="5">
        <v>9333822439</v>
      </c>
      <c r="X29" s="4"/>
      <c r="Y29" s="5">
        <v>0</v>
      </c>
      <c r="Z29" s="4"/>
      <c r="AA29" s="5">
        <v>0</v>
      </c>
      <c r="AB29" s="5"/>
      <c r="AC29" s="5">
        <v>13500</v>
      </c>
      <c r="AD29" s="4"/>
      <c r="AE29" s="5">
        <v>694490</v>
      </c>
      <c r="AF29" s="4"/>
      <c r="AG29" s="5">
        <v>9333822439</v>
      </c>
      <c r="AH29" s="4"/>
      <c r="AI29" s="5">
        <v>9373915676</v>
      </c>
      <c r="AJ29" s="4"/>
      <c r="AK29" s="9">
        <v>2.5628007258196054E-3</v>
      </c>
    </row>
    <row r="30" spans="1:37">
      <c r="A30" s="1" t="s">
        <v>137</v>
      </c>
      <c r="C30" s="4" t="s">
        <v>79</v>
      </c>
      <c r="D30" s="4"/>
      <c r="E30" s="4" t="s">
        <v>79</v>
      </c>
      <c r="F30" s="4"/>
      <c r="G30" s="4" t="s">
        <v>138</v>
      </c>
      <c r="H30" s="4"/>
      <c r="I30" s="4" t="s">
        <v>139</v>
      </c>
      <c r="J30" s="4"/>
      <c r="K30" s="5">
        <v>0</v>
      </c>
      <c r="L30" s="4"/>
      <c r="M30" s="5">
        <v>0</v>
      </c>
      <c r="N30" s="4"/>
      <c r="O30" s="5">
        <v>0</v>
      </c>
      <c r="P30" s="4"/>
      <c r="Q30" s="5">
        <v>0</v>
      </c>
      <c r="R30" s="4"/>
      <c r="S30" s="5">
        <v>0</v>
      </c>
      <c r="T30" s="4"/>
      <c r="U30" s="5">
        <v>4000</v>
      </c>
      <c r="V30" s="4"/>
      <c r="W30" s="5">
        <v>2546701505</v>
      </c>
      <c r="X30" s="4"/>
      <c r="Y30" s="5">
        <v>0</v>
      </c>
      <c r="Z30" s="4"/>
      <c r="AA30" s="5">
        <v>0</v>
      </c>
      <c r="AB30" s="5"/>
      <c r="AC30" s="5">
        <v>4000</v>
      </c>
      <c r="AD30" s="4"/>
      <c r="AE30" s="5">
        <v>639240</v>
      </c>
      <c r="AF30" s="4"/>
      <c r="AG30" s="5">
        <v>2546701505</v>
      </c>
      <c r="AH30" s="4"/>
      <c r="AI30" s="5">
        <v>2556496551</v>
      </c>
      <c r="AJ30" s="4"/>
      <c r="AK30" s="9">
        <v>6.9893856984788586E-4</v>
      </c>
    </row>
    <row r="31" spans="1:37">
      <c r="A31" s="1" t="s">
        <v>140</v>
      </c>
      <c r="C31" s="4" t="s">
        <v>79</v>
      </c>
      <c r="D31" s="4"/>
      <c r="E31" s="4" t="s">
        <v>79</v>
      </c>
      <c r="F31" s="4"/>
      <c r="G31" s="4" t="s">
        <v>141</v>
      </c>
      <c r="H31" s="4"/>
      <c r="I31" s="4" t="s">
        <v>142</v>
      </c>
      <c r="J31" s="4"/>
      <c r="K31" s="5">
        <v>0</v>
      </c>
      <c r="L31" s="4"/>
      <c r="M31" s="5">
        <v>0</v>
      </c>
      <c r="N31" s="4"/>
      <c r="O31" s="5">
        <v>0</v>
      </c>
      <c r="P31" s="4"/>
      <c r="Q31" s="5">
        <v>0</v>
      </c>
      <c r="R31" s="4"/>
      <c r="S31" s="5">
        <v>0</v>
      </c>
      <c r="T31" s="4"/>
      <c r="U31" s="5">
        <v>10000</v>
      </c>
      <c r="V31" s="4"/>
      <c r="W31" s="5">
        <v>6205264491</v>
      </c>
      <c r="X31" s="4"/>
      <c r="Y31" s="5">
        <v>0</v>
      </c>
      <c r="Z31" s="4"/>
      <c r="AA31" s="5">
        <v>0</v>
      </c>
      <c r="AB31" s="5"/>
      <c r="AC31" s="5">
        <v>10000</v>
      </c>
      <c r="AD31" s="4"/>
      <c r="AE31" s="5">
        <v>624320</v>
      </c>
      <c r="AF31" s="4"/>
      <c r="AG31" s="5">
        <v>6205264491</v>
      </c>
      <c r="AH31" s="4"/>
      <c r="AI31" s="5">
        <v>6242068420</v>
      </c>
      <c r="AJ31" s="4"/>
      <c r="AK31" s="9">
        <v>1.7065629807561796E-3</v>
      </c>
    </row>
    <row r="32" spans="1:37">
      <c r="A32" s="1" t="s">
        <v>143</v>
      </c>
      <c r="C32" s="4" t="s">
        <v>79</v>
      </c>
      <c r="D32" s="4"/>
      <c r="E32" s="4" t="s">
        <v>79</v>
      </c>
      <c r="F32" s="4"/>
      <c r="G32" s="4" t="s">
        <v>144</v>
      </c>
      <c r="H32" s="4"/>
      <c r="I32" s="4" t="s">
        <v>145</v>
      </c>
      <c r="J32" s="4"/>
      <c r="K32" s="5">
        <v>0</v>
      </c>
      <c r="L32" s="4"/>
      <c r="M32" s="5">
        <v>0</v>
      </c>
      <c r="N32" s="4"/>
      <c r="O32" s="5">
        <v>0</v>
      </c>
      <c r="P32" s="4"/>
      <c r="Q32" s="5">
        <v>0</v>
      </c>
      <c r="R32" s="4"/>
      <c r="S32" s="5">
        <v>0</v>
      </c>
      <c r="T32" s="4"/>
      <c r="U32" s="5">
        <v>5000</v>
      </c>
      <c r="V32" s="4"/>
      <c r="W32" s="5">
        <v>3077447681</v>
      </c>
      <c r="X32" s="4"/>
      <c r="Y32" s="5">
        <v>0</v>
      </c>
      <c r="Z32" s="4"/>
      <c r="AA32" s="5">
        <v>0</v>
      </c>
      <c r="AB32" s="5"/>
      <c r="AC32" s="5">
        <v>5000</v>
      </c>
      <c r="AD32" s="4"/>
      <c r="AE32" s="5">
        <v>618439</v>
      </c>
      <c r="AF32" s="4"/>
      <c r="AG32" s="5">
        <v>3077447681</v>
      </c>
      <c r="AH32" s="4"/>
      <c r="AI32" s="5">
        <v>3091634539</v>
      </c>
      <c r="AJ32" s="4"/>
      <c r="AK32" s="9">
        <v>8.4524370757932149E-4</v>
      </c>
    </row>
    <row r="33" spans="3:37" ht="24.75" thickBot="1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6">
        <f>SUM(Q9:Q32)</f>
        <v>1306926924050</v>
      </c>
      <c r="R33" s="4"/>
      <c r="S33" s="6">
        <f>SUM(S9:S32)</f>
        <v>1428075390023</v>
      </c>
      <c r="T33" s="4"/>
      <c r="U33" s="4"/>
      <c r="V33" s="4"/>
      <c r="W33" s="6">
        <f>SUM(W9:W32)</f>
        <v>250126642237</v>
      </c>
      <c r="X33" s="4"/>
      <c r="Y33" s="4"/>
      <c r="Z33" s="4"/>
      <c r="AA33" s="6">
        <f>SUM(AA9:AA32)</f>
        <v>260670606955</v>
      </c>
      <c r="AB33" s="4"/>
      <c r="AC33" s="4"/>
      <c r="AD33" s="4"/>
      <c r="AE33" s="4"/>
      <c r="AF33" s="4"/>
      <c r="AG33" s="6">
        <f>SUM(AG9:AG32)</f>
        <v>1325949671528</v>
      </c>
      <c r="AH33" s="4"/>
      <c r="AI33" s="6">
        <f>SUM(AI9:AI32)</f>
        <v>1433667283708</v>
      </c>
      <c r="AJ33" s="4"/>
      <c r="AK33" s="11">
        <f>SUM(AK9:AK32)</f>
        <v>0.39196038051395471</v>
      </c>
    </row>
    <row r="34" spans="3:37" ht="24.75" thickTop="1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5"/>
      <c r="R34" s="4"/>
      <c r="S34" s="5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5"/>
      <c r="AH34" s="4"/>
      <c r="AI34" s="5"/>
      <c r="AJ34" s="4"/>
      <c r="AK34" s="4"/>
    </row>
    <row r="35" spans="3:37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S10" sqref="S10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6" t="s">
        <v>147</v>
      </c>
      <c r="C6" s="17" t="s">
        <v>148</v>
      </c>
      <c r="D6" s="17" t="s">
        <v>148</v>
      </c>
      <c r="E6" s="17" t="s">
        <v>148</v>
      </c>
      <c r="F6" s="17" t="s">
        <v>148</v>
      </c>
      <c r="G6" s="17" t="s">
        <v>148</v>
      </c>
      <c r="H6" s="17" t="s">
        <v>148</v>
      </c>
      <c r="I6" s="17" t="s">
        <v>148</v>
      </c>
      <c r="K6" s="17" t="s">
        <v>243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</row>
    <row r="7" spans="1:19" ht="24.75">
      <c r="A7" s="17" t="s">
        <v>147</v>
      </c>
      <c r="C7" s="17" t="s">
        <v>149</v>
      </c>
      <c r="E7" s="17" t="s">
        <v>150</v>
      </c>
      <c r="G7" s="17" t="s">
        <v>151</v>
      </c>
      <c r="I7" s="17" t="s">
        <v>76</v>
      </c>
      <c r="K7" s="17" t="s">
        <v>152</v>
      </c>
      <c r="M7" s="17" t="s">
        <v>153</v>
      </c>
      <c r="O7" s="17" t="s">
        <v>154</v>
      </c>
      <c r="Q7" s="17" t="s">
        <v>152</v>
      </c>
      <c r="S7" s="17" t="s">
        <v>146</v>
      </c>
    </row>
    <row r="8" spans="1:19">
      <c r="A8" s="1" t="s">
        <v>155</v>
      </c>
      <c r="C8" s="4" t="s">
        <v>156</v>
      </c>
      <c r="D8" s="4"/>
      <c r="E8" s="4" t="s">
        <v>157</v>
      </c>
      <c r="F8" s="4"/>
      <c r="G8" s="4" t="s">
        <v>158</v>
      </c>
      <c r="H8" s="4"/>
      <c r="I8" s="5">
        <v>8</v>
      </c>
      <c r="J8" s="4"/>
      <c r="K8" s="5">
        <v>33027043474</v>
      </c>
      <c r="L8" s="4"/>
      <c r="M8" s="5">
        <v>235385561237</v>
      </c>
      <c r="N8" s="4"/>
      <c r="O8" s="5">
        <v>225335667946</v>
      </c>
      <c r="P8" s="4"/>
      <c r="Q8" s="5">
        <v>43076936765</v>
      </c>
      <c r="R8" s="4"/>
      <c r="S8" s="9">
        <v>1.1777106667395976E-2</v>
      </c>
    </row>
    <row r="9" spans="1:19">
      <c r="A9" s="1" t="s">
        <v>159</v>
      </c>
      <c r="C9" s="4" t="s">
        <v>160</v>
      </c>
      <c r="D9" s="4"/>
      <c r="E9" s="4" t="s">
        <v>157</v>
      </c>
      <c r="F9" s="4"/>
      <c r="G9" s="4" t="s">
        <v>161</v>
      </c>
      <c r="H9" s="4"/>
      <c r="I9" s="5">
        <v>8</v>
      </c>
      <c r="J9" s="4"/>
      <c r="K9" s="5">
        <v>29155973739</v>
      </c>
      <c r="L9" s="4"/>
      <c r="M9" s="5">
        <v>175181593073</v>
      </c>
      <c r="N9" s="4"/>
      <c r="O9" s="5">
        <v>174162455565</v>
      </c>
      <c r="P9" s="4"/>
      <c r="Q9" s="5">
        <v>30175111247</v>
      </c>
      <c r="R9" s="4"/>
      <c r="S9" s="9">
        <v>8.2497858609389668E-3</v>
      </c>
    </row>
    <row r="10" spans="1:19">
      <c r="A10" s="1" t="s">
        <v>162</v>
      </c>
      <c r="C10" s="4" t="s">
        <v>163</v>
      </c>
      <c r="D10" s="4"/>
      <c r="E10" s="4" t="s">
        <v>157</v>
      </c>
      <c r="F10" s="4"/>
      <c r="G10" s="4" t="s">
        <v>90</v>
      </c>
      <c r="H10" s="4"/>
      <c r="I10" s="5">
        <v>8</v>
      </c>
      <c r="J10" s="4"/>
      <c r="K10" s="5">
        <v>0</v>
      </c>
      <c r="L10" s="4"/>
      <c r="M10" s="5">
        <v>30000000000</v>
      </c>
      <c r="N10" s="4"/>
      <c r="O10" s="5">
        <v>0</v>
      </c>
      <c r="P10" s="4"/>
      <c r="Q10" s="5">
        <v>30000000000</v>
      </c>
      <c r="R10" s="4"/>
      <c r="S10" s="9">
        <v>8.2019109657060427E-3</v>
      </c>
    </row>
    <row r="11" spans="1:19" ht="24.75" thickBot="1">
      <c r="C11" s="4"/>
      <c r="D11" s="4"/>
      <c r="E11" s="4"/>
      <c r="F11" s="4"/>
      <c r="G11" s="4"/>
      <c r="H11" s="4"/>
      <c r="I11" s="4"/>
      <c r="J11" s="4"/>
      <c r="K11" s="6">
        <f>SUM(K8:K10)</f>
        <v>62183017213</v>
      </c>
      <c r="L11" s="4"/>
      <c r="M11" s="6">
        <f>SUM(M8:M10)</f>
        <v>440567154310</v>
      </c>
      <c r="N11" s="4"/>
      <c r="O11" s="6">
        <f>SUM(O8:O10)</f>
        <v>399498123511</v>
      </c>
      <c r="P11" s="4"/>
      <c r="Q11" s="6">
        <f>SUM(Q8:Q10)</f>
        <v>103252048012</v>
      </c>
      <c r="R11" s="4"/>
      <c r="S11" s="11">
        <f>SUM(S8:S10)</f>
        <v>2.8228803494040985E-2</v>
      </c>
    </row>
    <row r="12" spans="1:19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</sheetData>
  <mergeCells count="17"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4"/>
  <sheetViews>
    <sheetView rightToLeft="1" workbookViewId="0">
      <selection activeCell="E16" sqref="E16"/>
    </sheetView>
  </sheetViews>
  <sheetFormatPr defaultRowHeight="24"/>
  <cols>
    <col min="1" max="1" width="25" style="1" bestFit="1" customWidth="1"/>
    <col min="2" max="2" width="1" style="1" customWidth="1"/>
    <col min="3" max="3" width="16.710937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6.7109375" style="1" bestFit="1" customWidth="1"/>
    <col min="11" max="11" width="12.42578125" style="1" bestFit="1" customWidth="1"/>
    <col min="12" max="16384" width="9.140625" style="1"/>
  </cols>
  <sheetData>
    <row r="2" spans="1:11" ht="24.75">
      <c r="A2" s="16" t="s">
        <v>0</v>
      </c>
      <c r="B2" s="16"/>
      <c r="C2" s="16"/>
      <c r="D2" s="16"/>
      <c r="E2" s="16"/>
      <c r="F2" s="16"/>
      <c r="G2" s="16"/>
    </row>
    <row r="3" spans="1:11" ht="24.75">
      <c r="A3" s="16" t="s">
        <v>164</v>
      </c>
      <c r="B3" s="16"/>
      <c r="C3" s="16"/>
      <c r="D3" s="16"/>
      <c r="E3" s="16"/>
      <c r="F3" s="16"/>
      <c r="G3" s="16"/>
    </row>
    <row r="4" spans="1:11" ht="24.75">
      <c r="A4" s="16" t="s">
        <v>2</v>
      </c>
      <c r="B4" s="16"/>
      <c r="C4" s="16"/>
      <c r="D4" s="16"/>
      <c r="E4" s="16"/>
      <c r="F4" s="16"/>
      <c r="G4" s="16"/>
    </row>
    <row r="6" spans="1:11" ht="24.75">
      <c r="A6" s="17" t="s">
        <v>168</v>
      </c>
      <c r="C6" s="17" t="s">
        <v>152</v>
      </c>
      <c r="E6" s="17" t="s">
        <v>231</v>
      </c>
      <c r="G6" s="17" t="s">
        <v>13</v>
      </c>
      <c r="J6" s="3"/>
    </row>
    <row r="7" spans="1:11">
      <c r="A7" s="1" t="s">
        <v>240</v>
      </c>
      <c r="C7" s="7">
        <f>'سرمایه‌گذاری در سهام'!I70</f>
        <v>-33682690413</v>
      </c>
      <c r="E7" s="8">
        <f>C7/$C$11</f>
        <v>-27.199669065417218</v>
      </c>
      <c r="G7" s="9">
        <v>-9.208747595095549E-3</v>
      </c>
      <c r="J7" s="3"/>
      <c r="K7" s="3"/>
    </row>
    <row r="8" spans="1:11">
      <c r="A8" s="1" t="s">
        <v>241</v>
      </c>
      <c r="C8" s="7">
        <f>'سرمایه‌گذاری در اوراق بهادار'!I39</f>
        <v>34522811552</v>
      </c>
      <c r="E8" s="8">
        <f t="shared" ref="E8:E10" si="0">C8/$C$11</f>
        <v>27.87808924728137</v>
      </c>
      <c r="G8" s="9">
        <v>9.438434221178401E-3</v>
      </c>
      <c r="J8" s="3"/>
      <c r="K8" s="3"/>
    </row>
    <row r="9" spans="1:11">
      <c r="A9" s="1" t="s">
        <v>242</v>
      </c>
      <c r="C9" s="7">
        <f>'درآمد سپرده بانکی'!E10</f>
        <v>341173741</v>
      </c>
      <c r="E9" s="8">
        <f t="shared" si="0"/>
        <v>0.27550687712964805</v>
      </c>
      <c r="G9" s="9">
        <v>9.3275888250628436E-5</v>
      </c>
      <c r="J9" s="3"/>
      <c r="K9" s="3"/>
    </row>
    <row r="10" spans="1:11">
      <c r="A10" s="1" t="s">
        <v>238</v>
      </c>
      <c r="C10" s="7">
        <f>'سایر درآمدها'!C9</f>
        <v>57054393</v>
      </c>
      <c r="E10" s="8">
        <f t="shared" si="0"/>
        <v>4.6072941006200276E-2</v>
      </c>
      <c r="G10" s="9">
        <v>1.5598501719613401E-5</v>
      </c>
      <c r="J10" s="3"/>
    </row>
    <row r="11" spans="1:11" ht="24.75" thickBot="1">
      <c r="C11" s="14">
        <f>SUM(C7:C10)</f>
        <v>1238349273</v>
      </c>
      <c r="E11" s="11">
        <f>SUM(E7:E10)</f>
        <v>0.99999999999999967</v>
      </c>
      <c r="G11" s="11">
        <f>SUM(G7:G10)</f>
        <v>3.3856101605309383E-4</v>
      </c>
      <c r="J11" s="3"/>
    </row>
    <row r="12" spans="1:11" ht="24.75" thickTop="1">
      <c r="G12" s="4"/>
      <c r="J12" s="3"/>
    </row>
    <row r="13" spans="1:11">
      <c r="G13" s="3"/>
      <c r="J13" s="12"/>
    </row>
    <row r="14" spans="1:11">
      <c r="J14" s="12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21"/>
  <sheetViews>
    <sheetView rightToLeft="1" workbookViewId="0">
      <selection activeCell="Q20" sqref="Q20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164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7" t="s">
        <v>165</v>
      </c>
      <c r="B6" s="17" t="s">
        <v>165</v>
      </c>
      <c r="C6" s="17" t="s">
        <v>165</v>
      </c>
      <c r="D6" s="17" t="s">
        <v>165</v>
      </c>
      <c r="E6" s="17" t="s">
        <v>165</v>
      </c>
      <c r="F6" s="17" t="s">
        <v>165</v>
      </c>
      <c r="G6" s="17" t="s">
        <v>165</v>
      </c>
      <c r="I6" s="17" t="s">
        <v>166</v>
      </c>
      <c r="J6" s="17" t="s">
        <v>166</v>
      </c>
      <c r="K6" s="17" t="s">
        <v>166</v>
      </c>
      <c r="L6" s="17" t="s">
        <v>166</v>
      </c>
      <c r="M6" s="17" t="s">
        <v>166</v>
      </c>
      <c r="O6" s="17" t="s">
        <v>167</v>
      </c>
      <c r="P6" s="17" t="s">
        <v>167</v>
      </c>
      <c r="Q6" s="17" t="s">
        <v>167</v>
      </c>
      <c r="R6" s="17" t="s">
        <v>167</v>
      </c>
      <c r="S6" s="17" t="s">
        <v>167</v>
      </c>
    </row>
    <row r="7" spans="1:19" ht="24.75">
      <c r="A7" s="17" t="s">
        <v>168</v>
      </c>
      <c r="C7" s="17" t="s">
        <v>169</v>
      </c>
      <c r="E7" s="17" t="s">
        <v>75</v>
      </c>
      <c r="G7" s="17" t="s">
        <v>76</v>
      </c>
      <c r="I7" s="17" t="s">
        <v>170</v>
      </c>
      <c r="K7" s="17" t="s">
        <v>171</v>
      </c>
      <c r="M7" s="17" t="s">
        <v>172</v>
      </c>
      <c r="O7" s="17" t="s">
        <v>170</v>
      </c>
      <c r="Q7" s="17" t="s">
        <v>171</v>
      </c>
      <c r="S7" s="17" t="s">
        <v>172</v>
      </c>
    </row>
    <row r="8" spans="1:19">
      <c r="A8" s="1" t="s">
        <v>121</v>
      </c>
      <c r="C8" s="4" t="s">
        <v>244</v>
      </c>
      <c r="D8" s="4"/>
      <c r="E8" s="4" t="s">
        <v>123</v>
      </c>
      <c r="F8" s="4"/>
      <c r="G8" s="5">
        <v>15</v>
      </c>
      <c r="H8" s="4"/>
      <c r="I8" s="5">
        <v>1916441163</v>
      </c>
      <c r="J8" s="4"/>
      <c r="K8" s="5">
        <v>0</v>
      </c>
      <c r="L8" s="4"/>
      <c r="M8" s="5">
        <v>1916441163</v>
      </c>
      <c r="N8" s="4"/>
      <c r="O8" s="5">
        <v>2463732315</v>
      </c>
      <c r="P8" s="4"/>
      <c r="Q8" s="5">
        <v>0</v>
      </c>
      <c r="R8" s="4"/>
      <c r="S8" s="5">
        <v>2463732315</v>
      </c>
    </row>
    <row r="9" spans="1:19">
      <c r="A9" s="1" t="s">
        <v>174</v>
      </c>
      <c r="C9" s="4" t="s">
        <v>244</v>
      </c>
      <c r="D9" s="4"/>
      <c r="E9" s="4" t="s">
        <v>175</v>
      </c>
      <c r="F9" s="4"/>
      <c r="G9" s="5">
        <v>15</v>
      </c>
      <c r="H9" s="4"/>
      <c r="I9" s="5">
        <v>0</v>
      </c>
      <c r="J9" s="4"/>
      <c r="K9" s="5">
        <v>0</v>
      </c>
      <c r="L9" s="4"/>
      <c r="M9" s="5">
        <v>0</v>
      </c>
      <c r="N9" s="4"/>
      <c r="O9" s="5">
        <v>8784457731</v>
      </c>
      <c r="P9" s="4"/>
      <c r="Q9" s="5">
        <v>0</v>
      </c>
      <c r="R9" s="4"/>
      <c r="S9" s="5">
        <v>8784457731</v>
      </c>
    </row>
    <row r="10" spans="1:19">
      <c r="A10" s="1" t="s">
        <v>124</v>
      </c>
      <c r="C10" s="4" t="s">
        <v>244</v>
      </c>
      <c r="D10" s="4"/>
      <c r="E10" s="4" t="s">
        <v>126</v>
      </c>
      <c r="F10" s="4"/>
      <c r="G10" s="5">
        <v>18</v>
      </c>
      <c r="H10" s="4"/>
      <c r="I10" s="5">
        <v>781581938</v>
      </c>
      <c r="J10" s="4"/>
      <c r="K10" s="5">
        <v>0</v>
      </c>
      <c r="L10" s="4"/>
      <c r="M10" s="5">
        <v>781581938</v>
      </c>
      <c r="N10" s="4"/>
      <c r="O10" s="5">
        <v>4561087913</v>
      </c>
      <c r="P10" s="4"/>
      <c r="Q10" s="5">
        <v>0</v>
      </c>
      <c r="R10" s="4"/>
      <c r="S10" s="5">
        <v>4561087913</v>
      </c>
    </row>
    <row r="11" spans="1:19">
      <c r="A11" s="1" t="s">
        <v>127</v>
      </c>
      <c r="C11" s="4" t="s">
        <v>244</v>
      </c>
      <c r="D11" s="4"/>
      <c r="E11" s="4" t="s">
        <v>129</v>
      </c>
      <c r="F11" s="4"/>
      <c r="G11" s="5">
        <v>18</v>
      </c>
      <c r="H11" s="4"/>
      <c r="I11" s="5">
        <v>15916158</v>
      </c>
      <c r="J11" s="4"/>
      <c r="K11" s="5">
        <v>0</v>
      </c>
      <c r="L11" s="4"/>
      <c r="M11" s="5">
        <v>15916158</v>
      </c>
      <c r="N11" s="4"/>
      <c r="O11" s="5">
        <v>91208863</v>
      </c>
      <c r="P11" s="4"/>
      <c r="Q11" s="5">
        <v>0</v>
      </c>
      <c r="R11" s="4"/>
      <c r="S11" s="5">
        <v>91208863</v>
      </c>
    </row>
    <row r="12" spans="1:19">
      <c r="A12" s="1" t="s">
        <v>155</v>
      </c>
      <c r="C12" s="5">
        <v>1</v>
      </c>
      <c r="D12" s="4"/>
      <c r="E12" s="4" t="s">
        <v>244</v>
      </c>
      <c r="F12" s="4"/>
      <c r="G12" s="5">
        <v>8</v>
      </c>
      <c r="H12" s="4"/>
      <c r="I12" s="5">
        <v>193681512</v>
      </c>
      <c r="J12" s="4"/>
      <c r="K12" s="5">
        <v>0</v>
      </c>
      <c r="L12" s="4"/>
      <c r="M12" s="5">
        <v>193681512</v>
      </c>
      <c r="N12" s="4"/>
      <c r="O12" s="5">
        <v>1094084694</v>
      </c>
      <c r="P12" s="4"/>
      <c r="Q12" s="5">
        <v>0</v>
      </c>
      <c r="R12" s="4"/>
      <c r="S12" s="5">
        <v>1094084694</v>
      </c>
    </row>
    <row r="13" spans="1:19">
      <c r="A13" s="1" t="s">
        <v>159</v>
      </c>
      <c r="C13" s="5">
        <v>17</v>
      </c>
      <c r="D13" s="4"/>
      <c r="E13" s="4" t="s">
        <v>244</v>
      </c>
      <c r="F13" s="4"/>
      <c r="G13" s="5">
        <v>8</v>
      </c>
      <c r="H13" s="4"/>
      <c r="I13" s="5">
        <v>147492229</v>
      </c>
      <c r="J13" s="4"/>
      <c r="K13" s="5">
        <v>0</v>
      </c>
      <c r="L13" s="4"/>
      <c r="M13" s="5">
        <v>147492229</v>
      </c>
      <c r="N13" s="4"/>
      <c r="O13" s="5">
        <v>2263526887</v>
      </c>
      <c r="P13" s="4"/>
      <c r="Q13" s="5">
        <v>0</v>
      </c>
      <c r="R13" s="4"/>
      <c r="S13" s="5">
        <v>2263526887</v>
      </c>
    </row>
    <row r="14" spans="1:19" ht="24.75" thickBot="1">
      <c r="C14" s="4"/>
      <c r="D14" s="4"/>
      <c r="E14" s="4"/>
      <c r="F14" s="4"/>
      <c r="G14" s="4"/>
      <c r="H14" s="4"/>
      <c r="I14" s="6">
        <f>SUM(I8:I13)</f>
        <v>3055113000</v>
      </c>
      <c r="J14" s="4"/>
      <c r="K14" s="6">
        <f>SUM(K8:K13)</f>
        <v>0</v>
      </c>
      <c r="L14" s="4"/>
      <c r="M14" s="6">
        <f>SUM(M8:M13)</f>
        <v>3055113000</v>
      </c>
      <c r="N14" s="4"/>
      <c r="O14" s="6">
        <f>SUM(O8:O13)</f>
        <v>19258098403</v>
      </c>
      <c r="P14" s="4"/>
      <c r="Q14" s="6">
        <f>SUM(Q8:Q13)</f>
        <v>0</v>
      </c>
      <c r="R14" s="4"/>
      <c r="S14" s="6">
        <f>SUM(S8:S13)</f>
        <v>19258098403</v>
      </c>
    </row>
    <row r="15" spans="1:19" ht="24.75" thickTop="1">
      <c r="C15" s="4"/>
      <c r="D15" s="4"/>
      <c r="E15" s="4"/>
      <c r="F15" s="4"/>
      <c r="G15" s="4"/>
      <c r="H15" s="4"/>
      <c r="I15" s="4"/>
      <c r="J15" s="4"/>
      <c r="K15" s="4"/>
      <c r="L15" s="4"/>
      <c r="M15" s="5"/>
      <c r="N15" s="5"/>
      <c r="O15" s="5"/>
      <c r="P15" s="5"/>
      <c r="Q15" s="5"/>
      <c r="R15" s="5"/>
      <c r="S15" s="5"/>
    </row>
    <row r="16" spans="1:19">
      <c r="M16" s="3"/>
      <c r="S16" s="3"/>
    </row>
    <row r="17" spans="13:20">
      <c r="M17" s="5"/>
      <c r="N17" s="5"/>
      <c r="O17" s="5"/>
      <c r="P17" s="5"/>
      <c r="Q17" s="5"/>
      <c r="R17" s="5"/>
      <c r="S17" s="5"/>
    </row>
    <row r="19" spans="13:20">
      <c r="M19" s="5"/>
      <c r="N19" s="5"/>
      <c r="O19" s="5"/>
      <c r="P19" s="5"/>
      <c r="Q19" s="5"/>
      <c r="R19" s="5"/>
      <c r="S19" s="5"/>
      <c r="T19" s="3">
        <f t="shared" ref="T19" si="0">SUM(T12:T13)</f>
        <v>0</v>
      </c>
    </row>
    <row r="20" spans="13:20">
      <c r="M20" s="5"/>
      <c r="N20" s="4"/>
      <c r="O20" s="4"/>
      <c r="P20" s="4"/>
      <c r="Q20" s="4"/>
      <c r="R20" s="4"/>
      <c r="S20" s="5"/>
    </row>
    <row r="21" spans="13:20">
      <c r="M21" s="5"/>
      <c r="N21" s="4"/>
      <c r="O21" s="4"/>
      <c r="P21" s="4"/>
      <c r="Q21" s="4"/>
      <c r="R21" s="4"/>
      <c r="S21" s="5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49"/>
  <sheetViews>
    <sheetView rightToLeft="1" topLeftCell="B1" workbookViewId="0">
      <selection activeCell="K55" sqref="K55"/>
    </sheetView>
  </sheetViews>
  <sheetFormatPr defaultRowHeight="24"/>
  <cols>
    <col min="1" max="1" width="33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164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6" t="s">
        <v>3</v>
      </c>
      <c r="C6" s="17" t="s">
        <v>176</v>
      </c>
      <c r="D6" s="17" t="s">
        <v>176</v>
      </c>
      <c r="E6" s="17" t="s">
        <v>176</v>
      </c>
      <c r="F6" s="17" t="s">
        <v>176</v>
      </c>
      <c r="G6" s="17" t="s">
        <v>176</v>
      </c>
      <c r="I6" s="17" t="s">
        <v>166</v>
      </c>
      <c r="J6" s="17" t="s">
        <v>166</v>
      </c>
      <c r="K6" s="17" t="s">
        <v>166</v>
      </c>
      <c r="L6" s="17" t="s">
        <v>166</v>
      </c>
      <c r="M6" s="17" t="s">
        <v>166</v>
      </c>
      <c r="O6" s="17" t="s">
        <v>167</v>
      </c>
      <c r="P6" s="17" t="s">
        <v>167</v>
      </c>
      <c r="Q6" s="17" t="s">
        <v>167</v>
      </c>
      <c r="R6" s="17" t="s">
        <v>167</v>
      </c>
      <c r="S6" s="17" t="s">
        <v>167</v>
      </c>
    </row>
    <row r="7" spans="1:19" ht="24.75">
      <c r="A7" s="17" t="s">
        <v>3</v>
      </c>
      <c r="C7" s="17" t="s">
        <v>177</v>
      </c>
      <c r="E7" s="17" t="s">
        <v>178</v>
      </c>
      <c r="G7" s="17" t="s">
        <v>179</v>
      </c>
      <c r="I7" s="17" t="s">
        <v>180</v>
      </c>
      <c r="K7" s="17" t="s">
        <v>171</v>
      </c>
      <c r="M7" s="17" t="s">
        <v>181</v>
      </c>
      <c r="O7" s="17" t="s">
        <v>180</v>
      </c>
      <c r="Q7" s="17" t="s">
        <v>171</v>
      </c>
      <c r="S7" s="17" t="s">
        <v>181</v>
      </c>
    </row>
    <row r="8" spans="1:19">
      <c r="A8" s="1" t="s">
        <v>17</v>
      </c>
      <c r="C8" s="4" t="s">
        <v>182</v>
      </c>
      <c r="D8" s="4"/>
      <c r="E8" s="5">
        <v>12110123</v>
      </c>
      <c r="F8" s="4"/>
      <c r="G8" s="5">
        <v>63</v>
      </c>
      <c r="H8" s="4"/>
      <c r="I8" s="5">
        <v>0</v>
      </c>
      <c r="J8" s="4"/>
      <c r="K8" s="5">
        <v>0</v>
      </c>
      <c r="L8" s="4"/>
      <c r="M8" s="5">
        <v>0</v>
      </c>
      <c r="N8" s="4"/>
      <c r="O8" s="5">
        <v>762937749</v>
      </c>
      <c r="P8" s="4"/>
      <c r="Q8" s="5">
        <v>0</v>
      </c>
      <c r="R8" s="4"/>
      <c r="S8" s="5">
        <f>O8-Q8</f>
        <v>762937749</v>
      </c>
    </row>
    <row r="9" spans="1:19">
      <c r="A9" s="1" t="s">
        <v>40</v>
      </c>
      <c r="C9" s="4" t="s">
        <v>183</v>
      </c>
      <c r="D9" s="4"/>
      <c r="E9" s="5">
        <v>3644694</v>
      </c>
      <c r="F9" s="4"/>
      <c r="G9" s="5">
        <v>150</v>
      </c>
      <c r="H9" s="4"/>
      <c r="I9" s="5">
        <v>0</v>
      </c>
      <c r="J9" s="4"/>
      <c r="K9" s="5">
        <v>0</v>
      </c>
      <c r="L9" s="4"/>
      <c r="M9" s="5">
        <v>0</v>
      </c>
      <c r="N9" s="4"/>
      <c r="O9" s="5">
        <v>546704100</v>
      </c>
      <c r="P9" s="4"/>
      <c r="Q9" s="5">
        <v>59707159</v>
      </c>
      <c r="R9" s="4"/>
      <c r="S9" s="5">
        <f t="shared" ref="S9:S44" si="0">O9-Q9</f>
        <v>486996941</v>
      </c>
    </row>
    <row r="10" spans="1:19">
      <c r="A10" s="1" t="s">
        <v>42</v>
      </c>
      <c r="C10" s="4" t="s">
        <v>182</v>
      </c>
      <c r="D10" s="4"/>
      <c r="E10" s="5">
        <v>5802574</v>
      </c>
      <c r="F10" s="4"/>
      <c r="G10" s="5">
        <v>2400</v>
      </c>
      <c r="H10" s="4"/>
      <c r="I10" s="5">
        <v>0</v>
      </c>
      <c r="J10" s="4"/>
      <c r="K10" s="5">
        <v>0</v>
      </c>
      <c r="L10" s="4"/>
      <c r="M10" s="5">
        <v>0</v>
      </c>
      <c r="N10" s="4"/>
      <c r="O10" s="5">
        <v>13926177600</v>
      </c>
      <c r="P10" s="4"/>
      <c r="Q10" s="5">
        <v>0</v>
      </c>
      <c r="R10" s="4"/>
      <c r="S10" s="5">
        <f t="shared" si="0"/>
        <v>13926177600</v>
      </c>
    </row>
    <row r="11" spans="1:19">
      <c r="A11" s="1" t="s">
        <v>28</v>
      </c>
      <c r="C11" s="4" t="s">
        <v>184</v>
      </c>
      <c r="D11" s="4"/>
      <c r="E11" s="5">
        <v>2000000</v>
      </c>
      <c r="F11" s="4"/>
      <c r="G11" s="5">
        <v>700</v>
      </c>
      <c r="H11" s="4"/>
      <c r="I11" s="5">
        <v>0</v>
      </c>
      <c r="J11" s="4"/>
      <c r="K11" s="5">
        <v>0</v>
      </c>
      <c r="L11" s="4"/>
      <c r="M11" s="5">
        <v>0</v>
      </c>
      <c r="N11" s="4"/>
      <c r="O11" s="5">
        <v>1400000000</v>
      </c>
      <c r="P11" s="4"/>
      <c r="Q11" s="5">
        <v>147549020</v>
      </c>
      <c r="R11" s="4"/>
      <c r="S11" s="5">
        <f t="shared" si="0"/>
        <v>1252450980</v>
      </c>
    </row>
    <row r="12" spans="1:19">
      <c r="A12" s="1" t="s">
        <v>30</v>
      </c>
      <c r="C12" s="4" t="s">
        <v>184</v>
      </c>
      <c r="D12" s="4"/>
      <c r="E12" s="5">
        <v>11103495</v>
      </c>
      <c r="F12" s="4"/>
      <c r="G12" s="5">
        <v>400</v>
      </c>
      <c r="H12" s="4"/>
      <c r="I12" s="5">
        <v>0</v>
      </c>
      <c r="J12" s="4"/>
      <c r="K12" s="5">
        <v>0</v>
      </c>
      <c r="L12" s="4"/>
      <c r="M12" s="5">
        <v>0</v>
      </c>
      <c r="N12" s="4"/>
      <c r="O12" s="5">
        <v>4441398000</v>
      </c>
      <c r="P12" s="4"/>
      <c r="Q12" s="5">
        <v>468088515</v>
      </c>
      <c r="R12" s="4"/>
      <c r="S12" s="5">
        <f t="shared" si="0"/>
        <v>3973309485</v>
      </c>
    </row>
    <row r="13" spans="1:19">
      <c r="A13" s="1" t="s">
        <v>25</v>
      </c>
      <c r="C13" s="4" t="s">
        <v>185</v>
      </c>
      <c r="D13" s="4"/>
      <c r="E13" s="5">
        <v>1663269</v>
      </c>
      <c r="F13" s="4"/>
      <c r="G13" s="5">
        <v>3750</v>
      </c>
      <c r="H13" s="4"/>
      <c r="I13" s="5">
        <v>0</v>
      </c>
      <c r="J13" s="4"/>
      <c r="K13" s="5">
        <v>0</v>
      </c>
      <c r="L13" s="4"/>
      <c r="M13" s="5">
        <v>0</v>
      </c>
      <c r="N13" s="4"/>
      <c r="O13" s="5">
        <v>6237258750</v>
      </c>
      <c r="P13" s="4"/>
      <c r="Q13" s="5">
        <v>0</v>
      </c>
      <c r="R13" s="4"/>
      <c r="S13" s="5">
        <f t="shared" si="0"/>
        <v>6237258750</v>
      </c>
    </row>
    <row r="14" spans="1:19">
      <c r="A14" s="1" t="s">
        <v>33</v>
      </c>
      <c r="C14" s="4" t="s">
        <v>186</v>
      </c>
      <c r="D14" s="4"/>
      <c r="E14" s="5">
        <v>589908</v>
      </c>
      <c r="F14" s="4"/>
      <c r="G14" s="5">
        <v>4720</v>
      </c>
      <c r="H14" s="4"/>
      <c r="I14" s="5">
        <v>0</v>
      </c>
      <c r="J14" s="4"/>
      <c r="K14" s="5">
        <v>0</v>
      </c>
      <c r="L14" s="4"/>
      <c r="M14" s="5">
        <v>0</v>
      </c>
      <c r="N14" s="4"/>
      <c r="O14" s="5">
        <v>2784365760</v>
      </c>
      <c r="P14" s="4"/>
      <c r="Q14" s="5">
        <v>259412959</v>
      </c>
      <c r="R14" s="4"/>
      <c r="S14" s="5">
        <f t="shared" si="0"/>
        <v>2524952801</v>
      </c>
    </row>
    <row r="15" spans="1:19">
      <c r="A15" s="1" t="s">
        <v>60</v>
      </c>
      <c r="C15" s="4" t="s">
        <v>184</v>
      </c>
      <c r="D15" s="4"/>
      <c r="E15" s="5">
        <v>2479103</v>
      </c>
      <c r="F15" s="4"/>
      <c r="G15" s="5">
        <v>740</v>
      </c>
      <c r="H15" s="4"/>
      <c r="I15" s="5">
        <v>0</v>
      </c>
      <c r="J15" s="4"/>
      <c r="K15" s="5">
        <v>0</v>
      </c>
      <c r="L15" s="4"/>
      <c r="M15" s="5">
        <v>0</v>
      </c>
      <c r="N15" s="4"/>
      <c r="O15" s="5">
        <v>1834536220</v>
      </c>
      <c r="P15" s="4"/>
      <c r="Q15" s="5">
        <v>193345729</v>
      </c>
      <c r="R15" s="4"/>
      <c r="S15" s="5">
        <f t="shared" si="0"/>
        <v>1641190491</v>
      </c>
    </row>
    <row r="16" spans="1:19">
      <c r="A16" s="1" t="s">
        <v>49</v>
      </c>
      <c r="C16" s="4" t="s">
        <v>187</v>
      </c>
      <c r="D16" s="4"/>
      <c r="E16" s="5">
        <v>1953499</v>
      </c>
      <c r="F16" s="4"/>
      <c r="G16" s="5">
        <v>100</v>
      </c>
      <c r="H16" s="4"/>
      <c r="I16" s="5">
        <v>0</v>
      </c>
      <c r="J16" s="4"/>
      <c r="K16" s="5">
        <v>0</v>
      </c>
      <c r="L16" s="4"/>
      <c r="M16" s="5">
        <v>0</v>
      </c>
      <c r="N16" s="4"/>
      <c r="O16" s="5">
        <v>195349900</v>
      </c>
      <c r="P16" s="4"/>
      <c r="Q16" s="5">
        <v>24462630</v>
      </c>
      <c r="R16" s="4"/>
      <c r="S16" s="5">
        <f t="shared" si="0"/>
        <v>170887270</v>
      </c>
    </row>
    <row r="17" spans="1:19">
      <c r="A17" s="1" t="s">
        <v>45</v>
      </c>
      <c r="C17" s="4" t="s">
        <v>188</v>
      </c>
      <c r="D17" s="4"/>
      <c r="E17" s="5">
        <v>4004972</v>
      </c>
      <c r="F17" s="4"/>
      <c r="G17" s="5">
        <v>2400</v>
      </c>
      <c r="H17" s="4"/>
      <c r="I17" s="5">
        <v>0</v>
      </c>
      <c r="J17" s="4"/>
      <c r="K17" s="5">
        <v>0</v>
      </c>
      <c r="L17" s="4"/>
      <c r="M17" s="5">
        <v>0</v>
      </c>
      <c r="N17" s="4"/>
      <c r="O17" s="5">
        <v>9611932800</v>
      </c>
      <c r="P17" s="4"/>
      <c r="Q17" s="5">
        <v>379418400</v>
      </c>
      <c r="R17" s="4"/>
      <c r="S17" s="5">
        <f t="shared" si="0"/>
        <v>9232514400</v>
      </c>
    </row>
    <row r="18" spans="1:19">
      <c r="A18" s="1" t="s">
        <v>18</v>
      </c>
      <c r="C18" s="4" t="s">
        <v>182</v>
      </c>
      <c r="D18" s="4"/>
      <c r="E18" s="5">
        <v>7477734</v>
      </c>
      <c r="F18" s="4"/>
      <c r="G18" s="5">
        <v>650</v>
      </c>
      <c r="H18" s="4"/>
      <c r="I18" s="5">
        <v>0</v>
      </c>
      <c r="J18" s="4"/>
      <c r="K18" s="5">
        <v>0</v>
      </c>
      <c r="L18" s="4"/>
      <c r="M18" s="5">
        <v>0</v>
      </c>
      <c r="N18" s="4"/>
      <c r="O18" s="5">
        <v>4860527100</v>
      </c>
      <c r="P18" s="4"/>
      <c r="Q18" s="5">
        <v>0</v>
      </c>
      <c r="R18" s="4"/>
      <c r="S18" s="5">
        <f t="shared" si="0"/>
        <v>4860527100</v>
      </c>
    </row>
    <row r="19" spans="1:19">
      <c r="A19" s="1" t="s">
        <v>56</v>
      </c>
      <c r="C19" s="4" t="s">
        <v>189</v>
      </c>
      <c r="D19" s="4"/>
      <c r="E19" s="5">
        <v>5850856</v>
      </c>
      <c r="F19" s="4"/>
      <c r="G19" s="5">
        <v>1700</v>
      </c>
      <c r="H19" s="4"/>
      <c r="I19" s="5">
        <v>0</v>
      </c>
      <c r="J19" s="4"/>
      <c r="K19" s="5">
        <v>0</v>
      </c>
      <c r="L19" s="4"/>
      <c r="M19" s="5">
        <v>0</v>
      </c>
      <c r="N19" s="4"/>
      <c r="O19" s="5">
        <v>9946455200</v>
      </c>
      <c r="P19" s="4"/>
      <c r="Q19" s="5">
        <v>0</v>
      </c>
      <c r="R19" s="4"/>
      <c r="S19" s="5">
        <f t="shared" si="0"/>
        <v>9946455200</v>
      </c>
    </row>
    <row r="20" spans="1:19">
      <c r="A20" s="1" t="s">
        <v>53</v>
      </c>
      <c r="C20" s="4" t="s">
        <v>184</v>
      </c>
      <c r="D20" s="4"/>
      <c r="E20" s="5">
        <v>9203071</v>
      </c>
      <c r="F20" s="4"/>
      <c r="G20" s="5">
        <v>330</v>
      </c>
      <c r="H20" s="4"/>
      <c r="I20" s="5">
        <v>0</v>
      </c>
      <c r="J20" s="4"/>
      <c r="K20" s="5">
        <v>0</v>
      </c>
      <c r="L20" s="4"/>
      <c r="M20" s="5">
        <v>0</v>
      </c>
      <c r="N20" s="4"/>
      <c r="O20" s="5">
        <v>3037013430</v>
      </c>
      <c r="P20" s="4"/>
      <c r="Q20" s="5">
        <v>0</v>
      </c>
      <c r="R20" s="4"/>
      <c r="S20" s="5">
        <f t="shared" si="0"/>
        <v>3037013430</v>
      </c>
    </row>
    <row r="21" spans="1:19">
      <c r="A21" s="1" t="s">
        <v>51</v>
      </c>
      <c r="C21" s="4" t="s">
        <v>190</v>
      </c>
      <c r="D21" s="4"/>
      <c r="E21" s="5">
        <v>754942</v>
      </c>
      <c r="F21" s="4"/>
      <c r="G21" s="5">
        <v>3680</v>
      </c>
      <c r="H21" s="4"/>
      <c r="I21" s="5">
        <v>0</v>
      </c>
      <c r="J21" s="4"/>
      <c r="K21" s="5">
        <v>0</v>
      </c>
      <c r="L21" s="4"/>
      <c r="M21" s="5">
        <v>0</v>
      </c>
      <c r="N21" s="4"/>
      <c r="O21" s="5">
        <v>2778186560</v>
      </c>
      <c r="P21" s="4"/>
      <c r="Q21" s="5">
        <v>301903057</v>
      </c>
      <c r="R21" s="4"/>
      <c r="S21" s="5">
        <f t="shared" si="0"/>
        <v>2476283503</v>
      </c>
    </row>
    <row r="22" spans="1:19">
      <c r="A22" s="1" t="s">
        <v>65</v>
      </c>
      <c r="C22" s="4" t="s">
        <v>183</v>
      </c>
      <c r="D22" s="4"/>
      <c r="E22" s="5">
        <v>4815427</v>
      </c>
      <c r="F22" s="4"/>
      <c r="G22" s="5">
        <v>2000</v>
      </c>
      <c r="H22" s="4"/>
      <c r="I22" s="5">
        <v>0</v>
      </c>
      <c r="J22" s="4"/>
      <c r="K22" s="5">
        <v>0</v>
      </c>
      <c r="L22" s="4"/>
      <c r="M22" s="5">
        <v>0</v>
      </c>
      <c r="N22" s="4"/>
      <c r="O22" s="5">
        <v>9630854000</v>
      </c>
      <c r="P22" s="4"/>
      <c r="Q22" s="5">
        <v>897284534</v>
      </c>
      <c r="R22" s="4"/>
      <c r="S22" s="5">
        <f t="shared" si="0"/>
        <v>8733569466</v>
      </c>
    </row>
    <row r="23" spans="1:19">
      <c r="A23" s="1" t="s">
        <v>54</v>
      </c>
      <c r="C23" s="4" t="s">
        <v>185</v>
      </c>
      <c r="D23" s="4"/>
      <c r="E23" s="5">
        <v>1146320</v>
      </c>
      <c r="F23" s="4"/>
      <c r="G23" s="5">
        <v>1250</v>
      </c>
      <c r="H23" s="4"/>
      <c r="I23" s="5">
        <v>0</v>
      </c>
      <c r="J23" s="4"/>
      <c r="K23" s="5">
        <v>0</v>
      </c>
      <c r="L23" s="4"/>
      <c r="M23" s="5">
        <v>0</v>
      </c>
      <c r="N23" s="4"/>
      <c r="O23" s="5">
        <v>1432900000</v>
      </c>
      <c r="P23" s="4"/>
      <c r="Q23" s="5">
        <v>0</v>
      </c>
      <c r="R23" s="4"/>
      <c r="S23" s="5">
        <f t="shared" si="0"/>
        <v>1432900000</v>
      </c>
    </row>
    <row r="24" spans="1:19">
      <c r="A24" s="1" t="s">
        <v>15</v>
      </c>
      <c r="C24" s="4" t="s">
        <v>191</v>
      </c>
      <c r="D24" s="4"/>
      <c r="E24" s="5">
        <v>9160874</v>
      </c>
      <c r="F24" s="4"/>
      <c r="G24" s="5">
        <v>20</v>
      </c>
      <c r="H24" s="4"/>
      <c r="I24" s="5">
        <v>0</v>
      </c>
      <c r="J24" s="4"/>
      <c r="K24" s="5">
        <v>0</v>
      </c>
      <c r="L24" s="4"/>
      <c r="M24" s="5">
        <v>0</v>
      </c>
      <c r="N24" s="4"/>
      <c r="O24" s="5">
        <v>183217480</v>
      </c>
      <c r="P24" s="4"/>
      <c r="Q24" s="5">
        <v>0</v>
      </c>
      <c r="R24" s="4"/>
      <c r="S24" s="5">
        <f t="shared" si="0"/>
        <v>183217480</v>
      </c>
    </row>
    <row r="25" spans="1:19">
      <c r="A25" s="1" t="s">
        <v>19</v>
      </c>
      <c r="C25" s="4" t="s">
        <v>192</v>
      </c>
      <c r="D25" s="4"/>
      <c r="E25" s="5">
        <v>800654</v>
      </c>
      <c r="F25" s="4"/>
      <c r="G25" s="5">
        <v>11000</v>
      </c>
      <c r="H25" s="4"/>
      <c r="I25" s="5">
        <v>0</v>
      </c>
      <c r="J25" s="4"/>
      <c r="K25" s="5">
        <v>0</v>
      </c>
      <c r="L25" s="4"/>
      <c r="M25" s="5">
        <v>0</v>
      </c>
      <c r="N25" s="4"/>
      <c r="O25" s="5">
        <v>8807194000</v>
      </c>
      <c r="P25" s="4"/>
      <c r="Q25" s="5">
        <v>0</v>
      </c>
      <c r="R25" s="4"/>
      <c r="S25" s="5">
        <f t="shared" si="0"/>
        <v>8807194000</v>
      </c>
    </row>
    <row r="26" spans="1:19">
      <c r="A26" s="1" t="s">
        <v>50</v>
      </c>
      <c r="C26" s="4" t="s">
        <v>193</v>
      </c>
      <c r="D26" s="4"/>
      <c r="E26" s="5">
        <v>824555</v>
      </c>
      <c r="F26" s="4"/>
      <c r="G26" s="5">
        <v>5700</v>
      </c>
      <c r="H26" s="4"/>
      <c r="I26" s="5">
        <v>0</v>
      </c>
      <c r="J26" s="4"/>
      <c r="K26" s="5">
        <v>0</v>
      </c>
      <c r="L26" s="4"/>
      <c r="M26" s="5">
        <v>0</v>
      </c>
      <c r="N26" s="4"/>
      <c r="O26" s="5">
        <v>4699963500</v>
      </c>
      <c r="P26" s="4"/>
      <c r="Q26" s="5">
        <v>0</v>
      </c>
      <c r="R26" s="4"/>
      <c r="S26" s="5">
        <f t="shared" si="0"/>
        <v>4699963500</v>
      </c>
    </row>
    <row r="27" spans="1:19">
      <c r="A27" s="1" t="s">
        <v>64</v>
      </c>
      <c r="C27" s="4" t="s">
        <v>192</v>
      </c>
      <c r="D27" s="4"/>
      <c r="E27" s="5">
        <v>5166679</v>
      </c>
      <c r="F27" s="4"/>
      <c r="G27" s="5">
        <v>2200</v>
      </c>
      <c r="H27" s="4"/>
      <c r="I27" s="5">
        <v>0</v>
      </c>
      <c r="J27" s="4"/>
      <c r="K27" s="5">
        <v>0</v>
      </c>
      <c r="L27" s="4"/>
      <c r="M27" s="5">
        <v>0</v>
      </c>
      <c r="N27" s="4"/>
      <c r="O27" s="5">
        <v>11366693800</v>
      </c>
      <c r="P27" s="4"/>
      <c r="Q27" s="5">
        <v>1185483402</v>
      </c>
      <c r="R27" s="4"/>
      <c r="S27" s="5">
        <f t="shared" si="0"/>
        <v>10181210398</v>
      </c>
    </row>
    <row r="28" spans="1:19">
      <c r="A28" s="1" t="s">
        <v>63</v>
      </c>
      <c r="C28" s="4" t="s">
        <v>194</v>
      </c>
      <c r="D28" s="4"/>
      <c r="E28" s="5">
        <v>715408</v>
      </c>
      <c r="F28" s="4"/>
      <c r="G28" s="5">
        <v>7650</v>
      </c>
      <c r="H28" s="4"/>
      <c r="I28" s="5">
        <v>0</v>
      </c>
      <c r="J28" s="4"/>
      <c r="K28" s="5">
        <v>0</v>
      </c>
      <c r="L28" s="4"/>
      <c r="M28" s="5">
        <v>0</v>
      </c>
      <c r="N28" s="4"/>
      <c r="O28" s="5">
        <v>5472871200</v>
      </c>
      <c r="P28" s="4"/>
      <c r="Q28" s="5">
        <v>51981138</v>
      </c>
      <c r="R28" s="4"/>
      <c r="S28" s="5">
        <f t="shared" si="0"/>
        <v>5420890062</v>
      </c>
    </row>
    <row r="29" spans="1:19">
      <c r="A29" s="1" t="s">
        <v>57</v>
      </c>
      <c r="C29" s="4" t="s">
        <v>195</v>
      </c>
      <c r="D29" s="4"/>
      <c r="E29" s="5">
        <v>39</v>
      </c>
      <c r="F29" s="4"/>
      <c r="G29" s="5">
        <v>2400</v>
      </c>
      <c r="H29" s="4"/>
      <c r="I29" s="5">
        <v>0</v>
      </c>
      <c r="J29" s="4"/>
      <c r="K29" s="5">
        <v>0</v>
      </c>
      <c r="L29" s="4"/>
      <c r="M29" s="5">
        <v>0</v>
      </c>
      <c r="N29" s="4"/>
      <c r="O29" s="5">
        <v>93600</v>
      </c>
      <c r="P29" s="4"/>
      <c r="Q29" s="5">
        <v>0</v>
      </c>
      <c r="R29" s="4"/>
      <c r="S29" s="5">
        <f t="shared" si="0"/>
        <v>93600</v>
      </c>
    </row>
    <row r="30" spans="1:19">
      <c r="A30" s="1" t="s">
        <v>47</v>
      </c>
      <c r="C30" s="4" t="s">
        <v>182</v>
      </c>
      <c r="D30" s="4"/>
      <c r="E30" s="5">
        <v>20714387</v>
      </c>
      <c r="F30" s="4"/>
      <c r="G30" s="5">
        <v>50</v>
      </c>
      <c r="H30" s="4"/>
      <c r="I30" s="5">
        <v>0</v>
      </c>
      <c r="J30" s="4"/>
      <c r="K30" s="5">
        <v>0</v>
      </c>
      <c r="L30" s="4"/>
      <c r="M30" s="5">
        <v>0</v>
      </c>
      <c r="N30" s="4"/>
      <c r="O30" s="5">
        <v>1035719350</v>
      </c>
      <c r="P30" s="4"/>
      <c r="Q30" s="5">
        <v>78662229</v>
      </c>
      <c r="R30" s="4"/>
      <c r="S30" s="5">
        <f t="shared" si="0"/>
        <v>957057121</v>
      </c>
    </row>
    <row r="31" spans="1:19">
      <c r="A31" s="1" t="s">
        <v>46</v>
      </c>
      <c r="C31" s="4" t="s">
        <v>196</v>
      </c>
      <c r="D31" s="4"/>
      <c r="E31" s="5">
        <v>2765140</v>
      </c>
      <c r="F31" s="4"/>
      <c r="G31" s="5">
        <v>1200</v>
      </c>
      <c r="H31" s="4"/>
      <c r="I31" s="5">
        <v>0</v>
      </c>
      <c r="J31" s="4"/>
      <c r="K31" s="5">
        <v>0</v>
      </c>
      <c r="L31" s="4"/>
      <c r="M31" s="5">
        <v>0</v>
      </c>
      <c r="N31" s="4"/>
      <c r="O31" s="5">
        <v>3318168000</v>
      </c>
      <c r="P31" s="4"/>
      <c r="Q31" s="5">
        <v>0</v>
      </c>
      <c r="R31" s="4"/>
      <c r="S31" s="5">
        <f t="shared" si="0"/>
        <v>3318168000</v>
      </c>
    </row>
    <row r="32" spans="1:19">
      <c r="A32" s="1" t="s">
        <v>29</v>
      </c>
      <c r="C32" s="4" t="s">
        <v>197</v>
      </c>
      <c r="D32" s="4"/>
      <c r="E32" s="5">
        <v>2732631</v>
      </c>
      <c r="F32" s="4"/>
      <c r="G32" s="5">
        <v>1800</v>
      </c>
      <c r="H32" s="4"/>
      <c r="I32" s="5">
        <v>0</v>
      </c>
      <c r="J32" s="4"/>
      <c r="K32" s="5">
        <v>0</v>
      </c>
      <c r="L32" s="4"/>
      <c r="M32" s="5">
        <v>0</v>
      </c>
      <c r="N32" s="4"/>
      <c r="O32" s="5">
        <v>4918735800</v>
      </c>
      <c r="P32" s="4"/>
      <c r="Q32" s="5">
        <v>421957924</v>
      </c>
      <c r="R32" s="4"/>
      <c r="S32" s="5">
        <f t="shared" si="0"/>
        <v>4496777876</v>
      </c>
    </row>
    <row r="33" spans="1:19">
      <c r="A33" s="1" t="s">
        <v>34</v>
      </c>
      <c r="C33" s="4" t="s">
        <v>198</v>
      </c>
      <c r="D33" s="4"/>
      <c r="E33" s="5">
        <v>1091408</v>
      </c>
      <c r="F33" s="4"/>
      <c r="G33" s="5">
        <v>3000</v>
      </c>
      <c r="H33" s="4"/>
      <c r="I33" s="5">
        <v>0</v>
      </c>
      <c r="J33" s="4"/>
      <c r="K33" s="5">
        <v>0</v>
      </c>
      <c r="L33" s="4"/>
      <c r="M33" s="5">
        <v>0</v>
      </c>
      <c r="N33" s="4"/>
      <c r="O33" s="5">
        <v>3274224000</v>
      </c>
      <c r="P33" s="4"/>
      <c r="Q33" s="5">
        <v>250588934</v>
      </c>
      <c r="R33" s="4"/>
      <c r="S33" s="5">
        <f t="shared" si="0"/>
        <v>3023635066</v>
      </c>
    </row>
    <row r="34" spans="1:19">
      <c r="A34" s="1" t="s">
        <v>16</v>
      </c>
      <c r="C34" s="4" t="s">
        <v>183</v>
      </c>
      <c r="D34" s="4"/>
      <c r="E34" s="5">
        <v>1412218</v>
      </c>
      <c r="F34" s="4"/>
      <c r="G34" s="5">
        <v>200</v>
      </c>
      <c r="H34" s="4"/>
      <c r="I34" s="5">
        <v>0</v>
      </c>
      <c r="J34" s="4"/>
      <c r="K34" s="5">
        <v>0</v>
      </c>
      <c r="L34" s="4"/>
      <c r="M34" s="5">
        <v>0</v>
      </c>
      <c r="N34" s="4"/>
      <c r="O34" s="5">
        <v>282443600</v>
      </c>
      <c r="P34" s="4"/>
      <c r="Q34" s="5">
        <v>0</v>
      </c>
      <c r="R34" s="4"/>
      <c r="S34" s="5">
        <f t="shared" si="0"/>
        <v>282443600</v>
      </c>
    </row>
    <row r="35" spans="1:19">
      <c r="A35" s="1" t="s">
        <v>52</v>
      </c>
      <c r="C35" s="4" t="s">
        <v>182</v>
      </c>
      <c r="D35" s="4"/>
      <c r="E35" s="5">
        <v>6904845</v>
      </c>
      <c r="F35" s="4"/>
      <c r="G35" s="5">
        <v>4350</v>
      </c>
      <c r="H35" s="4"/>
      <c r="I35" s="5">
        <v>0</v>
      </c>
      <c r="J35" s="4"/>
      <c r="K35" s="5">
        <v>0</v>
      </c>
      <c r="L35" s="4"/>
      <c r="M35" s="5">
        <v>0</v>
      </c>
      <c r="N35" s="4"/>
      <c r="O35" s="5">
        <v>30036075750</v>
      </c>
      <c r="P35" s="4"/>
      <c r="Q35" s="5">
        <v>3280327980</v>
      </c>
      <c r="R35" s="4"/>
      <c r="S35" s="5">
        <f t="shared" si="0"/>
        <v>26755747770</v>
      </c>
    </row>
    <row r="36" spans="1:19">
      <c r="A36" s="1" t="s">
        <v>58</v>
      </c>
      <c r="C36" s="4" t="s">
        <v>199</v>
      </c>
      <c r="D36" s="4"/>
      <c r="E36" s="5">
        <v>487852</v>
      </c>
      <c r="F36" s="4"/>
      <c r="G36" s="5">
        <v>20</v>
      </c>
      <c r="H36" s="4"/>
      <c r="I36" s="5">
        <v>9757040</v>
      </c>
      <c r="J36" s="4"/>
      <c r="K36" s="5">
        <v>1307883</v>
      </c>
      <c r="L36" s="4"/>
      <c r="M36" s="5">
        <v>8449157</v>
      </c>
      <c r="N36" s="4"/>
      <c r="O36" s="5">
        <v>9757040</v>
      </c>
      <c r="P36" s="4"/>
      <c r="Q36" s="5">
        <v>1307883</v>
      </c>
      <c r="R36" s="4"/>
      <c r="S36" s="5">
        <f t="shared" si="0"/>
        <v>8449157</v>
      </c>
    </row>
    <row r="37" spans="1:19">
      <c r="A37" s="1" t="s">
        <v>24</v>
      </c>
      <c r="C37" s="4" t="s">
        <v>200</v>
      </c>
      <c r="D37" s="4"/>
      <c r="E37" s="5">
        <v>619339</v>
      </c>
      <c r="F37" s="4"/>
      <c r="G37" s="5">
        <v>14350</v>
      </c>
      <c r="H37" s="4"/>
      <c r="I37" s="5">
        <v>0</v>
      </c>
      <c r="J37" s="4"/>
      <c r="K37" s="5">
        <v>0</v>
      </c>
      <c r="L37" s="4"/>
      <c r="M37" s="5">
        <v>0</v>
      </c>
      <c r="N37" s="4"/>
      <c r="O37" s="5">
        <v>8887514650</v>
      </c>
      <c r="P37" s="4"/>
      <c r="Q37" s="5">
        <v>0</v>
      </c>
      <c r="R37" s="4"/>
      <c r="S37" s="5">
        <f t="shared" si="0"/>
        <v>8887514650</v>
      </c>
    </row>
    <row r="38" spans="1:19">
      <c r="A38" s="1" t="s">
        <v>27</v>
      </c>
      <c r="C38" s="4" t="s">
        <v>201</v>
      </c>
      <c r="D38" s="4"/>
      <c r="E38" s="5">
        <v>4594037</v>
      </c>
      <c r="F38" s="4"/>
      <c r="G38" s="5">
        <v>650</v>
      </c>
      <c r="H38" s="4"/>
      <c r="I38" s="5">
        <v>0</v>
      </c>
      <c r="J38" s="4"/>
      <c r="K38" s="5">
        <v>0</v>
      </c>
      <c r="L38" s="4"/>
      <c r="M38" s="5">
        <v>0</v>
      </c>
      <c r="N38" s="4"/>
      <c r="O38" s="5">
        <v>2986124050</v>
      </c>
      <c r="P38" s="4"/>
      <c r="Q38" s="5">
        <v>180144302</v>
      </c>
      <c r="R38" s="4"/>
      <c r="S38" s="5">
        <f t="shared" si="0"/>
        <v>2805979748</v>
      </c>
    </row>
    <row r="39" spans="1:19">
      <c r="A39" s="1" t="s">
        <v>48</v>
      </c>
      <c r="C39" s="4" t="s">
        <v>202</v>
      </c>
      <c r="D39" s="4"/>
      <c r="E39" s="5">
        <v>15007</v>
      </c>
      <c r="F39" s="4"/>
      <c r="G39" s="5">
        <v>350</v>
      </c>
      <c r="H39" s="4"/>
      <c r="I39" s="5">
        <v>0</v>
      </c>
      <c r="J39" s="4"/>
      <c r="K39" s="5">
        <v>0</v>
      </c>
      <c r="L39" s="4"/>
      <c r="M39" s="5">
        <v>0</v>
      </c>
      <c r="N39" s="4"/>
      <c r="O39" s="5">
        <v>5252450</v>
      </c>
      <c r="P39" s="4"/>
      <c r="Q39" s="5">
        <v>371115</v>
      </c>
      <c r="R39" s="4"/>
      <c r="S39" s="5">
        <f t="shared" si="0"/>
        <v>4881335</v>
      </c>
    </row>
    <row r="40" spans="1:19">
      <c r="A40" s="1" t="s">
        <v>22</v>
      </c>
      <c r="C40" s="4" t="s">
        <v>203</v>
      </c>
      <c r="D40" s="4"/>
      <c r="E40" s="5">
        <v>2805925</v>
      </c>
      <c r="F40" s="4"/>
      <c r="G40" s="5">
        <v>1250</v>
      </c>
      <c r="H40" s="4"/>
      <c r="I40" s="5">
        <v>0</v>
      </c>
      <c r="J40" s="4"/>
      <c r="K40" s="5">
        <v>0</v>
      </c>
      <c r="L40" s="4"/>
      <c r="M40" s="5">
        <v>0</v>
      </c>
      <c r="N40" s="4"/>
      <c r="O40" s="5">
        <v>3507406250</v>
      </c>
      <c r="P40" s="4"/>
      <c r="Q40" s="5">
        <v>0</v>
      </c>
      <c r="R40" s="4"/>
      <c r="S40" s="5">
        <f t="shared" si="0"/>
        <v>3507406250</v>
      </c>
    </row>
    <row r="41" spans="1:19">
      <c r="A41" s="1" t="s">
        <v>26</v>
      </c>
      <c r="C41" s="4" t="s">
        <v>204</v>
      </c>
      <c r="D41" s="4"/>
      <c r="E41" s="5">
        <v>562425</v>
      </c>
      <c r="F41" s="4"/>
      <c r="G41" s="5">
        <v>9400</v>
      </c>
      <c r="H41" s="4"/>
      <c r="I41" s="5">
        <v>0</v>
      </c>
      <c r="J41" s="4"/>
      <c r="K41" s="5">
        <v>0</v>
      </c>
      <c r="L41" s="4"/>
      <c r="M41" s="5">
        <v>0</v>
      </c>
      <c r="N41" s="4"/>
      <c r="O41" s="5">
        <v>5286795000</v>
      </c>
      <c r="P41" s="4"/>
      <c r="Q41" s="5">
        <v>0</v>
      </c>
      <c r="R41" s="4"/>
      <c r="S41" s="5">
        <f t="shared" si="0"/>
        <v>5286795000</v>
      </c>
    </row>
    <row r="42" spans="1:19">
      <c r="A42" s="1" t="s">
        <v>39</v>
      </c>
      <c r="C42" s="4" t="s">
        <v>199</v>
      </c>
      <c r="D42" s="4"/>
      <c r="E42" s="5">
        <v>5354926</v>
      </c>
      <c r="F42" s="4"/>
      <c r="G42" s="5">
        <v>955</v>
      </c>
      <c r="H42" s="4"/>
      <c r="I42" s="5">
        <v>5113954330</v>
      </c>
      <c r="J42" s="4"/>
      <c r="K42" s="5">
        <v>685500402</v>
      </c>
      <c r="L42" s="4"/>
      <c r="M42" s="5">
        <v>4428453928</v>
      </c>
      <c r="N42" s="4"/>
      <c r="O42" s="5">
        <v>5113954330</v>
      </c>
      <c r="P42" s="4"/>
      <c r="Q42" s="5">
        <v>685500402</v>
      </c>
      <c r="R42" s="4"/>
      <c r="S42" s="5">
        <f t="shared" si="0"/>
        <v>4428453928</v>
      </c>
    </row>
    <row r="43" spans="1:19">
      <c r="A43" s="1" t="s">
        <v>38</v>
      </c>
      <c r="C43" s="4" t="s">
        <v>193</v>
      </c>
      <c r="D43" s="4"/>
      <c r="E43" s="5">
        <v>2905886</v>
      </c>
      <c r="F43" s="4"/>
      <c r="G43" s="5">
        <v>1260</v>
      </c>
      <c r="H43" s="4"/>
      <c r="I43" s="5">
        <v>0</v>
      </c>
      <c r="J43" s="4"/>
      <c r="K43" s="5">
        <v>0</v>
      </c>
      <c r="L43" s="4"/>
      <c r="M43" s="5">
        <v>0</v>
      </c>
      <c r="N43" s="4"/>
      <c r="O43" s="5">
        <v>3661416360</v>
      </c>
      <c r="P43" s="4"/>
      <c r="Q43" s="5">
        <v>144529593</v>
      </c>
      <c r="R43" s="4"/>
      <c r="S43" s="5">
        <f t="shared" si="0"/>
        <v>3516886767</v>
      </c>
    </row>
    <row r="44" spans="1:19">
      <c r="A44" s="1" t="s">
        <v>67</v>
      </c>
      <c r="C44" s="4" t="s">
        <v>205</v>
      </c>
      <c r="D44" s="4"/>
      <c r="E44" s="5">
        <v>1143913</v>
      </c>
      <c r="F44" s="4"/>
      <c r="G44" s="5">
        <v>513</v>
      </c>
      <c r="H44" s="4"/>
      <c r="I44" s="5">
        <v>0</v>
      </c>
      <c r="J44" s="4"/>
      <c r="K44" s="5">
        <v>0</v>
      </c>
      <c r="L44" s="4"/>
      <c r="M44" s="5">
        <v>0</v>
      </c>
      <c r="N44" s="4"/>
      <c r="O44" s="5">
        <v>586827369</v>
      </c>
      <c r="P44" s="4"/>
      <c r="Q44" s="5">
        <v>51012511</v>
      </c>
      <c r="R44" s="4"/>
      <c r="S44" s="5">
        <f t="shared" si="0"/>
        <v>535814858</v>
      </c>
    </row>
    <row r="45" spans="1:19">
      <c r="A45" s="1" t="s">
        <v>35</v>
      </c>
      <c r="C45" s="4" t="s">
        <v>206</v>
      </c>
      <c r="D45" s="4"/>
      <c r="E45" s="5">
        <v>1023077</v>
      </c>
      <c r="F45" s="4"/>
      <c r="G45" s="5">
        <v>3200</v>
      </c>
      <c r="H45" s="4"/>
      <c r="I45" s="5">
        <v>0</v>
      </c>
      <c r="J45" s="4"/>
      <c r="K45" s="5">
        <v>0</v>
      </c>
      <c r="L45" s="4"/>
      <c r="M45" s="5">
        <v>0</v>
      </c>
      <c r="N45" s="4"/>
      <c r="O45" s="5">
        <v>3273846200</v>
      </c>
      <c r="P45" s="4"/>
      <c r="Q45" s="5">
        <v>129230779</v>
      </c>
      <c r="R45" s="4"/>
      <c r="S45" s="5">
        <f>O45-Q45</f>
        <v>3144615421</v>
      </c>
    </row>
    <row r="46" spans="1:19">
      <c r="A46" s="1" t="s">
        <v>245</v>
      </c>
      <c r="C46" s="4" t="s">
        <v>244</v>
      </c>
      <c r="D46" s="4"/>
      <c r="E46" s="5">
        <v>0</v>
      </c>
      <c r="F46" s="4"/>
      <c r="G46" s="5">
        <v>0</v>
      </c>
      <c r="H46" s="4"/>
      <c r="I46" s="5">
        <v>0</v>
      </c>
      <c r="J46" s="4"/>
      <c r="K46" s="5">
        <v>0</v>
      </c>
      <c r="L46" s="4"/>
      <c r="M46" s="5">
        <v>0</v>
      </c>
      <c r="N46" s="4"/>
      <c r="O46" s="5">
        <v>8507129797</v>
      </c>
      <c r="P46" s="4"/>
      <c r="Q46" s="5">
        <v>0</v>
      </c>
      <c r="R46" s="4"/>
      <c r="S46" s="5">
        <f>O46-Q46</f>
        <v>8507129797</v>
      </c>
    </row>
    <row r="47" spans="1:19" ht="24.75" thickBot="1">
      <c r="C47" s="4"/>
      <c r="D47" s="4"/>
      <c r="E47" s="4"/>
      <c r="F47" s="4"/>
      <c r="G47" s="4"/>
      <c r="H47" s="4"/>
      <c r="I47" s="6">
        <f>SUM(I8:I46)</f>
        <v>5123711370</v>
      </c>
      <c r="J47" s="4"/>
      <c r="K47" s="6">
        <f>SUM(K8:K46)</f>
        <v>686808285</v>
      </c>
      <c r="L47" s="4"/>
      <c r="M47" s="6">
        <f>SUM(M8:M46)</f>
        <v>4436903085</v>
      </c>
      <c r="N47" s="4"/>
      <c r="O47" s="6">
        <f>SUM(O8:O46)</f>
        <v>188648020745</v>
      </c>
      <c r="P47" s="4"/>
      <c r="Q47" s="6">
        <f>SUM(Q8:Q46)</f>
        <v>9192270195</v>
      </c>
      <c r="R47" s="4"/>
      <c r="S47" s="6">
        <f>SUM(S8:S46)</f>
        <v>179455750550</v>
      </c>
    </row>
    <row r="48" spans="1:19" ht="24.75" thickTop="1">
      <c r="O48" s="3"/>
      <c r="Q48" s="3"/>
    </row>
    <row r="49" spans="15:18">
      <c r="O49" s="3"/>
      <c r="P49" s="3"/>
      <c r="Q49" s="3"/>
      <c r="R49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90"/>
  <sheetViews>
    <sheetView rightToLeft="1" workbookViewId="0">
      <selection activeCell="A9" sqref="A9"/>
    </sheetView>
  </sheetViews>
  <sheetFormatPr defaultRowHeight="24"/>
  <cols>
    <col min="1" max="1" width="34.8554687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5703125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164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7" t="s">
        <v>166</v>
      </c>
      <c r="D6" s="17" t="s">
        <v>166</v>
      </c>
      <c r="E6" s="17" t="s">
        <v>166</v>
      </c>
      <c r="F6" s="17" t="s">
        <v>166</v>
      </c>
      <c r="G6" s="17" t="s">
        <v>166</v>
      </c>
      <c r="H6" s="17" t="s">
        <v>166</v>
      </c>
      <c r="I6" s="17" t="s">
        <v>166</v>
      </c>
      <c r="K6" s="17" t="s">
        <v>167</v>
      </c>
      <c r="L6" s="17" t="s">
        <v>167</v>
      </c>
      <c r="M6" s="17" t="s">
        <v>167</v>
      </c>
      <c r="N6" s="17" t="s">
        <v>167</v>
      </c>
      <c r="O6" s="17" t="s">
        <v>167</v>
      </c>
      <c r="P6" s="17" t="s">
        <v>167</v>
      </c>
      <c r="Q6" s="17" t="s">
        <v>167</v>
      </c>
    </row>
    <row r="7" spans="1:17" ht="24.75">
      <c r="A7" s="17" t="s">
        <v>3</v>
      </c>
      <c r="C7" s="17" t="s">
        <v>7</v>
      </c>
      <c r="E7" s="17" t="s">
        <v>207</v>
      </c>
      <c r="G7" s="17" t="s">
        <v>208</v>
      </c>
      <c r="I7" s="17" t="s">
        <v>209</v>
      </c>
      <c r="K7" s="17" t="s">
        <v>7</v>
      </c>
      <c r="M7" s="17" t="s">
        <v>207</v>
      </c>
      <c r="O7" s="17" t="s">
        <v>208</v>
      </c>
      <c r="Q7" s="17" t="s">
        <v>209</v>
      </c>
    </row>
    <row r="8" spans="1:17">
      <c r="A8" s="1" t="s">
        <v>45</v>
      </c>
      <c r="C8" s="7">
        <v>4228430</v>
      </c>
      <c r="D8" s="7"/>
      <c r="E8" s="7">
        <v>65402894293</v>
      </c>
      <c r="F8" s="7"/>
      <c r="G8" s="7">
        <v>70607984615</v>
      </c>
      <c r="H8" s="7"/>
      <c r="I8" s="7">
        <f>E8-G8</f>
        <v>-5205090322</v>
      </c>
      <c r="J8" s="7"/>
      <c r="K8" s="7">
        <v>4228430</v>
      </c>
      <c r="L8" s="7"/>
      <c r="M8" s="7">
        <v>65402894293</v>
      </c>
      <c r="N8" s="7"/>
      <c r="O8" s="7">
        <v>73596349627</v>
      </c>
      <c r="P8" s="7"/>
      <c r="Q8" s="7">
        <f>M8-O8</f>
        <v>-8193455334</v>
      </c>
    </row>
    <row r="9" spans="1:17">
      <c r="A9" s="1" t="s">
        <v>28</v>
      </c>
      <c r="C9" s="7">
        <v>3692232</v>
      </c>
      <c r="D9" s="7"/>
      <c r="E9" s="7">
        <v>66835493228</v>
      </c>
      <c r="F9" s="7"/>
      <c r="G9" s="7">
        <v>70421452804</v>
      </c>
      <c r="H9" s="7"/>
      <c r="I9" s="7">
        <f t="shared" ref="I9:I72" si="0">E9-G9</f>
        <v>-3585959576</v>
      </c>
      <c r="J9" s="7"/>
      <c r="K9" s="7">
        <v>3692232</v>
      </c>
      <c r="L9" s="7"/>
      <c r="M9" s="7">
        <v>66835493228</v>
      </c>
      <c r="N9" s="7"/>
      <c r="O9" s="7">
        <v>69310910167</v>
      </c>
      <c r="P9" s="7"/>
      <c r="Q9" s="7">
        <f t="shared" ref="Q9:Q72" si="1">M9-O9</f>
        <v>-2475416939</v>
      </c>
    </row>
    <row r="10" spans="1:17">
      <c r="A10" s="1" t="s">
        <v>43</v>
      </c>
      <c r="C10" s="7">
        <v>6291977</v>
      </c>
      <c r="D10" s="7"/>
      <c r="E10" s="7">
        <v>84623922639</v>
      </c>
      <c r="F10" s="7"/>
      <c r="G10" s="7">
        <v>87438465521</v>
      </c>
      <c r="H10" s="7"/>
      <c r="I10" s="7">
        <f t="shared" si="0"/>
        <v>-2814542882</v>
      </c>
      <c r="J10" s="7"/>
      <c r="K10" s="7">
        <v>6291977</v>
      </c>
      <c r="L10" s="7"/>
      <c r="M10" s="7">
        <v>84623922639</v>
      </c>
      <c r="N10" s="7"/>
      <c r="O10" s="7">
        <v>78994836876</v>
      </c>
      <c r="P10" s="7"/>
      <c r="Q10" s="7">
        <f t="shared" si="1"/>
        <v>5629085763</v>
      </c>
    </row>
    <row r="11" spans="1:17">
      <c r="A11" s="1" t="s">
        <v>42</v>
      </c>
      <c r="C11" s="7">
        <v>5802574</v>
      </c>
      <c r="D11" s="7"/>
      <c r="E11" s="7">
        <v>62756369689</v>
      </c>
      <c r="F11" s="7"/>
      <c r="G11" s="7">
        <v>64948228189</v>
      </c>
      <c r="H11" s="7"/>
      <c r="I11" s="7">
        <f t="shared" si="0"/>
        <v>-2191858500</v>
      </c>
      <c r="J11" s="7"/>
      <c r="K11" s="7">
        <v>5802574</v>
      </c>
      <c r="L11" s="7"/>
      <c r="M11" s="7">
        <v>62756369689</v>
      </c>
      <c r="N11" s="7"/>
      <c r="O11" s="7">
        <v>67370808637</v>
      </c>
      <c r="P11" s="7"/>
      <c r="Q11" s="7">
        <f t="shared" si="1"/>
        <v>-4614438948</v>
      </c>
    </row>
    <row r="12" spans="1:17">
      <c r="A12" s="1" t="s">
        <v>59</v>
      </c>
      <c r="C12" s="7">
        <v>3384079</v>
      </c>
      <c r="D12" s="7"/>
      <c r="E12" s="7">
        <v>49719088328</v>
      </c>
      <c r="F12" s="7"/>
      <c r="G12" s="7">
        <v>51232863007</v>
      </c>
      <c r="H12" s="7"/>
      <c r="I12" s="7">
        <f t="shared" si="0"/>
        <v>-1513774679</v>
      </c>
      <c r="J12" s="7"/>
      <c r="K12" s="7">
        <v>3384079</v>
      </c>
      <c r="L12" s="7"/>
      <c r="M12" s="7">
        <v>49719088328</v>
      </c>
      <c r="N12" s="7"/>
      <c r="O12" s="7">
        <v>46725178409</v>
      </c>
      <c r="P12" s="7"/>
      <c r="Q12" s="7">
        <f t="shared" si="1"/>
        <v>2993909919</v>
      </c>
    </row>
    <row r="13" spans="1:17">
      <c r="A13" s="1" t="s">
        <v>40</v>
      </c>
      <c r="C13" s="7">
        <v>3644694</v>
      </c>
      <c r="D13" s="7"/>
      <c r="E13" s="7">
        <v>17299863537</v>
      </c>
      <c r="F13" s="7"/>
      <c r="G13" s="7">
        <v>18586031402</v>
      </c>
      <c r="H13" s="7"/>
      <c r="I13" s="7">
        <f t="shared" si="0"/>
        <v>-1286167865</v>
      </c>
      <c r="J13" s="7"/>
      <c r="K13" s="7">
        <v>3644694</v>
      </c>
      <c r="L13" s="7"/>
      <c r="M13" s="7">
        <v>17299863537</v>
      </c>
      <c r="N13" s="7"/>
      <c r="O13" s="7">
        <v>17846937756</v>
      </c>
      <c r="P13" s="7"/>
      <c r="Q13" s="7">
        <f t="shared" si="1"/>
        <v>-547074219</v>
      </c>
    </row>
    <row r="14" spans="1:17">
      <c r="A14" s="1" t="s">
        <v>17</v>
      </c>
      <c r="C14" s="7">
        <v>12110123</v>
      </c>
      <c r="D14" s="7"/>
      <c r="E14" s="7">
        <v>38317169706</v>
      </c>
      <c r="F14" s="7"/>
      <c r="G14" s="7">
        <v>44396393928</v>
      </c>
      <c r="H14" s="7"/>
      <c r="I14" s="7">
        <f t="shared" si="0"/>
        <v>-6079224222</v>
      </c>
      <c r="J14" s="7"/>
      <c r="K14" s="7">
        <v>12110123</v>
      </c>
      <c r="L14" s="7"/>
      <c r="M14" s="7">
        <v>38317169706</v>
      </c>
      <c r="N14" s="7"/>
      <c r="O14" s="7">
        <v>47995776191</v>
      </c>
      <c r="P14" s="7"/>
      <c r="Q14" s="7">
        <f t="shared" si="1"/>
        <v>-9678606485</v>
      </c>
    </row>
    <row r="15" spans="1:17">
      <c r="A15" s="1" t="s">
        <v>41</v>
      </c>
      <c r="C15" s="7">
        <v>3357630</v>
      </c>
      <c r="D15" s="7"/>
      <c r="E15" s="7">
        <v>13277180059</v>
      </c>
      <c r="F15" s="7"/>
      <c r="G15" s="7">
        <v>11631853401</v>
      </c>
      <c r="H15" s="7"/>
      <c r="I15" s="7">
        <f t="shared" si="0"/>
        <v>1645326658</v>
      </c>
      <c r="J15" s="7"/>
      <c r="K15" s="7">
        <v>3357630</v>
      </c>
      <c r="L15" s="7"/>
      <c r="M15" s="7">
        <v>13277180059</v>
      </c>
      <c r="N15" s="7"/>
      <c r="O15" s="7">
        <v>13359914647</v>
      </c>
      <c r="P15" s="7"/>
      <c r="Q15" s="7">
        <f t="shared" si="1"/>
        <v>-82734588</v>
      </c>
    </row>
    <row r="16" spans="1:17">
      <c r="A16" s="1" t="s">
        <v>60</v>
      </c>
      <c r="C16" s="7">
        <v>2479103</v>
      </c>
      <c r="D16" s="7"/>
      <c r="E16" s="7">
        <v>34599506813</v>
      </c>
      <c r="F16" s="7"/>
      <c r="G16" s="7">
        <v>36398484019</v>
      </c>
      <c r="H16" s="7"/>
      <c r="I16" s="7">
        <f t="shared" si="0"/>
        <v>-1798977206</v>
      </c>
      <c r="J16" s="7"/>
      <c r="K16" s="7">
        <v>2479103</v>
      </c>
      <c r="L16" s="7"/>
      <c r="M16" s="7">
        <v>34599506813</v>
      </c>
      <c r="N16" s="7"/>
      <c r="O16" s="7">
        <v>43371019915</v>
      </c>
      <c r="P16" s="7"/>
      <c r="Q16" s="7">
        <f t="shared" si="1"/>
        <v>-8771513102</v>
      </c>
    </row>
    <row r="17" spans="1:17">
      <c r="A17" s="1" t="s">
        <v>33</v>
      </c>
      <c r="C17" s="7">
        <v>589908</v>
      </c>
      <c r="D17" s="7"/>
      <c r="E17" s="7">
        <v>19298359739</v>
      </c>
      <c r="F17" s="7"/>
      <c r="G17" s="7">
        <v>19744022255</v>
      </c>
      <c r="H17" s="7"/>
      <c r="I17" s="7">
        <f t="shared" si="0"/>
        <v>-445662516</v>
      </c>
      <c r="J17" s="7"/>
      <c r="K17" s="7">
        <v>589908</v>
      </c>
      <c r="L17" s="7"/>
      <c r="M17" s="7">
        <v>19298359739</v>
      </c>
      <c r="N17" s="7"/>
      <c r="O17" s="7">
        <v>16430873288</v>
      </c>
      <c r="P17" s="7"/>
      <c r="Q17" s="7">
        <f t="shared" si="1"/>
        <v>2867486451</v>
      </c>
    </row>
    <row r="18" spans="1:17">
      <c r="A18" s="1" t="s">
        <v>25</v>
      </c>
      <c r="C18" s="7">
        <v>1663269</v>
      </c>
      <c r="D18" s="7"/>
      <c r="E18" s="7">
        <v>113900834931</v>
      </c>
      <c r="F18" s="7"/>
      <c r="G18" s="7">
        <v>108973784734</v>
      </c>
      <c r="H18" s="7"/>
      <c r="I18" s="7">
        <f t="shared" si="0"/>
        <v>4927050197</v>
      </c>
      <c r="J18" s="7"/>
      <c r="K18" s="7">
        <v>1663269</v>
      </c>
      <c r="L18" s="7"/>
      <c r="M18" s="7">
        <v>113900834931</v>
      </c>
      <c r="N18" s="7"/>
      <c r="O18" s="7">
        <v>103716060026</v>
      </c>
      <c r="P18" s="7"/>
      <c r="Q18" s="7">
        <f t="shared" si="1"/>
        <v>10184774905</v>
      </c>
    </row>
    <row r="19" spans="1:17">
      <c r="A19" s="1" t="s">
        <v>62</v>
      </c>
      <c r="C19" s="7">
        <v>621795</v>
      </c>
      <c r="D19" s="7"/>
      <c r="E19" s="7">
        <v>2853127995</v>
      </c>
      <c r="F19" s="7"/>
      <c r="G19" s="7">
        <v>2612070821</v>
      </c>
      <c r="H19" s="7"/>
      <c r="I19" s="7">
        <f t="shared" si="0"/>
        <v>241057174</v>
      </c>
      <c r="J19" s="7"/>
      <c r="K19" s="7">
        <v>621795</v>
      </c>
      <c r="L19" s="7"/>
      <c r="M19" s="7">
        <v>2853127995</v>
      </c>
      <c r="N19" s="7"/>
      <c r="O19" s="7">
        <v>2398827935</v>
      </c>
      <c r="P19" s="7"/>
      <c r="Q19" s="7">
        <f t="shared" si="1"/>
        <v>454300060</v>
      </c>
    </row>
    <row r="20" spans="1:17">
      <c r="A20" s="1" t="s">
        <v>30</v>
      </c>
      <c r="C20" s="7">
        <v>20435991</v>
      </c>
      <c r="D20" s="7"/>
      <c r="E20" s="7">
        <v>91272585063</v>
      </c>
      <c r="F20" s="7"/>
      <c r="G20" s="7">
        <v>101571984267</v>
      </c>
      <c r="H20" s="7"/>
      <c r="I20" s="7">
        <f t="shared" si="0"/>
        <v>-10299399204</v>
      </c>
      <c r="J20" s="7"/>
      <c r="K20" s="7">
        <v>20435991</v>
      </c>
      <c r="L20" s="7"/>
      <c r="M20" s="7">
        <v>91272585063</v>
      </c>
      <c r="N20" s="7"/>
      <c r="O20" s="7">
        <v>113078318658</v>
      </c>
      <c r="P20" s="7"/>
      <c r="Q20" s="7">
        <f t="shared" si="1"/>
        <v>-21805733595</v>
      </c>
    </row>
    <row r="21" spans="1:17">
      <c r="A21" s="1" t="s">
        <v>18</v>
      </c>
      <c r="C21" s="7">
        <v>7477734</v>
      </c>
      <c r="D21" s="7"/>
      <c r="E21" s="7">
        <v>40734163325</v>
      </c>
      <c r="F21" s="7"/>
      <c r="G21" s="7">
        <v>43558795088</v>
      </c>
      <c r="H21" s="7"/>
      <c r="I21" s="7">
        <f t="shared" si="0"/>
        <v>-2824631763</v>
      </c>
      <c r="J21" s="7"/>
      <c r="K21" s="7">
        <v>7477734</v>
      </c>
      <c r="L21" s="7"/>
      <c r="M21" s="7">
        <v>40734163325</v>
      </c>
      <c r="N21" s="7"/>
      <c r="O21" s="7">
        <v>36613551856</v>
      </c>
      <c r="P21" s="7"/>
      <c r="Q21" s="7">
        <f t="shared" si="1"/>
        <v>4120611469</v>
      </c>
    </row>
    <row r="22" spans="1:17">
      <c r="A22" s="1" t="s">
        <v>56</v>
      </c>
      <c r="C22" s="7">
        <v>9516589</v>
      </c>
      <c r="D22" s="7"/>
      <c r="E22" s="7">
        <v>47489025783</v>
      </c>
      <c r="F22" s="7"/>
      <c r="G22" s="7">
        <v>49449789995</v>
      </c>
      <c r="H22" s="7"/>
      <c r="I22" s="7">
        <f t="shared" si="0"/>
        <v>-1960764212</v>
      </c>
      <c r="J22" s="7"/>
      <c r="K22" s="7">
        <v>9516589</v>
      </c>
      <c r="L22" s="7"/>
      <c r="M22" s="7">
        <v>47489025783</v>
      </c>
      <c r="N22" s="7"/>
      <c r="O22" s="7">
        <v>57213511392</v>
      </c>
      <c r="P22" s="7"/>
      <c r="Q22" s="7">
        <f t="shared" si="1"/>
        <v>-9724485609</v>
      </c>
    </row>
    <row r="23" spans="1:17">
      <c r="A23" s="1" t="s">
        <v>53</v>
      </c>
      <c r="C23" s="7">
        <v>14571529</v>
      </c>
      <c r="D23" s="7"/>
      <c r="E23" s="7">
        <v>32808136331</v>
      </c>
      <c r="F23" s="7"/>
      <c r="G23" s="7">
        <v>35513750008</v>
      </c>
      <c r="H23" s="7"/>
      <c r="I23" s="7">
        <f t="shared" si="0"/>
        <v>-2705613677</v>
      </c>
      <c r="J23" s="7"/>
      <c r="K23" s="7">
        <v>14571529</v>
      </c>
      <c r="L23" s="7"/>
      <c r="M23" s="7">
        <v>32808136331</v>
      </c>
      <c r="N23" s="7"/>
      <c r="O23" s="7">
        <v>49217922474</v>
      </c>
      <c r="P23" s="7"/>
      <c r="Q23" s="7">
        <f t="shared" si="1"/>
        <v>-16409786143</v>
      </c>
    </row>
    <row r="24" spans="1:17">
      <c r="A24" s="1" t="s">
        <v>51</v>
      </c>
      <c r="C24" s="7">
        <v>754942</v>
      </c>
      <c r="D24" s="7"/>
      <c r="E24" s="7">
        <v>27076239431</v>
      </c>
      <c r="F24" s="7"/>
      <c r="G24" s="7">
        <v>26093149806</v>
      </c>
      <c r="H24" s="7"/>
      <c r="I24" s="7">
        <f t="shared" si="0"/>
        <v>983089625</v>
      </c>
      <c r="J24" s="7"/>
      <c r="K24" s="7">
        <v>754942</v>
      </c>
      <c r="L24" s="7"/>
      <c r="M24" s="7">
        <v>27076239431</v>
      </c>
      <c r="N24" s="7"/>
      <c r="O24" s="7">
        <v>36579806598</v>
      </c>
      <c r="P24" s="7"/>
      <c r="Q24" s="7">
        <f t="shared" si="1"/>
        <v>-9503567167</v>
      </c>
    </row>
    <row r="25" spans="1:17">
      <c r="A25" s="1" t="s">
        <v>65</v>
      </c>
      <c r="C25" s="7">
        <v>4815427</v>
      </c>
      <c r="D25" s="7"/>
      <c r="E25" s="7">
        <v>81470914063</v>
      </c>
      <c r="F25" s="7"/>
      <c r="G25" s="7">
        <v>86161953768</v>
      </c>
      <c r="H25" s="7"/>
      <c r="I25" s="7">
        <f t="shared" si="0"/>
        <v>-4691039705</v>
      </c>
      <c r="J25" s="7"/>
      <c r="K25" s="7">
        <v>4815427</v>
      </c>
      <c r="L25" s="7"/>
      <c r="M25" s="7">
        <v>81470914063</v>
      </c>
      <c r="N25" s="7"/>
      <c r="O25" s="7">
        <v>88411738107</v>
      </c>
      <c r="P25" s="7"/>
      <c r="Q25" s="7">
        <f t="shared" si="1"/>
        <v>-6940824044</v>
      </c>
    </row>
    <row r="26" spans="1:17">
      <c r="A26" s="1" t="s">
        <v>54</v>
      </c>
      <c r="C26" s="7">
        <v>1146320</v>
      </c>
      <c r="D26" s="7"/>
      <c r="E26" s="7">
        <v>20590754085</v>
      </c>
      <c r="F26" s="7"/>
      <c r="G26" s="7">
        <v>21080738826</v>
      </c>
      <c r="H26" s="7"/>
      <c r="I26" s="7">
        <f t="shared" si="0"/>
        <v>-489984741</v>
      </c>
      <c r="J26" s="7"/>
      <c r="K26" s="7">
        <v>1146320</v>
      </c>
      <c r="L26" s="7"/>
      <c r="M26" s="7">
        <v>20590754085</v>
      </c>
      <c r="N26" s="7"/>
      <c r="O26" s="7">
        <v>23097652756</v>
      </c>
      <c r="P26" s="7"/>
      <c r="Q26" s="7">
        <f t="shared" si="1"/>
        <v>-2506898671</v>
      </c>
    </row>
    <row r="27" spans="1:17">
      <c r="A27" s="1" t="s">
        <v>19</v>
      </c>
      <c r="C27" s="7">
        <v>800654</v>
      </c>
      <c r="D27" s="7"/>
      <c r="E27" s="7">
        <v>57741827386</v>
      </c>
      <c r="F27" s="7"/>
      <c r="G27" s="7">
        <v>57622443869</v>
      </c>
      <c r="H27" s="7"/>
      <c r="I27" s="7">
        <f t="shared" si="0"/>
        <v>119383517</v>
      </c>
      <c r="J27" s="7"/>
      <c r="K27" s="7">
        <v>800654</v>
      </c>
      <c r="L27" s="7"/>
      <c r="M27" s="7">
        <v>57741827386</v>
      </c>
      <c r="N27" s="7"/>
      <c r="O27" s="7">
        <v>67093536164</v>
      </c>
      <c r="P27" s="7"/>
      <c r="Q27" s="7">
        <f t="shared" si="1"/>
        <v>-9351708778</v>
      </c>
    </row>
    <row r="28" spans="1:17">
      <c r="A28" s="1" t="s">
        <v>63</v>
      </c>
      <c r="C28" s="7">
        <v>715408</v>
      </c>
      <c r="D28" s="7"/>
      <c r="E28" s="7">
        <v>33246324322</v>
      </c>
      <c r="F28" s="7"/>
      <c r="G28" s="7">
        <v>32144039772</v>
      </c>
      <c r="H28" s="7"/>
      <c r="I28" s="7">
        <f t="shared" si="0"/>
        <v>1102284550</v>
      </c>
      <c r="J28" s="7"/>
      <c r="K28" s="7">
        <v>715408</v>
      </c>
      <c r="L28" s="7"/>
      <c r="M28" s="7">
        <v>33246324322</v>
      </c>
      <c r="N28" s="7"/>
      <c r="O28" s="7">
        <v>29086089086</v>
      </c>
      <c r="P28" s="7"/>
      <c r="Q28" s="7">
        <f t="shared" si="1"/>
        <v>4160235236</v>
      </c>
    </row>
    <row r="29" spans="1:17">
      <c r="A29" s="1" t="s">
        <v>64</v>
      </c>
      <c r="C29" s="7">
        <v>5166679</v>
      </c>
      <c r="D29" s="7"/>
      <c r="E29" s="7">
        <v>71030012305</v>
      </c>
      <c r="F29" s="7"/>
      <c r="G29" s="7">
        <v>72416715365</v>
      </c>
      <c r="H29" s="7"/>
      <c r="I29" s="7">
        <f t="shared" si="0"/>
        <v>-1386703060</v>
      </c>
      <c r="J29" s="7"/>
      <c r="K29" s="7">
        <v>5166679</v>
      </c>
      <c r="L29" s="7"/>
      <c r="M29" s="7">
        <v>71030012305</v>
      </c>
      <c r="N29" s="7"/>
      <c r="O29" s="7">
        <v>87362292791</v>
      </c>
      <c r="P29" s="7"/>
      <c r="Q29" s="7">
        <f t="shared" si="1"/>
        <v>-16332280486</v>
      </c>
    </row>
    <row r="30" spans="1:17">
      <c r="A30" s="1" t="s">
        <v>61</v>
      </c>
      <c r="C30" s="7">
        <v>4427113</v>
      </c>
      <c r="D30" s="7"/>
      <c r="E30" s="7">
        <v>137920184377</v>
      </c>
      <c r="F30" s="7"/>
      <c r="G30" s="7">
        <v>134315706122</v>
      </c>
      <c r="H30" s="7"/>
      <c r="I30" s="7">
        <f t="shared" si="0"/>
        <v>3604478255</v>
      </c>
      <c r="J30" s="7"/>
      <c r="K30" s="7">
        <v>4427113</v>
      </c>
      <c r="L30" s="7"/>
      <c r="M30" s="7">
        <v>137920184377</v>
      </c>
      <c r="N30" s="7"/>
      <c r="O30" s="7">
        <v>121416703271</v>
      </c>
      <c r="P30" s="7"/>
      <c r="Q30" s="7">
        <f t="shared" si="1"/>
        <v>16503481106</v>
      </c>
    </row>
    <row r="31" spans="1:17">
      <c r="A31" s="1" t="s">
        <v>21</v>
      </c>
      <c r="C31" s="7">
        <v>282524</v>
      </c>
      <c r="D31" s="7"/>
      <c r="E31" s="7">
        <v>52888350407</v>
      </c>
      <c r="F31" s="7"/>
      <c r="G31" s="7">
        <v>48709406832</v>
      </c>
      <c r="H31" s="7"/>
      <c r="I31" s="7">
        <f t="shared" si="0"/>
        <v>4178943575</v>
      </c>
      <c r="J31" s="7"/>
      <c r="K31" s="7">
        <v>282524</v>
      </c>
      <c r="L31" s="7"/>
      <c r="M31" s="7">
        <v>52888350407</v>
      </c>
      <c r="N31" s="7"/>
      <c r="O31" s="7">
        <v>44227152836</v>
      </c>
      <c r="P31" s="7"/>
      <c r="Q31" s="7">
        <f t="shared" si="1"/>
        <v>8661197571</v>
      </c>
    </row>
    <row r="32" spans="1:17">
      <c r="A32" s="1" t="s">
        <v>50</v>
      </c>
      <c r="C32" s="7">
        <v>824555</v>
      </c>
      <c r="D32" s="7"/>
      <c r="E32" s="7">
        <v>49506793424</v>
      </c>
      <c r="F32" s="7"/>
      <c r="G32" s="7">
        <v>46334752189</v>
      </c>
      <c r="H32" s="7"/>
      <c r="I32" s="7">
        <f t="shared" si="0"/>
        <v>3172041235</v>
      </c>
      <c r="J32" s="7"/>
      <c r="K32" s="7">
        <v>824555</v>
      </c>
      <c r="L32" s="7"/>
      <c r="M32" s="7">
        <v>49506793424</v>
      </c>
      <c r="N32" s="7"/>
      <c r="O32" s="7">
        <v>42859440863</v>
      </c>
      <c r="P32" s="7"/>
      <c r="Q32" s="7">
        <f t="shared" si="1"/>
        <v>6647352561</v>
      </c>
    </row>
    <row r="33" spans="1:17">
      <c r="A33" s="1" t="s">
        <v>57</v>
      </c>
      <c r="C33" s="7">
        <v>39</v>
      </c>
      <c r="D33" s="7"/>
      <c r="E33" s="7">
        <v>428773</v>
      </c>
      <c r="F33" s="7"/>
      <c r="G33" s="7">
        <v>432262</v>
      </c>
      <c r="H33" s="7"/>
      <c r="I33" s="7">
        <f t="shared" si="0"/>
        <v>-3489</v>
      </c>
      <c r="J33" s="7"/>
      <c r="K33" s="7">
        <v>39</v>
      </c>
      <c r="L33" s="7"/>
      <c r="M33" s="7">
        <v>428773</v>
      </c>
      <c r="N33" s="7"/>
      <c r="O33" s="7">
        <v>586171</v>
      </c>
      <c r="P33" s="7"/>
      <c r="Q33" s="7">
        <f t="shared" si="1"/>
        <v>-157398</v>
      </c>
    </row>
    <row r="34" spans="1:17">
      <c r="A34" s="1" t="s">
        <v>47</v>
      </c>
      <c r="C34" s="7">
        <v>20714387</v>
      </c>
      <c r="D34" s="7"/>
      <c r="E34" s="7">
        <v>27056753226</v>
      </c>
      <c r="F34" s="7"/>
      <c r="G34" s="7">
        <v>26130152088</v>
      </c>
      <c r="H34" s="7"/>
      <c r="I34" s="7">
        <f t="shared" si="0"/>
        <v>926601138</v>
      </c>
      <c r="J34" s="7"/>
      <c r="K34" s="7">
        <v>20714387</v>
      </c>
      <c r="L34" s="7"/>
      <c r="M34" s="7">
        <v>27056753226</v>
      </c>
      <c r="N34" s="7"/>
      <c r="O34" s="7">
        <v>28395177091</v>
      </c>
      <c r="P34" s="7"/>
      <c r="Q34" s="7">
        <f t="shared" si="1"/>
        <v>-1338423865</v>
      </c>
    </row>
    <row r="35" spans="1:17">
      <c r="A35" s="1" t="s">
        <v>66</v>
      </c>
      <c r="C35" s="7">
        <v>12500000</v>
      </c>
      <c r="D35" s="7"/>
      <c r="E35" s="7">
        <v>38755524375</v>
      </c>
      <c r="F35" s="7"/>
      <c r="G35" s="7">
        <v>39010252287</v>
      </c>
      <c r="H35" s="7"/>
      <c r="I35" s="7">
        <f t="shared" si="0"/>
        <v>-254727912</v>
      </c>
      <c r="J35" s="7"/>
      <c r="K35" s="7">
        <v>12500000</v>
      </c>
      <c r="L35" s="7"/>
      <c r="M35" s="7">
        <v>38755524375</v>
      </c>
      <c r="N35" s="7"/>
      <c r="O35" s="7">
        <v>39010252287</v>
      </c>
      <c r="P35" s="7"/>
      <c r="Q35" s="7">
        <f t="shared" si="1"/>
        <v>-254727912</v>
      </c>
    </row>
    <row r="36" spans="1:17">
      <c r="A36" s="1" t="s">
        <v>46</v>
      </c>
      <c r="C36" s="7">
        <v>2765140</v>
      </c>
      <c r="D36" s="7"/>
      <c r="E36" s="7">
        <v>31637392169</v>
      </c>
      <c r="F36" s="7"/>
      <c r="G36" s="7">
        <v>32269590275</v>
      </c>
      <c r="H36" s="7"/>
      <c r="I36" s="7">
        <f t="shared" si="0"/>
        <v>-632198106</v>
      </c>
      <c r="J36" s="7"/>
      <c r="K36" s="7">
        <v>2765140</v>
      </c>
      <c r="L36" s="7"/>
      <c r="M36" s="7">
        <v>31637392169</v>
      </c>
      <c r="N36" s="7"/>
      <c r="O36" s="7">
        <v>35045764565</v>
      </c>
      <c r="P36" s="7"/>
      <c r="Q36" s="7">
        <f t="shared" si="1"/>
        <v>-3408372396</v>
      </c>
    </row>
    <row r="37" spans="1:17">
      <c r="A37" s="1" t="s">
        <v>29</v>
      </c>
      <c r="C37" s="7">
        <v>2732631</v>
      </c>
      <c r="D37" s="7"/>
      <c r="E37" s="7">
        <v>40582595372</v>
      </c>
      <c r="F37" s="7"/>
      <c r="G37" s="7">
        <v>41397506926</v>
      </c>
      <c r="H37" s="7"/>
      <c r="I37" s="7">
        <f t="shared" si="0"/>
        <v>-814911554</v>
      </c>
      <c r="J37" s="7"/>
      <c r="K37" s="7">
        <v>2732631</v>
      </c>
      <c r="L37" s="7"/>
      <c r="M37" s="7">
        <v>40582595372</v>
      </c>
      <c r="N37" s="7"/>
      <c r="O37" s="7">
        <v>55413985649</v>
      </c>
      <c r="P37" s="7"/>
      <c r="Q37" s="7">
        <f t="shared" si="1"/>
        <v>-14831390277</v>
      </c>
    </row>
    <row r="38" spans="1:17">
      <c r="A38" s="1" t="s">
        <v>34</v>
      </c>
      <c r="C38" s="7">
        <v>1091408</v>
      </c>
      <c r="D38" s="7"/>
      <c r="E38" s="7">
        <v>12704344373</v>
      </c>
      <c r="F38" s="7"/>
      <c r="G38" s="7">
        <v>12433115842</v>
      </c>
      <c r="H38" s="7"/>
      <c r="I38" s="7">
        <f t="shared" si="0"/>
        <v>271228531</v>
      </c>
      <c r="J38" s="7"/>
      <c r="K38" s="7">
        <v>1091408</v>
      </c>
      <c r="L38" s="7"/>
      <c r="M38" s="7">
        <v>12704344373</v>
      </c>
      <c r="N38" s="7"/>
      <c r="O38" s="7">
        <v>5210526403</v>
      </c>
      <c r="P38" s="7"/>
      <c r="Q38" s="7">
        <f t="shared" si="1"/>
        <v>7493817970</v>
      </c>
    </row>
    <row r="39" spans="1:17">
      <c r="A39" s="1" t="s">
        <v>16</v>
      </c>
      <c r="C39" s="7">
        <v>1977105</v>
      </c>
      <c r="D39" s="7"/>
      <c r="E39" s="7">
        <v>7627489295</v>
      </c>
      <c r="F39" s="7"/>
      <c r="G39" s="7">
        <v>8156166084</v>
      </c>
      <c r="H39" s="7"/>
      <c r="I39" s="7">
        <f t="shared" si="0"/>
        <v>-528676789</v>
      </c>
      <c r="J39" s="7"/>
      <c r="K39" s="7">
        <v>1977105</v>
      </c>
      <c r="L39" s="7"/>
      <c r="M39" s="7">
        <v>7627489295</v>
      </c>
      <c r="N39" s="7"/>
      <c r="O39" s="7">
        <v>7664831553</v>
      </c>
      <c r="P39" s="7"/>
      <c r="Q39" s="7">
        <f t="shared" si="1"/>
        <v>-37342258</v>
      </c>
    </row>
    <row r="40" spans="1:17">
      <c r="A40" s="1" t="s">
        <v>23</v>
      </c>
      <c r="C40" s="7">
        <v>114343</v>
      </c>
      <c r="D40" s="7"/>
      <c r="E40" s="7">
        <v>4245300319</v>
      </c>
      <c r="F40" s="7"/>
      <c r="G40" s="7">
        <v>4477172143</v>
      </c>
      <c r="H40" s="7"/>
      <c r="I40" s="7">
        <f t="shared" si="0"/>
        <v>-231871824</v>
      </c>
      <c r="J40" s="7"/>
      <c r="K40" s="7">
        <v>114343</v>
      </c>
      <c r="L40" s="7"/>
      <c r="M40" s="7">
        <v>4245300319</v>
      </c>
      <c r="N40" s="7"/>
      <c r="O40" s="7">
        <v>4811340361</v>
      </c>
      <c r="P40" s="7"/>
      <c r="Q40" s="7">
        <f t="shared" si="1"/>
        <v>-566040042</v>
      </c>
    </row>
    <row r="41" spans="1:17">
      <c r="A41" s="1" t="s">
        <v>52</v>
      </c>
      <c r="C41" s="7">
        <v>6904845</v>
      </c>
      <c r="D41" s="7"/>
      <c r="E41" s="7">
        <v>115723013364</v>
      </c>
      <c r="F41" s="7"/>
      <c r="G41" s="7">
        <v>115723013364</v>
      </c>
      <c r="H41" s="7"/>
      <c r="I41" s="7">
        <f t="shared" si="0"/>
        <v>0</v>
      </c>
      <c r="J41" s="7"/>
      <c r="K41" s="7">
        <v>6904845</v>
      </c>
      <c r="L41" s="7"/>
      <c r="M41" s="7">
        <v>115723013364</v>
      </c>
      <c r="N41" s="7"/>
      <c r="O41" s="7">
        <v>76942762740</v>
      </c>
      <c r="P41" s="7"/>
      <c r="Q41" s="7">
        <f t="shared" si="1"/>
        <v>38780250624</v>
      </c>
    </row>
    <row r="42" spans="1:17">
      <c r="A42" s="1" t="s">
        <v>58</v>
      </c>
      <c r="C42" s="7">
        <v>487852</v>
      </c>
      <c r="D42" s="7"/>
      <c r="E42" s="7">
        <v>955350082</v>
      </c>
      <c r="F42" s="7"/>
      <c r="G42" s="7">
        <v>1104229511</v>
      </c>
      <c r="H42" s="7"/>
      <c r="I42" s="7">
        <f t="shared" si="0"/>
        <v>-148879429</v>
      </c>
      <c r="J42" s="7"/>
      <c r="K42" s="7">
        <v>487852</v>
      </c>
      <c r="L42" s="7"/>
      <c r="M42" s="7">
        <v>955350082</v>
      </c>
      <c r="N42" s="7"/>
      <c r="O42" s="7">
        <v>1063978721</v>
      </c>
      <c r="P42" s="7"/>
      <c r="Q42" s="7">
        <f t="shared" si="1"/>
        <v>-108628639</v>
      </c>
    </row>
    <row r="43" spans="1:17">
      <c r="A43" s="1" t="s">
        <v>24</v>
      </c>
      <c r="C43" s="7">
        <v>619339</v>
      </c>
      <c r="D43" s="7"/>
      <c r="E43" s="7">
        <v>71483578154</v>
      </c>
      <c r="F43" s="7"/>
      <c r="G43" s="7">
        <v>64803732982</v>
      </c>
      <c r="H43" s="7"/>
      <c r="I43" s="7">
        <f t="shared" si="0"/>
        <v>6679845172</v>
      </c>
      <c r="J43" s="7"/>
      <c r="K43" s="7">
        <v>619339</v>
      </c>
      <c r="L43" s="7"/>
      <c r="M43" s="7">
        <v>71483578154</v>
      </c>
      <c r="N43" s="7"/>
      <c r="O43" s="7">
        <v>67081652534</v>
      </c>
      <c r="P43" s="7"/>
      <c r="Q43" s="7">
        <f t="shared" si="1"/>
        <v>4401925620</v>
      </c>
    </row>
    <row r="44" spans="1:17">
      <c r="A44" s="1" t="s">
        <v>27</v>
      </c>
      <c r="C44" s="7">
        <v>4594037</v>
      </c>
      <c r="D44" s="7"/>
      <c r="E44" s="7">
        <v>22833512399</v>
      </c>
      <c r="F44" s="7"/>
      <c r="G44" s="7">
        <v>22550376845</v>
      </c>
      <c r="H44" s="7"/>
      <c r="I44" s="7">
        <f t="shared" si="0"/>
        <v>283135554</v>
      </c>
      <c r="J44" s="7"/>
      <c r="K44" s="7">
        <v>4594037</v>
      </c>
      <c r="L44" s="7"/>
      <c r="M44" s="7">
        <v>22833512399</v>
      </c>
      <c r="N44" s="7"/>
      <c r="O44" s="7">
        <v>18349010564</v>
      </c>
      <c r="P44" s="7"/>
      <c r="Q44" s="7">
        <f t="shared" si="1"/>
        <v>4484501835</v>
      </c>
    </row>
    <row r="45" spans="1:17">
      <c r="A45" s="1" t="s">
        <v>32</v>
      </c>
      <c r="C45" s="7">
        <v>1091408</v>
      </c>
      <c r="D45" s="7"/>
      <c r="E45" s="7">
        <v>10414090660</v>
      </c>
      <c r="F45" s="7"/>
      <c r="G45" s="7">
        <v>11348201720</v>
      </c>
      <c r="H45" s="7"/>
      <c r="I45" s="7">
        <f t="shared" si="0"/>
        <v>-934111060</v>
      </c>
      <c r="J45" s="7"/>
      <c r="K45" s="7">
        <v>1091408</v>
      </c>
      <c r="L45" s="7"/>
      <c r="M45" s="7">
        <v>10414090660</v>
      </c>
      <c r="N45" s="7"/>
      <c r="O45" s="7">
        <v>17192950224</v>
      </c>
      <c r="P45" s="7"/>
      <c r="Q45" s="7">
        <f t="shared" si="1"/>
        <v>-6778859564</v>
      </c>
    </row>
    <row r="46" spans="1:17">
      <c r="A46" s="1" t="s">
        <v>48</v>
      </c>
      <c r="C46" s="7">
        <v>15007</v>
      </c>
      <c r="D46" s="7"/>
      <c r="E46" s="7">
        <v>174686364</v>
      </c>
      <c r="F46" s="7"/>
      <c r="G46" s="7">
        <v>172299531</v>
      </c>
      <c r="H46" s="7"/>
      <c r="I46" s="7">
        <f t="shared" si="0"/>
        <v>2386833</v>
      </c>
      <c r="J46" s="7"/>
      <c r="K46" s="7">
        <v>15007</v>
      </c>
      <c r="L46" s="7"/>
      <c r="M46" s="7">
        <v>174686364</v>
      </c>
      <c r="N46" s="7"/>
      <c r="O46" s="7">
        <v>205715198</v>
      </c>
      <c r="P46" s="7"/>
      <c r="Q46" s="7">
        <f t="shared" si="1"/>
        <v>-31028834</v>
      </c>
    </row>
    <row r="47" spans="1:17">
      <c r="A47" s="1" t="s">
        <v>22</v>
      </c>
      <c r="C47" s="7">
        <v>2805925</v>
      </c>
      <c r="D47" s="7"/>
      <c r="E47" s="7">
        <v>24852037039</v>
      </c>
      <c r="F47" s="7"/>
      <c r="G47" s="7">
        <v>26665036374</v>
      </c>
      <c r="H47" s="7"/>
      <c r="I47" s="7">
        <f t="shared" si="0"/>
        <v>-1812999335</v>
      </c>
      <c r="J47" s="7"/>
      <c r="K47" s="7">
        <v>2805925</v>
      </c>
      <c r="L47" s="7"/>
      <c r="M47" s="7">
        <v>24852037072</v>
      </c>
      <c r="N47" s="7"/>
      <c r="O47" s="7">
        <v>29649512202</v>
      </c>
      <c r="P47" s="7"/>
      <c r="Q47" s="7">
        <f t="shared" si="1"/>
        <v>-4797475130</v>
      </c>
    </row>
    <row r="48" spans="1:17">
      <c r="A48" s="1" t="s">
        <v>26</v>
      </c>
      <c r="C48" s="7">
        <v>562425</v>
      </c>
      <c r="D48" s="7"/>
      <c r="E48" s="7">
        <v>37709849630</v>
      </c>
      <c r="F48" s="7"/>
      <c r="G48" s="7">
        <v>38213020344</v>
      </c>
      <c r="H48" s="7"/>
      <c r="I48" s="7">
        <f t="shared" si="0"/>
        <v>-503170714</v>
      </c>
      <c r="J48" s="7"/>
      <c r="K48" s="7">
        <v>562425</v>
      </c>
      <c r="L48" s="7"/>
      <c r="M48" s="7">
        <v>37709849630</v>
      </c>
      <c r="N48" s="7"/>
      <c r="O48" s="7">
        <v>42797464629</v>
      </c>
      <c r="P48" s="7"/>
      <c r="Q48" s="7">
        <f t="shared" si="1"/>
        <v>-5087614999</v>
      </c>
    </row>
    <row r="49" spans="1:17">
      <c r="A49" s="1" t="s">
        <v>39</v>
      </c>
      <c r="C49" s="7">
        <v>8924876</v>
      </c>
      <c r="D49" s="7"/>
      <c r="E49" s="7">
        <v>29019569443</v>
      </c>
      <c r="F49" s="7"/>
      <c r="G49" s="7">
        <v>42602253887</v>
      </c>
      <c r="H49" s="7"/>
      <c r="I49" s="7">
        <f t="shared" si="0"/>
        <v>-13582684444</v>
      </c>
      <c r="J49" s="7"/>
      <c r="K49" s="7">
        <v>8924876</v>
      </c>
      <c r="L49" s="7"/>
      <c r="M49" s="7">
        <v>29019569443</v>
      </c>
      <c r="N49" s="7"/>
      <c r="O49" s="7">
        <v>34017877168</v>
      </c>
      <c r="P49" s="7"/>
      <c r="Q49" s="7">
        <f t="shared" si="1"/>
        <v>-4998307725</v>
      </c>
    </row>
    <row r="50" spans="1:17">
      <c r="A50" s="1" t="s">
        <v>37</v>
      </c>
      <c r="C50" s="7">
        <v>17656929</v>
      </c>
      <c r="D50" s="7"/>
      <c r="E50" s="7">
        <v>16007305688</v>
      </c>
      <c r="F50" s="7"/>
      <c r="G50" s="7">
        <v>16797139850</v>
      </c>
      <c r="H50" s="7"/>
      <c r="I50" s="7">
        <f t="shared" si="0"/>
        <v>-789834162</v>
      </c>
      <c r="J50" s="7"/>
      <c r="K50" s="7">
        <v>17656929</v>
      </c>
      <c r="L50" s="7"/>
      <c r="M50" s="7">
        <v>16007305688</v>
      </c>
      <c r="N50" s="7"/>
      <c r="O50" s="7">
        <v>16674276758</v>
      </c>
      <c r="P50" s="7"/>
      <c r="Q50" s="7">
        <f t="shared" si="1"/>
        <v>-666971070</v>
      </c>
    </row>
    <row r="51" spans="1:17">
      <c r="A51" s="1" t="s">
        <v>68</v>
      </c>
      <c r="C51" s="7">
        <v>143000</v>
      </c>
      <c r="D51" s="7"/>
      <c r="E51" s="7">
        <v>13344624418</v>
      </c>
      <c r="F51" s="7"/>
      <c r="G51" s="7">
        <v>14676298446</v>
      </c>
      <c r="H51" s="7"/>
      <c r="I51" s="7">
        <f t="shared" si="0"/>
        <v>-1331674028</v>
      </c>
      <c r="J51" s="7"/>
      <c r="K51" s="7">
        <v>143000</v>
      </c>
      <c r="L51" s="7"/>
      <c r="M51" s="7">
        <v>13344624418</v>
      </c>
      <c r="N51" s="7"/>
      <c r="O51" s="7">
        <v>14676298446</v>
      </c>
      <c r="P51" s="7"/>
      <c r="Q51" s="7">
        <f t="shared" si="1"/>
        <v>-1331674028</v>
      </c>
    </row>
    <row r="52" spans="1:17">
      <c r="A52" s="1" t="s">
        <v>38</v>
      </c>
      <c r="C52" s="7">
        <v>2905886</v>
      </c>
      <c r="D52" s="7"/>
      <c r="E52" s="7">
        <v>24553065815</v>
      </c>
      <c r="F52" s="7"/>
      <c r="G52" s="7">
        <v>25217442890</v>
      </c>
      <c r="H52" s="7"/>
      <c r="I52" s="7">
        <f t="shared" si="0"/>
        <v>-664377075</v>
      </c>
      <c r="J52" s="7"/>
      <c r="K52" s="7">
        <v>2905886</v>
      </c>
      <c r="L52" s="7"/>
      <c r="M52" s="7">
        <v>24553065815</v>
      </c>
      <c r="N52" s="7"/>
      <c r="O52" s="7">
        <v>35191785904</v>
      </c>
      <c r="P52" s="7"/>
      <c r="Q52" s="7">
        <f t="shared" si="1"/>
        <v>-10638720089</v>
      </c>
    </row>
    <row r="53" spans="1:17">
      <c r="A53" s="1" t="s">
        <v>67</v>
      </c>
      <c r="C53" s="7">
        <v>2041570</v>
      </c>
      <c r="D53" s="7"/>
      <c r="E53" s="7">
        <v>19401280615</v>
      </c>
      <c r="F53" s="7"/>
      <c r="G53" s="7">
        <v>19895221726</v>
      </c>
      <c r="H53" s="7"/>
      <c r="I53" s="7">
        <f t="shared" si="0"/>
        <v>-493941111</v>
      </c>
      <c r="J53" s="7"/>
      <c r="K53" s="7">
        <v>2041570</v>
      </c>
      <c r="L53" s="7"/>
      <c r="M53" s="7">
        <v>19401280615</v>
      </c>
      <c r="N53" s="7"/>
      <c r="O53" s="7">
        <v>19895221726</v>
      </c>
      <c r="P53" s="7"/>
      <c r="Q53" s="7">
        <f t="shared" si="1"/>
        <v>-493941111</v>
      </c>
    </row>
    <row r="54" spans="1:17">
      <c r="A54" s="1" t="s">
        <v>36</v>
      </c>
      <c r="C54" s="7">
        <v>185603029</v>
      </c>
      <c r="D54" s="7"/>
      <c r="E54" s="7">
        <v>79703434502</v>
      </c>
      <c r="F54" s="7"/>
      <c r="G54" s="7">
        <v>79703434502</v>
      </c>
      <c r="H54" s="7"/>
      <c r="I54" s="7">
        <f t="shared" si="0"/>
        <v>0</v>
      </c>
      <c r="J54" s="7"/>
      <c r="K54" s="7">
        <v>185603029</v>
      </c>
      <c r="L54" s="7"/>
      <c r="M54" s="7">
        <v>79703434502</v>
      </c>
      <c r="N54" s="7"/>
      <c r="O54" s="7">
        <v>79703434502</v>
      </c>
      <c r="P54" s="7"/>
      <c r="Q54" s="7">
        <f t="shared" si="1"/>
        <v>0</v>
      </c>
    </row>
    <row r="55" spans="1:17">
      <c r="A55" s="1" t="s">
        <v>20</v>
      </c>
      <c r="C55" s="7">
        <v>563078</v>
      </c>
      <c r="D55" s="7"/>
      <c r="E55" s="7">
        <v>51702046346</v>
      </c>
      <c r="F55" s="7"/>
      <c r="G55" s="7">
        <v>53601304180</v>
      </c>
      <c r="H55" s="7"/>
      <c r="I55" s="7">
        <f t="shared" si="0"/>
        <v>-1899257834</v>
      </c>
      <c r="J55" s="7"/>
      <c r="K55" s="7">
        <v>563078</v>
      </c>
      <c r="L55" s="7"/>
      <c r="M55" s="7">
        <v>51702046346</v>
      </c>
      <c r="N55" s="7"/>
      <c r="O55" s="7">
        <v>54895743977</v>
      </c>
      <c r="P55" s="7"/>
      <c r="Q55" s="7">
        <f t="shared" si="1"/>
        <v>-3193697631</v>
      </c>
    </row>
    <row r="56" spans="1:17">
      <c r="A56" s="1" t="s">
        <v>35</v>
      </c>
      <c r="C56" s="7">
        <v>767307</v>
      </c>
      <c r="D56" s="7"/>
      <c r="E56" s="7">
        <v>12737783439</v>
      </c>
      <c r="F56" s="7"/>
      <c r="G56" s="7">
        <v>10040095549</v>
      </c>
      <c r="H56" s="7"/>
      <c r="I56" s="7">
        <f t="shared" si="0"/>
        <v>2697687890</v>
      </c>
      <c r="J56" s="7"/>
      <c r="K56" s="7">
        <v>767307</v>
      </c>
      <c r="L56" s="7"/>
      <c r="M56" s="7">
        <v>12737783406</v>
      </c>
      <c r="N56" s="7"/>
      <c r="O56" s="7">
        <v>13145942890</v>
      </c>
      <c r="P56" s="7"/>
      <c r="Q56" s="7">
        <f t="shared" si="1"/>
        <v>-408159484</v>
      </c>
    </row>
    <row r="57" spans="1:17">
      <c r="A57" s="1" t="s">
        <v>55</v>
      </c>
      <c r="C57" s="7">
        <v>1687500</v>
      </c>
      <c r="D57" s="7"/>
      <c r="E57" s="7">
        <v>6906100246</v>
      </c>
      <c r="F57" s="7"/>
      <c r="G57" s="7">
        <v>6906100246</v>
      </c>
      <c r="H57" s="7"/>
      <c r="I57" s="7">
        <f t="shared" si="0"/>
        <v>0</v>
      </c>
      <c r="J57" s="7"/>
      <c r="K57" s="7">
        <v>1687500</v>
      </c>
      <c r="L57" s="7"/>
      <c r="M57" s="7">
        <v>6906100246</v>
      </c>
      <c r="N57" s="7"/>
      <c r="O57" s="7">
        <v>6435212872</v>
      </c>
      <c r="P57" s="7"/>
      <c r="Q57" s="7">
        <f t="shared" si="1"/>
        <v>470887374</v>
      </c>
    </row>
    <row r="58" spans="1:17">
      <c r="A58" s="1" t="s">
        <v>127</v>
      </c>
      <c r="C58" s="7">
        <v>1000</v>
      </c>
      <c r="D58" s="7"/>
      <c r="E58" s="7">
        <v>994969629</v>
      </c>
      <c r="F58" s="7"/>
      <c r="G58" s="7">
        <v>994969629</v>
      </c>
      <c r="H58" s="7"/>
      <c r="I58" s="7">
        <f t="shared" si="0"/>
        <v>0</v>
      </c>
      <c r="J58" s="7"/>
      <c r="K58" s="7">
        <v>1000</v>
      </c>
      <c r="L58" s="7"/>
      <c r="M58" s="7">
        <v>994969629</v>
      </c>
      <c r="N58" s="7"/>
      <c r="O58" s="7">
        <v>999808751</v>
      </c>
      <c r="P58" s="7"/>
      <c r="Q58" s="7">
        <f t="shared" si="1"/>
        <v>-4839122</v>
      </c>
    </row>
    <row r="59" spans="1:17">
      <c r="A59" s="1" t="s">
        <v>124</v>
      </c>
      <c r="C59" s="7">
        <v>50000</v>
      </c>
      <c r="D59" s="7"/>
      <c r="E59" s="7">
        <v>49990887509</v>
      </c>
      <c r="F59" s="7"/>
      <c r="G59" s="7">
        <v>49990887509</v>
      </c>
      <c r="H59" s="7"/>
      <c r="I59" s="7">
        <f t="shared" si="0"/>
        <v>0</v>
      </c>
      <c r="J59" s="7"/>
      <c r="K59" s="7">
        <v>50000</v>
      </c>
      <c r="L59" s="7"/>
      <c r="M59" s="7">
        <v>49990887509</v>
      </c>
      <c r="N59" s="7"/>
      <c r="O59" s="7">
        <v>49990887509</v>
      </c>
      <c r="P59" s="7"/>
      <c r="Q59" s="7">
        <f t="shared" si="1"/>
        <v>0</v>
      </c>
    </row>
    <row r="60" spans="1:17">
      <c r="A60" s="1" t="s">
        <v>121</v>
      </c>
      <c r="C60" s="7">
        <v>150000</v>
      </c>
      <c r="D60" s="7"/>
      <c r="E60" s="7">
        <v>139474715625</v>
      </c>
      <c r="F60" s="7"/>
      <c r="G60" s="7">
        <v>143973900000</v>
      </c>
      <c r="H60" s="7"/>
      <c r="I60" s="7">
        <f t="shared" si="0"/>
        <v>-4499184375</v>
      </c>
      <c r="J60" s="7"/>
      <c r="K60" s="7">
        <v>150000</v>
      </c>
      <c r="L60" s="7"/>
      <c r="M60" s="7">
        <v>139474715625</v>
      </c>
      <c r="N60" s="7"/>
      <c r="O60" s="7">
        <v>140836900625</v>
      </c>
      <c r="P60" s="7"/>
      <c r="Q60" s="7">
        <f t="shared" si="1"/>
        <v>-1362185000</v>
      </c>
    </row>
    <row r="61" spans="1:17">
      <c r="A61" s="1" t="s">
        <v>99</v>
      </c>
      <c r="C61" s="7">
        <v>91108</v>
      </c>
      <c r="D61" s="7"/>
      <c r="E61" s="7">
        <v>85652414005</v>
      </c>
      <c r="F61" s="7"/>
      <c r="G61" s="7">
        <v>84380776851</v>
      </c>
      <c r="H61" s="7"/>
      <c r="I61" s="7">
        <f t="shared" si="0"/>
        <v>1271637154</v>
      </c>
      <c r="J61" s="7"/>
      <c r="K61" s="7">
        <v>91108</v>
      </c>
      <c r="L61" s="7"/>
      <c r="M61" s="7">
        <v>85652414005</v>
      </c>
      <c r="N61" s="7"/>
      <c r="O61" s="7">
        <v>78128042756</v>
      </c>
      <c r="P61" s="7"/>
      <c r="Q61" s="7">
        <f t="shared" si="1"/>
        <v>7524371249</v>
      </c>
    </row>
    <row r="62" spans="1:17">
      <c r="A62" s="1" t="s">
        <v>102</v>
      </c>
      <c r="C62" s="7">
        <v>137573</v>
      </c>
      <c r="D62" s="7"/>
      <c r="E62" s="7">
        <v>128013233035</v>
      </c>
      <c r="F62" s="7"/>
      <c r="G62" s="7">
        <v>126262246169</v>
      </c>
      <c r="H62" s="7"/>
      <c r="I62" s="7">
        <f t="shared" si="0"/>
        <v>1750986866</v>
      </c>
      <c r="J62" s="7"/>
      <c r="K62" s="7">
        <v>137573</v>
      </c>
      <c r="L62" s="7"/>
      <c r="M62" s="7">
        <v>128013233035</v>
      </c>
      <c r="N62" s="7"/>
      <c r="O62" s="7">
        <v>115789336508</v>
      </c>
      <c r="P62" s="7"/>
      <c r="Q62" s="7">
        <f t="shared" si="1"/>
        <v>12223896527</v>
      </c>
    </row>
    <row r="63" spans="1:17">
      <c r="A63" s="1" t="s">
        <v>105</v>
      </c>
      <c r="C63" s="7">
        <v>410572</v>
      </c>
      <c r="D63" s="7"/>
      <c r="E63" s="7">
        <v>376044521614</v>
      </c>
      <c r="F63" s="7"/>
      <c r="G63" s="7">
        <v>369029117906</v>
      </c>
      <c r="H63" s="7"/>
      <c r="I63" s="7">
        <f t="shared" si="0"/>
        <v>7015403708</v>
      </c>
      <c r="J63" s="7"/>
      <c r="K63" s="7">
        <v>410572</v>
      </c>
      <c r="L63" s="7"/>
      <c r="M63" s="7">
        <v>376044521614</v>
      </c>
      <c r="N63" s="7"/>
      <c r="O63" s="7">
        <v>349193891561</v>
      </c>
      <c r="P63" s="7"/>
      <c r="Q63" s="7">
        <f t="shared" si="1"/>
        <v>26850630053</v>
      </c>
    </row>
    <row r="64" spans="1:17">
      <c r="A64" s="1" t="s">
        <v>115</v>
      </c>
      <c r="C64" s="7">
        <v>228620</v>
      </c>
      <c r="D64" s="7"/>
      <c r="E64" s="7">
        <v>190143077319</v>
      </c>
      <c r="F64" s="7"/>
      <c r="G64" s="7">
        <v>188865426116</v>
      </c>
      <c r="H64" s="7"/>
      <c r="I64" s="7">
        <f t="shared" si="0"/>
        <v>1277651203</v>
      </c>
      <c r="J64" s="7"/>
      <c r="K64" s="7">
        <v>228620</v>
      </c>
      <c r="L64" s="7"/>
      <c r="M64" s="7">
        <v>190143077319</v>
      </c>
      <c r="N64" s="7"/>
      <c r="O64" s="7">
        <v>183917064616</v>
      </c>
      <c r="P64" s="7"/>
      <c r="Q64" s="7">
        <f t="shared" si="1"/>
        <v>6226012703</v>
      </c>
    </row>
    <row r="65" spans="1:17">
      <c r="A65" s="1" t="s">
        <v>109</v>
      </c>
      <c r="C65" s="7">
        <v>186529</v>
      </c>
      <c r="D65" s="7"/>
      <c r="E65" s="7">
        <v>164509273478</v>
      </c>
      <c r="F65" s="7"/>
      <c r="G65" s="7">
        <v>162574517495</v>
      </c>
      <c r="H65" s="7"/>
      <c r="I65" s="7">
        <f t="shared" si="0"/>
        <v>1934755983</v>
      </c>
      <c r="J65" s="7"/>
      <c r="K65" s="7">
        <v>186529</v>
      </c>
      <c r="L65" s="7"/>
      <c r="M65" s="7">
        <v>164509273478</v>
      </c>
      <c r="N65" s="7"/>
      <c r="O65" s="7">
        <v>157041749725</v>
      </c>
      <c r="P65" s="7"/>
      <c r="Q65" s="7">
        <f t="shared" si="1"/>
        <v>7467523753</v>
      </c>
    </row>
    <row r="66" spans="1:17">
      <c r="A66" s="1" t="s">
        <v>118</v>
      </c>
      <c r="C66" s="7">
        <v>16800</v>
      </c>
      <c r="D66" s="7"/>
      <c r="E66" s="7">
        <v>14616710241</v>
      </c>
      <c r="F66" s="7"/>
      <c r="G66" s="7">
        <v>14391295104</v>
      </c>
      <c r="H66" s="7"/>
      <c r="I66" s="7">
        <f t="shared" si="0"/>
        <v>225415137</v>
      </c>
      <c r="J66" s="7"/>
      <c r="K66" s="7">
        <v>16800</v>
      </c>
      <c r="L66" s="7"/>
      <c r="M66" s="7">
        <v>14616710241</v>
      </c>
      <c r="N66" s="7"/>
      <c r="O66" s="7">
        <v>13572029475</v>
      </c>
      <c r="P66" s="7"/>
      <c r="Q66" s="7">
        <f t="shared" si="1"/>
        <v>1044680766</v>
      </c>
    </row>
    <row r="67" spans="1:17">
      <c r="A67" s="1" t="s">
        <v>78</v>
      </c>
      <c r="C67" s="7">
        <v>54500</v>
      </c>
      <c r="D67" s="7"/>
      <c r="E67" s="7">
        <v>43806788580</v>
      </c>
      <c r="F67" s="7"/>
      <c r="G67" s="7">
        <v>43201403326</v>
      </c>
      <c r="H67" s="7"/>
      <c r="I67" s="7">
        <f t="shared" si="0"/>
        <v>605385254</v>
      </c>
      <c r="J67" s="7"/>
      <c r="K67" s="7">
        <v>54500</v>
      </c>
      <c r="L67" s="7"/>
      <c r="M67" s="7">
        <v>43806788580</v>
      </c>
      <c r="N67" s="7"/>
      <c r="O67" s="7">
        <v>40640958822</v>
      </c>
      <c r="P67" s="7"/>
      <c r="Q67" s="7">
        <f t="shared" si="1"/>
        <v>3165829758</v>
      </c>
    </row>
    <row r="68" spans="1:17">
      <c r="A68" s="1" t="s">
        <v>82</v>
      </c>
      <c r="C68" s="7">
        <v>13200</v>
      </c>
      <c r="D68" s="7"/>
      <c r="E68" s="7">
        <v>10468342269</v>
      </c>
      <c r="F68" s="7"/>
      <c r="G68" s="7">
        <v>12088119229</v>
      </c>
      <c r="H68" s="7"/>
      <c r="I68" s="7">
        <f t="shared" si="0"/>
        <v>-1619776960</v>
      </c>
      <c r="J68" s="7"/>
      <c r="K68" s="7">
        <v>13200</v>
      </c>
      <c r="L68" s="7"/>
      <c r="M68" s="7">
        <v>10468342269</v>
      </c>
      <c r="N68" s="7"/>
      <c r="O68" s="7">
        <v>9686585507</v>
      </c>
      <c r="P68" s="7"/>
      <c r="Q68" s="7">
        <f t="shared" si="1"/>
        <v>781756762</v>
      </c>
    </row>
    <row r="69" spans="1:17">
      <c r="A69" s="1" t="s">
        <v>85</v>
      </c>
      <c r="C69" s="7">
        <v>15000</v>
      </c>
      <c r="D69" s="7"/>
      <c r="E69" s="7">
        <v>11577901125</v>
      </c>
      <c r="F69" s="7"/>
      <c r="G69" s="7">
        <v>11439326246</v>
      </c>
      <c r="H69" s="7"/>
      <c r="I69" s="7">
        <f t="shared" si="0"/>
        <v>138574879</v>
      </c>
      <c r="J69" s="7"/>
      <c r="K69" s="7">
        <v>15000</v>
      </c>
      <c r="L69" s="7"/>
      <c r="M69" s="7">
        <v>11577901125</v>
      </c>
      <c r="N69" s="7"/>
      <c r="O69" s="7">
        <v>10697088493</v>
      </c>
      <c r="P69" s="7"/>
      <c r="Q69" s="7">
        <f t="shared" si="1"/>
        <v>880812632</v>
      </c>
    </row>
    <row r="70" spans="1:17">
      <c r="A70" s="1" t="s">
        <v>130</v>
      </c>
      <c r="C70" s="7">
        <v>4000</v>
      </c>
      <c r="D70" s="7"/>
      <c r="E70" s="7">
        <v>2725025999</v>
      </c>
      <c r="F70" s="7"/>
      <c r="G70" s="7">
        <v>2712491550</v>
      </c>
      <c r="H70" s="7"/>
      <c r="I70" s="7">
        <f t="shared" si="0"/>
        <v>12534449</v>
      </c>
      <c r="J70" s="7"/>
      <c r="K70" s="7">
        <v>4000</v>
      </c>
      <c r="L70" s="7"/>
      <c r="M70" s="7">
        <v>2725025999</v>
      </c>
      <c r="N70" s="7"/>
      <c r="O70" s="7">
        <v>2712491550</v>
      </c>
      <c r="P70" s="7"/>
      <c r="Q70" s="7">
        <f t="shared" si="1"/>
        <v>12534449</v>
      </c>
    </row>
    <row r="71" spans="1:17">
      <c r="A71" s="1" t="s">
        <v>133</v>
      </c>
      <c r="C71" s="7">
        <v>14800</v>
      </c>
      <c r="D71" s="7"/>
      <c r="E71" s="7">
        <v>9719765973</v>
      </c>
      <c r="F71" s="7"/>
      <c r="G71" s="7">
        <v>9695811038</v>
      </c>
      <c r="H71" s="7"/>
      <c r="I71" s="7">
        <f t="shared" si="0"/>
        <v>23954935</v>
      </c>
      <c r="J71" s="7"/>
      <c r="K71" s="7">
        <v>14800</v>
      </c>
      <c r="L71" s="7"/>
      <c r="M71" s="7">
        <v>9719765973</v>
      </c>
      <c r="N71" s="7"/>
      <c r="O71" s="7">
        <v>9695811038</v>
      </c>
      <c r="P71" s="7"/>
      <c r="Q71" s="7">
        <f t="shared" si="1"/>
        <v>23954935</v>
      </c>
    </row>
    <row r="72" spans="1:17">
      <c r="A72" s="1" t="s">
        <v>91</v>
      </c>
      <c r="C72" s="7">
        <v>79332</v>
      </c>
      <c r="D72" s="7"/>
      <c r="E72" s="7">
        <v>51301844135</v>
      </c>
      <c r="F72" s="7"/>
      <c r="G72" s="7">
        <v>50205321984</v>
      </c>
      <c r="H72" s="7"/>
      <c r="I72" s="7">
        <f t="shared" si="0"/>
        <v>1096522151</v>
      </c>
      <c r="J72" s="7"/>
      <c r="K72" s="7">
        <v>79332</v>
      </c>
      <c r="L72" s="7"/>
      <c r="M72" s="7">
        <v>51301844135</v>
      </c>
      <c r="N72" s="7"/>
      <c r="O72" s="7">
        <v>48963775863</v>
      </c>
      <c r="P72" s="7"/>
      <c r="Q72" s="7">
        <f t="shared" si="1"/>
        <v>2338068272</v>
      </c>
    </row>
    <row r="73" spans="1:17">
      <c r="A73" s="1" t="s">
        <v>108</v>
      </c>
      <c r="C73" s="7">
        <v>76816</v>
      </c>
      <c r="D73" s="7"/>
      <c r="E73" s="7">
        <v>51299179378</v>
      </c>
      <c r="F73" s="7"/>
      <c r="G73" s="7">
        <v>50246265255</v>
      </c>
      <c r="H73" s="7"/>
      <c r="I73" s="7">
        <f t="shared" ref="I73:I79" si="2">E73-G73</f>
        <v>1052914123</v>
      </c>
      <c r="J73" s="7"/>
      <c r="K73" s="7">
        <v>76816</v>
      </c>
      <c r="L73" s="7"/>
      <c r="M73" s="7">
        <v>51299179378</v>
      </c>
      <c r="N73" s="7"/>
      <c r="O73" s="7">
        <v>49071209740</v>
      </c>
      <c r="P73" s="7"/>
      <c r="Q73" s="7">
        <f t="shared" ref="Q73:Q79" si="3">M73-O73</f>
        <v>2227969638</v>
      </c>
    </row>
    <row r="74" spans="1:17">
      <c r="A74" s="1" t="s">
        <v>135</v>
      </c>
      <c r="C74" s="7">
        <v>13500</v>
      </c>
      <c r="D74" s="7"/>
      <c r="E74" s="7">
        <v>9373915669</v>
      </c>
      <c r="F74" s="7"/>
      <c r="G74" s="7">
        <v>9333822439</v>
      </c>
      <c r="H74" s="7"/>
      <c r="I74" s="7">
        <f t="shared" si="2"/>
        <v>40093230</v>
      </c>
      <c r="J74" s="7"/>
      <c r="K74" s="7">
        <v>13500</v>
      </c>
      <c r="L74" s="7"/>
      <c r="M74" s="7">
        <v>9373915669</v>
      </c>
      <c r="N74" s="7"/>
      <c r="O74" s="7">
        <v>9333822439</v>
      </c>
      <c r="P74" s="7"/>
      <c r="Q74" s="7">
        <f t="shared" si="3"/>
        <v>40093230</v>
      </c>
    </row>
    <row r="75" spans="1:17">
      <c r="A75" s="1" t="s">
        <v>97</v>
      </c>
      <c r="C75" s="7">
        <v>16625</v>
      </c>
      <c r="D75" s="7"/>
      <c r="E75" s="7">
        <v>10370457513</v>
      </c>
      <c r="F75" s="7"/>
      <c r="G75" s="7">
        <v>10199675122</v>
      </c>
      <c r="H75" s="7"/>
      <c r="I75" s="7">
        <f t="shared" si="2"/>
        <v>170782391</v>
      </c>
      <c r="J75" s="7"/>
      <c r="K75" s="7">
        <v>16625</v>
      </c>
      <c r="L75" s="7"/>
      <c r="M75" s="7">
        <v>10370457513</v>
      </c>
      <c r="N75" s="7"/>
      <c r="O75" s="7">
        <v>9671480926</v>
      </c>
      <c r="P75" s="7"/>
      <c r="Q75" s="7">
        <f t="shared" si="3"/>
        <v>698976587</v>
      </c>
    </row>
    <row r="76" spans="1:17">
      <c r="A76" s="1" t="s">
        <v>137</v>
      </c>
      <c r="C76" s="7">
        <v>4000</v>
      </c>
      <c r="D76" s="7"/>
      <c r="E76" s="7">
        <v>2556496551</v>
      </c>
      <c r="F76" s="7"/>
      <c r="G76" s="7">
        <v>2546701505</v>
      </c>
      <c r="H76" s="7"/>
      <c r="I76" s="7">
        <f t="shared" si="2"/>
        <v>9795046</v>
      </c>
      <c r="J76" s="7"/>
      <c r="K76" s="7">
        <v>4000</v>
      </c>
      <c r="L76" s="7"/>
      <c r="M76" s="7">
        <v>2556496551</v>
      </c>
      <c r="N76" s="7"/>
      <c r="O76" s="7">
        <v>2546701505</v>
      </c>
      <c r="P76" s="7"/>
      <c r="Q76" s="7">
        <f t="shared" si="3"/>
        <v>9795046</v>
      </c>
    </row>
    <row r="77" spans="1:17">
      <c r="A77" s="1" t="s">
        <v>112</v>
      </c>
      <c r="C77" s="7">
        <v>112600</v>
      </c>
      <c r="D77" s="7"/>
      <c r="E77" s="7">
        <v>71694061095</v>
      </c>
      <c r="F77" s="7"/>
      <c r="G77" s="7">
        <v>70339089860</v>
      </c>
      <c r="H77" s="7"/>
      <c r="I77" s="7">
        <f t="shared" si="2"/>
        <v>1354971235</v>
      </c>
      <c r="J77" s="7"/>
      <c r="K77" s="7">
        <v>112600</v>
      </c>
      <c r="L77" s="7"/>
      <c r="M77" s="7">
        <v>71694061095</v>
      </c>
      <c r="N77" s="7"/>
      <c r="O77" s="7">
        <v>68691388036</v>
      </c>
      <c r="P77" s="7"/>
      <c r="Q77" s="7">
        <f t="shared" si="3"/>
        <v>3002673059</v>
      </c>
    </row>
    <row r="78" spans="1:17">
      <c r="A78" s="1" t="s">
        <v>140</v>
      </c>
      <c r="C78" s="7">
        <v>10000</v>
      </c>
      <c r="D78" s="7"/>
      <c r="E78" s="7">
        <v>6242068420</v>
      </c>
      <c r="F78" s="7"/>
      <c r="G78" s="7">
        <v>6205264491</v>
      </c>
      <c r="H78" s="7"/>
      <c r="I78" s="7">
        <f t="shared" si="2"/>
        <v>36803929</v>
      </c>
      <c r="J78" s="7"/>
      <c r="K78" s="7">
        <v>10000</v>
      </c>
      <c r="L78" s="7"/>
      <c r="M78" s="7">
        <v>6242068420</v>
      </c>
      <c r="N78" s="7"/>
      <c r="O78" s="7">
        <v>6205264491</v>
      </c>
      <c r="P78" s="7"/>
      <c r="Q78" s="7">
        <f t="shared" si="3"/>
        <v>36803929</v>
      </c>
    </row>
    <row r="79" spans="1:17">
      <c r="A79" s="1" t="s">
        <v>143</v>
      </c>
      <c r="C79" s="7">
        <v>5000</v>
      </c>
      <c r="D79" s="7"/>
      <c r="E79" s="7">
        <v>3091634539</v>
      </c>
      <c r="F79" s="7"/>
      <c r="G79" s="7">
        <v>3077447681</v>
      </c>
      <c r="H79" s="7"/>
      <c r="I79" s="7">
        <f t="shared" si="2"/>
        <v>14186858</v>
      </c>
      <c r="J79" s="7"/>
      <c r="K79" s="7">
        <v>5000</v>
      </c>
      <c r="L79" s="7"/>
      <c r="M79" s="7">
        <v>3091634539</v>
      </c>
      <c r="N79" s="7"/>
      <c r="O79" s="7">
        <v>3077447681</v>
      </c>
      <c r="P79" s="7"/>
      <c r="Q79" s="7">
        <f t="shared" si="3"/>
        <v>14186858</v>
      </c>
    </row>
    <row r="80" spans="1:17" ht="24.75" thickBot="1">
      <c r="C80" s="7"/>
      <c r="D80" s="7"/>
      <c r="E80" s="13">
        <f>SUM(E8:E79)</f>
        <v>3446457561066</v>
      </c>
      <c r="F80" s="7"/>
      <c r="G80" s="13">
        <f>SUM(G8:G79)</f>
        <v>3477612326962</v>
      </c>
      <c r="H80" s="7"/>
      <c r="I80" s="13">
        <f>SUM(I8:I79)</f>
        <v>-31154765896</v>
      </c>
      <c r="J80" s="7"/>
      <c r="K80" s="7"/>
      <c r="L80" s="7"/>
      <c r="M80" s="13">
        <f>SUM(M8:M79)</f>
        <v>3446457561066</v>
      </c>
      <c r="N80" s="7"/>
      <c r="O80" s="13">
        <f>SUM(O8:O79)</f>
        <v>3441310253078</v>
      </c>
      <c r="P80" s="7"/>
      <c r="Q80" s="13">
        <f>SUM(Q8:Q79)</f>
        <v>5147307988</v>
      </c>
    </row>
    <row r="81" spans="3:17" ht="24.75" thickTop="1">
      <c r="C81" s="7"/>
      <c r="D81" s="7"/>
      <c r="E81" s="7"/>
      <c r="F81" s="7"/>
      <c r="G81" s="7"/>
      <c r="H81" s="7">
        <f t="shared" ref="H81" si="4">SUM(G8:H57)</f>
        <v>2055858450457</v>
      </c>
      <c r="I81" s="12"/>
      <c r="J81" s="12"/>
      <c r="K81" s="12"/>
      <c r="L81" s="12"/>
      <c r="M81" s="12"/>
      <c r="N81" s="12"/>
      <c r="O81" s="12"/>
      <c r="P81" s="12"/>
      <c r="Q81" s="12"/>
    </row>
    <row r="82" spans="3:17">
      <c r="C82" s="7"/>
      <c r="D82" s="7"/>
      <c r="E82" s="7"/>
      <c r="F82" s="7"/>
      <c r="G82" s="7"/>
      <c r="H82" s="7"/>
      <c r="I82" s="12"/>
      <c r="J82" s="12"/>
      <c r="K82" s="12"/>
      <c r="L82" s="12"/>
      <c r="M82" s="12"/>
      <c r="N82" s="12"/>
      <c r="O82" s="12"/>
      <c r="P82" s="12"/>
      <c r="Q82" s="12"/>
    </row>
    <row r="83" spans="3:17">
      <c r="I83" s="12"/>
      <c r="J83" s="12"/>
      <c r="K83" s="12"/>
      <c r="L83" s="12"/>
      <c r="M83" s="12"/>
      <c r="N83" s="12"/>
      <c r="O83" s="12"/>
      <c r="P83" s="12"/>
      <c r="Q83" s="12"/>
    </row>
    <row r="84" spans="3:17">
      <c r="I84" s="12"/>
      <c r="J84" s="12"/>
      <c r="K84" s="12"/>
      <c r="L84" s="12"/>
      <c r="M84" s="12"/>
      <c r="N84" s="12"/>
      <c r="O84" s="12"/>
      <c r="P84" s="12"/>
      <c r="Q84" s="12"/>
    </row>
    <row r="85" spans="3:17">
      <c r="G85" s="7"/>
      <c r="H85" s="7">
        <f t="shared" ref="H85" si="5">SUM(H58:H79)</f>
        <v>0</v>
      </c>
      <c r="I85" s="12"/>
      <c r="J85" s="12"/>
      <c r="K85" s="12"/>
      <c r="L85" s="12"/>
      <c r="M85" s="12"/>
      <c r="N85" s="12"/>
      <c r="O85" s="12"/>
      <c r="P85" s="12"/>
      <c r="Q85" s="12"/>
    </row>
    <row r="86" spans="3:17">
      <c r="I86" s="12"/>
      <c r="J86" s="12"/>
      <c r="K86" s="12"/>
      <c r="L86" s="12"/>
      <c r="M86" s="12"/>
      <c r="N86" s="12"/>
      <c r="O86" s="12"/>
      <c r="P86" s="12"/>
      <c r="Q86" s="12"/>
    </row>
    <row r="87" spans="3:17">
      <c r="I87" s="12"/>
      <c r="J87" s="12"/>
      <c r="K87" s="12"/>
      <c r="L87" s="12"/>
      <c r="M87" s="12"/>
      <c r="N87" s="12"/>
      <c r="O87" s="12"/>
      <c r="P87" s="12"/>
      <c r="Q87" s="12"/>
    </row>
    <row r="88" spans="3:17">
      <c r="I88" s="12"/>
      <c r="J88" s="12"/>
      <c r="K88" s="12"/>
      <c r="L88" s="12"/>
      <c r="M88" s="12"/>
      <c r="N88" s="12"/>
      <c r="O88" s="12"/>
      <c r="P88" s="12"/>
      <c r="Q88" s="12"/>
    </row>
    <row r="89" spans="3:17">
      <c r="I89" s="12"/>
      <c r="J89" s="12"/>
      <c r="K89" s="12"/>
      <c r="L89" s="12"/>
      <c r="M89" s="12"/>
      <c r="N89" s="12"/>
      <c r="O89" s="12"/>
      <c r="P89" s="12"/>
      <c r="Q89" s="12"/>
    </row>
    <row r="90" spans="3:17">
      <c r="I90" s="12"/>
      <c r="J90" s="12"/>
      <c r="K90" s="12"/>
      <c r="L90" s="12"/>
      <c r="M90" s="12"/>
      <c r="N90" s="12"/>
      <c r="O90" s="12"/>
      <c r="P90" s="12"/>
      <c r="Q90" s="12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ignoredErrors>
    <ignoredError sqref="H8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43"/>
  <sheetViews>
    <sheetView rightToLeft="1" workbookViewId="0">
      <selection activeCell="E17" sqref="E17"/>
    </sheetView>
  </sheetViews>
  <sheetFormatPr defaultRowHeight="24"/>
  <cols>
    <col min="1" max="1" width="30.14062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164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7" t="s">
        <v>166</v>
      </c>
      <c r="D6" s="17" t="s">
        <v>166</v>
      </c>
      <c r="E6" s="17" t="s">
        <v>166</v>
      </c>
      <c r="F6" s="17" t="s">
        <v>166</v>
      </c>
      <c r="G6" s="17" t="s">
        <v>166</v>
      </c>
      <c r="H6" s="17" t="s">
        <v>166</v>
      </c>
      <c r="I6" s="17" t="s">
        <v>166</v>
      </c>
      <c r="K6" s="17" t="s">
        <v>167</v>
      </c>
      <c r="L6" s="17" t="s">
        <v>167</v>
      </c>
      <c r="M6" s="17" t="s">
        <v>167</v>
      </c>
      <c r="N6" s="17" t="s">
        <v>167</v>
      </c>
      <c r="O6" s="17" t="s">
        <v>167</v>
      </c>
      <c r="P6" s="17" t="s">
        <v>167</v>
      </c>
      <c r="Q6" s="17" t="s">
        <v>167</v>
      </c>
    </row>
    <row r="7" spans="1:17" ht="24.75">
      <c r="A7" s="17" t="s">
        <v>3</v>
      </c>
      <c r="C7" s="17" t="s">
        <v>7</v>
      </c>
      <c r="E7" s="17" t="s">
        <v>207</v>
      </c>
      <c r="G7" s="17" t="s">
        <v>208</v>
      </c>
      <c r="I7" s="17" t="s">
        <v>210</v>
      </c>
      <c r="K7" s="17" t="s">
        <v>7</v>
      </c>
      <c r="M7" s="17" t="s">
        <v>207</v>
      </c>
      <c r="O7" s="17" t="s">
        <v>208</v>
      </c>
      <c r="Q7" s="17" t="s">
        <v>210</v>
      </c>
    </row>
    <row r="8" spans="1:17">
      <c r="A8" s="1" t="s">
        <v>49</v>
      </c>
      <c r="C8" s="7">
        <v>1953499</v>
      </c>
      <c r="D8" s="7"/>
      <c r="E8" s="7">
        <v>27438703520</v>
      </c>
      <c r="F8" s="7"/>
      <c r="G8" s="7">
        <v>24739496175</v>
      </c>
      <c r="H8" s="7"/>
      <c r="I8" s="7">
        <f>E8-G8</f>
        <v>2699207345</v>
      </c>
      <c r="J8" s="7"/>
      <c r="K8" s="7">
        <v>1953499</v>
      </c>
      <c r="L8" s="7"/>
      <c r="M8" s="7">
        <v>27438703520</v>
      </c>
      <c r="N8" s="7"/>
      <c r="O8" s="7">
        <v>24739496175</v>
      </c>
      <c r="P8" s="7"/>
      <c r="Q8" s="7">
        <f>M8-O8</f>
        <v>2699207345</v>
      </c>
    </row>
    <row r="9" spans="1:17">
      <c r="A9" s="1" t="s">
        <v>44</v>
      </c>
      <c r="C9" s="7">
        <v>1656167</v>
      </c>
      <c r="D9" s="7"/>
      <c r="E9" s="7">
        <v>62017542195</v>
      </c>
      <c r="F9" s="7"/>
      <c r="G9" s="7">
        <v>52612865834</v>
      </c>
      <c r="H9" s="7"/>
      <c r="I9" s="7">
        <f t="shared" ref="I9:I41" si="0">E9-G9</f>
        <v>9404676361</v>
      </c>
      <c r="J9" s="7"/>
      <c r="K9" s="7">
        <v>1656167</v>
      </c>
      <c r="L9" s="7"/>
      <c r="M9" s="7">
        <v>62017542195</v>
      </c>
      <c r="N9" s="7"/>
      <c r="O9" s="7">
        <v>52612865834</v>
      </c>
      <c r="P9" s="7"/>
      <c r="Q9" s="7">
        <f t="shared" ref="Q9:Q41" si="1">M9-O9</f>
        <v>9404676361</v>
      </c>
    </row>
    <row r="10" spans="1:17">
      <c r="A10" s="1" t="s">
        <v>31</v>
      </c>
      <c r="C10" s="7">
        <v>1156086</v>
      </c>
      <c r="D10" s="7"/>
      <c r="E10" s="7">
        <v>1752626376</v>
      </c>
      <c r="F10" s="7"/>
      <c r="G10" s="7">
        <v>1752626376</v>
      </c>
      <c r="H10" s="7"/>
      <c r="I10" s="7">
        <f t="shared" si="0"/>
        <v>0</v>
      </c>
      <c r="J10" s="7"/>
      <c r="K10" s="7">
        <v>1156086</v>
      </c>
      <c r="L10" s="7"/>
      <c r="M10" s="7">
        <v>1752626376</v>
      </c>
      <c r="N10" s="7"/>
      <c r="O10" s="7">
        <v>1752626376</v>
      </c>
      <c r="P10" s="7"/>
      <c r="Q10" s="7">
        <f t="shared" si="1"/>
        <v>0</v>
      </c>
    </row>
    <row r="11" spans="1:17">
      <c r="A11" s="1" t="s">
        <v>15</v>
      </c>
      <c r="C11" s="7">
        <v>9160874</v>
      </c>
      <c r="D11" s="7"/>
      <c r="E11" s="7">
        <v>14970964537</v>
      </c>
      <c r="F11" s="7"/>
      <c r="G11" s="7">
        <v>19823706544</v>
      </c>
      <c r="H11" s="7"/>
      <c r="I11" s="7">
        <f t="shared" si="0"/>
        <v>-4852742007</v>
      </c>
      <c r="J11" s="7"/>
      <c r="K11" s="7">
        <v>9160874</v>
      </c>
      <c r="L11" s="7"/>
      <c r="M11" s="7">
        <v>14970964537</v>
      </c>
      <c r="N11" s="7"/>
      <c r="O11" s="7">
        <v>19823706544</v>
      </c>
      <c r="P11" s="7"/>
      <c r="Q11" s="7">
        <f t="shared" si="1"/>
        <v>-4852742007</v>
      </c>
    </row>
    <row r="12" spans="1:17">
      <c r="A12" s="1" t="s">
        <v>35</v>
      </c>
      <c r="C12" s="7">
        <v>1023077</v>
      </c>
      <c r="D12" s="7"/>
      <c r="E12" s="7">
        <v>15975356733</v>
      </c>
      <c r="F12" s="7"/>
      <c r="G12" s="7">
        <v>17527940974</v>
      </c>
      <c r="H12" s="7"/>
      <c r="I12" s="7">
        <f t="shared" si="0"/>
        <v>-1552584241</v>
      </c>
      <c r="J12" s="7"/>
      <c r="K12" s="7">
        <v>1023077</v>
      </c>
      <c r="L12" s="7"/>
      <c r="M12" s="7">
        <v>15975356733</v>
      </c>
      <c r="N12" s="7"/>
      <c r="O12" s="7">
        <v>17527940974</v>
      </c>
      <c r="P12" s="7"/>
      <c r="Q12" s="7">
        <f t="shared" si="1"/>
        <v>-1552584241</v>
      </c>
    </row>
    <row r="13" spans="1:17">
      <c r="A13" s="1" t="s">
        <v>20</v>
      </c>
      <c r="C13" s="7">
        <v>21963</v>
      </c>
      <c r="D13" s="7"/>
      <c r="E13" s="7">
        <v>2160963012</v>
      </c>
      <c r="F13" s="7"/>
      <c r="G13" s="7">
        <v>2141222399</v>
      </c>
      <c r="H13" s="7"/>
      <c r="I13" s="7">
        <f t="shared" si="0"/>
        <v>19740613</v>
      </c>
      <c r="J13" s="7"/>
      <c r="K13" s="7">
        <v>21963</v>
      </c>
      <c r="L13" s="7"/>
      <c r="M13" s="7">
        <v>2160963012</v>
      </c>
      <c r="N13" s="7"/>
      <c r="O13" s="7">
        <v>2141222399</v>
      </c>
      <c r="P13" s="7"/>
      <c r="Q13" s="7">
        <f t="shared" si="1"/>
        <v>19740613</v>
      </c>
    </row>
    <row r="14" spans="1:17">
      <c r="A14" s="1" t="s">
        <v>56</v>
      </c>
      <c r="C14" s="7">
        <v>1066871</v>
      </c>
      <c r="D14" s="7"/>
      <c r="E14" s="7">
        <v>5644285001</v>
      </c>
      <c r="F14" s="7"/>
      <c r="G14" s="7">
        <v>6414003478</v>
      </c>
      <c r="H14" s="7"/>
      <c r="I14" s="7">
        <f t="shared" si="0"/>
        <v>-769718477</v>
      </c>
      <c r="J14" s="7"/>
      <c r="K14" s="7">
        <v>1066871</v>
      </c>
      <c r="L14" s="7"/>
      <c r="M14" s="7">
        <v>5644285001</v>
      </c>
      <c r="N14" s="7"/>
      <c r="O14" s="7">
        <v>6414003478</v>
      </c>
      <c r="P14" s="7"/>
      <c r="Q14" s="7">
        <f t="shared" si="1"/>
        <v>-769718477</v>
      </c>
    </row>
    <row r="15" spans="1:17">
      <c r="A15" s="1" t="s">
        <v>67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7">
        <v>1500144</v>
      </c>
      <c r="L15" s="7"/>
      <c r="M15" s="7">
        <v>17183584738</v>
      </c>
      <c r="N15" s="7"/>
      <c r="O15" s="7">
        <v>14614258830</v>
      </c>
      <c r="P15" s="7"/>
      <c r="Q15" s="7">
        <f t="shared" si="1"/>
        <v>2569325908</v>
      </c>
    </row>
    <row r="16" spans="1:17">
      <c r="A16" s="1" t="s">
        <v>211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7">
        <v>4303548</v>
      </c>
      <c r="L16" s="7"/>
      <c r="M16" s="7">
        <v>36731995086</v>
      </c>
      <c r="N16" s="7"/>
      <c r="O16" s="7">
        <v>32769034872</v>
      </c>
      <c r="P16" s="7"/>
      <c r="Q16" s="7">
        <f t="shared" si="1"/>
        <v>3962960214</v>
      </c>
    </row>
    <row r="17" spans="1:17">
      <c r="A17" s="1" t="s">
        <v>212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1120448</v>
      </c>
      <c r="L17" s="7"/>
      <c r="M17" s="7">
        <v>49266561837</v>
      </c>
      <c r="N17" s="7"/>
      <c r="O17" s="7">
        <v>29589926885</v>
      </c>
      <c r="P17" s="7"/>
      <c r="Q17" s="7">
        <f t="shared" si="1"/>
        <v>19676634952</v>
      </c>
    </row>
    <row r="18" spans="1:17">
      <c r="A18" s="1" t="s">
        <v>213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3569950</v>
      </c>
      <c r="L18" s="7"/>
      <c r="M18" s="7">
        <v>12848250050</v>
      </c>
      <c r="N18" s="7"/>
      <c r="O18" s="7">
        <v>12848250050</v>
      </c>
      <c r="P18" s="7"/>
      <c r="Q18" s="7">
        <f t="shared" si="1"/>
        <v>0</v>
      </c>
    </row>
    <row r="19" spans="1:17">
      <c r="A19" s="1" t="s">
        <v>30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5000000</v>
      </c>
      <c r="L19" s="7"/>
      <c r="M19" s="7">
        <v>24682261500</v>
      </c>
      <c r="N19" s="7"/>
      <c r="O19" s="7">
        <v>27666463214</v>
      </c>
      <c r="P19" s="7"/>
      <c r="Q19" s="7">
        <f t="shared" si="1"/>
        <v>-2984201714</v>
      </c>
    </row>
    <row r="20" spans="1:17">
      <c r="A20" s="1" t="s">
        <v>214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8516380</v>
      </c>
      <c r="L20" s="7"/>
      <c r="M20" s="7">
        <v>20090140420</v>
      </c>
      <c r="N20" s="7"/>
      <c r="O20" s="7">
        <v>20090140420</v>
      </c>
      <c r="P20" s="7"/>
      <c r="Q20" s="7">
        <f t="shared" si="1"/>
        <v>0</v>
      </c>
    </row>
    <row r="21" spans="1:17">
      <c r="A21" s="1" t="s">
        <v>215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3869557</v>
      </c>
      <c r="L21" s="7"/>
      <c r="M21" s="7">
        <v>34794601146</v>
      </c>
      <c r="N21" s="7"/>
      <c r="O21" s="7">
        <v>25771772010</v>
      </c>
      <c r="P21" s="7"/>
      <c r="Q21" s="7">
        <f t="shared" si="1"/>
        <v>9022829136</v>
      </c>
    </row>
    <row r="22" spans="1:17">
      <c r="A22" s="1" t="s">
        <v>216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767307</v>
      </c>
      <c r="L22" s="7"/>
      <c r="M22" s="7">
        <v>13370324475</v>
      </c>
      <c r="N22" s="7"/>
      <c r="O22" s="7">
        <v>8908820992</v>
      </c>
      <c r="P22" s="7"/>
      <c r="Q22" s="7">
        <f t="shared" si="1"/>
        <v>4461503483</v>
      </c>
    </row>
    <row r="23" spans="1:17">
      <c r="A23" s="1" t="s">
        <v>19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88962</v>
      </c>
      <c r="L23" s="7"/>
      <c r="M23" s="7">
        <v>8396682608</v>
      </c>
      <c r="N23" s="7"/>
      <c r="O23" s="7">
        <v>7454874594</v>
      </c>
      <c r="P23" s="7"/>
      <c r="Q23" s="7">
        <f t="shared" si="1"/>
        <v>941808014</v>
      </c>
    </row>
    <row r="24" spans="1:17">
      <c r="A24" s="1" t="s">
        <v>217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795255</v>
      </c>
      <c r="L24" s="7"/>
      <c r="M24" s="7">
        <v>26993529786</v>
      </c>
      <c r="N24" s="7"/>
      <c r="O24" s="7">
        <v>23755223144</v>
      </c>
      <c r="P24" s="7"/>
      <c r="Q24" s="7">
        <f t="shared" si="1"/>
        <v>3238306642</v>
      </c>
    </row>
    <row r="25" spans="1:17">
      <c r="A25" s="1" t="s">
        <v>218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1366288</v>
      </c>
      <c r="L25" s="7"/>
      <c r="M25" s="7">
        <v>18199325293</v>
      </c>
      <c r="N25" s="7"/>
      <c r="O25" s="7">
        <v>15279284097</v>
      </c>
      <c r="P25" s="7"/>
      <c r="Q25" s="7">
        <f t="shared" si="1"/>
        <v>2920041196</v>
      </c>
    </row>
    <row r="26" spans="1:17">
      <c r="A26" s="1" t="s">
        <v>219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7284110</v>
      </c>
      <c r="L26" s="7"/>
      <c r="M26" s="7">
        <v>34919248670</v>
      </c>
      <c r="N26" s="7"/>
      <c r="O26" s="7">
        <v>25950918051</v>
      </c>
      <c r="P26" s="7"/>
      <c r="Q26" s="7">
        <f t="shared" si="1"/>
        <v>8968330619</v>
      </c>
    </row>
    <row r="27" spans="1:17">
      <c r="A27" s="1" t="s">
        <v>65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1595723</v>
      </c>
      <c r="L27" s="7"/>
      <c r="M27" s="7">
        <v>31380044676</v>
      </c>
      <c r="N27" s="7"/>
      <c r="O27" s="7">
        <v>29297639447</v>
      </c>
      <c r="P27" s="7"/>
      <c r="Q27" s="7">
        <f t="shared" si="1"/>
        <v>2082405229</v>
      </c>
    </row>
    <row r="28" spans="1:17">
      <c r="A28" s="1" t="s">
        <v>220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6358289</v>
      </c>
      <c r="L28" s="7"/>
      <c r="M28" s="7">
        <v>41514786867</v>
      </c>
      <c r="N28" s="7"/>
      <c r="O28" s="7">
        <v>45760109986</v>
      </c>
      <c r="P28" s="7"/>
      <c r="Q28" s="7">
        <f t="shared" si="1"/>
        <v>-4245323119</v>
      </c>
    </row>
    <row r="29" spans="1:17">
      <c r="A29" s="1" t="s">
        <v>46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329789</v>
      </c>
      <c r="L29" s="7"/>
      <c r="M29" s="7">
        <v>5134384181</v>
      </c>
      <c r="N29" s="7"/>
      <c r="O29" s="7">
        <v>4179791133</v>
      </c>
      <c r="P29" s="7"/>
      <c r="Q29" s="7">
        <f t="shared" si="1"/>
        <v>954593048</v>
      </c>
    </row>
    <row r="30" spans="1:17">
      <c r="A30" s="1" t="s">
        <v>221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65454</v>
      </c>
      <c r="L30" s="7"/>
      <c r="M30" s="7">
        <v>34877204952</v>
      </c>
      <c r="N30" s="7"/>
      <c r="O30" s="7">
        <v>28921842542</v>
      </c>
      <c r="P30" s="7"/>
      <c r="Q30" s="7">
        <f t="shared" si="1"/>
        <v>5955362410</v>
      </c>
    </row>
    <row r="31" spans="1:17">
      <c r="A31" s="1" t="s">
        <v>94</v>
      </c>
      <c r="C31" s="7">
        <v>100000</v>
      </c>
      <c r="D31" s="7"/>
      <c r="E31" s="7">
        <v>100000000000</v>
      </c>
      <c r="F31" s="7"/>
      <c r="G31" s="7">
        <v>93375417500</v>
      </c>
      <c r="H31" s="7"/>
      <c r="I31" s="7">
        <f t="shared" si="0"/>
        <v>6624582500</v>
      </c>
      <c r="J31" s="7"/>
      <c r="K31" s="7">
        <v>100000</v>
      </c>
      <c r="L31" s="7"/>
      <c r="M31" s="7">
        <v>100000000000</v>
      </c>
      <c r="N31" s="7"/>
      <c r="O31" s="7">
        <v>93375417500</v>
      </c>
      <c r="P31" s="7"/>
      <c r="Q31" s="7">
        <f t="shared" si="1"/>
        <v>6624582500</v>
      </c>
    </row>
    <row r="32" spans="1:17">
      <c r="A32" s="1" t="s">
        <v>82</v>
      </c>
      <c r="C32" s="7">
        <v>39000</v>
      </c>
      <c r="D32" s="7"/>
      <c r="E32" s="7">
        <v>30670606955</v>
      </c>
      <c r="F32" s="7"/>
      <c r="G32" s="7">
        <v>28619457185</v>
      </c>
      <c r="H32" s="7"/>
      <c r="I32" s="7">
        <f t="shared" si="0"/>
        <v>2051149770</v>
      </c>
      <c r="J32" s="7"/>
      <c r="K32" s="7">
        <v>39000</v>
      </c>
      <c r="L32" s="7"/>
      <c r="M32" s="7">
        <v>30670606955</v>
      </c>
      <c r="N32" s="7"/>
      <c r="O32" s="7">
        <v>28619457185</v>
      </c>
      <c r="P32" s="7"/>
      <c r="Q32" s="7">
        <f t="shared" si="1"/>
        <v>2051149770</v>
      </c>
    </row>
    <row r="33" spans="1:17">
      <c r="A33" s="1" t="s">
        <v>88</v>
      </c>
      <c r="C33" s="7">
        <v>130000</v>
      </c>
      <c r="D33" s="7"/>
      <c r="E33" s="7">
        <v>130000000000</v>
      </c>
      <c r="F33" s="7"/>
      <c r="G33" s="7">
        <v>118780267173</v>
      </c>
      <c r="H33" s="7"/>
      <c r="I33" s="7">
        <f t="shared" si="0"/>
        <v>11219732827</v>
      </c>
      <c r="J33" s="7"/>
      <c r="K33" s="7">
        <v>130000</v>
      </c>
      <c r="L33" s="7"/>
      <c r="M33" s="7">
        <v>130000000000</v>
      </c>
      <c r="N33" s="7"/>
      <c r="O33" s="7">
        <v>118780267173</v>
      </c>
      <c r="P33" s="7"/>
      <c r="Q33" s="7">
        <f t="shared" si="1"/>
        <v>11219732827</v>
      </c>
    </row>
    <row r="34" spans="1:17">
      <c r="A34" s="1" t="s">
        <v>222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7">
        <v>133280</v>
      </c>
      <c r="L34" s="7"/>
      <c r="M34" s="7">
        <v>133280000000</v>
      </c>
      <c r="N34" s="7"/>
      <c r="O34" s="7">
        <v>126564256164</v>
      </c>
      <c r="P34" s="7"/>
      <c r="Q34" s="7">
        <f t="shared" si="1"/>
        <v>6715743836</v>
      </c>
    </row>
    <row r="35" spans="1:17">
      <c r="A35" s="1" t="s">
        <v>174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7">
        <v>215000</v>
      </c>
      <c r="L35" s="7"/>
      <c r="M35" s="7">
        <v>215000000000</v>
      </c>
      <c r="N35" s="7"/>
      <c r="O35" s="7">
        <v>212488979390</v>
      </c>
      <c r="P35" s="7"/>
      <c r="Q35" s="7">
        <f t="shared" si="1"/>
        <v>2511020610</v>
      </c>
    </row>
    <row r="36" spans="1:17">
      <c r="A36" s="1" t="s">
        <v>223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7">
        <v>44004</v>
      </c>
      <c r="L36" s="7"/>
      <c r="M36" s="7">
        <v>44004000000</v>
      </c>
      <c r="N36" s="7"/>
      <c r="O36" s="7">
        <v>40878465994</v>
      </c>
      <c r="P36" s="7"/>
      <c r="Q36" s="7">
        <f t="shared" si="1"/>
        <v>3125534006</v>
      </c>
    </row>
    <row r="37" spans="1:17">
      <c r="A37" s="1" t="s">
        <v>224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7">
        <v>53372</v>
      </c>
      <c r="L37" s="7"/>
      <c r="M37" s="7">
        <v>53372000000</v>
      </c>
      <c r="N37" s="7"/>
      <c r="O37" s="7">
        <v>49677124068</v>
      </c>
      <c r="P37" s="7"/>
      <c r="Q37" s="7">
        <f t="shared" si="1"/>
        <v>3694875932</v>
      </c>
    </row>
    <row r="38" spans="1:17">
      <c r="A38" s="1" t="s">
        <v>225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7">
        <v>67467</v>
      </c>
      <c r="L38" s="7"/>
      <c r="M38" s="7">
        <v>67467000000</v>
      </c>
      <c r="N38" s="7"/>
      <c r="O38" s="7">
        <v>66405849907</v>
      </c>
      <c r="P38" s="7"/>
      <c r="Q38" s="7">
        <f t="shared" si="1"/>
        <v>1061150093</v>
      </c>
    </row>
    <row r="39" spans="1:17">
      <c r="A39" s="1" t="s">
        <v>105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7">
        <v>100000</v>
      </c>
      <c r="L39" s="7"/>
      <c r="M39" s="7">
        <v>86698790188</v>
      </c>
      <c r="N39" s="7"/>
      <c r="O39" s="7">
        <v>82245090375</v>
      </c>
      <c r="P39" s="7"/>
      <c r="Q39" s="7">
        <f t="shared" si="1"/>
        <v>4453699813</v>
      </c>
    </row>
    <row r="40" spans="1:17">
      <c r="A40" s="1" t="s">
        <v>226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7">
        <v>60440</v>
      </c>
      <c r="L40" s="7"/>
      <c r="M40" s="7">
        <v>60440000000</v>
      </c>
      <c r="N40" s="7"/>
      <c r="O40" s="7">
        <v>57665020720</v>
      </c>
      <c r="P40" s="7"/>
      <c r="Q40" s="7">
        <f t="shared" si="1"/>
        <v>2774979280</v>
      </c>
    </row>
    <row r="41" spans="1:17">
      <c r="A41" s="1" t="s">
        <v>227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7">
        <v>32215</v>
      </c>
      <c r="L41" s="7"/>
      <c r="M41" s="7">
        <v>32215000000</v>
      </c>
      <c r="N41" s="7"/>
      <c r="O41" s="7">
        <v>31277994185</v>
      </c>
      <c r="P41" s="7"/>
      <c r="Q41" s="7">
        <f t="shared" si="1"/>
        <v>937005815</v>
      </c>
    </row>
    <row r="42" spans="1:17" ht="24.75" thickBot="1">
      <c r="C42" s="7"/>
      <c r="D42" s="7"/>
      <c r="E42" s="13">
        <f>SUM(E8:E41)</f>
        <v>390631048329</v>
      </c>
      <c r="F42" s="7"/>
      <c r="G42" s="13">
        <f>SUM(G8:G41)</f>
        <v>365787003638</v>
      </c>
      <c r="H42" s="7"/>
      <c r="I42" s="13">
        <f>SUM(I8:I41)</f>
        <v>24844044691</v>
      </c>
      <c r="J42" s="7"/>
      <c r="K42" s="7"/>
      <c r="L42" s="7"/>
      <c r="M42" s="13">
        <f>SUM(M8:M41)</f>
        <v>1493490764802</v>
      </c>
      <c r="N42" s="7"/>
      <c r="O42" s="13">
        <f>SUM(O8:O41)</f>
        <v>1385848134708</v>
      </c>
      <c r="P42" s="7"/>
      <c r="Q42" s="13">
        <f>SUM(Q8:Q41)</f>
        <v>107642630094</v>
      </c>
    </row>
    <row r="43" spans="1:17" ht="24.75" thickTop="1">
      <c r="I43" s="3"/>
      <c r="Q43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2022-09-25T06:42:20Z</dcterms:created>
  <dcterms:modified xsi:type="dcterms:W3CDTF">2022-10-02T06:43:38Z</dcterms:modified>
</cp:coreProperties>
</file>