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2402E4AB-65F6-49E2-8201-604F324E721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7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K11" i="13"/>
  <c r="K9" i="13"/>
  <c r="K10" i="13"/>
  <c r="K8" i="13"/>
  <c r="G11" i="13"/>
  <c r="G9" i="13"/>
  <c r="G10" i="13"/>
  <c r="G8" i="13"/>
  <c r="I11" i="13"/>
  <c r="E11" i="13"/>
  <c r="C46" i="12"/>
  <c r="E46" i="12"/>
  <c r="G46" i="12"/>
  <c r="K46" i="12"/>
  <c r="M46" i="12"/>
  <c r="O46" i="12"/>
  <c r="Q4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 s="1"/>
  <c r="I8" i="12"/>
  <c r="C81" i="11"/>
  <c r="E81" i="11"/>
  <c r="G81" i="11"/>
  <c r="M81" i="11"/>
  <c r="O81" i="11"/>
  <c r="Q8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8" i="10"/>
  <c r="O101" i="10"/>
  <c r="M101" i="10"/>
  <c r="G101" i="10"/>
  <c r="E101" i="10"/>
  <c r="H78" i="9"/>
  <c r="H82" i="9"/>
  <c r="E77" i="9"/>
  <c r="G77" i="9"/>
  <c r="I77" i="9"/>
  <c r="M77" i="9"/>
  <c r="O77" i="9"/>
  <c r="Q7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8" i="9"/>
  <c r="O53" i="8"/>
  <c r="S5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3" i="8" s="1"/>
  <c r="S50" i="8"/>
  <c r="S51" i="8"/>
  <c r="S8" i="8"/>
  <c r="Q53" i="8"/>
  <c r="M53" i="8"/>
  <c r="K53" i="8"/>
  <c r="I53" i="8"/>
  <c r="T22" i="7"/>
  <c r="S18" i="7"/>
  <c r="Q18" i="7"/>
  <c r="O18" i="7"/>
  <c r="M18" i="7"/>
  <c r="K18" i="7"/>
  <c r="I18" i="7"/>
  <c r="S11" i="6"/>
  <c r="Q11" i="6"/>
  <c r="O11" i="6"/>
  <c r="M11" i="6"/>
  <c r="K11" i="6"/>
  <c r="AK33" i="3"/>
  <c r="Y63" i="1"/>
  <c r="AI33" i="3"/>
  <c r="AG33" i="3"/>
  <c r="AA33" i="3"/>
  <c r="W33" i="3"/>
  <c r="S33" i="3"/>
  <c r="Q33" i="3"/>
  <c r="E63" i="1"/>
  <c r="G63" i="1"/>
  <c r="K63" i="1"/>
  <c r="O63" i="1"/>
  <c r="U63" i="1"/>
  <c r="W63" i="1"/>
  <c r="Q101" i="10" l="1"/>
  <c r="I101" i="10"/>
  <c r="S81" i="11"/>
  <c r="U75" i="11" s="1"/>
  <c r="I81" i="11"/>
  <c r="K67" i="11" s="1"/>
  <c r="U61" i="11" l="1"/>
  <c r="U34" i="11"/>
  <c r="U49" i="11"/>
  <c r="U20" i="11"/>
  <c r="U8" i="11"/>
  <c r="U54" i="11"/>
  <c r="U24" i="11"/>
  <c r="U29" i="11"/>
  <c r="K65" i="11"/>
  <c r="U14" i="11"/>
  <c r="K52" i="11"/>
  <c r="K70" i="11"/>
  <c r="K22" i="11"/>
  <c r="K20" i="11"/>
  <c r="K8" i="11"/>
  <c r="U33" i="11"/>
  <c r="U65" i="11"/>
  <c r="K33" i="11"/>
  <c r="U9" i="11"/>
  <c r="U38" i="11"/>
  <c r="U70" i="11"/>
  <c r="K9" i="11"/>
  <c r="U51" i="11"/>
  <c r="K51" i="11"/>
  <c r="U66" i="11"/>
  <c r="U25" i="11"/>
  <c r="K68" i="11"/>
  <c r="U43" i="11"/>
  <c r="K35" i="11"/>
  <c r="U16" i="11"/>
  <c r="U45" i="11"/>
  <c r="U77" i="11"/>
  <c r="K49" i="11"/>
  <c r="U21" i="11"/>
  <c r="U50" i="11"/>
  <c r="U10" i="11"/>
  <c r="K36" i="11"/>
  <c r="K38" i="11"/>
  <c r="K13" i="11"/>
  <c r="K21" i="11"/>
  <c r="K26" i="11"/>
  <c r="K34" i="11"/>
  <c r="K42" i="11"/>
  <c r="K50" i="11"/>
  <c r="K58" i="11"/>
  <c r="K66" i="11"/>
  <c r="K74" i="11"/>
  <c r="K23" i="11"/>
  <c r="K37" i="11"/>
  <c r="K53" i="11"/>
  <c r="K69" i="11"/>
  <c r="K11" i="11"/>
  <c r="K40" i="11"/>
  <c r="K56" i="11"/>
  <c r="K72" i="11"/>
  <c r="K17" i="11"/>
  <c r="K46" i="11"/>
  <c r="K78" i="11"/>
  <c r="K10" i="11"/>
  <c r="K25" i="11"/>
  <c r="K39" i="11"/>
  <c r="K55" i="11"/>
  <c r="K71" i="11"/>
  <c r="U11" i="11"/>
  <c r="U32" i="11"/>
  <c r="U40" i="11"/>
  <c r="U48" i="11"/>
  <c r="U56" i="11"/>
  <c r="U64" i="11"/>
  <c r="U72" i="11"/>
  <c r="U80" i="11"/>
  <c r="U15" i="11"/>
  <c r="U19" i="11"/>
  <c r="U28" i="11"/>
  <c r="U36" i="11"/>
  <c r="U44" i="11"/>
  <c r="U52" i="11"/>
  <c r="U60" i="11"/>
  <c r="U68" i="11"/>
  <c r="U76" i="11"/>
  <c r="U31" i="11"/>
  <c r="U39" i="11"/>
  <c r="U47" i="11"/>
  <c r="U55" i="11"/>
  <c r="U63" i="11"/>
  <c r="U71" i="11"/>
  <c r="U79" i="11"/>
  <c r="U23" i="11"/>
  <c r="U37" i="11"/>
  <c r="U53" i="11"/>
  <c r="U69" i="11"/>
  <c r="K12" i="11"/>
  <c r="K41" i="11"/>
  <c r="K57" i="11"/>
  <c r="K73" i="11"/>
  <c r="U13" i="11"/>
  <c r="U26" i="11"/>
  <c r="U42" i="11"/>
  <c r="U58" i="11"/>
  <c r="U74" i="11"/>
  <c r="U18" i="11"/>
  <c r="K15" i="11"/>
  <c r="K28" i="11"/>
  <c r="K44" i="11"/>
  <c r="K60" i="11"/>
  <c r="K76" i="11"/>
  <c r="K24" i="11"/>
  <c r="K54" i="11"/>
  <c r="U27" i="11"/>
  <c r="U59" i="11"/>
  <c r="K14" i="11"/>
  <c r="K27" i="11"/>
  <c r="K43" i="11"/>
  <c r="K59" i="11"/>
  <c r="K75" i="11"/>
  <c r="U12" i="11"/>
  <c r="U81" i="11" s="1"/>
  <c r="U41" i="11"/>
  <c r="U57" i="11"/>
  <c r="U73" i="11"/>
  <c r="K16" i="11"/>
  <c r="K29" i="11"/>
  <c r="K45" i="11"/>
  <c r="K61" i="11"/>
  <c r="K77" i="11"/>
  <c r="U17" i="11"/>
  <c r="U30" i="11"/>
  <c r="U46" i="11"/>
  <c r="U62" i="11"/>
  <c r="U78" i="11"/>
  <c r="U22" i="11"/>
  <c r="K19" i="11"/>
  <c r="K32" i="11"/>
  <c r="K48" i="11"/>
  <c r="K64" i="11"/>
  <c r="K80" i="11"/>
  <c r="K30" i="11"/>
  <c r="K62" i="11"/>
  <c r="U35" i="11"/>
  <c r="U67" i="11"/>
  <c r="K18" i="11"/>
  <c r="K31" i="11"/>
  <c r="K47" i="11"/>
  <c r="K63" i="11"/>
  <c r="K79" i="11"/>
  <c r="K81" i="11" l="1"/>
</calcChain>
</file>

<file path=xl/sharedStrings.xml><?xml version="1.0" encoding="utf-8"?>
<sst xmlns="http://schemas.openxmlformats.org/spreadsheetml/2006/main" count="954" uniqueCount="277">
  <si>
    <t>صندوق سرمایه‌گذاری توسعه ممتاز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</si>
  <si>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</si>
  <si>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</si>
  <si>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</si>
  <si>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</si>
  <si>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</si>
  <si>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</si>
  <si>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</si>
  <si>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</si>
  <si>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</si>
  <si>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</si>
  <si>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</si>
  <si>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</si>
  <si>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</si>
  <si>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</si>
  <si>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</si>
  <si>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</si>
  <si>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</si>
  <si>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</si>
  <si>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</si>
  <si>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</si>
  <si>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</si>
  <si>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خراسان</t>
  </si>
  <si>
    <t>پتروشیمی زاگرس</t>
  </si>
  <si>
    <t>پتروشیمی‌شیراز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</si>
  <si>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</si>
  <si>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</si>
  <si>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</si>
  <si>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</si>
  <si>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</si>
  <si>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نیروی برق آبادان</t>
  </si>
  <si>
    <t>ح . فولاد خراسان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</si>
  <si>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</si>
  <si>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</si>
  <si>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</si>
  <si>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</si>
  <si>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</si>
  <si>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</si>
  <si>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</si>
  <si>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</si>
  <si>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</si>
  <si>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</si>
  <si>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</si>
  <si>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</si>
  <si>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</si>
  <si>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شرکت آهن و فولاد ارفع</t>
  </si>
  <si>
    <t>صنایع پتروشیمی کرمانشاه</t>
  </si>
  <si>
    <t>صنایع‌ کاشی‌ و سرامیک‌ سینا</t>
  </si>
  <si>
    <t>غلتک سازان سپاهان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</si>
  <si>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</si>
  <si>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</si>
  <si>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</si>
  <si>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</si>
  <si>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</si>
  <si>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</si>
  <si>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</si>
  <si>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فولاد کاوه جنوب کیش</t>
  </si>
  <si>
    <t>گروه مپنا (سهامی عام)</t>
  </si>
  <si>
    <t>گروه‌ صنعتی‌ بارز</t>
  </si>
  <si>
    <t>گسترش نفت و گاز پارسیان</t>
  </si>
  <si>
    <t>مدیریت صنعت شوینده ت.ص.بهشهر</t>
  </si>
  <si>
    <t>نفت ایرانول</t>
  </si>
  <si>
    <t>نفت پاسارگاد</t>
  </si>
  <si>
    <t>نفت سپاهان</t>
  </si>
  <si>
    <t>کارخانجات‌داروپخش‌</t>
  </si>
  <si>
    <t>نوردوقطعات‌ فولادی‌</t>
  </si>
  <si>
    <t>کیمیدارو</t>
  </si>
  <si>
    <t>گروه انتخاب الکترونیک آرمان</t>
  </si>
  <si>
    <t>داروسازی‌ سینا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</si>
  <si>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</si>
  <si>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</si>
  <si>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</si>
  <si>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</si>
  <si>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</si>
  <si>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</si>
  <si>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</si>
  <si>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</si>
  <si>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</si>
  <si>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</si>
  <si>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</si>
  <si>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</si>
  <si>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</si>
  <si>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</si>
  <si>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</si>
  <si>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</si>
  <si>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</si>
  <si>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</si>
  <si>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</si>
  <si>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</si>
  <si>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</si>
  <si>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</si>
  <si>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</si>
  <si>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</si>
  <si>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</si>
  <si>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</si>
  <si>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</si>
  <si>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</si>
  <si>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</si>
  <si>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</si>
  <si>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</si>
  <si>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</si>
  <si>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</si>
  <si>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</si>
  <si>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</si>
  <si>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</si>
  <si>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</si>
  <si>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</si>
  <si>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</si>
  <si>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</si>
  <si>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</si>
  <si>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</si>
  <si>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</si>
  <si>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</si>
  <si>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</si>
  <si>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</si>
  <si>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</si>
  <si>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</si>
  <si>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</si>
  <si>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</si>
  <si>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</si>
  <si>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</si>
  <si>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</si>
  <si>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 مولد سپه0208</t>
  </si>
  <si>
    <t>1401/09/01</t>
  </si>
  <si>
    <t>1402/08/30</t>
  </si>
  <si>
    <t>مرابحه عام دولت104-ش.خ020303</t>
  </si>
  <si>
    <t>1401/03/03</t>
  </si>
  <si>
    <t>1402/03/03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</si>
  <si>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</si>
  <si>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</si>
  <si>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</si>
  <si>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</si>
  <si>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</si>
  <si>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</si>
  <si>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اسنادخزانه-م6بودجه00-030723</t>
  </si>
  <si>
    <t>1403/07/23</t>
  </si>
  <si>
    <t>اسناد خزانه-م9بودجه00-031101</t>
  </si>
  <si>
    <t>1400/06/01</t>
  </si>
  <si>
    <t>1403/11/01</t>
  </si>
  <si>
    <t>اسناد خزانه-م10بودجه00-031115</t>
  </si>
  <si>
    <t>1400/06/07</t>
  </si>
  <si>
    <t>1403/11/15</t>
  </si>
  <si>
    <t>اسناد خزانه-م3بودجه01-040520</t>
  </si>
  <si>
    <t>1401/05/18</t>
  </si>
  <si>
    <t>1404/05/19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</si>
  <si>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</si>
  <si>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</si>
  <si>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</si>
  <si>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</si>
  <si>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</si>
  <si>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</si>
  <si>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</si>
  <si>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</si>
  <si>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</si>
  <si>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</si>
  <si>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</si>
  <si>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</si>
  <si>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</si>
  <si>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</si>
  <si>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</si>
  <si>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</si>
  <si>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</si>
  <si>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</si>
  <si>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</si>
  <si>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</si>
  <si>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</si>
  <si>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</si>
  <si>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</si>
  <si>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</si>
  <si>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</si>
  <si>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</si>
  <si>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</si>
  <si>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</si>
  <si>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</si>
  <si>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</si>
  <si>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</si>
  <si>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دولت3-ش.خ 0104</t>
  </si>
  <si>
    <t>1401/04/03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</si>
  <si>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</si>
  <si>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</si>
  <si>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</si>
  <si>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</si>
  <si>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</si>
  <si>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</si>
  <si>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</si>
  <si>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</si>
  <si>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</si>
  <si>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</si>
  <si>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</si>
  <si>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1401/04/29</t>
  </si>
  <si>
    <t>1401/04/30</t>
  </si>
  <si>
    <t>1401/07/30</t>
  </si>
  <si>
    <t>1401/04/22</t>
  </si>
  <si>
    <t>1401/04/16</t>
  </si>
  <si>
    <t>1401/04/25</t>
  </si>
  <si>
    <t>شیشه‌ و گاز</t>
  </si>
  <si>
    <t>1401/05/30</t>
  </si>
  <si>
    <t>1401/03/30</t>
  </si>
  <si>
    <t>1401/05/11</t>
  </si>
  <si>
    <t>1401/04/28</t>
  </si>
  <si>
    <t>کالسیمین‌</t>
  </si>
  <si>
    <t>بانک تجارت</t>
  </si>
  <si>
    <t>1401/03/31</t>
  </si>
  <si>
    <t>1401/04/20</t>
  </si>
  <si>
    <t>1401/04/15</t>
  </si>
  <si>
    <t>1401/10/13</t>
  </si>
  <si>
    <t>1401/10/28</t>
  </si>
  <si>
    <t>1401/04/14</t>
  </si>
  <si>
    <t>1401/03/25</t>
  </si>
  <si>
    <t>شرکت کیسون</t>
  </si>
  <si>
    <t>1401/02/28</t>
  </si>
  <si>
    <t>1401/03/17</t>
  </si>
  <si>
    <t>1401/02/31</t>
  </si>
  <si>
    <t>پتروشیمی جم</t>
  </si>
  <si>
    <t>1401/08/14</t>
  </si>
  <si>
    <t>گ.س.وت.ص.پتروشیمی خلیج فارس</t>
  </si>
  <si>
    <t>1401/06/16</t>
  </si>
  <si>
    <t>1401/03/10</t>
  </si>
  <si>
    <t>1401/02/10</t>
  </si>
  <si>
    <t>شیرپاستوریزه پگاه گیلان</t>
  </si>
  <si>
    <t>1401/02/21</t>
  </si>
  <si>
    <t>1401/03/29</t>
  </si>
  <si>
    <t>1401/01/30</t>
  </si>
  <si>
    <t>1401/07/27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</si>
  <si>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</si>
  <si>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</si>
  <si>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</si>
  <si>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</si>
  <si>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</si>
  <si>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</si>
  <si>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داروسازی‌ اسوه‌</t>
  </si>
  <si>
    <t>ح . سرمایه‌گذاری‌ سپه‌</t>
  </si>
  <si>
    <t>ح .داروسازی کاسپین تامین</t>
  </si>
  <si>
    <t>ح . سرمایه گذاری صبا تامین</t>
  </si>
  <si>
    <t>صنایع شیمیایی کیمیاگران امروز</t>
  </si>
  <si>
    <t>سیمان آرتا اردبیل</t>
  </si>
  <si>
    <t>موتورسازان‌تراکتورسازی‌ایران‌</t>
  </si>
  <si>
    <t>ملی‌ صنایع‌ مس‌ ایران‌</t>
  </si>
  <si>
    <t>سیمان‌ شرق‌</t>
  </si>
  <si>
    <t>کاشی‌ وسرامیک‌ حافظ‌</t>
  </si>
  <si>
    <t>ح . کارخانجات‌داروپخش</t>
  </si>
  <si>
    <t>ح . توسعه‌معادن‌وفلزات‌</t>
  </si>
  <si>
    <t>داده گسترعصرنوین-های وب</t>
  </si>
  <si>
    <t>گلتاش‌</t>
  </si>
  <si>
    <t>دوده‌ صنعتی‌ پارس‌</t>
  </si>
  <si>
    <t>ح.زغال سنگ پروده طبس</t>
  </si>
  <si>
    <t>صندوق واسطه گری مالی یکم-سهام</t>
  </si>
  <si>
    <t>اسنادخزانه-م16بودجه98-010503</t>
  </si>
  <si>
    <t>اسنادخزانه-م15بودجه98-010406</t>
  </si>
  <si>
    <t>اسنادخزانه-م13بودجه98-010219</t>
  </si>
  <si>
    <t>اسنادخزانه-م17بودجه98-010512</t>
  </si>
  <si>
    <t>اسنادخزانه-م1بودجه99-010621</t>
  </si>
  <si>
    <t>اسنادخزانه-م7بودجه00-030912</t>
  </si>
  <si>
    <t>اسنادخزانه-م14بودجه98-010318</t>
  </si>
  <si>
    <t>اسنادخزانه-م18بودجه98-010614</t>
  </si>
  <si>
    <t>اسنادخزانه-م2بودجه99-011019</t>
  </si>
  <si>
    <t>اسنادخزانه-م17بودجه99-010226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</si>
  <si>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</si>
  <si>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</si>
  <si>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</si>
  <si>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</si>
  <si>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</si>
  <si>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</si>
  <si>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</si>
  <si>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</si>
  <si>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</si>
  <si>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</si>
  <si>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</si>
  <si>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</si>
  <si>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</si>
  <si>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</si>
  <si>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</si>
  <si>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</si>
  <si>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</si>
  <si>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>سود سهام 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</si>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</sst>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37" fontId="2" fillId="0" borderId="0" xfId="0" applyNumberFormat="1" applyFont="1"/>
    <xf numFmtId="3" fontId="5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11</xdr:col>
          <xdr:colOff>457200</xdr:colOff>
          <xdr:row>32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CCB4AC8-D94F-A44B-7FB5-081BF3827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A395-2551-4A07-BEB1-A48CD1A87EAC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11</xdr:col>
                <xdr:colOff>457200</xdr:colOff>
                <xdr:row>32</xdr:row>
                <xdr:rowOff>152400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47"/>
  <sheetViews>
    <sheetView rightToLeft="1" topLeftCell="A34" workbookViewId="0">
      <selection activeCell="K53" sqref="K53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9" ht="24.75">
      <c r="A6" s="16" t="s">
        <v>168</v>
      </c>
      <c r="C6" s="17" t="s">
        <v>166</v>
      </c>
      <c r="D6" s="17" t="s">
        <v>166</v>
      </c>
      <c r="E6" s="17" t="s">
        <v>166</v>
      </c>
      <c r="F6" s="17" t="s">
        <v>166</v>
      </c>
      <c r="G6" s="17" t="s">
        <v>166</v>
      </c>
      <c r="H6" s="17" t="s">
        <v>166</v>
      </c>
      <c r="I6" s="17" t="s">
        <v>166</v>
      </c>
      <c r="K6" s="17" t="s">
        <v>167</v>
      </c>
      <c r="L6" s="17" t="s">
        <v>167</v>
      </c>
      <c r="M6" s="17" t="s">
        <v>167</v>
      </c>
      <c r="N6" s="17" t="s">
        <v>167</v>
      </c>
      <c r="O6" s="17" t="s">
        <v>167</v>
      </c>
      <c r="P6" s="17" t="s">
        <v>167</v>
      </c>
      <c r="Q6" s="17" t="s">
        <v>167</v>
      </c>
    </row>
    <row r="7" spans="1:19" ht="24.75">
      <c r="A7" s="17" t="s">
        <v>168</v>
      </c>
      <c r="C7" s="17" t="s">
        <v>261</v>
      </c>
      <c r="E7" s="17" t="s">
        <v>258</v>
      </c>
      <c r="G7" s="17" t="s">
        <v>259</v>
      </c>
      <c r="I7" s="17" t="s">
        <v>262</v>
      </c>
      <c r="K7" s="17" t="s">
        <v>261</v>
      </c>
      <c r="M7" s="17" t="s">
        <v>258</v>
      </c>
      <c r="O7" s="17" t="s">
        <v>259</v>
      </c>
      <c r="Q7" s="17" t="s">
        <v>262</v>
      </c>
    </row>
    <row r="8" spans="1:19">
      <c r="A8" s="1" t="s">
        <v>95</v>
      </c>
      <c r="C8" s="4">
        <v>0</v>
      </c>
      <c r="D8" s="4"/>
      <c r="E8" s="4">
        <v>0</v>
      </c>
      <c r="F8" s="4"/>
      <c r="G8" s="4">
        <v>21783663492</v>
      </c>
      <c r="H8" s="4"/>
      <c r="I8" s="4">
        <f>C8+E8+G8</f>
        <v>21783663492</v>
      </c>
      <c r="J8" s="4"/>
      <c r="K8" s="4">
        <v>0</v>
      </c>
      <c r="L8" s="4"/>
      <c r="M8" s="4">
        <v>0</v>
      </c>
      <c r="N8" s="4"/>
      <c r="O8" s="4">
        <v>21783663492</v>
      </c>
      <c r="P8" s="4"/>
      <c r="Q8" s="4">
        <v>21783663492</v>
      </c>
      <c r="R8" s="14"/>
      <c r="S8" s="14"/>
    </row>
    <row r="9" spans="1:19">
      <c r="A9" s="1" t="s">
        <v>131</v>
      </c>
      <c r="C9" s="4">
        <v>697076996</v>
      </c>
      <c r="D9" s="4"/>
      <c r="E9" s="4">
        <v>0</v>
      </c>
      <c r="F9" s="4"/>
      <c r="G9" s="4">
        <v>1031572175</v>
      </c>
      <c r="H9" s="4"/>
      <c r="I9" s="4">
        <f t="shared" ref="I9:I45" si="0">C9+E9+G9</f>
        <v>1728649171</v>
      </c>
      <c r="J9" s="4"/>
      <c r="K9" s="4">
        <v>3059552451</v>
      </c>
      <c r="L9" s="4"/>
      <c r="M9" s="4">
        <v>0</v>
      </c>
      <c r="N9" s="4"/>
      <c r="O9" s="4">
        <v>1031572175</v>
      </c>
      <c r="P9" s="4"/>
      <c r="Q9" s="4">
        <v>4091124626</v>
      </c>
      <c r="R9" s="14"/>
      <c r="S9" s="14"/>
    </row>
    <row r="10" spans="1:19">
      <c r="A10" s="1" t="s">
        <v>247</v>
      </c>
      <c r="C10" s="4">
        <v>0</v>
      </c>
      <c r="D10" s="4"/>
      <c r="E10" s="4">
        <v>0</v>
      </c>
      <c r="F10" s="4"/>
      <c r="G10" s="4">
        <v>0</v>
      </c>
      <c r="H10" s="4"/>
      <c r="I10" s="4">
        <f t="shared" si="0"/>
        <v>0</v>
      </c>
      <c r="J10" s="4"/>
      <c r="K10" s="4">
        <v>0</v>
      </c>
      <c r="L10" s="4"/>
      <c r="M10" s="4">
        <v>0</v>
      </c>
      <c r="N10" s="4"/>
      <c r="O10" s="4">
        <v>3694875932</v>
      </c>
      <c r="P10" s="4"/>
      <c r="Q10" s="4">
        <v>3694875932</v>
      </c>
      <c r="R10" s="14"/>
      <c r="S10" s="14"/>
    </row>
    <row r="11" spans="1:19">
      <c r="A11" s="1" t="s">
        <v>82</v>
      </c>
      <c r="C11" s="4">
        <v>0</v>
      </c>
      <c r="D11" s="4"/>
      <c r="E11" s="4">
        <v>180279318</v>
      </c>
      <c r="F11" s="4"/>
      <c r="G11" s="4">
        <v>0</v>
      </c>
      <c r="H11" s="4"/>
      <c r="I11" s="4">
        <f t="shared" si="0"/>
        <v>180279318</v>
      </c>
      <c r="J11" s="4"/>
      <c r="K11" s="4">
        <v>0</v>
      </c>
      <c r="L11" s="4"/>
      <c r="M11" s="4">
        <v>1254231110</v>
      </c>
      <c r="N11" s="4"/>
      <c r="O11" s="4">
        <v>2051149770</v>
      </c>
      <c r="P11" s="4"/>
      <c r="Q11" s="4">
        <v>3305380880</v>
      </c>
      <c r="R11" s="14"/>
      <c r="S11" s="14"/>
    </row>
    <row r="12" spans="1:19">
      <c r="A12" s="1" t="s">
        <v>248</v>
      </c>
      <c r="C12" s="4">
        <v>0</v>
      </c>
      <c r="D12" s="4"/>
      <c r="E12" s="4">
        <v>0</v>
      </c>
      <c r="F12" s="4"/>
      <c r="G12" s="4">
        <v>0</v>
      </c>
      <c r="H12" s="4"/>
      <c r="I12" s="4">
        <f t="shared" si="0"/>
        <v>0</v>
      </c>
      <c r="J12" s="4"/>
      <c r="K12" s="4">
        <v>0</v>
      </c>
      <c r="L12" s="4"/>
      <c r="M12" s="4">
        <v>0</v>
      </c>
      <c r="N12" s="4"/>
      <c r="O12" s="4">
        <v>6715743836</v>
      </c>
      <c r="P12" s="4"/>
      <c r="Q12" s="4">
        <v>6715743836</v>
      </c>
      <c r="R12" s="14"/>
      <c r="S12" s="14"/>
    </row>
    <row r="13" spans="1:19">
      <c r="A13" s="1" t="s">
        <v>111</v>
      </c>
      <c r="C13" s="4">
        <v>0</v>
      </c>
      <c r="D13" s="4"/>
      <c r="E13" s="4">
        <v>1215594633</v>
      </c>
      <c r="F13" s="4"/>
      <c r="G13" s="4">
        <v>0</v>
      </c>
      <c r="H13" s="4"/>
      <c r="I13" s="4">
        <f t="shared" si="0"/>
        <v>1215594633</v>
      </c>
      <c r="J13" s="4"/>
      <c r="K13" s="4">
        <v>0</v>
      </c>
      <c r="L13" s="4"/>
      <c r="M13" s="4">
        <v>5028762163</v>
      </c>
      <c r="N13" s="4"/>
      <c r="O13" s="4">
        <v>5088082495</v>
      </c>
      <c r="P13" s="4"/>
      <c r="Q13" s="4">
        <v>10116844658</v>
      </c>
      <c r="R13" s="14"/>
      <c r="S13" s="14"/>
    </row>
    <row r="14" spans="1:19">
      <c r="A14" s="1" t="s">
        <v>174</v>
      </c>
      <c r="C14" s="4">
        <v>0</v>
      </c>
      <c r="D14" s="4"/>
      <c r="E14" s="4">
        <v>0</v>
      </c>
      <c r="F14" s="4"/>
      <c r="G14" s="4">
        <v>0</v>
      </c>
      <c r="H14" s="4"/>
      <c r="I14" s="4">
        <f t="shared" si="0"/>
        <v>0</v>
      </c>
      <c r="J14" s="4"/>
      <c r="K14" s="4">
        <v>4603547608</v>
      </c>
      <c r="L14" s="4"/>
      <c r="M14" s="4">
        <v>0</v>
      </c>
      <c r="N14" s="4"/>
      <c r="O14" s="4">
        <v>-321243408</v>
      </c>
      <c r="P14" s="4"/>
      <c r="Q14" s="4">
        <v>4282304200</v>
      </c>
      <c r="R14" s="14"/>
      <c r="S14" s="14"/>
    </row>
    <row r="15" spans="1:19">
      <c r="A15" s="1" t="s">
        <v>122</v>
      </c>
      <c r="C15" s="4">
        <v>0</v>
      </c>
      <c r="D15" s="4"/>
      <c r="E15" s="4">
        <v>123181632</v>
      </c>
      <c r="F15" s="4"/>
      <c r="G15" s="4">
        <v>0</v>
      </c>
      <c r="H15" s="4"/>
      <c r="I15" s="4">
        <f t="shared" si="0"/>
        <v>123181632</v>
      </c>
      <c r="J15" s="4"/>
      <c r="K15" s="4">
        <v>0</v>
      </c>
      <c r="L15" s="4"/>
      <c r="M15" s="4">
        <v>288030460</v>
      </c>
      <c r="N15" s="4"/>
      <c r="O15" s="4">
        <v>18437101</v>
      </c>
      <c r="P15" s="4"/>
      <c r="Q15" s="4">
        <v>306467561</v>
      </c>
      <c r="R15" s="14"/>
      <c r="S15" s="14"/>
    </row>
    <row r="16" spans="1:19">
      <c r="A16" s="1" t="s">
        <v>249</v>
      </c>
      <c r="C16" s="4">
        <v>0</v>
      </c>
      <c r="D16" s="4"/>
      <c r="E16" s="4">
        <v>0</v>
      </c>
      <c r="F16" s="4"/>
      <c r="G16" s="4">
        <v>0</v>
      </c>
      <c r="H16" s="4"/>
      <c r="I16" s="4">
        <f t="shared" si="0"/>
        <v>0</v>
      </c>
      <c r="J16" s="4"/>
      <c r="K16" s="4">
        <v>0</v>
      </c>
      <c r="L16" s="4"/>
      <c r="M16" s="4">
        <v>0</v>
      </c>
      <c r="N16" s="4"/>
      <c r="O16" s="4">
        <v>1061150093</v>
      </c>
      <c r="P16" s="4"/>
      <c r="Q16" s="4">
        <v>1061150093</v>
      </c>
      <c r="R16" s="14"/>
      <c r="S16" s="14"/>
    </row>
    <row r="17" spans="1:19">
      <c r="A17" s="1" t="s">
        <v>101</v>
      </c>
      <c r="C17" s="4">
        <v>0</v>
      </c>
      <c r="D17" s="4"/>
      <c r="E17" s="4">
        <v>6030376556</v>
      </c>
      <c r="F17" s="4"/>
      <c r="G17" s="4">
        <v>0</v>
      </c>
      <c r="H17" s="4"/>
      <c r="I17" s="4">
        <f t="shared" si="0"/>
        <v>6030376556</v>
      </c>
      <c r="J17" s="4"/>
      <c r="K17" s="4">
        <v>0</v>
      </c>
      <c r="L17" s="4"/>
      <c r="M17" s="4">
        <v>41870261508</v>
      </c>
      <c r="N17" s="4"/>
      <c r="O17" s="4">
        <v>13951944416</v>
      </c>
      <c r="P17" s="4"/>
      <c r="Q17" s="4">
        <v>55822205924</v>
      </c>
      <c r="R17" s="14"/>
      <c r="S17" s="14"/>
    </row>
    <row r="18" spans="1:19">
      <c r="A18" s="1" t="s">
        <v>108</v>
      </c>
      <c r="C18" s="4">
        <v>0</v>
      </c>
      <c r="D18" s="4"/>
      <c r="E18" s="4">
        <v>1152139036</v>
      </c>
      <c r="F18" s="4"/>
      <c r="G18" s="4">
        <v>0</v>
      </c>
      <c r="H18" s="4"/>
      <c r="I18" s="4">
        <f t="shared" si="0"/>
        <v>1152139036</v>
      </c>
      <c r="J18" s="4"/>
      <c r="K18" s="4">
        <v>0</v>
      </c>
      <c r="L18" s="4"/>
      <c r="M18" s="4">
        <v>3215210852</v>
      </c>
      <c r="N18" s="4"/>
      <c r="O18" s="4">
        <v>162886050</v>
      </c>
      <c r="P18" s="4"/>
      <c r="Q18" s="4">
        <v>3378096902</v>
      </c>
      <c r="R18" s="14"/>
      <c r="S18" s="14"/>
    </row>
    <row r="19" spans="1:19">
      <c r="A19" s="1" t="s">
        <v>178</v>
      </c>
      <c r="C19" s="4">
        <v>0</v>
      </c>
      <c r="D19" s="4"/>
      <c r="E19" s="4">
        <v>0</v>
      </c>
      <c r="F19" s="4"/>
      <c r="G19" s="4">
        <v>0</v>
      </c>
      <c r="H19" s="4"/>
      <c r="I19" s="4">
        <f t="shared" si="0"/>
        <v>0</v>
      </c>
      <c r="J19" s="4"/>
      <c r="K19" s="4">
        <v>5966506918</v>
      </c>
      <c r="L19" s="4"/>
      <c r="M19" s="4">
        <v>0</v>
      </c>
      <c r="N19" s="4"/>
      <c r="O19" s="4">
        <v>9112491</v>
      </c>
      <c r="P19" s="4"/>
      <c r="Q19" s="4">
        <v>5975619409</v>
      </c>
      <c r="R19" s="14"/>
      <c r="S19" s="14"/>
    </row>
    <row r="20" spans="1:19">
      <c r="A20" s="1" t="s">
        <v>250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f t="shared" si="0"/>
        <v>0</v>
      </c>
      <c r="J20" s="4"/>
      <c r="K20" s="4">
        <v>0</v>
      </c>
      <c r="L20" s="4"/>
      <c r="M20" s="4">
        <v>0</v>
      </c>
      <c r="N20" s="4"/>
      <c r="O20" s="4">
        <v>3125534006</v>
      </c>
      <c r="P20" s="4"/>
      <c r="Q20" s="4">
        <v>3125534006</v>
      </c>
      <c r="R20" s="14"/>
      <c r="S20" s="14"/>
    </row>
    <row r="21" spans="1:19">
      <c r="A21" s="1" t="s">
        <v>251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f t="shared" si="0"/>
        <v>0</v>
      </c>
      <c r="J21" s="4"/>
      <c r="K21" s="4">
        <v>0</v>
      </c>
      <c r="L21" s="4"/>
      <c r="M21" s="4">
        <v>0</v>
      </c>
      <c r="N21" s="4"/>
      <c r="O21" s="4">
        <v>6624582500</v>
      </c>
      <c r="P21" s="4"/>
      <c r="Q21" s="4">
        <v>6624582500</v>
      </c>
      <c r="R21" s="14"/>
      <c r="S21" s="14"/>
    </row>
    <row r="22" spans="1:19">
      <c r="A22" s="1" t="s">
        <v>104</v>
      </c>
      <c r="C22" s="4">
        <v>0</v>
      </c>
      <c r="D22" s="4"/>
      <c r="E22" s="4">
        <v>198364</v>
      </c>
      <c r="F22" s="4"/>
      <c r="G22" s="4">
        <v>0</v>
      </c>
      <c r="H22" s="4"/>
      <c r="I22" s="4">
        <f t="shared" si="0"/>
        <v>198364</v>
      </c>
      <c r="J22" s="4"/>
      <c r="K22" s="4">
        <v>0</v>
      </c>
      <c r="L22" s="4"/>
      <c r="M22" s="4">
        <v>636352</v>
      </c>
      <c r="N22" s="4"/>
      <c r="O22" s="4">
        <v>1848182340</v>
      </c>
      <c r="P22" s="4"/>
      <c r="Q22" s="4">
        <v>1848818692</v>
      </c>
      <c r="R22" s="14"/>
      <c r="S22" s="14"/>
    </row>
    <row r="23" spans="1:19">
      <c r="A23" s="1" t="s">
        <v>252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f t="shared" si="0"/>
        <v>0</v>
      </c>
      <c r="J23" s="4"/>
      <c r="K23" s="4">
        <v>0</v>
      </c>
      <c r="L23" s="4"/>
      <c r="M23" s="4">
        <v>0</v>
      </c>
      <c r="N23" s="4"/>
      <c r="O23" s="4">
        <v>-27158255</v>
      </c>
      <c r="P23" s="4"/>
      <c r="Q23" s="4">
        <v>-27158255</v>
      </c>
      <c r="R23" s="14"/>
      <c r="S23" s="14"/>
    </row>
    <row r="24" spans="1:19">
      <c r="A24" s="1" t="s">
        <v>125</v>
      </c>
      <c r="C24" s="4">
        <v>4356248</v>
      </c>
      <c r="D24" s="4"/>
      <c r="E24" s="4">
        <v>839848</v>
      </c>
      <c r="F24" s="4"/>
      <c r="G24" s="4">
        <v>0</v>
      </c>
      <c r="H24" s="4"/>
      <c r="I24" s="4">
        <f t="shared" si="0"/>
        <v>5196096</v>
      </c>
      <c r="J24" s="4"/>
      <c r="K24" s="4">
        <v>724255876</v>
      </c>
      <c r="L24" s="4"/>
      <c r="M24" s="4">
        <v>-1175290</v>
      </c>
      <c r="N24" s="4"/>
      <c r="O24" s="4">
        <v>-184425199</v>
      </c>
      <c r="P24" s="4"/>
      <c r="Q24" s="4">
        <v>538655387</v>
      </c>
      <c r="R24" s="14"/>
      <c r="S24" s="14"/>
    </row>
    <row r="25" spans="1:19">
      <c r="A25" s="1" t="s">
        <v>176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f t="shared" si="0"/>
        <v>0</v>
      </c>
      <c r="J25" s="4"/>
      <c r="K25" s="4">
        <v>8784457731</v>
      </c>
      <c r="L25" s="4"/>
      <c r="M25" s="4">
        <v>0</v>
      </c>
      <c r="N25" s="4"/>
      <c r="O25" s="4">
        <v>2511020610</v>
      </c>
      <c r="P25" s="4"/>
      <c r="Q25" s="4">
        <v>11295478341</v>
      </c>
      <c r="R25" s="14"/>
      <c r="S25" s="14"/>
    </row>
    <row r="26" spans="1:19">
      <c r="A26" s="1" t="s">
        <v>134</v>
      </c>
      <c r="C26" s="4">
        <v>0</v>
      </c>
      <c r="D26" s="4"/>
      <c r="E26" s="4">
        <v>-34359743</v>
      </c>
      <c r="F26" s="4"/>
      <c r="G26" s="4">
        <v>0</v>
      </c>
      <c r="H26" s="4"/>
      <c r="I26" s="4">
        <f t="shared" si="0"/>
        <v>-34359743</v>
      </c>
      <c r="J26" s="4"/>
      <c r="K26" s="4">
        <v>0</v>
      </c>
      <c r="L26" s="4"/>
      <c r="M26" s="4">
        <v>-34359743</v>
      </c>
      <c r="N26" s="4"/>
      <c r="O26" s="4">
        <v>-66331690</v>
      </c>
      <c r="P26" s="4"/>
      <c r="Q26" s="4">
        <v>-100691433</v>
      </c>
      <c r="R26" s="14"/>
      <c r="S26" s="14"/>
    </row>
    <row r="27" spans="1:19">
      <c r="A27" s="1" t="s">
        <v>139</v>
      </c>
      <c r="C27" s="4">
        <v>0</v>
      </c>
      <c r="D27" s="4"/>
      <c r="E27" s="4">
        <v>-1497934</v>
      </c>
      <c r="F27" s="4"/>
      <c r="G27" s="4">
        <v>0</v>
      </c>
      <c r="H27" s="4"/>
      <c r="I27" s="4">
        <f t="shared" si="0"/>
        <v>-1497934</v>
      </c>
      <c r="J27" s="4"/>
      <c r="K27" s="4">
        <v>0</v>
      </c>
      <c r="L27" s="4"/>
      <c r="M27" s="4">
        <v>-1497934</v>
      </c>
      <c r="N27" s="4"/>
      <c r="O27" s="4">
        <v>-64193931</v>
      </c>
      <c r="P27" s="4"/>
      <c r="Q27" s="4">
        <v>-65691865</v>
      </c>
      <c r="R27" s="14"/>
      <c r="S27" s="14"/>
    </row>
    <row r="28" spans="1:19">
      <c r="A28" s="1" t="s">
        <v>180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f t="shared" si="0"/>
        <v>0</v>
      </c>
      <c r="J28" s="4"/>
      <c r="K28" s="4">
        <v>109535653</v>
      </c>
      <c r="L28" s="4"/>
      <c r="M28" s="4">
        <v>0</v>
      </c>
      <c r="N28" s="4"/>
      <c r="O28" s="4">
        <v>191249</v>
      </c>
      <c r="P28" s="4"/>
      <c r="Q28" s="4">
        <v>109726902</v>
      </c>
      <c r="R28" s="14"/>
      <c r="S28" s="14"/>
    </row>
    <row r="29" spans="1:19">
      <c r="A29" s="1" t="s">
        <v>253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f t="shared" si="0"/>
        <v>0</v>
      </c>
      <c r="J29" s="4"/>
      <c r="K29" s="4">
        <v>0</v>
      </c>
      <c r="L29" s="4"/>
      <c r="M29" s="4">
        <v>0</v>
      </c>
      <c r="N29" s="4"/>
      <c r="O29" s="4">
        <v>2774979280</v>
      </c>
      <c r="P29" s="4"/>
      <c r="Q29" s="4">
        <v>2774979280</v>
      </c>
      <c r="R29" s="14"/>
      <c r="S29" s="14"/>
    </row>
    <row r="30" spans="1:19">
      <c r="A30" s="1" t="s">
        <v>254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f t="shared" si="0"/>
        <v>0</v>
      </c>
      <c r="J30" s="4"/>
      <c r="K30" s="4">
        <v>0</v>
      </c>
      <c r="L30" s="4"/>
      <c r="M30" s="4">
        <v>0</v>
      </c>
      <c r="N30" s="4"/>
      <c r="O30" s="4">
        <v>11219732827</v>
      </c>
      <c r="P30" s="4"/>
      <c r="Q30" s="4">
        <v>11219732827</v>
      </c>
      <c r="R30" s="14"/>
      <c r="S30" s="14"/>
    </row>
    <row r="31" spans="1:19">
      <c r="A31" s="1" t="s">
        <v>255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f t="shared" si="0"/>
        <v>0</v>
      </c>
      <c r="J31" s="4"/>
      <c r="K31" s="4">
        <v>0</v>
      </c>
      <c r="L31" s="4"/>
      <c r="M31" s="4">
        <v>0</v>
      </c>
      <c r="N31" s="4"/>
      <c r="O31" s="4">
        <v>12979957244</v>
      </c>
      <c r="P31" s="4"/>
      <c r="Q31" s="4">
        <v>12979957244</v>
      </c>
      <c r="R31" s="14"/>
      <c r="S31" s="14"/>
    </row>
    <row r="32" spans="1:19">
      <c r="A32" s="1" t="s">
        <v>256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f t="shared" si="0"/>
        <v>0</v>
      </c>
      <c r="J32" s="4"/>
      <c r="K32" s="4">
        <v>0</v>
      </c>
      <c r="L32" s="4"/>
      <c r="M32" s="4">
        <v>0</v>
      </c>
      <c r="N32" s="4"/>
      <c r="O32" s="4">
        <v>937005815</v>
      </c>
      <c r="P32" s="4"/>
      <c r="Q32" s="4">
        <v>937005815</v>
      </c>
      <c r="R32" s="14"/>
      <c r="S32" s="14"/>
    </row>
    <row r="33" spans="1:19">
      <c r="A33" s="1" t="s">
        <v>136</v>
      </c>
      <c r="C33" s="4">
        <v>0</v>
      </c>
      <c r="D33" s="4"/>
      <c r="E33" s="4">
        <v>-148517059</v>
      </c>
      <c r="F33" s="4"/>
      <c r="G33" s="4">
        <v>0</v>
      </c>
      <c r="H33" s="4"/>
      <c r="I33" s="4">
        <f t="shared" si="0"/>
        <v>-148517059</v>
      </c>
      <c r="J33" s="4"/>
      <c r="K33" s="4">
        <v>0</v>
      </c>
      <c r="L33" s="4"/>
      <c r="M33" s="4">
        <v>-148517059</v>
      </c>
      <c r="N33" s="4"/>
      <c r="O33" s="4">
        <v>-130065819</v>
      </c>
      <c r="P33" s="4"/>
      <c r="Q33" s="4">
        <v>-278582878</v>
      </c>
      <c r="R33" s="14"/>
      <c r="S33" s="14"/>
    </row>
    <row r="34" spans="1:19">
      <c r="A34" s="1" t="s">
        <v>128</v>
      </c>
      <c r="C34" s="4">
        <v>267111568</v>
      </c>
      <c r="D34" s="4"/>
      <c r="E34" s="4">
        <v>0</v>
      </c>
      <c r="F34" s="4"/>
      <c r="G34" s="4">
        <v>0</v>
      </c>
      <c r="H34" s="4"/>
      <c r="I34" s="4">
        <f t="shared" si="0"/>
        <v>267111568</v>
      </c>
      <c r="J34" s="4"/>
      <c r="K34" s="4">
        <v>610277118</v>
      </c>
      <c r="L34" s="4"/>
      <c r="M34" s="4">
        <v>64809450</v>
      </c>
      <c r="N34" s="4"/>
      <c r="O34" s="4">
        <v>0</v>
      </c>
      <c r="P34" s="4"/>
      <c r="Q34" s="4">
        <v>675086568</v>
      </c>
      <c r="R34" s="14"/>
      <c r="S34" s="14"/>
    </row>
    <row r="35" spans="1:19">
      <c r="A35" s="1" t="s">
        <v>120</v>
      </c>
      <c r="C35" s="4">
        <v>0</v>
      </c>
      <c r="D35" s="4"/>
      <c r="E35" s="4">
        <v>2449699728</v>
      </c>
      <c r="F35" s="4"/>
      <c r="G35" s="4">
        <v>0</v>
      </c>
      <c r="H35" s="4"/>
      <c r="I35" s="4">
        <f t="shared" si="0"/>
        <v>2449699728</v>
      </c>
      <c r="J35" s="4"/>
      <c r="K35" s="4">
        <v>0</v>
      </c>
      <c r="L35" s="4"/>
      <c r="M35" s="4">
        <v>3705075750</v>
      </c>
      <c r="N35" s="4"/>
      <c r="O35" s="4">
        <v>0</v>
      </c>
      <c r="P35" s="4"/>
      <c r="Q35" s="4">
        <v>3705075750</v>
      </c>
      <c r="R35" s="14"/>
      <c r="S35" s="14"/>
    </row>
    <row r="36" spans="1:19">
      <c r="A36" s="1" t="s">
        <v>105</v>
      </c>
      <c r="C36" s="4">
        <v>0</v>
      </c>
      <c r="D36" s="4"/>
      <c r="E36" s="4">
        <v>3972347582</v>
      </c>
      <c r="F36" s="4"/>
      <c r="G36" s="4">
        <v>0</v>
      </c>
      <c r="H36" s="4"/>
      <c r="I36" s="4">
        <f t="shared" si="0"/>
        <v>3972347582</v>
      </c>
      <c r="J36" s="4"/>
      <c r="K36" s="4">
        <v>0</v>
      </c>
      <c r="L36" s="4"/>
      <c r="M36" s="4">
        <v>20203280389</v>
      </c>
      <c r="N36" s="4"/>
      <c r="O36" s="4">
        <v>0</v>
      </c>
      <c r="P36" s="4"/>
      <c r="Q36" s="4">
        <v>20203280389</v>
      </c>
      <c r="R36" s="14"/>
      <c r="S36" s="14"/>
    </row>
    <row r="37" spans="1:19">
      <c r="A37" s="1" t="s">
        <v>114</v>
      </c>
      <c r="C37" s="4">
        <v>0</v>
      </c>
      <c r="D37" s="4"/>
      <c r="E37" s="4">
        <v>357103263</v>
      </c>
      <c r="F37" s="4"/>
      <c r="G37" s="4">
        <v>0</v>
      </c>
      <c r="H37" s="4"/>
      <c r="I37" s="4">
        <f t="shared" si="0"/>
        <v>357103263</v>
      </c>
      <c r="J37" s="4"/>
      <c r="K37" s="4">
        <v>0</v>
      </c>
      <c r="L37" s="4"/>
      <c r="M37" s="4">
        <v>2089115427</v>
      </c>
      <c r="N37" s="4"/>
      <c r="O37" s="4">
        <v>0</v>
      </c>
      <c r="P37" s="4"/>
      <c r="Q37" s="4">
        <v>2089115427</v>
      </c>
      <c r="R37" s="14"/>
      <c r="S37" s="14"/>
    </row>
    <row r="38" spans="1:19">
      <c r="A38" s="1" t="s">
        <v>98</v>
      </c>
      <c r="C38" s="4">
        <v>0</v>
      </c>
      <c r="D38" s="4"/>
      <c r="E38" s="4">
        <v>443564574</v>
      </c>
      <c r="F38" s="4"/>
      <c r="G38" s="4">
        <v>0</v>
      </c>
      <c r="H38" s="4"/>
      <c r="I38" s="4">
        <f t="shared" si="0"/>
        <v>443564574</v>
      </c>
      <c r="J38" s="4"/>
      <c r="K38" s="4">
        <v>0</v>
      </c>
      <c r="L38" s="4"/>
      <c r="M38" s="4">
        <v>459858342</v>
      </c>
      <c r="N38" s="4"/>
      <c r="O38" s="4">
        <v>0</v>
      </c>
      <c r="P38" s="4"/>
      <c r="Q38" s="4">
        <v>459858342</v>
      </c>
      <c r="R38" s="14"/>
      <c r="S38" s="14"/>
    </row>
    <row r="39" spans="1:19">
      <c r="A39" s="1" t="s">
        <v>93</v>
      </c>
      <c r="C39" s="4">
        <v>0</v>
      </c>
      <c r="D39" s="4"/>
      <c r="E39" s="4">
        <v>197840413</v>
      </c>
      <c r="F39" s="4"/>
      <c r="G39" s="4">
        <v>0</v>
      </c>
      <c r="H39" s="4"/>
      <c r="I39" s="4">
        <f t="shared" si="0"/>
        <v>197840413</v>
      </c>
      <c r="J39" s="4"/>
      <c r="K39" s="4">
        <v>0</v>
      </c>
      <c r="L39" s="4"/>
      <c r="M39" s="4">
        <v>284500202</v>
      </c>
      <c r="N39" s="4"/>
      <c r="O39" s="4">
        <v>0</v>
      </c>
      <c r="P39" s="4"/>
      <c r="Q39" s="4">
        <v>284500202</v>
      </c>
      <c r="R39" s="14"/>
      <c r="S39" s="14"/>
    </row>
    <row r="40" spans="1:19">
      <c r="A40" s="1" t="s">
        <v>78</v>
      </c>
      <c r="C40" s="4">
        <v>0</v>
      </c>
      <c r="D40" s="4"/>
      <c r="E40" s="4">
        <v>1034767412</v>
      </c>
      <c r="F40" s="4"/>
      <c r="G40" s="4">
        <v>0</v>
      </c>
      <c r="H40" s="4"/>
      <c r="I40" s="4">
        <f t="shared" si="0"/>
        <v>1034767412</v>
      </c>
      <c r="J40" s="4"/>
      <c r="K40" s="4">
        <v>0</v>
      </c>
      <c r="L40" s="4"/>
      <c r="M40" s="4">
        <v>5489833456</v>
      </c>
      <c r="N40" s="4"/>
      <c r="O40" s="4">
        <v>0</v>
      </c>
      <c r="P40" s="4"/>
      <c r="Q40" s="4">
        <v>5489833456</v>
      </c>
      <c r="R40" s="14"/>
      <c r="S40" s="14"/>
    </row>
    <row r="41" spans="1:19">
      <c r="A41" s="1" t="s">
        <v>85</v>
      </c>
      <c r="C41" s="4">
        <v>0</v>
      </c>
      <c r="D41" s="4"/>
      <c r="E41" s="4">
        <v>228108648</v>
      </c>
      <c r="F41" s="4"/>
      <c r="G41" s="4">
        <v>0</v>
      </c>
      <c r="H41" s="4"/>
      <c r="I41" s="4">
        <f t="shared" si="0"/>
        <v>228108648</v>
      </c>
      <c r="J41" s="4"/>
      <c r="K41" s="4">
        <v>0</v>
      </c>
      <c r="L41" s="4"/>
      <c r="M41" s="4">
        <v>1360725632</v>
      </c>
      <c r="N41" s="4"/>
      <c r="O41" s="4">
        <v>0</v>
      </c>
      <c r="P41" s="4"/>
      <c r="Q41" s="4">
        <v>1360725632</v>
      </c>
      <c r="R41" s="14"/>
      <c r="S41" s="14"/>
    </row>
    <row r="42" spans="1:19">
      <c r="A42" s="1" t="s">
        <v>117</v>
      </c>
      <c r="C42" s="4">
        <v>0</v>
      </c>
      <c r="D42" s="4"/>
      <c r="E42" s="4">
        <v>937482297</v>
      </c>
      <c r="F42" s="4"/>
      <c r="G42" s="4">
        <v>0</v>
      </c>
      <c r="H42" s="4"/>
      <c r="I42" s="4">
        <f t="shared" si="0"/>
        <v>937482297</v>
      </c>
      <c r="J42" s="4"/>
      <c r="K42" s="4">
        <v>0</v>
      </c>
      <c r="L42" s="4"/>
      <c r="M42" s="4">
        <v>1566336284</v>
      </c>
      <c r="N42" s="4"/>
      <c r="O42" s="4">
        <v>0</v>
      </c>
      <c r="P42" s="4"/>
      <c r="Q42" s="4">
        <v>1566336284</v>
      </c>
      <c r="R42" s="14"/>
      <c r="S42" s="14"/>
    </row>
    <row r="43" spans="1:19">
      <c r="A43" s="1" t="s">
        <v>91</v>
      </c>
      <c r="C43" s="4">
        <v>0</v>
      </c>
      <c r="D43" s="4"/>
      <c r="E43" s="4">
        <v>119855508</v>
      </c>
      <c r="F43" s="4"/>
      <c r="G43" s="4">
        <v>0</v>
      </c>
      <c r="H43" s="4"/>
      <c r="I43" s="4">
        <f t="shared" si="0"/>
        <v>119855508</v>
      </c>
      <c r="J43" s="4"/>
      <c r="K43" s="4">
        <v>0</v>
      </c>
      <c r="L43" s="4"/>
      <c r="M43" s="4">
        <v>666907133</v>
      </c>
      <c r="N43" s="4"/>
      <c r="O43" s="4">
        <v>0</v>
      </c>
      <c r="P43" s="4"/>
      <c r="Q43" s="4">
        <v>666907137</v>
      </c>
      <c r="R43" s="14"/>
      <c r="S43" s="14"/>
    </row>
    <row r="44" spans="1:19">
      <c r="A44" s="1" t="s">
        <v>142</v>
      </c>
      <c r="C44" s="4">
        <v>0</v>
      </c>
      <c r="D44" s="4"/>
      <c r="E44" s="4">
        <v>-794245315</v>
      </c>
      <c r="F44" s="4"/>
      <c r="G44" s="4">
        <v>0</v>
      </c>
      <c r="H44" s="4"/>
      <c r="I44" s="4">
        <f t="shared" si="0"/>
        <v>-794245315</v>
      </c>
      <c r="J44" s="4"/>
      <c r="K44" s="4">
        <v>0</v>
      </c>
      <c r="L44" s="4"/>
      <c r="M44" s="4">
        <v>-794245315</v>
      </c>
      <c r="N44" s="4"/>
      <c r="O44" s="4">
        <v>0</v>
      </c>
      <c r="P44" s="4"/>
      <c r="Q44" s="4">
        <v>-794245315</v>
      </c>
      <c r="R44" s="14"/>
      <c r="S44" s="14"/>
    </row>
    <row r="45" spans="1:19">
      <c r="A45" s="1" t="s">
        <v>88</v>
      </c>
      <c r="C45" s="4">
        <v>0</v>
      </c>
      <c r="D45" s="4"/>
      <c r="E45" s="4">
        <v>943694452</v>
      </c>
      <c r="F45" s="4"/>
      <c r="G45" s="4">
        <v>0</v>
      </c>
      <c r="H45" s="4"/>
      <c r="I45" s="4">
        <f t="shared" si="0"/>
        <v>943694452</v>
      </c>
      <c r="J45" s="4"/>
      <c r="K45" s="4">
        <v>0</v>
      </c>
      <c r="L45" s="4"/>
      <c r="M45" s="4">
        <v>2888347323</v>
      </c>
      <c r="N45" s="4"/>
      <c r="O45" s="4">
        <v>0</v>
      </c>
      <c r="P45" s="4"/>
      <c r="Q45" s="4">
        <v>2888347323</v>
      </c>
      <c r="R45" s="14"/>
      <c r="S45" s="14"/>
    </row>
    <row r="46" spans="1:19" ht="24.75" thickBot="1">
      <c r="C46" s="5">
        <f>SUM(C8:C45)</f>
        <v>968544812</v>
      </c>
      <c r="D46" s="4"/>
      <c r="E46" s="5">
        <f>SUM(E8:E45)</f>
        <v>18408453213</v>
      </c>
      <c r="F46" s="4"/>
      <c r="G46" s="5">
        <f>SUM(G8:G45)</f>
        <v>22815235667</v>
      </c>
      <c r="H46" s="4"/>
      <c r="I46" s="5">
        <f>SUM(I8:I45)</f>
        <v>42192233692</v>
      </c>
      <c r="J46" s="4"/>
      <c r="K46" s="5">
        <f>SUM(K8:K45)</f>
        <v>23858133355</v>
      </c>
      <c r="L46" s="4"/>
      <c r="M46" s="5">
        <f>SUM(M8:M45)</f>
        <v>89456126492</v>
      </c>
      <c r="N46" s="4"/>
      <c r="O46" s="5">
        <f>SUM(O8:O45)</f>
        <v>96796385420</v>
      </c>
      <c r="P46" s="4"/>
      <c r="Q46" s="5">
        <f>SUM(Q8:Q45)</f>
        <v>210110645271</v>
      </c>
      <c r="R46" s="14"/>
      <c r="S46" s="14"/>
    </row>
    <row r="47" spans="1:19" ht="24.75" thickTop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263</v>
      </c>
      <c r="B6" s="17" t="s">
        <v>263</v>
      </c>
      <c r="C6" s="17" t="s">
        <v>263</v>
      </c>
      <c r="E6" s="17" t="s">
        <v>166</v>
      </c>
      <c r="F6" s="17" t="s">
        <v>166</v>
      </c>
      <c r="G6" s="17" t="s">
        <v>166</v>
      </c>
      <c r="I6" s="17" t="s">
        <v>167</v>
      </c>
      <c r="J6" s="17" t="s">
        <v>167</v>
      </c>
      <c r="K6" s="17" t="s">
        <v>167</v>
      </c>
    </row>
    <row r="7" spans="1:11" ht="24.75">
      <c r="A7" s="17" t="s">
        <v>264</v>
      </c>
      <c r="C7" s="17" t="s">
        <v>148</v>
      </c>
      <c r="E7" s="17" t="s">
        <v>265</v>
      </c>
      <c r="G7" s="17" t="s">
        <v>266</v>
      </c>
      <c r="I7" s="17" t="s">
        <v>265</v>
      </c>
      <c r="K7" s="17" t="s">
        <v>266</v>
      </c>
    </row>
    <row r="8" spans="1:11">
      <c r="A8" s="1" t="s">
        <v>154</v>
      </c>
      <c r="C8" s="9" t="s">
        <v>155</v>
      </c>
      <c r="D8" s="9"/>
      <c r="E8" s="10">
        <v>66106</v>
      </c>
      <c r="F8" s="9"/>
      <c r="G8" s="6">
        <f>E8/$E$11</f>
        <v>5.1790197600842954E-4</v>
      </c>
      <c r="H8" s="9"/>
      <c r="I8" s="10">
        <v>1261400365</v>
      </c>
      <c r="K8" s="6">
        <f>I8/$I$11</f>
        <v>0.30833477753082328</v>
      </c>
    </row>
    <row r="9" spans="1:11">
      <c r="A9" s="1" t="s">
        <v>158</v>
      </c>
      <c r="C9" s="9" t="s">
        <v>159</v>
      </c>
      <c r="D9" s="9"/>
      <c r="E9" s="10">
        <v>64802</v>
      </c>
      <c r="F9" s="9"/>
      <c r="G9" s="6">
        <f t="shared" ref="G9:G10" si="0">E9/$E$11</f>
        <v>5.0768589612589247E-4</v>
      </c>
      <c r="H9" s="9"/>
      <c r="I9" s="10">
        <v>2280794211</v>
      </c>
      <c r="K9" s="6">
        <f t="shared" ref="K9:K10" si="1">I9/$I$11</f>
        <v>0.55751385139505227</v>
      </c>
    </row>
    <row r="10" spans="1:11">
      <c r="A10" s="1" t="s">
        <v>161</v>
      </c>
      <c r="C10" s="9" t="s">
        <v>162</v>
      </c>
      <c r="D10" s="9"/>
      <c r="E10" s="10">
        <v>127511007</v>
      </c>
      <c r="F10" s="9"/>
      <c r="G10" s="6">
        <f t="shared" si="0"/>
        <v>0.99897441212786564</v>
      </c>
      <c r="H10" s="9"/>
      <c r="I10" s="10">
        <v>548814473</v>
      </c>
      <c r="K10" s="6">
        <f t="shared" si="1"/>
        <v>0.13415137107412445</v>
      </c>
    </row>
    <row r="11" spans="1:11" ht="24.75" thickBot="1">
      <c r="C11" s="9"/>
      <c r="D11" s="9"/>
      <c r="E11" s="11">
        <f>SUM(E8:E10)</f>
        <v>127641915</v>
      </c>
      <c r="F11" s="9"/>
      <c r="G11" s="12">
        <f>SUM(G8:G10)</f>
        <v>1</v>
      </c>
      <c r="H11" s="9"/>
      <c r="I11" s="11">
        <f>SUM(I8:I10)</f>
        <v>4091009049</v>
      </c>
      <c r="K11" s="12">
        <f>SUM(K8:K10)</f>
        <v>1</v>
      </c>
    </row>
    <row r="12" spans="1:11" ht="24.75" thickTop="1">
      <c r="C12" s="9"/>
      <c r="D12" s="9"/>
      <c r="E12" s="9"/>
      <c r="F12" s="9"/>
      <c r="G12" s="9"/>
      <c r="H12" s="9"/>
      <c r="I12" s="9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164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166</v>
      </c>
      <c r="E5" s="2" t="s">
        <v>275</v>
      </c>
    </row>
    <row r="6" spans="1:5" ht="24.75">
      <c r="A6" s="16" t="s">
        <v>267</v>
      </c>
      <c r="C6" s="17"/>
      <c r="E6" s="8" t="s">
        <v>276</v>
      </c>
    </row>
    <row r="7" spans="1:5" ht="24.75">
      <c r="A7" s="17" t="s">
        <v>267</v>
      </c>
      <c r="C7" s="17" t="s">
        <v>151</v>
      </c>
      <c r="E7" s="17" t="s">
        <v>151</v>
      </c>
    </row>
    <row r="8" spans="1:5">
      <c r="A8" s="1" t="s">
        <v>268</v>
      </c>
      <c r="C8" s="10">
        <v>0</v>
      </c>
      <c r="D8" s="9"/>
      <c r="E8" s="10">
        <v>4199388807</v>
      </c>
    </row>
    <row r="9" spans="1:5" ht="25.5" thickBot="1">
      <c r="A9" s="2" t="s">
        <v>173</v>
      </c>
      <c r="C9" s="11">
        <v>0</v>
      </c>
      <c r="D9" s="9"/>
      <c r="E9" s="11">
        <v>4199388807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zoomScaleNormal="100" workbookViewId="0">
      <selection activeCell="A10" sqref="A10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164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168</v>
      </c>
      <c r="C6" s="17" t="s">
        <v>151</v>
      </c>
      <c r="E6" s="17" t="s">
        <v>260</v>
      </c>
      <c r="G6" s="17" t="s">
        <v>13</v>
      </c>
    </row>
    <row r="7" spans="1:7">
      <c r="A7" s="1" t="s">
        <v>269</v>
      </c>
      <c r="C7" s="4">
        <f>'سرمایه‌گذاری در سهام'!I81</f>
        <v>-122328150352</v>
      </c>
      <c r="D7" s="9"/>
      <c r="E7" s="6">
        <f>C7/$C$10</f>
        <v>1.5289437341560064</v>
      </c>
      <c r="F7" s="9"/>
      <c r="G7" s="6">
        <v>-3.9305756985647342E-3</v>
      </c>
    </row>
    <row r="8" spans="1:7">
      <c r="A8" s="1" t="s">
        <v>270</v>
      </c>
      <c r="C8" s="4">
        <f>'سرمایه‌گذاری در اوراق بهادار'!I46</f>
        <v>42192233692</v>
      </c>
      <c r="D8" s="9"/>
      <c r="E8" s="6">
        <f t="shared" ref="E8:E9" si="0">C8/$C$10</f>
        <v>-0.52734837523335976</v>
      </c>
      <c r="F8" s="9"/>
      <c r="G8" s="6">
        <v>1.355695871643072E-3</v>
      </c>
    </row>
    <row r="9" spans="1:7">
      <c r="A9" s="1" t="s">
        <v>271</v>
      </c>
      <c r="C9" s="4">
        <f>'درآمد سپرده بانکی'!E11</f>
        <v>127641915</v>
      </c>
      <c r="D9" s="9"/>
      <c r="E9" s="6">
        <f t="shared" si="0"/>
        <v>-1.5953589226466453E-3</v>
      </c>
      <c r="F9" s="9"/>
      <c r="G9" s="6">
        <v>4.1013144380390178E-6</v>
      </c>
    </row>
    <row r="10" spans="1:7" ht="24.75" thickBot="1">
      <c r="C10" s="5">
        <f>SUM(C7:C9)</f>
        <v>-80008274745</v>
      </c>
      <c r="D10" s="9"/>
      <c r="E10" s="12">
        <f>SUM(E7:E9)</f>
        <v>1</v>
      </c>
      <c r="F10" s="9"/>
      <c r="G10" s="12">
        <f>SUM(G7:G9)</f>
        <v>-2.5707785124836234E-3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abSelected="1" topLeftCell="A55" workbookViewId="0">
      <selection activeCell="Y65" sqref="Y65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272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4">
        <v>564886</v>
      </c>
      <c r="D9" s="4"/>
      <c r="E9" s="4">
        <v>1613034356</v>
      </c>
      <c r="F9" s="4"/>
      <c r="G9" s="4">
        <v>2477447983.6595998</v>
      </c>
      <c r="H9" s="4"/>
      <c r="I9" s="4">
        <v>0</v>
      </c>
      <c r="J9" s="4"/>
      <c r="K9" s="4">
        <v>0</v>
      </c>
      <c r="L9" s="4"/>
      <c r="M9" s="4">
        <v>-564886</v>
      </c>
      <c r="N9" s="4"/>
      <c r="O9" s="4">
        <v>2244976672</v>
      </c>
      <c r="P9" s="4"/>
      <c r="Q9" s="4">
        <v>0</v>
      </c>
      <c r="R9" s="4"/>
      <c r="S9" s="4">
        <v>0</v>
      </c>
      <c r="T9" s="4"/>
      <c r="U9" s="4">
        <v>0</v>
      </c>
      <c r="V9" s="4"/>
      <c r="W9" s="4">
        <v>0</v>
      </c>
      <c r="X9" s="4"/>
      <c r="Y9" s="6">
        <v>0</v>
      </c>
    </row>
    <row r="10" spans="1:25">
      <c r="A10" s="1" t="s">
        <v>16</v>
      </c>
      <c r="C10" s="4">
        <v>10899110</v>
      </c>
      <c r="D10" s="4"/>
      <c r="E10" s="4">
        <v>46002556225</v>
      </c>
      <c r="F10" s="4"/>
      <c r="G10" s="4">
        <v>40476796463.987999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0</v>
      </c>
      <c r="P10" s="4"/>
      <c r="Q10" s="4">
        <v>10899110</v>
      </c>
      <c r="R10" s="4"/>
      <c r="S10" s="4">
        <v>3148</v>
      </c>
      <c r="T10" s="4"/>
      <c r="U10" s="4">
        <v>46002556225</v>
      </c>
      <c r="V10" s="4"/>
      <c r="W10" s="4">
        <v>34106251410.234001</v>
      </c>
      <c r="X10" s="4"/>
      <c r="Y10" s="6">
        <v>1.0958818765464411E-3</v>
      </c>
    </row>
    <row r="11" spans="1:25">
      <c r="A11" s="1" t="s">
        <v>17</v>
      </c>
      <c r="C11" s="4">
        <v>4180342</v>
      </c>
      <c r="D11" s="4"/>
      <c r="E11" s="4">
        <v>17352868284</v>
      </c>
      <c r="F11" s="4"/>
      <c r="G11" s="4">
        <v>32745095444.987999</v>
      </c>
      <c r="H11" s="4"/>
      <c r="I11" s="4">
        <v>0</v>
      </c>
      <c r="J11" s="4"/>
      <c r="K11" s="4">
        <v>0</v>
      </c>
      <c r="L11" s="4"/>
      <c r="M11" s="4">
        <v>0</v>
      </c>
      <c r="N11" s="4"/>
      <c r="O11" s="4">
        <v>0</v>
      </c>
      <c r="P11" s="4"/>
      <c r="Q11" s="4">
        <v>4180342</v>
      </c>
      <c r="R11" s="4"/>
      <c r="S11" s="4">
        <v>6770</v>
      </c>
      <c r="T11" s="4"/>
      <c r="U11" s="4">
        <v>17352868284</v>
      </c>
      <c r="V11" s="4"/>
      <c r="W11" s="4">
        <v>28132524893.727001</v>
      </c>
      <c r="X11" s="4"/>
      <c r="Y11" s="6">
        <v>9.0393763306618081E-4</v>
      </c>
    </row>
    <row r="12" spans="1:25">
      <c r="A12" s="1" t="s">
        <v>18</v>
      </c>
      <c r="C12" s="4">
        <v>720588</v>
      </c>
      <c r="D12" s="4"/>
      <c r="E12" s="4">
        <v>60740729195</v>
      </c>
      <c r="F12" s="4"/>
      <c r="G12" s="4">
        <v>60563207393.370003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0</v>
      </c>
      <c r="P12" s="4"/>
      <c r="Q12" s="4">
        <v>720588</v>
      </c>
      <c r="R12" s="4"/>
      <c r="S12" s="4">
        <v>75100</v>
      </c>
      <c r="T12" s="4"/>
      <c r="U12" s="4">
        <v>60740729195</v>
      </c>
      <c r="V12" s="4"/>
      <c r="W12" s="4">
        <v>53794167655.139999</v>
      </c>
      <c r="X12" s="4"/>
      <c r="Y12" s="6">
        <v>1.7284823444267286E-3</v>
      </c>
    </row>
    <row r="13" spans="1:25">
      <c r="A13" s="1" t="s">
        <v>19</v>
      </c>
      <c r="C13" s="4">
        <v>1638937</v>
      </c>
      <c r="D13" s="4"/>
      <c r="E13" s="4">
        <v>38971621986</v>
      </c>
      <c r="F13" s="4"/>
      <c r="G13" s="4">
        <v>54903545447.445</v>
      </c>
      <c r="H13" s="4"/>
      <c r="I13" s="4">
        <v>0</v>
      </c>
      <c r="J13" s="4"/>
      <c r="K13" s="4">
        <v>0</v>
      </c>
      <c r="L13" s="4"/>
      <c r="M13" s="4">
        <v>-540829</v>
      </c>
      <c r="N13" s="4"/>
      <c r="O13" s="4">
        <v>18863081637</v>
      </c>
      <c r="P13" s="4"/>
      <c r="Q13" s="4">
        <v>1098108</v>
      </c>
      <c r="R13" s="4"/>
      <c r="S13" s="4">
        <v>33240</v>
      </c>
      <c r="T13" s="4"/>
      <c r="U13" s="4">
        <v>26111467296</v>
      </c>
      <c r="V13" s="4"/>
      <c r="W13" s="4">
        <v>36283928315.975998</v>
      </c>
      <c r="X13" s="4"/>
      <c r="Y13" s="6">
        <v>1.165853701513998E-3</v>
      </c>
    </row>
    <row r="14" spans="1:25">
      <c r="A14" s="1" t="s">
        <v>20</v>
      </c>
      <c r="C14" s="4">
        <v>254271</v>
      </c>
      <c r="D14" s="4"/>
      <c r="E14" s="4">
        <v>6525349687</v>
      </c>
      <c r="F14" s="4"/>
      <c r="G14" s="4">
        <v>39526309731.069</v>
      </c>
      <c r="H14" s="4"/>
      <c r="I14" s="4">
        <v>0</v>
      </c>
      <c r="J14" s="4"/>
      <c r="K14" s="4">
        <v>0</v>
      </c>
      <c r="L14" s="4"/>
      <c r="M14" s="4">
        <v>-254271</v>
      </c>
      <c r="N14" s="4"/>
      <c r="O14" s="4">
        <v>36022764508</v>
      </c>
      <c r="P14" s="4"/>
      <c r="Q14" s="4">
        <v>0</v>
      </c>
      <c r="R14" s="4"/>
      <c r="S14" s="4">
        <v>0</v>
      </c>
      <c r="T14" s="4"/>
      <c r="U14" s="4">
        <v>0</v>
      </c>
      <c r="V14" s="4"/>
      <c r="W14" s="4">
        <v>0</v>
      </c>
      <c r="X14" s="4"/>
      <c r="Y14" s="6">
        <v>0</v>
      </c>
    </row>
    <row r="15" spans="1:25">
      <c r="A15" s="1" t="s">
        <v>21</v>
      </c>
      <c r="C15" s="4">
        <v>3553560</v>
      </c>
      <c r="D15" s="4"/>
      <c r="E15" s="4">
        <v>39683659852</v>
      </c>
      <c r="F15" s="4"/>
      <c r="G15" s="4">
        <v>44720390585.879997</v>
      </c>
      <c r="H15" s="4"/>
      <c r="I15" s="4">
        <v>0</v>
      </c>
      <c r="J15" s="4"/>
      <c r="K15" s="4">
        <v>0</v>
      </c>
      <c r="L15" s="4"/>
      <c r="M15" s="4">
        <v>-1705417</v>
      </c>
      <c r="N15" s="4"/>
      <c r="O15" s="4">
        <v>19877162096</v>
      </c>
      <c r="P15" s="4"/>
      <c r="Q15" s="4">
        <v>1848143</v>
      </c>
      <c r="R15" s="4"/>
      <c r="S15" s="4">
        <v>10560</v>
      </c>
      <c r="T15" s="4"/>
      <c r="U15" s="4">
        <v>20638761735</v>
      </c>
      <c r="V15" s="4"/>
      <c r="W15" s="4">
        <v>19400267559.023998</v>
      </c>
      <c r="X15" s="4"/>
      <c r="Y15" s="6">
        <v>6.2335791061772386E-4</v>
      </c>
    </row>
    <row r="16" spans="1:25">
      <c r="A16" s="1" t="s">
        <v>22</v>
      </c>
      <c r="C16" s="4">
        <v>128731</v>
      </c>
      <c r="D16" s="4"/>
      <c r="E16" s="4">
        <v>5834475429</v>
      </c>
      <c r="F16" s="4"/>
      <c r="G16" s="4">
        <v>14387110633.3365</v>
      </c>
      <c r="H16" s="4"/>
      <c r="I16" s="4">
        <v>0</v>
      </c>
      <c r="J16" s="4"/>
      <c r="K16" s="4">
        <v>0</v>
      </c>
      <c r="L16" s="4"/>
      <c r="M16" s="4">
        <v>-128731</v>
      </c>
      <c r="N16" s="4"/>
      <c r="O16" s="4">
        <v>14498943833</v>
      </c>
      <c r="P16" s="4"/>
      <c r="Q16" s="4">
        <v>0</v>
      </c>
      <c r="R16" s="4"/>
      <c r="S16" s="4">
        <v>0</v>
      </c>
      <c r="T16" s="4"/>
      <c r="U16" s="4">
        <v>0</v>
      </c>
      <c r="V16" s="4"/>
      <c r="W16" s="4">
        <v>0</v>
      </c>
      <c r="X16" s="4"/>
      <c r="Y16" s="6">
        <v>0</v>
      </c>
    </row>
    <row r="17" spans="1:25">
      <c r="A17" s="1" t="s">
        <v>23</v>
      </c>
      <c r="C17" s="4">
        <v>536034</v>
      </c>
      <c r="D17" s="4"/>
      <c r="E17" s="4">
        <v>63811385109</v>
      </c>
      <c r="F17" s="4"/>
      <c r="G17" s="4">
        <v>70708478114.789993</v>
      </c>
      <c r="H17" s="4"/>
      <c r="I17" s="4">
        <v>71193</v>
      </c>
      <c r="J17" s="4"/>
      <c r="K17" s="4">
        <v>9495573211</v>
      </c>
      <c r="L17" s="4"/>
      <c r="M17" s="4">
        <v>0</v>
      </c>
      <c r="N17" s="4"/>
      <c r="O17" s="4">
        <v>0</v>
      </c>
      <c r="P17" s="4"/>
      <c r="Q17" s="4">
        <v>607227</v>
      </c>
      <c r="R17" s="4"/>
      <c r="S17" s="4">
        <v>138300</v>
      </c>
      <c r="T17" s="4"/>
      <c r="U17" s="4">
        <v>73306958320</v>
      </c>
      <c r="V17" s="4"/>
      <c r="W17" s="4">
        <v>83479816110.104996</v>
      </c>
      <c r="X17" s="4"/>
      <c r="Y17" s="6">
        <v>2.6823240241829328E-3</v>
      </c>
    </row>
    <row r="18" spans="1:25">
      <c r="A18" s="1" t="s">
        <v>24</v>
      </c>
      <c r="C18" s="4">
        <v>800994</v>
      </c>
      <c r="D18" s="4"/>
      <c r="E18" s="4">
        <v>36413603277</v>
      </c>
      <c r="F18" s="4"/>
      <c r="G18" s="4">
        <v>60099295908.636002</v>
      </c>
      <c r="H18" s="4"/>
      <c r="I18" s="4">
        <v>1171334</v>
      </c>
      <c r="J18" s="4"/>
      <c r="K18" s="4">
        <v>0</v>
      </c>
      <c r="L18" s="4"/>
      <c r="M18" s="4">
        <v>-215327</v>
      </c>
      <c r="N18" s="4"/>
      <c r="O18" s="4">
        <v>18347121650</v>
      </c>
      <c r="P18" s="4"/>
      <c r="Q18" s="4">
        <v>1757001</v>
      </c>
      <c r="R18" s="4"/>
      <c r="S18" s="4">
        <v>26777</v>
      </c>
      <c r="T18" s="4"/>
      <c r="U18" s="4">
        <v>26624726015</v>
      </c>
      <c r="V18" s="4"/>
      <c r="W18" s="4">
        <v>46767284843.126801</v>
      </c>
      <c r="X18" s="4"/>
      <c r="Y18" s="6">
        <v>1.5026987064162996E-3</v>
      </c>
    </row>
    <row r="19" spans="1:25">
      <c r="A19" s="1" t="s">
        <v>25</v>
      </c>
      <c r="C19" s="4">
        <v>348277</v>
      </c>
      <c r="D19" s="4"/>
      <c r="E19" s="4">
        <v>17794917329</v>
      </c>
      <c r="F19" s="4"/>
      <c r="G19" s="4">
        <v>27575208484.852501</v>
      </c>
      <c r="H19" s="4"/>
      <c r="I19" s="4">
        <v>0</v>
      </c>
      <c r="J19" s="4"/>
      <c r="K19" s="4">
        <v>0</v>
      </c>
      <c r="L19" s="4"/>
      <c r="M19" s="4">
        <v>-348277</v>
      </c>
      <c r="N19" s="4"/>
      <c r="O19" s="4">
        <v>26836586506</v>
      </c>
      <c r="P19" s="4"/>
      <c r="Q19" s="4">
        <v>0</v>
      </c>
      <c r="R19" s="4"/>
      <c r="S19" s="4">
        <v>0</v>
      </c>
      <c r="T19" s="4"/>
      <c r="U19" s="4">
        <v>0</v>
      </c>
      <c r="V19" s="4"/>
      <c r="W19" s="4">
        <v>0</v>
      </c>
      <c r="X19" s="4"/>
      <c r="Y19" s="6">
        <v>0</v>
      </c>
    </row>
    <row r="20" spans="1:25">
      <c r="A20" s="1" t="s">
        <v>26</v>
      </c>
      <c r="C20" s="4">
        <v>894158</v>
      </c>
      <c r="D20" s="4"/>
      <c r="E20" s="4">
        <v>4253486838</v>
      </c>
      <c r="F20" s="4"/>
      <c r="G20" s="4">
        <v>2990939062.0634999</v>
      </c>
      <c r="H20" s="4"/>
      <c r="I20" s="4">
        <v>0</v>
      </c>
      <c r="J20" s="4"/>
      <c r="K20" s="4">
        <v>0</v>
      </c>
      <c r="L20" s="4"/>
      <c r="M20" s="4">
        <v>0</v>
      </c>
      <c r="N20" s="4"/>
      <c r="O20" s="4">
        <v>0</v>
      </c>
      <c r="P20" s="4"/>
      <c r="Q20" s="4">
        <v>894158</v>
      </c>
      <c r="R20" s="4"/>
      <c r="S20" s="4">
        <v>3365</v>
      </c>
      <c r="T20" s="4"/>
      <c r="U20" s="4">
        <v>4253486838</v>
      </c>
      <c r="V20" s="4"/>
      <c r="W20" s="4">
        <v>2990939062.0634999</v>
      </c>
      <c r="X20" s="4"/>
      <c r="Y20" s="6">
        <v>9.6103083054934659E-5</v>
      </c>
    </row>
    <row r="21" spans="1:25">
      <c r="A21" s="1" t="s">
        <v>27</v>
      </c>
      <c r="C21" s="4">
        <v>3722630</v>
      </c>
      <c r="D21" s="4"/>
      <c r="E21" s="4">
        <v>69912740586</v>
      </c>
      <c r="F21" s="4"/>
      <c r="G21" s="4">
        <v>105278666000.175</v>
      </c>
      <c r="H21" s="4"/>
      <c r="I21" s="4">
        <v>0</v>
      </c>
      <c r="J21" s="4"/>
      <c r="K21" s="4">
        <v>0</v>
      </c>
      <c r="L21" s="4"/>
      <c r="M21" s="4">
        <v>-388316</v>
      </c>
      <c r="N21" s="4"/>
      <c r="O21" s="4">
        <v>10394920338</v>
      </c>
      <c r="P21" s="4"/>
      <c r="Q21" s="4">
        <v>3334314</v>
      </c>
      <c r="R21" s="4"/>
      <c r="S21" s="4">
        <v>26890</v>
      </c>
      <c r="T21" s="4"/>
      <c r="U21" s="4">
        <v>62619983643</v>
      </c>
      <c r="V21" s="4"/>
      <c r="W21" s="4">
        <v>89126228224.412994</v>
      </c>
      <c r="X21" s="4"/>
      <c r="Y21" s="6">
        <v>2.863751195089369E-3</v>
      </c>
    </row>
    <row r="22" spans="1:25">
      <c r="A22" s="1" t="s">
        <v>28</v>
      </c>
      <c r="C22" s="4">
        <v>1809682</v>
      </c>
      <c r="D22" s="4"/>
      <c r="E22" s="4">
        <v>21403109014</v>
      </c>
      <c r="F22" s="4"/>
      <c r="G22" s="4">
        <v>31301110422.540001</v>
      </c>
      <c r="H22" s="4"/>
      <c r="I22" s="4">
        <v>0</v>
      </c>
      <c r="J22" s="4"/>
      <c r="K22" s="4">
        <v>0</v>
      </c>
      <c r="L22" s="4"/>
      <c r="M22" s="4">
        <v>0</v>
      </c>
      <c r="N22" s="4"/>
      <c r="O22" s="4">
        <v>0</v>
      </c>
      <c r="P22" s="4"/>
      <c r="Q22" s="4">
        <v>1809682</v>
      </c>
      <c r="R22" s="4"/>
      <c r="S22" s="4">
        <v>16120</v>
      </c>
      <c r="T22" s="4"/>
      <c r="U22" s="4">
        <v>21403109014</v>
      </c>
      <c r="V22" s="4"/>
      <c r="W22" s="4">
        <v>28998500000.652</v>
      </c>
      <c r="X22" s="4"/>
      <c r="Y22" s="6">
        <v>9.3176263247185314E-4</v>
      </c>
    </row>
    <row r="23" spans="1:25">
      <c r="A23" s="1" t="s">
        <v>29</v>
      </c>
      <c r="C23" s="4">
        <v>19825641</v>
      </c>
      <c r="D23" s="4"/>
      <c r="E23" s="4">
        <v>66602786399</v>
      </c>
      <c r="F23" s="4"/>
      <c r="G23" s="4">
        <v>105633156417.228</v>
      </c>
      <c r="H23" s="4"/>
      <c r="I23" s="4">
        <v>0</v>
      </c>
      <c r="J23" s="4"/>
      <c r="K23" s="4">
        <v>0</v>
      </c>
      <c r="L23" s="4"/>
      <c r="M23" s="4">
        <v>0</v>
      </c>
      <c r="N23" s="4"/>
      <c r="O23" s="4">
        <v>0</v>
      </c>
      <c r="P23" s="4"/>
      <c r="Q23" s="4">
        <v>19825641</v>
      </c>
      <c r="R23" s="4"/>
      <c r="S23" s="4">
        <v>4688</v>
      </c>
      <c r="T23" s="4"/>
      <c r="U23" s="4">
        <v>66602786399</v>
      </c>
      <c r="V23" s="4"/>
      <c r="W23" s="4">
        <v>92389596508.202393</v>
      </c>
      <c r="X23" s="4"/>
      <c r="Y23" s="6">
        <v>2.9686078125958052E-3</v>
      </c>
    </row>
    <row r="24" spans="1:25">
      <c r="A24" s="1" t="s">
        <v>30</v>
      </c>
      <c r="C24" s="4">
        <v>4075006</v>
      </c>
      <c r="D24" s="4"/>
      <c r="E24" s="4">
        <v>38237450342</v>
      </c>
      <c r="F24" s="4"/>
      <c r="G24" s="4">
        <v>48163533003.027</v>
      </c>
      <c r="H24" s="4"/>
      <c r="I24" s="4">
        <v>0</v>
      </c>
      <c r="J24" s="4"/>
      <c r="K24" s="4">
        <v>0</v>
      </c>
      <c r="L24" s="4"/>
      <c r="M24" s="4">
        <v>0</v>
      </c>
      <c r="N24" s="4"/>
      <c r="O24" s="4">
        <v>0</v>
      </c>
      <c r="P24" s="4"/>
      <c r="Q24" s="4">
        <v>4075006</v>
      </c>
      <c r="R24" s="4"/>
      <c r="S24" s="4">
        <v>9830</v>
      </c>
      <c r="T24" s="4"/>
      <c r="U24" s="4">
        <v>38237450342</v>
      </c>
      <c r="V24" s="4"/>
      <c r="W24" s="4">
        <v>39818967991.569</v>
      </c>
      <c r="X24" s="4"/>
      <c r="Y24" s="6">
        <v>1.2794395033295721E-3</v>
      </c>
    </row>
    <row r="25" spans="1:25">
      <c r="A25" s="1" t="s">
        <v>31</v>
      </c>
      <c r="C25" s="4">
        <v>856476</v>
      </c>
      <c r="D25" s="4"/>
      <c r="E25" s="4">
        <v>13415840064</v>
      </c>
      <c r="F25" s="4"/>
      <c r="G25" s="4">
        <v>8496772078.6440001</v>
      </c>
      <c r="H25" s="4"/>
      <c r="I25" s="4">
        <v>0</v>
      </c>
      <c r="J25" s="4"/>
      <c r="K25" s="4">
        <v>0</v>
      </c>
      <c r="L25" s="4"/>
      <c r="M25" s="4">
        <v>-856476</v>
      </c>
      <c r="N25" s="4"/>
      <c r="O25" s="4">
        <v>0</v>
      </c>
      <c r="P25" s="4"/>
      <c r="Q25" s="4">
        <v>0</v>
      </c>
      <c r="R25" s="4"/>
      <c r="S25" s="4">
        <v>0</v>
      </c>
      <c r="T25" s="4"/>
      <c r="U25" s="4">
        <v>0</v>
      </c>
      <c r="V25" s="4"/>
      <c r="W25" s="4">
        <v>0</v>
      </c>
      <c r="X25" s="4"/>
      <c r="Y25" s="6">
        <v>0</v>
      </c>
    </row>
    <row r="26" spans="1:25">
      <c r="A26" s="1" t="s">
        <v>32</v>
      </c>
      <c r="C26" s="4">
        <v>530917</v>
      </c>
      <c r="D26" s="4"/>
      <c r="E26" s="4">
        <v>14327379458</v>
      </c>
      <c r="F26" s="4"/>
      <c r="G26" s="4">
        <v>21289759488.909</v>
      </c>
      <c r="H26" s="4"/>
      <c r="I26" s="4">
        <v>0</v>
      </c>
      <c r="J26" s="4"/>
      <c r="K26" s="4">
        <v>0</v>
      </c>
      <c r="L26" s="4"/>
      <c r="M26" s="4">
        <v>0</v>
      </c>
      <c r="N26" s="4"/>
      <c r="O26" s="4">
        <v>0</v>
      </c>
      <c r="P26" s="4"/>
      <c r="Q26" s="4">
        <v>530917</v>
      </c>
      <c r="R26" s="4"/>
      <c r="S26" s="4">
        <v>40130</v>
      </c>
      <c r="T26" s="4"/>
      <c r="U26" s="4">
        <v>14327379458</v>
      </c>
      <c r="V26" s="4"/>
      <c r="W26" s="4">
        <v>21178930299.7005</v>
      </c>
      <c r="X26" s="4"/>
      <c r="Y26" s="6">
        <v>6.8050884868331603E-4</v>
      </c>
    </row>
    <row r="27" spans="1:25">
      <c r="A27" s="1" t="s">
        <v>33</v>
      </c>
      <c r="C27" s="4">
        <v>2073675</v>
      </c>
      <c r="D27" s="4"/>
      <c r="E27" s="4">
        <v>34740651956</v>
      </c>
      <c r="F27" s="4"/>
      <c r="G27" s="4">
        <v>34548001981.650002</v>
      </c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>
        <v>0</v>
      </c>
      <c r="P27" s="4"/>
      <c r="Q27" s="4">
        <v>2073675</v>
      </c>
      <c r="R27" s="4"/>
      <c r="S27" s="4">
        <v>13410</v>
      </c>
      <c r="T27" s="4"/>
      <c r="U27" s="4">
        <v>34740651956</v>
      </c>
      <c r="V27" s="4"/>
      <c r="W27" s="4">
        <v>27642524258.587502</v>
      </c>
      <c r="X27" s="4"/>
      <c r="Y27" s="6">
        <v>8.881932227794351E-4</v>
      </c>
    </row>
    <row r="28" spans="1:25">
      <c r="A28" s="1" t="s">
        <v>34</v>
      </c>
      <c r="C28" s="4">
        <v>4002033</v>
      </c>
      <c r="D28" s="4"/>
      <c r="E28" s="4">
        <v>75617946076</v>
      </c>
      <c r="F28" s="4"/>
      <c r="G28" s="4">
        <v>81553528524.824997</v>
      </c>
      <c r="H28" s="4"/>
      <c r="I28" s="4">
        <v>283942</v>
      </c>
      <c r="J28" s="4"/>
      <c r="K28" s="4">
        <v>5546401379</v>
      </c>
      <c r="L28" s="4"/>
      <c r="M28" s="4">
        <v>0</v>
      </c>
      <c r="N28" s="4"/>
      <c r="O28" s="4">
        <v>0</v>
      </c>
      <c r="P28" s="4"/>
      <c r="Q28" s="4">
        <v>4285975</v>
      </c>
      <c r="R28" s="4"/>
      <c r="S28" s="4">
        <v>20600</v>
      </c>
      <c r="T28" s="4"/>
      <c r="U28" s="4">
        <v>81164347455</v>
      </c>
      <c r="V28" s="4"/>
      <c r="W28" s="4">
        <v>87765753044.25</v>
      </c>
      <c r="X28" s="4"/>
      <c r="Y28" s="6">
        <v>2.8200372121160154E-3</v>
      </c>
    </row>
    <row r="29" spans="1:25">
      <c r="A29" s="1" t="s">
        <v>35</v>
      </c>
      <c r="C29" s="4">
        <v>185603029</v>
      </c>
      <c r="D29" s="4"/>
      <c r="E29" s="4">
        <v>95759048892</v>
      </c>
      <c r="F29" s="4"/>
      <c r="G29" s="4">
        <v>79703434502.258408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0</v>
      </c>
      <c r="P29" s="4"/>
      <c r="Q29" s="4">
        <v>185603029</v>
      </c>
      <c r="R29" s="4"/>
      <c r="S29" s="4">
        <v>432</v>
      </c>
      <c r="T29" s="4"/>
      <c r="U29" s="4">
        <v>95759048892</v>
      </c>
      <c r="V29" s="4"/>
      <c r="W29" s="4">
        <v>79703434502.258408</v>
      </c>
      <c r="X29" s="4"/>
      <c r="Y29" s="6">
        <v>2.5609835662948931E-3</v>
      </c>
    </row>
    <row r="30" spans="1:25">
      <c r="A30" s="1" t="s">
        <v>36</v>
      </c>
      <c r="C30" s="4">
        <v>1308221</v>
      </c>
      <c r="D30" s="4"/>
      <c r="E30" s="4">
        <v>43168733985</v>
      </c>
      <c r="F30" s="4"/>
      <c r="G30" s="4">
        <v>42619224588.343697</v>
      </c>
      <c r="H30" s="4"/>
      <c r="I30" s="4">
        <v>5</v>
      </c>
      <c r="J30" s="4"/>
      <c r="K30" s="4">
        <v>5</v>
      </c>
      <c r="L30" s="4"/>
      <c r="M30" s="4">
        <v>0</v>
      </c>
      <c r="N30" s="4"/>
      <c r="O30" s="4">
        <v>0</v>
      </c>
      <c r="P30" s="4"/>
      <c r="Q30" s="4">
        <v>1308226</v>
      </c>
      <c r="R30" s="4"/>
      <c r="S30" s="4">
        <v>32773</v>
      </c>
      <c r="T30" s="4"/>
      <c r="U30" s="4">
        <v>43168733990</v>
      </c>
      <c r="V30" s="4"/>
      <c r="W30" s="4">
        <v>42619387478.346901</v>
      </c>
      <c r="X30" s="4"/>
      <c r="Y30" s="6">
        <v>1.3694209241950301E-3</v>
      </c>
    </row>
    <row r="31" spans="1:25">
      <c r="A31" s="1" t="s">
        <v>37</v>
      </c>
      <c r="C31" s="4">
        <v>15891235</v>
      </c>
      <c r="D31" s="4"/>
      <c r="E31" s="4">
        <v>15942178158</v>
      </c>
      <c r="F31" s="4"/>
      <c r="G31" s="4">
        <v>17092010088.193501</v>
      </c>
      <c r="H31" s="4"/>
      <c r="I31" s="4">
        <v>0</v>
      </c>
      <c r="J31" s="4"/>
      <c r="K31" s="4">
        <v>0</v>
      </c>
      <c r="L31" s="4"/>
      <c r="M31" s="4">
        <v>0</v>
      </c>
      <c r="N31" s="4"/>
      <c r="O31" s="4">
        <v>0</v>
      </c>
      <c r="P31" s="4"/>
      <c r="Q31" s="4">
        <v>15891235</v>
      </c>
      <c r="R31" s="4"/>
      <c r="S31" s="4">
        <v>943</v>
      </c>
      <c r="T31" s="4"/>
      <c r="U31" s="4">
        <v>15942178158</v>
      </c>
      <c r="V31" s="4"/>
      <c r="W31" s="4">
        <v>14896271269.1003</v>
      </c>
      <c r="X31" s="4"/>
      <c r="Y31" s="6">
        <v>4.7863816857422476E-4</v>
      </c>
    </row>
    <row r="32" spans="1:25">
      <c r="A32" s="1" t="s">
        <v>38</v>
      </c>
      <c r="C32" s="4">
        <v>2615297</v>
      </c>
      <c r="D32" s="4"/>
      <c r="E32" s="4">
        <v>31672602469</v>
      </c>
      <c r="F32" s="4"/>
      <c r="G32" s="4">
        <v>29143040367.748501</v>
      </c>
      <c r="H32" s="4"/>
      <c r="I32" s="4">
        <v>0</v>
      </c>
      <c r="J32" s="4"/>
      <c r="K32" s="4">
        <v>0</v>
      </c>
      <c r="L32" s="4"/>
      <c r="M32" s="4">
        <v>0</v>
      </c>
      <c r="N32" s="4"/>
      <c r="O32" s="4">
        <v>0</v>
      </c>
      <c r="P32" s="4"/>
      <c r="Q32" s="4">
        <v>2615297</v>
      </c>
      <c r="R32" s="4"/>
      <c r="S32" s="4">
        <v>10410</v>
      </c>
      <c r="T32" s="4"/>
      <c r="U32" s="4">
        <v>31672602469</v>
      </c>
      <c r="V32" s="4"/>
      <c r="W32" s="4">
        <v>27063251581.468498</v>
      </c>
      <c r="X32" s="4"/>
      <c r="Y32" s="6">
        <v>8.6958037609635545E-4</v>
      </c>
    </row>
    <row r="33" spans="1:25">
      <c r="A33" s="1" t="s">
        <v>39</v>
      </c>
      <c r="C33" s="4">
        <v>8032388</v>
      </c>
      <c r="D33" s="4"/>
      <c r="E33" s="4">
        <v>36951236344</v>
      </c>
      <c r="F33" s="4"/>
      <c r="G33" s="4">
        <v>31954350356.1828</v>
      </c>
      <c r="H33" s="4"/>
      <c r="I33" s="4">
        <v>1927773</v>
      </c>
      <c r="J33" s="4"/>
      <c r="K33" s="4">
        <v>0</v>
      </c>
      <c r="L33" s="4"/>
      <c r="M33" s="4">
        <v>0</v>
      </c>
      <c r="N33" s="4"/>
      <c r="O33" s="4">
        <v>0</v>
      </c>
      <c r="P33" s="4"/>
      <c r="Q33" s="4">
        <v>9960161</v>
      </c>
      <c r="R33" s="4"/>
      <c r="S33" s="4">
        <v>2901</v>
      </c>
      <c r="T33" s="4"/>
      <c r="U33" s="4">
        <v>36951236344</v>
      </c>
      <c r="V33" s="4"/>
      <c r="W33" s="4">
        <v>28722505219.987</v>
      </c>
      <c r="X33" s="4"/>
      <c r="Y33" s="6">
        <v>9.2289453159163069E-4</v>
      </c>
    </row>
    <row r="34" spans="1:25">
      <c r="A34" s="1" t="s">
        <v>40</v>
      </c>
      <c r="C34" s="4">
        <v>520415</v>
      </c>
      <c r="D34" s="4"/>
      <c r="E34" s="4">
        <v>3259362187</v>
      </c>
      <c r="F34" s="4"/>
      <c r="G34" s="4">
        <v>3093564813.8850002</v>
      </c>
      <c r="H34" s="4"/>
      <c r="I34" s="4">
        <v>0</v>
      </c>
      <c r="J34" s="4"/>
      <c r="K34" s="4">
        <v>0</v>
      </c>
      <c r="L34" s="4"/>
      <c r="M34" s="4">
        <v>-520415</v>
      </c>
      <c r="N34" s="4"/>
      <c r="O34" s="4">
        <v>2721095489</v>
      </c>
      <c r="P34" s="4"/>
      <c r="Q34" s="4">
        <v>0</v>
      </c>
      <c r="R34" s="4"/>
      <c r="S34" s="4">
        <v>0</v>
      </c>
      <c r="T34" s="4"/>
      <c r="U34" s="4">
        <v>0</v>
      </c>
      <c r="V34" s="4"/>
      <c r="W34" s="4">
        <v>0</v>
      </c>
      <c r="X34" s="4"/>
      <c r="Y34" s="6">
        <v>0</v>
      </c>
    </row>
    <row r="35" spans="1:25">
      <c r="A35" s="1" t="s">
        <v>41</v>
      </c>
      <c r="C35" s="4">
        <v>3021867</v>
      </c>
      <c r="D35" s="4"/>
      <c r="E35" s="4">
        <v>7603439971</v>
      </c>
      <c r="F35" s="4"/>
      <c r="G35" s="4">
        <v>14941333397.5749</v>
      </c>
      <c r="H35" s="4"/>
      <c r="I35" s="4">
        <v>0</v>
      </c>
      <c r="J35" s="4"/>
      <c r="K35" s="4">
        <v>0</v>
      </c>
      <c r="L35" s="4"/>
      <c r="M35" s="4">
        <v>0</v>
      </c>
      <c r="N35" s="4"/>
      <c r="O35" s="4">
        <v>0</v>
      </c>
      <c r="P35" s="4"/>
      <c r="Q35" s="4">
        <v>3021867</v>
      </c>
      <c r="R35" s="4"/>
      <c r="S35" s="4">
        <v>4274</v>
      </c>
      <c r="T35" s="4"/>
      <c r="U35" s="4">
        <v>7603439971</v>
      </c>
      <c r="V35" s="4"/>
      <c r="W35" s="4">
        <v>12838612573.6299</v>
      </c>
      <c r="X35" s="4"/>
      <c r="Y35" s="6">
        <v>4.1252269767824766E-4</v>
      </c>
    </row>
    <row r="36" spans="1:25">
      <c r="A36" s="1" t="s">
        <v>42</v>
      </c>
      <c r="C36" s="4">
        <v>4599170</v>
      </c>
      <c r="D36" s="4"/>
      <c r="E36" s="4">
        <v>33766527108</v>
      </c>
      <c r="F36" s="4"/>
      <c r="G36" s="4">
        <v>67845585287.339996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  <c r="P36" s="4"/>
      <c r="Q36" s="4">
        <v>4599170</v>
      </c>
      <c r="R36" s="4"/>
      <c r="S36" s="4">
        <v>13710</v>
      </c>
      <c r="T36" s="4"/>
      <c r="U36" s="4">
        <v>33766527108</v>
      </c>
      <c r="V36" s="4"/>
      <c r="W36" s="4">
        <v>62679445706.834999</v>
      </c>
      <c r="X36" s="4"/>
      <c r="Y36" s="6">
        <v>2.0139788379524479E-3</v>
      </c>
    </row>
    <row r="37" spans="1:25">
      <c r="A37" s="1" t="s">
        <v>43</v>
      </c>
      <c r="C37" s="4">
        <v>3320845</v>
      </c>
      <c r="D37" s="4"/>
      <c r="E37" s="4">
        <v>34748720176</v>
      </c>
      <c r="F37" s="4"/>
      <c r="G37" s="4">
        <v>62093427138.022499</v>
      </c>
      <c r="H37" s="4"/>
      <c r="I37" s="4">
        <v>0</v>
      </c>
      <c r="J37" s="4"/>
      <c r="K37" s="4">
        <v>0</v>
      </c>
      <c r="L37" s="4"/>
      <c r="M37" s="4">
        <v>-1824823</v>
      </c>
      <c r="N37" s="4"/>
      <c r="O37" s="4">
        <v>32018096316</v>
      </c>
      <c r="P37" s="4"/>
      <c r="Q37" s="4">
        <v>1496022</v>
      </c>
      <c r="R37" s="4"/>
      <c r="S37" s="4">
        <v>17460</v>
      </c>
      <c r="T37" s="4"/>
      <c r="U37" s="4">
        <v>15654103052</v>
      </c>
      <c r="V37" s="4"/>
      <c r="W37" s="4">
        <v>25965126882.486</v>
      </c>
      <c r="X37" s="4"/>
      <c r="Y37" s="6">
        <v>8.342960834507604E-4</v>
      </c>
    </row>
    <row r="38" spans="1:25">
      <c r="A38" s="1" t="s">
        <v>44</v>
      </c>
      <c r="C38" s="4">
        <v>3295081</v>
      </c>
      <c r="D38" s="4"/>
      <c r="E38" s="4">
        <v>56291884124</v>
      </c>
      <c r="F38" s="4"/>
      <c r="G38" s="4">
        <v>70488227768.436005</v>
      </c>
      <c r="H38" s="4"/>
      <c r="I38" s="4">
        <v>0</v>
      </c>
      <c r="J38" s="4"/>
      <c r="K38" s="4">
        <v>0</v>
      </c>
      <c r="L38" s="4"/>
      <c r="M38" s="4">
        <v>0</v>
      </c>
      <c r="N38" s="4"/>
      <c r="O38" s="4">
        <v>0</v>
      </c>
      <c r="P38" s="4"/>
      <c r="Q38" s="4">
        <v>3295081</v>
      </c>
      <c r="R38" s="4"/>
      <c r="S38" s="4">
        <v>19870</v>
      </c>
      <c r="T38" s="4"/>
      <c r="U38" s="4">
        <v>56291884124</v>
      </c>
      <c r="V38" s="4"/>
      <c r="W38" s="4">
        <v>65083693576.153503</v>
      </c>
      <c r="X38" s="4"/>
      <c r="Y38" s="6">
        <v>2.0912307069725932E-3</v>
      </c>
    </row>
    <row r="39" spans="1:25">
      <c r="A39" s="1" t="s">
        <v>45</v>
      </c>
      <c r="C39" s="4">
        <v>2782019</v>
      </c>
      <c r="D39" s="4"/>
      <c r="E39" s="4">
        <v>39027833846</v>
      </c>
      <c r="F39" s="4"/>
      <c r="G39" s="4">
        <v>50165553003.273003</v>
      </c>
      <c r="H39" s="4"/>
      <c r="I39" s="4">
        <v>0</v>
      </c>
      <c r="J39" s="4"/>
      <c r="K39" s="4">
        <v>0</v>
      </c>
      <c r="L39" s="4"/>
      <c r="M39" s="4">
        <v>0</v>
      </c>
      <c r="N39" s="4"/>
      <c r="O39" s="4">
        <v>0</v>
      </c>
      <c r="P39" s="4"/>
      <c r="Q39" s="4">
        <v>2782019</v>
      </c>
      <c r="R39" s="4"/>
      <c r="S39" s="4">
        <v>18270</v>
      </c>
      <c r="T39" s="4"/>
      <c r="U39" s="4">
        <v>39027833846</v>
      </c>
      <c r="V39" s="4"/>
      <c r="W39" s="4">
        <v>50525063581.5765</v>
      </c>
      <c r="X39" s="4"/>
      <c r="Y39" s="6">
        <v>1.6234414279193404E-3</v>
      </c>
    </row>
    <row r="40" spans="1:25">
      <c r="A40" s="1" t="s">
        <v>46</v>
      </c>
      <c r="C40" s="4">
        <v>705693</v>
      </c>
      <c r="D40" s="4"/>
      <c r="E40" s="4">
        <v>30742987785</v>
      </c>
      <c r="F40" s="4"/>
      <c r="G40" s="4">
        <v>43794278326.759499</v>
      </c>
      <c r="H40" s="4"/>
      <c r="I40" s="4">
        <v>0</v>
      </c>
      <c r="J40" s="4"/>
      <c r="K40" s="4">
        <v>0</v>
      </c>
      <c r="L40" s="4"/>
      <c r="M40" s="4">
        <v>-705693</v>
      </c>
      <c r="N40" s="4"/>
      <c r="O40" s="4">
        <v>40888891860</v>
      </c>
      <c r="P40" s="4"/>
      <c r="Q40" s="4">
        <v>0</v>
      </c>
      <c r="R40" s="4"/>
      <c r="S40" s="4">
        <v>0</v>
      </c>
      <c r="T40" s="4"/>
      <c r="U40" s="4">
        <v>0</v>
      </c>
      <c r="V40" s="4"/>
      <c r="W40" s="4">
        <v>0</v>
      </c>
      <c r="X40" s="4"/>
      <c r="Y40" s="6">
        <v>0</v>
      </c>
    </row>
    <row r="41" spans="1:25">
      <c r="A41" s="1" t="s">
        <v>47</v>
      </c>
      <c r="C41" s="4">
        <v>292447</v>
      </c>
      <c r="D41" s="4"/>
      <c r="E41" s="4">
        <v>14170167643</v>
      </c>
      <c r="F41" s="4"/>
      <c r="G41" s="4">
        <v>15041177093.709</v>
      </c>
      <c r="H41" s="4"/>
      <c r="I41" s="4">
        <v>0</v>
      </c>
      <c r="J41" s="4"/>
      <c r="K41" s="4">
        <v>0</v>
      </c>
      <c r="L41" s="4"/>
      <c r="M41" s="4">
        <v>0</v>
      </c>
      <c r="N41" s="4"/>
      <c r="O41" s="4">
        <v>0</v>
      </c>
      <c r="P41" s="4"/>
      <c r="Q41" s="4">
        <v>292447</v>
      </c>
      <c r="R41" s="4"/>
      <c r="S41" s="4">
        <v>50140</v>
      </c>
      <c r="T41" s="4"/>
      <c r="U41" s="4">
        <v>14170167643</v>
      </c>
      <c r="V41" s="4"/>
      <c r="W41" s="4">
        <v>14576045989.149</v>
      </c>
      <c r="X41" s="4"/>
      <c r="Y41" s="6">
        <v>4.6834887947910775E-4</v>
      </c>
    </row>
    <row r="42" spans="1:25">
      <c r="A42" s="1" t="s">
        <v>48</v>
      </c>
      <c r="C42" s="4">
        <v>10930122</v>
      </c>
      <c r="D42" s="4"/>
      <c r="E42" s="4">
        <v>43476719857</v>
      </c>
      <c r="F42" s="4"/>
      <c r="G42" s="4">
        <v>44253502503.909302</v>
      </c>
      <c r="H42" s="4"/>
      <c r="I42" s="4">
        <v>12044443</v>
      </c>
      <c r="J42" s="4"/>
      <c r="K42" s="4">
        <v>47148760833</v>
      </c>
      <c r="L42" s="4"/>
      <c r="M42" s="4">
        <v>0</v>
      </c>
      <c r="N42" s="4"/>
      <c r="O42" s="4">
        <v>0</v>
      </c>
      <c r="P42" s="4"/>
      <c r="Q42" s="4">
        <v>22974565</v>
      </c>
      <c r="R42" s="4"/>
      <c r="S42" s="4">
        <v>3915</v>
      </c>
      <c r="T42" s="4"/>
      <c r="U42" s="4">
        <v>90625480690</v>
      </c>
      <c r="V42" s="4"/>
      <c r="W42" s="4">
        <v>89410246714.248703</v>
      </c>
      <c r="X42" s="4"/>
      <c r="Y42" s="6">
        <v>2.8728771090419545E-3</v>
      </c>
    </row>
    <row r="43" spans="1:25">
      <c r="A43" s="1" t="s">
        <v>49</v>
      </c>
      <c r="C43" s="4">
        <v>3130722</v>
      </c>
      <c r="D43" s="4"/>
      <c r="E43" s="4">
        <v>37595997990</v>
      </c>
      <c r="F43" s="4"/>
      <c r="G43" s="4">
        <v>67345718576.723999</v>
      </c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>
        <v>0</v>
      </c>
      <c r="P43" s="4"/>
      <c r="Q43" s="4">
        <v>3130722</v>
      </c>
      <c r="R43" s="4"/>
      <c r="S43" s="4">
        <v>18740</v>
      </c>
      <c r="T43" s="4"/>
      <c r="U43" s="4">
        <v>37595997990</v>
      </c>
      <c r="V43" s="4"/>
      <c r="W43" s="4">
        <v>58320645384.834</v>
      </c>
      <c r="X43" s="4"/>
      <c r="Y43" s="6">
        <v>1.8739244467820253E-3</v>
      </c>
    </row>
    <row r="44" spans="1:25">
      <c r="A44" s="1" t="s">
        <v>50</v>
      </c>
      <c r="C44" s="4">
        <v>2237003</v>
      </c>
      <c r="D44" s="4"/>
      <c r="E44" s="4">
        <v>26835861240</v>
      </c>
      <c r="F44" s="4"/>
      <c r="G44" s="4">
        <v>41360686677.989998</v>
      </c>
      <c r="H44" s="4"/>
      <c r="I44" s="4">
        <v>0</v>
      </c>
      <c r="J44" s="4"/>
      <c r="K44" s="4">
        <v>0</v>
      </c>
      <c r="L44" s="4"/>
      <c r="M44" s="4">
        <v>0</v>
      </c>
      <c r="N44" s="4"/>
      <c r="O44" s="4">
        <v>0</v>
      </c>
      <c r="P44" s="4"/>
      <c r="Q44" s="4">
        <v>2237003</v>
      </c>
      <c r="R44" s="4"/>
      <c r="S44" s="4">
        <v>17490</v>
      </c>
      <c r="T44" s="4"/>
      <c r="U44" s="4">
        <v>26835861240</v>
      </c>
      <c r="V44" s="4"/>
      <c r="W44" s="4">
        <v>38892387634.303497</v>
      </c>
      <c r="X44" s="4"/>
      <c r="Y44" s="6">
        <v>1.2496671719033603E-3</v>
      </c>
    </row>
    <row r="45" spans="1:25">
      <c r="A45" s="1" t="s">
        <v>51</v>
      </c>
      <c r="C45" s="4">
        <v>15979368</v>
      </c>
      <c r="D45" s="4"/>
      <c r="E45" s="4">
        <v>59707804729</v>
      </c>
      <c r="F45" s="4"/>
      <c r="G45" s="4">
        <v>52783498196.809196</v>
      </c>
      <c r="H45" s="4"/>
      <c r="I45" s="4">
        <v>0</v>
      </c>
      <c r="J45" s="4"/>
      <c r="K45" s="4">
        <v>0</v>
      </c>
      <c r="L45" s="4"/>
      <c r="M45" s="4">
        <v>0</v>
      </c>
      <c r="N45" s="4"/>
      <c r="O45" s="4">
        <v>0</v>
      </c>
      <c r="P45" s="4"/>
      <c r="Q45" s="4">
        <v>15979368</v>
      </c>
      <c r="R45" s="4"/>
      <c r="S45" s="4">
        <v>3178</v>
      </c>
      <c r="T45" s="4"/>
      <c r="U45" s="4">
        <v>59707804729</v>
      </c>
      <c r="V45" s="4"/>
      <c r="W45" s="4">
        <v>50480276036.551201</v>
      </c>
      <c r="X45" s="4"/>
      <c r="Y45" s="6">
        <v>1.6220023410405781E-3</v>
      </c>
    </row>
    <row r="46" spans="1:25">
      <c r="A46" s="1" t="s">
        <v>52</v>
      </c>
      <c r="C46" s="4">
        <v>205</v>
      </c>
      <c r="D46" s="4"/>
      <c r="E46" s="4">
        <v>3416570</v>
      </c>
      <c r="F46" s="4"/>
      <c r="G46" s="4">
        <v>2300679.0225</v>
      </c>
      <c r="H46" s="4"/>
      <c r="I46" s="4">
        <v>856476</v>
      </c>
      <c r="J46" s="4"/>
      <c r="K46" s="4">
        <v>0</v>
      </c>
      <c r="L46" s="4"/>
      <c r="M46" s="4">
        <v>0</v>
      </c>
      <c r="N46" s="4"/>
      <c r="O46" s="4">
        <v>0</v>
      </c>
      <c r="P46" s="4"/>
      <c r="Q46" s="4">
        <v>856681</v>
      </c>
      <c r="R46" s="4"/>
      <c r="S46" s="4">
        <v>10680</v>
      </c>
      <c r="T46" s="4"/>
      <c r="U46" s="4">
        <v>14275732634</v>
      </c>
      <c r="V46" s="4"/>
      <c r="W46" s="4">
        <v>9094914429.1739998</v>
      </c>
      <c r="X46" s="4"/>
      <c r="Y46" s="6">
        <v>2.9223240548452065E-4</v>
      </c>
    </row>
    <row r="47" spans="1:25">
      <c r="A47" s="1" t="s">
        <v>53</v>
      </c>
      <c r="C47" s="4">
        <v>1687500</v>
      </c>
      <c r="D47" s="4"/>
      <c r="E47" s="4">
        <v>6435212872</v>
      </c>
      <c r="F47" s="4"/>
      <c r="G47" s="4">
        <v>6906100246.875</v>
      </c>
      <c r="H47" s="4"/>
      <c r="I47" s="4">
        <v>0</v>
      </c>
      <c r="J47" s="4"/>
      <c r="K47" s="4">
        <v>0</v>
      </c>
      <c r="L47" s="4"/>
      <c r="M47" s="4">
        <v>0</v>
      </c>
      <c r="N47" s="4"/>
      <c r="O47" s="4">
        <v>0</v>
      </c>
      <c r="P47" s="4"/>
      <c r="Q47" s="4">
        <v>1687500</v>
      </c>
      <c r="R47" s="4"/>
      <c r="S47" s="4">
        <v>4117</v>
      </c>
      <c r="T47" s="4"/>
      <c r="U47" s="4">
        <v>6435212872</v>
      </c>
      <c r="V47" s="4"/>
      <c r="W47" s="4">
        <v>6906100246.875</v>
      </c>
      <c r="X47" s="4"/>
      <c r="Y47" s="6">
        <v>2.2190272414083779E-4</v>
      </c>
    </row>
    <row r="48" spans="1:25">
      <c r="A48" s="1" t="s">
        <v>54</v>
      </c>
      <c r="C48" s="4">
        <v>8564929</v>
      </c>
      <c r="D48" s="4"/>
      <c r="E48" s="4">
        <v>38387761815</v>
      </c>
      <c r="F48" s="4"/>
      <c r="G48" s="4">
        <v>54489393103.68</v>
      </c>
      <c r="H48" s="4"/>
      <c r="I48" s="4">
        <v>13047953</v>
      </c>
      <c r="J48" s="4"/>
      <c r="K48" s="4">
        <v>81424760892</v>
      </c>
      <c r="L48" s="4"/>
      <c r="M48" s="4">
        <v>0</v>
      </c>
      <c r="N48" s="4"/>
      <c r="O48" s="4">
        <v>0</v>
      </c>
      <c r="P48" s="4"/>
      <c r="Q48" s="4">
        <v>21612882</v>
      </c>
      <c r="R48" s="4"/>
      <c r="S48" s="4">
        <v>6420</v>
      </c>
      <c r="T48" s="4"/>
      <c r="U48" s="4">
        <v>119812522707</v>
      </c>
      <c r="V48" s="4"/>
      <c r="W48" s="4">
        <v>137929111960.48199</v>
      </c>
      <c r="X48" s="4"/>
      <c r="Y48" s="6">
        <v>4.431856559888067E-3</v>
      </c>
    </row>
    <row r="49" spans="1:25">
      <c r="A49" s="1" t="s">
        <v>55</v>
      </c>
      <c r="C49" s="4">
        <v>35</v>
      </c>
      <c r="D49" s="4"/>
      <c r="E49" s="4">
        <v>499545</v>
      </c>
      <c r="F49" s="4"/>
      <c r="G49" s="4">
        <v>477342.81</v>
      </c>
      <c r="H49" s="4"/>
      <c r="I49" s="4">
        <v>0</v>
      </c>
      <c r="J49" s="4"/>
      <c r="K49" s="4">
        <v>0</v>
      </c>
      <c r="L49" s="4"/>
      <c r="M49" s="4">
        <v>0</v>
      </c>
      <c r="N49" s="4"/>
      <c r="O49" s="4">
        <v>0</v>
      </c>
      <c r="P49" s="4"/>
      <c r="Q49" s="4">
        <v>35</v>
      </c>
      <c r="R49" s="4"/>
      <c r="S49" s="4">
        <v>14210</v>
      </c>
      <c r="T49" s="4"/>
      <c r="U49" s="4">
        <v>499545</v>
      </c>
      <c r="V49" s="4"/>
      <c r="W49" s="4">
        <v>494390.76750000002</v>
      </c>
      <c r="X49" s="4"/>
      <c r="Y49" s="6">
        <v>1.5885471420425972E-8</v>
      </c>
    </row>
    <row r="50" spans="1:25">
      <c r="A50" s="1" t="s">
        <v>56</v>
      </c>
      <c r="C50" s="4">
        <v>7000000</v>
      </c>
      <c r="D50" s="4"/>
      <c r="E50" s="4">
        <v>53249369600</v>
      </c>
      <c r="F50" s="4"/>
      <c r="G50" s="4">
        <v>54692631000</v>
      </c>
      <c r="H50" s="4"/>
      <c r="I50" s="4">
        <v>0</v>
      </c>
      <c r="J50" s="4"/>
      <c r="K50" s="4">
        <v>0</v>
      </c>
      <c r="L50" s="4"/>
      <c r="M50" s="4">
        <v>0</v>
      </c>
      <c r="N50" s="4"/>
      <c r="O50" s="4">
        <v>0</v>
      </c>
      <c r="P50" s="4"/>
      <c r="Q50" s="4">
        <v>7000000</v>
      </c>
      <c r="R50" s="4"/>
      <c r="S50" s="4">
        <v>8680</v>
      </c>
      <c r="T50" s="4"/>
      <c r="U50" s="4">
        <v>53249369600</v>
      </c>
      <c r="V50" s="4"/>
      <c r="W50" s="4">
        <v>60398478000</v>
      </c>
      <c r="X50" s="4"/>
      <c r="Y50" s="6">
        <v>1.9406881341210056E-3</v>
      </c>
    </row>
    <row r="51" spans="1:25">
      <c r="A51" s="1" t="s">
        <v>57</v>
      </c>
      <c r="C51" s="4">
        <v>4737711</v>
      </c>
      <c r="D51" s="4"/>
      <c r="E51" s="4">
        <v>53116903348</v>
      </c>
      <c r="F51" s="4"/>
      <c r="G51" s="4">
        <v>57032306812.750504</v>
      </c>
      <c r="H51" s="4"/>
      <c r="I51" s="4">
        <v>0</v>
      </c>
      <c r="J51" s="4"/>
      <c r="K51" s="4">
        <v>0</v>
      </c>
      <c r="L51" s="4"/>
      <c r="M51" s="4">
        <v>-1</v>
      </c>
      <c r="N51" s="4"/>
      <c r="O51" s="4">
        <v>1</v>
      </c>
      <c r="P51" s="4"/>
      <c r="Q51" s="4">
        <v>4737710</v>
      </c>
      <c r="R51" s="4"/>
      <c r="S51" s="4">
        <v>9560</v>
      </c>
      <c r="T51" s="4"/>
      <c r="U51" s="4">
        <v>53116892136</v>
      </c>
      <c r="V51" s="4"/>
      <c r="W51" s="4">
        <v>45023017179.779999</v>
      </c>
      <c r="X51" s="4"/>
      <c r="Y51" s="6">
        <v>1.4466529306106891E-3</v>
      </c>
    </row>
    <row r="52" spans="1:25">
      <c r="A52" s="1" t="s">
        <v>58</v>
      </c>
      <c r="C52" s="4">
        <v>1965668</v>
      </c>
      <c r="D52" s="4"/>
      <c r="E52" s="4">
        <v>34388658306</v>
      </c>
      <c r="F52" s="4"/>
      <c r="G52" s="4">
        <v>35562295412.279999</v>
      </c>
      <c r="H52" s="4"/>
      <c r="I52" s="4">
        <v>0</v>
      </c>
      <c r="J52" s="4"/>
      <c r="K52" s="4">
        <v>0</v>
      </c>
      <c r="L52" s="4"/>
      <c r="M52" s="4">
        <v>0</v>
      </c>
      <c r="N52" s="4"/>
      <c r="O52" s="4">
        <v>0</v>
      </c>
      <c r="P52" s="4"/>
      <c r="Q52" s="4">
        <v>1965668</v>
      </c>
      <c r="R52" s="4"/>
      <c r="S52" s="4">
        <v>17880</v>
      </c>
      <c r="T52" s="4"/>
      <c r="U52" s="4">
        <v>34388658306</v>
      </c>
      <c r="V52" s="4"/>
      <c r="W52" s="4">
        <v>34937024284.152</v>
      </c>
      <c r="X52" s="4"/>
      <c r="Y52" s="6">
        <v>1.1225757786438128E-3</v>
      </c>
    </row>
    <row r="53" spans="1:25">
      <c r="A53" s="1" t="s">
        <v>59</v>
      </c>
      <c r="C53" s="4">
        <v>1891814</v>
      </c>
      <c r="D53" s="4"/>
      <c r="E53" s="4">
        <v>38488496596</v>
      </c>
      <c r="F53" s="4"/>
      <c r="G53" s="4">
        <v>62208848937.636002</v>
      </c>
      <c r="H53" s="4"/>
      <c r="I53" s="4">
        <v>0</v>
      </c>
      <c r="J53" s="4"/>
      <c r="K53" s="4">
        <v>0</v>
      </c>
      <c r="L53" s="4"/>
      <c r="M53" s="4">
        <v>0</v>
      </c>
      <c r="N53" s="4"/>
      <c r="O53" s="4">
        <v>0</v>
      </c>
      <c r="P53" s="4"/>
      <c r="Q53" s="4">
        <v>1891814</v>
      </c>
      <c r="R53" s="4"/>
      <c r="S53" s="4">
        <v>28220</v>
      </c>
      <c r="T53" s="4"/>
      <c r="U53" s="4">
        <v>38488496596</v>
      </c>
      <c r="V53" s="4"/>
      <c r="W53" s="4">
        <v>53069338483.073997</v>
      </c>
      <c r="X53" s="4"/>
      <c r="Y53" s="6">
        <v>1.7051925626296899E-3</v>
      </c>
    </row>
    <row r="54" spans="1:25">
      <c r="A54" s="1" t="s">
        <v>60</v>
      </c>
      <c r="C54" s="4">
        <v>2663218</v>
      </c>
      <c r="D54" s="4"/>
      <c r="E54" s="4">
        <v>51153449245</v>
      </c>
      <c r="F54" s="4"/>
      <c r="G54" s="4">
        <v>51279592790.672997</v>
      </c>
      <c r="H54" s="4"/>
      <c r="I54" s="4">
        <v>1074910</v>
      </c>
      <c r="J54" s="4"/>
      <c r="K54" s="4">
        <v>19218329115</v>
      </c>
      <c r="L54" s="4"/>
      <c r="M54" s="4">
        <v>0</v>
      </c>
      <c r="N54" s="4"/>
      <c r="O54" s="4">
        <v>0</v>
      </c>
      <c r="P54" s="4"/>
      <c r="Q54" s="4">
        <v>3738128</v>
      </c>
      <c r="R54" s="4"/>
      <c r="S54" s="4">
        <v>16200</v>
      </c>
      <c r="T54" s="4"/>
      <c r="U54" s="4">
        <v>70371778360</v>
      </c>
      <c r="V54" s="4"/>
      <c r="W54" s="4">
        <v>60197355442.080002</v>
      </c>
      <c r="X54" s="4"/>
      <c r="Y54" s="6">
        <v>1.9342257831713773E-3</v>
      </c>
    </row>
    <row r="55" spans="1:25">
      <c r="A55" s="1" t="s">
        <v>61</v>
      </c>
      <c r="C55" s="4">
        <v>643867</v>
      </c>
      <c r="D55" s="4"/>
      <c r="E55" s="4">
        <v>18136358240</v>
      </c>
      <c r="F55" s="4"/>
      <c r="G55" s="4">
        <v>39170202670.620003</v>
      </c>
      <c r="H55" s="4"/>
      <c r="I55" s="4">
        <v>0</v>
      </c>
      <c r="J55" s="4"/>
      <c r="K55" s="4">
        <v>0</v>
      </c>
      <c r="L55" s="4"/>
      <c r="M55" s="4">
        <v>0</v>
      </c>
      <c r="N55" s="4"/>
      <c r="O55" s="4">
        <v>0</v>
      </c>
      <c r="P55" s="4"/>
      <c r="Q55" s="4">
        <v>643867</v>
      </c>
      <c r="R55" s="4"/>
      <c r="S55" s="4">
        <v>63150</v>
      </c>
      <c r="T55" s="4"/>
      <c r="U55" s="4">
        <v>18136358240</v>
      </c>
      <c r="V55" s="4"/>
      <c r="W55" s="4">
        <v>40418272853.752502</v>
      </c>
      <c r="X55" s="4"/>
      <c r="Y55" s="6">
        <v>1.2986960123224072E-3</v>
      </c>
    </row>
    <row r="56" spans="1:25">
      <c r="A56" s="1" t="s">
        <v>62</v>
      </c>
      <c r="C56" s="4">
        <v>3440986</v>
      </c>
      <c r="D56" s="4"/>
      <c r="E56" s="4">
        <v>68405650882</v>
      </c>
      <c r="F56" s="4"/>
      <c r="G56" s="4">
        <v>61945474734.063004</v>
      </c>
      <c r="H56" s="4"/>
      <c r="I56" s="4">
        <v>0</v>
      </c>
      <c r="J56" s="4"/>
      <c r="K56" s="4">
        <v>0</v>
      </c>
      <c r="L56" s="4"/>
      <c r="M56" s="4">
        <v>-378742</v>
      </c>
      <c r="N56" s="4"/>
      <c r="O56" s="4">
        <v>7593195015</v>
      </c>
      <c r="P56" s="4"/>
      <c r="Q56" s="4">
        <v>3062244</v>
      </c>
      <c r="R56" s="4"/>
      <c r="S56" s="4">
        <v>17900</v>
      </c>
      <c r="T56" s="4"/>
      <c r="U56" s="4">
        <v>60876386588</v>
      </c>
      <c r="V56" s="4"/>
      <c r="W56" s="4">
        <v>54488023302.779999</v>
      </c>
      <c r="X56" s="4"/>
      <c r="Y56" s="6">
        <v>1.7507769032758405E-3</v>
      </c>
    </row>
    <row r="57" spans="1:25">
      <c r="A57" s="1" t="s">
        <v>63</v>
      </c>
      <c r="C57" s="4">
        <v>11250000</v>
      </c>
      <c r="D57" s="4"/>
      <c r="E57" s="4">
        <v>35109227059</v>
      </c>
      <c r="F57" s="4"/>
      <c r="G57" s="4">
        <v>47114242312.5</v>
      </c>
      <c r="H57" s="4"/>
      <c r="I57" s="4">
        <v>0</v>
      </c>
      <c r="J57" s="4"/>
      <c r="K57" s="4">
        <v>0</v>
      </c>
      <c r="L57" s="4"/>
      <c r="M57" s="4">
        <v>0</v>
      </c>
      <c r="N57" s="4"/>
      <c r="O57" s="4">
        <v>0</v>
      </c>
      <c r="P57" s="4"/>
      <c r="Q57" s="4">
        <v>11250000</v>
      </c>
      <c r="R57" s="4"/>
      <c r="S57" s="4">
        <v>3867</v>
      </c>
      <c r="T57" s="4"/>
      <c r="U57" s="4">
        <v>35109227059</v>
      </c>
      <c r="V57" s="4"/>
      <c r="W57" s="4">
        <v>43244902687.5</v>
      </c>
      <c r="X57" s="4"/>
      <c r="Y57" s="6">
        <v>1.389519608537964E-3</v>
      </c>
    </row>
    <row r="58" spans="1:25">
      <c r="A58" s="1" t="s">
        <v>64</v>
      </c>
      <c r="C58" s="4">
        <v>2000000</v>
      </c>
      <c r="D58" s="4"/>
      <c r="E58" s="4">
        <v>29489671175</v>
      </c>
      <c r="F58" s="4"/>
      <c r="G58" s="4">
        <v>43618914000</v>
      </c>
      <c r="H58" s="4"/>
      <c r="I58" s="4">
        <v>0</v>
      </c>
      <c r="J58" s="4"/>
      <c r="K58" s="4">
        <v>0</v>
      </c>
      <c r="L58" s="4"/>
      <c r="M58" s="4">
        <v>0</v>
      </c>
      <c r="N58" s="4"/>
      <c r="O58" s="4">
        <v>0</v>
      </c>
      <c r="P58" s="4"/>
      <c r="Q58" s="4">
        <v>2000000</v>
      </c>
      <c r="R58" s="4"/>
      <c r="S58" s="4">
        <v>20950</v>
      </c>
      <c r="T58" s="4"/>
      <c r="U58" s="4">
        <v>29489671175</v>
      </c>
      <c r="V58" s="4"/>
      <c r="W58" s="4">
        <v>41650695000</v>
      </c>
      <c r="X58" s="4"/>
      <c r="Y58" s="6">
        <v>1.3382954710281457E-3</v>
      </c>
    </row>
    <row r="59" spans="1:25">
      <c r="A59" s="1" t="s">
        <v>65</v>
      </c>
      <c r="C59" s="4">
        <v>0</v>
      </c>
      <c r="D59" s="4"/>
      <c r="E59" s="4">
        <v>0</v>
      </c>
      <c r="F59" s="4"/>
      <c r="G59" s="4">
        <v>0</v>
      </c>
      <c r="H59" s="4"/>
      <c r="I59" s="4">
        <v>2317611</v>
      </c>
      <c r="J59" s="4"/>
      <c r="K59" s="4">
        <v>36329903632</v>
      </c>
      <c r="L59" s="4"/>
      <c r="M59" s="4">
        <v>0</v>
      </c>
      <c r="N59" s="4"/>
      <c r="O59" s="4">
        <v>0</v>
      </c>
      <c r="P59" s="4"/>
      <c r="Q59" s="4">
        <v>2317611</v>
      </c>
      <c r="R59" s="4"/>
      <c r="S59" s="4">
        <v>14980</v>
      </c>
      <c r="T59" s="4"/>
      <c r="U59" s="4">
        <v>36329903632</v>
      </c>
      <c r="V59" s="4"/>
      <c r="W59" s="4">
        <v>34511241793.959</v>
      </c>
      <c r="X59" s="4"/>
      <c r="Y59" s="6">
        <v>1.1088947877679494E-3</v>
      </c>
    </row>
    <row r="60" spans="1:25">
      <c r="A60" s="1" t="s">
        <v>66</v>
      </c>
      <c r="C60" s="4">
        <v>0</v>
      </c>
      <c r="D60" s="4"/>
      <c r="E60" s="4">
        <v>0</v>
      </c>
      <c r="F60" s="4"/>
      <c r="G60" s="4">
        <v>0</v>
      </c>
      <c r="H60" s="4"/>
      <c r="I60" s="4">
        <v>1128722</v>
      </c>
      <c r="J60" s="4"/>
      <c r="K60" s="4">
        <v>36328303664</v>
      </c>
      <c r="L60" s="4"/>
      <c r="M60" s="4">
        <v>0</v>
      </c>
      <c r="N60" s="4"/>
      <c r="O60" s="4">
        <v>0</v>
      </c>
      <c r="P60" s="4"/>
      <c r="Q60" s="4">
        <v>1128722</v>
      </c>
      <c r="R60" s="4"/>
      <c r="S60" s="4">
        <v>30830</v>
      </c>
      <c r="T60" s="4"/>
      <c r="U60" s="4">
        <v>36328303664</v>
      </c>
      <c r="V60" s="4"/>
      <c r="W60" s="4">
        <v>34591448189.403</v>
      </c>
      <c r="X60" s="4"/>
      <c r="Y60" s="6">
        <v>1.1114719321774292E-3</v>
      </c>
    </row>
    <row r="61" spans="1:25">
      <c r="A61" s="1" t="s">
        <v>67</v>
      </c>
      <c r="C61" s="4">
        <v>0</v>
      </c>
      <c r="D61" s="4"/>
      <c r="E61" s="4">
        <v>0</v>
      </c>
      <c r="F61" s="4"/>
      <c r="G61" s="4">
        <v>0</v>
      </c>
      <c r="H61" s="4"/>
      <c r="I61" s="4">
        <v>3000000</v>
      </c>
      <c r="J61" s="4"/>
      <c r="K61" s="4">
        <v>53551580724</v>
      </c>
      <c r="L61" s="4"/>
      <c r="M61" s="4">
        <v>0</v>
      </c>
      <c r="N61" s="4"/>
      <c r="O61" s="4">
        <v>0</v>
      </c>
      <c r="P61" s="4"/>
      <c r="Q61" s="4">
        <v>3000000</v>
      </c>
      <c r="R61" s="4"/>
      <c r="S61" s="4">
        <v>18714</v>
      </c>
      <c r="T61" s="4"/>
      <c r="U61" s="4">
        <v>53551580724</v>
      </c>
      <c r="V61" s="4"/>
      <c r="W61" s="4">
        <v>55807955100</v>
      </c>
      <c r="X61" s="4"/>
      <c r="Y61" s="6">
        <v>1.7931881702735598E-3</v>
      </c>
    </row>
    <row r="62" spans="1:25">
      <c r="A62" s="1" t="s">
        <v>68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2674684</v>
      </c>
      <c r="J62" s="4"/>
      <c r="K62" s="4">
        <v>32680353932</v>
      </c>
      <c r="L62" s="4"/>
      <c r="M62" s="4">
        <v>0</v>
      </c>
      <c r="N62" s="4"/>
      <c r="O62" s="4">
        <v>0</v>
      </c>
      <c r="P62" s="4"/>
      <c r="Q62" s="4">
        <v>2674684</v>
      </c>
      <c r="R62" s="4"/>
      <c r="S62" s="4">
        <v>12090</v>
      </c>
      <c r="T62" s="4"/>
      <c r="U62" s="4">
        <v>32680353932</v>
      </c>
      <c r="V62" s="4"/>
      <c r="W62" s="4">
        <v>32144524829.118</v>
      </c>
      <c r="X62" s="4"/>
      <c r="Y62" s="6">
        <v>1.0328488395490254E-3</v>
      </c>
    </row>
    <row r="63" spans="1:25" ht="25.5" thickBot="1">
      <c r="A63" s="2"/>
      <c r="C63" s="4"/>
      <c r="D63" s="4"/>
      <c r="E63" s="5">
        <f>SUM(E9:E62)</f>
        <v>1710341373219</v>
      </c>
      <c r="F63" s="4"/>
      <c r="G63" s="5">
        <f>SUM(G9:G62)</f>
        <v>2135179745901.1458</v>
      </c>
      <c r="H63" s="4"/>
      <c r="I63" s="4"/>
      <c r="J63" s="4"/>
      <c r="K63" s="5">
        <f>SUM(K9:K62)</f>
        <v>321723967387</v>
      </c>
      <c r="L63" s="4"/>
      <c r="M63" s="4"/>
      <c r="N63" s="4"/>
      <c r="O63" s="5">
        <f>SUM(O9:O62)</f>
        <v>230306835921</v>
      </c>
      <c r="P63" s="4"/>
      <c r="Q63" s="4"/>
      <c r="R63" s="4"/>
      <c r="S63" s="4"/>
      <c r="T63" s="4"/>
      <c r="U63" s="5">
        <f>SUM(U9:U62)</f>
        <v>1891541110191</v>
      </c>
      <c r="V63" s="4"/>
      <c r="W63" s="5">
        <f>SUM(W9:W62)</f>
        <v>2098064972480.5962</v>
      </c>
      <c r="X63" s="4"/>
      <c r="Y63" s="7">
        <f>SUM(Y9:Y62)</f>
        <v>6.7413781464956898E-2</v>
      </c>
    </row>
    <row r="64" spans="1:25" ht="24.75" thickTop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5:25">
      <c r="Y6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J21" workbookViewId="0">
      <selection activeCell="AK22" sqref="AK22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70</v>
      </c>
      <c r="B6" s="17" t="s">
        <v>70</v>
      </c>
      <c r="C6" s="17" t="s">
        <v>70</v>
      </c>
      <c r="D6" s="17" t="s">
        <v>70</v>
      </c>
      <c r="E6" s="17" t="s">
        <v>70</v>
      </c>
      <c r="F6" s="17" t="s">
        <v>70</v>
      </c>
      <c r="G6" s="17" t="s">
        <v>70</v>
      </c>
      <c r="H6" s="17" t="s">
        <v>70</v>
      </c>
      <c r="I6" s="17" t="s">
        <v>70</v>
      </c>
      <c r="J6" s="17" t="s">
        <v>70</v>
      </c>
      <c r="K6" s="17" t="s">
        <v>70</v>
      </c>
      <c r="L6" s="17" t="s">
        <v>70</v>
      </c>
      <c r="M6" s="17" t="s">
        <v>70</v>
      </c>
      <c r="O6" s="17" t="s">
        <v>272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71</v>
      </c>
      <c r="C7" s="16" t="s">
        <v>72</v>
      </c>
      <c r="E7" s="16" t="s">
        <v>73</v>
      </c>
      <c r="G7" s="16" t="s">
        <v>74</v>
      </c>
      <c r="I7" s="16" t="s">
        <v>75</v>
      </c>
      <c r="K7" s="16" t="s">
        <v>76</v>
      </c>
      <c r="M7" s="16" t="s">
        <v>69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77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71</v>
      </c>
      <c r="C8" s="17" t="s">
        <v>72</v>
      </c>
      <c r="E8" s="17" t="s">
        <v>73</v>
      </c>
      <c r="G8" s="17" t="s">
        <v>74</v>
      </c>
      <c r="I8" s="17" t="s">
        <v>75</v>
      </c>
      <c r="K8" s="17" t="s">
        <v>76</v>
      </c>
      <c r="M8" s="17" t="s">
        <v>69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77</v>
      </c>
      <c r="AG8" s="17" t="s">
        <v>8</v>
      </c>
      <c r="AI8" s="17" t="s">
        <v>9</v>
      </c>
      <c r="AK8" s="17" t="s">
        <v>13</v>
      </c>
    </row>
    <row r="9" spans="1:37">
      <c r="A9" s="1" t="s">
        <v>78</v>
      </c>
      <c r="C9" s="9" t="s">
        <v>79</v>
      </c>
      <c r="D9" s="9"/>
      <c r="E9" s="9" t="s">
        <v>79</v>
      </c>
      <c r="F9" s="9"/>
      <c r="G9" s="9" t="s">
        <v>80</v>
      </c>
      <c r="H9" s="9"/>
      <c r="I9" s="9" t="s">
        <v>81</v>
      </c>
      <c r="J9" s="9"/>
      <c r="K9" s="10">
        <v>0</v>
      </c>
      <c r="L9" s="9"/>
      <c r="M9" s="10">
        <v>0</v>
      </c>
      <c r="N9" s="9"/>
      <c r="O9" s="10">
        <v>54500</v>
      </c>
      <c r="P9" s="9"/>
      <c r="Q9" s="10">
        <v>40640958822</v>
      </c>
      <c r="R9" s="9"/>
      <c r="S9" s="10">
        <v>45096024863</v>
      </c>
      <c r="T9" s="9"/>
      <c r="U9" s="10">
        <v>0</v>
      </c>
      <c r="V9" s="9"/>
      <c r="W9" s="10">
        <v>0</v>
      </c>
      <c r="X9" s="9"/>
      <c r="Y9" s="10">
        <v>0</v>
      </c>
      <c r="Z9" s="9"/>
      <c r="AA9" s="10">
        <v>0</v>
      </c>
      <c r="AB9" s="9"/>
      <c r="AC9" s="10">
        <v>54500</v>
      </c>
      <c r="AD9" s="9"/>
      <c r="AE9" s="10">
        <v>846590</v>
      </c>
      <c r="AF9" s="9"/>
      <c r="AG9" s="10">
        <v>40640958822</v>
      </c>
      <c r="AH9" s="9"/>
      <c r="AI9" s="10">
        <v>46130792278</v>
      </c>
      <c r="AJ9" s="9"/>
      <c r="AK9" s="6">
        <v>1.482247304170736E-3</v>
      </c>
    </row>
    <row r="10" spans="1:37">
      <c r="A10" s="1" t="s">
        <v>82</v>
      </c>
      <c r="C10" s="9" t="s">
        <v>79</v>
      </c>
      <c r="D10" s="9"/>
      <c r="E10" s="9" t="s">
        <v>79</v>
      </c>
      <c r="F10" s="9"/>
      <c r="G10" s="9" t="s">
        <v>83</v>
      </c>
      <c r="H10" s="9"/>
      <c r="I10" s="9" t="s">
        <v>84</v>
      </c>
      <c r="J10" s="9"/>
      <c r="K10" s="10">
        <v>0</v>
      </c>
      <c r="L10" s="9"/>
      <c r="M10" s="10">
        <v>0</v>
      </c>
      <c r="N10" s="9"/>
      <c r="O10" s="10">
        <v>13200</v>
      </c>
      <c r="P10" s="9"/>
      <c r="Q10" s="10">
        <v>9686585507</v>
      </c>
      <c r="R10" s="9"/>
      <c r="S10" s="10">
        <v>10760537299</v>
      </c>
      <c r="T10" s="9"/>
      <c r="U10" s="10">
        <v>0</v>
      </c>
      <c r="V10" s="9"/>
      <c r="W10" s="10">
        <v>0</v>
      </c>
      <c r="X10" s="9"/>
      <c r="Y10" s="10">
        <v>0</v>
      </c>
      <c r="Z10" s="9"/>
      <c r="AA10" s="10">
        <v>0</v>
      </c>
      <c r="AB10" s="9"/>
      <c r="AC10" s="10">
        <v>13200</v>
      </c>
      <c r="AD10" s="9"/>
      <c r="AE10" s="10">
        <v>829000</v>
      </c>
      <c r="AF10" s="9"/>
      <c r="AG10" s="10">
        <v>9686585507</v>
      </c>
      <c r="AH10" s="9"/>
      <c r="AI10" s="10">
        <v>10940816617</v>
      </c>
      <c r="AJ10" s="9"/>
      <c r="AK10" s="6">
        <v>3.5154384165451692E-4</v>
      </c>
    </row>
    <row r="11" spans="1:37">
      <c r="A11" s="1" t="s">
        <v>85</v>
      </c>
      <c r="C11" s="9" t="s">
        <v>79</v>
      </c>
      <c r="D11" s="9"/>
      <c r="E11" s="9" t="s">
        <v>79</v>
      </c>
      <c r="F11" s="9"/>
      <c r="G11" s="9" t="s">
        <v>86</v>
      </c>
      <c r="H11" s="9"/>
      <c r="I11" s="9" t="s">
        <v>87</v>
      </c>
      <c r="J11" s="9"/>
      <c r="K11" s="10">
        <v>0</v>
      </c>
      <c r="L11" s="9"/>
      <c r="M11" s="10">
        <v>0</v>
      </c>
      <c r="N11" s="9"/>
      <c r="O11" s="10">
        <v>15000</v>
      </c>
      <c r="P11" s="9"/>
      <c r="Q11" s="10">
        <v>10697088493</v>
      </c>
      <c r="R11" s="9"/>
      <c r="S11" s="10">
        <v>11829705477</v>
      </c>
      <c r="T11" s="9"/>
      <c r="U11" s="10">
        <v>0</v>
      </c>
      <c r="V11" s="9"/>
      <c r="W11" s="10">
        <v>0</v>
      </c>
      <c r="X11" s="9"/>
      <c r="Y11" s="10">
        <v>0</v>
      </c>
      <c r="Z11" s="9"/>
      <c r="AA11" s="10">
        <v>0</v>
      </c>
      <c r="AB11" s="9"/>
      <c r="AC11" s="10">
        <v>15000</v>
      </c>
      <c r="AD11" s="9"/>
      <c r="AE11" s="10">
        <v>804000</v>
      </c>
      <c r="AF11" s="9"/>
      <c r="AG11" s="10">
        <v>10697088493</v>
      </c>
      <c r="AH11" s="9"/>
      <c r="AI11" s="10">
        <v>12057814125</v>
      </c>
      <c r="AJ11" s="9"/>
      <c r="AK11" s="6">
        <v>3.8743454422517326E-4</v>
      </c>
    </row>
    <row r="12" spans="1:37">
      <c r="A12" s="1" t="s">
        <v>88</v>
      </c>
      <c r="C12" s="9" t="s">
        <v>79</v>
      </c>
      <c r="D12" s="9"/>
      <c r="E12" s="9" t="s">
        <v>79</v>
      </c>
      <c r="F12" s="9"/>
      <c r="G12" s="9" t="s">
        <v>89</v>
      </c>
      <c r="H12" s="9"/>
      <c r="I12" s="9" t="s">
        <v>90</v>
      </c>
      <c r="J12" s="9"/>
      <c r="K12" s="10">
        <v>0</v>
      </c>
      <c r="L12" s="9"/>
      <c r="M12" s="10">
        <v>0</v>
      </c>
      <c r="N12" s="9"/>
      <c r="O12" s="10">
        <v>79332</v>
      </c>
      <c r="P12" s="9"/>
      <c r="Q12" s="10">
        <v>48963775863</v>
      </c>
      <c r="R12" s="9"/>
      <c r="S12" s="10">
        <v>50908428734</v>
      </c>
      <c r="T12" s="9"/>
      <c r="U12" s="10">
        <v>10800</v>
      </c>
      <c r="V12" s="9"/>
      <c r="W12" s="10">
        <v>7103346238</v>
      </c>
      <c r="X12" s="9"/>
      <c r="Y12" s="10">
        <v>0</v>
      </c>
      <c r="Z12" s="9"/>
      <c r="AA12" s="10">
        <v>0</v>
      </c>
      <c r="AB12" s="9"/>
      <c r="AC12" s="10">
        <v>90132</v>
      </c>
      <c r="AD12" s="9"/>
      <c r="AE12" s="10">
        <v>654220</v>
      </c>
      <c r="AF12" s="9"/>
      <c r="AG12" s="10">
        <v>56067122101</v>
      </c>
      <c r="AH12" s="9"/>
      <c r="AI12" s="10">
        <v>58955469424</v>
      </c>
      <c r="AJ12" s="9"/>
      <c r="AK12" s="6">
        <v>1.8943222369393242E-3</v>
      </c>
    </row>
    <row r="13" spans="1:37">
      <c r="A13" s="1" t="s">
        <v>91</v>
      </c>
      <c r="C13" s="9" t="s">
        <v>79</v>
      </c>
      <c r="D13" s="9"/>
      <c r="E13" s="9" t="s">
        <v>79</v>
      </c>
      <c r="F13" s="9"/>
      <c r="G13" s="9" t="s">
        <v>89</v>
      </c>
      <c r="H13" s="9"/>
      <c r="I13" s="9" t="s">
        <v>92</v>
      </c>
      <c r="J13" s="9"/>
      <c r="K13" s="10">
        <v>0</v>
      </c>
      <c r="L13" s="9"/>
      <c r="M13" s="10">
        <v>0</v>
      </c>
      <c r="N13" s="9"/>
      <c r="O13" s="10">
        <v>16625</v>
      </c>
      <c r="P13" s="9"/>
      <c r="Q13" s="10">
        <v>9671480926</v>
      </c>
      <c r="R13" s="9"/>
      <c r="S13" s="10">
        <v>10218532555</v>
      </c>
      <c r="T13" s="9"/>
      <c r="U13" s="10">
        <v>20200</v>
      </c>
      <c r="V13" s="9"/>
      <c r="W13" s="10">
        <v>12746333822</v>
      </c>
      <c r="X13" s="9"/>
      <c r="Y13" s="10">
        <v>0</v>
      </c>
      <c r="Z13" s="9"/>
      <c r="AA13" s="10">
        <v>0</v>
      </c>
      <c r="AB13" s="9"/>
      <c r="AC13" s="10">
        <v>36825</v>
      </c>
      <c r="AD13" s="9"/>
      <c r="AE13" s="10">
        <v>626990</v>
      </c>
      <c r="AF13" s="9"/>
      <c r="AG13" s="10">
        <v>22417814748</v>
      </c>
      <c r="AH13" s="9"/>
      <c r="AI13" s="10">
        <v>23084721885</v>
      </c>
      <c r="AJ13" s="9"/>
      <c r="AK13" s="6">
        <v>7.4174461551337423E-4</v>
      </c>
    </row>
    <row r="14" spans="1:37">
      <c r="A14" s="1" t="s">
        <v>93</v>
      </c>
      <c r="C14" s="9" t="s">
        <v>79</v>
      </c>
      <c r="D14" s="9"/>
      <c r="E14" s="9" t="s">
        <v>79</v>
      </c>
      <c r="F14" s="9"/>
      <c r="G14" s="9" t="s">
        <v>89</v>
      </c>
      <c r="H14" s="9"/>
      <c r="I14" s="9" t="s">
        <v>94</v>
      </c>
      <c r="J14" s="9"/>
      <c r="K14" s="10">
        <v>0</v>
      </c>
      <c r="L14" s="9"/>
      <c r="M14" s="10">
        <v>0</v>
      </c>
      <c r="N14" s="9"/>
      <c r="O14" s="10">
        <v>13500</v>
      </c>
      <c r="P14" s="9"/>
      <c r="Q14" s="10">
        <v>9333822439</v>
      </c>
      <c r="R14" s="9"/>
      <c r="S14" s="10">
        <v>9420482228</v>
      </c>
      <c r="T14" s="9"/>
      <c r="U14" s="10">
        <v>800</v>
      </c>
      <c r="V14" s="9"/>
      <c r="W14" s="10">
        <v>570296337</v>
      </c>
      <c r="X14" s="9"/>
      <c r="Y14" s="10">
        <v>0</v>
      </c>
      <c r="Z14" s="9"/>
      <c r="AA14" s="10">
        <v>0</v>
      </c>
      <c r="AB14" s="9"/>
      <c r="AC14" s="10">
        <v>14300</v>
      </c>
      <c r="AD14" s="9"/>
      <c r="AE14" s="10">
        <v>712620</v>
      </c>
      <c r="AF14" s="9"/>
      <c r="AG14" s="10">
        <v>9904118776</v>
      </c>
      <c r="AH14" s="9"/>
      <c r="AI14" s="10">
        <v>10188618978</v>
      </c>
      <c r="AJ14" s="9"/>
      <c r="AK14" s="6">
        <v>3.273746724823875E-4</v>
      </c>
    </row>
    <row r="15" spans="1:37">
      <c r="A15" s="1" t="s">
        <v>95</v>
      </c>
      <c r="C15" s="9" t="s">
        <v>79</v>
      </c>
      <c r="D15" s="9"/>
      <c r="E15" s="9" t="s">
        <v>79</v>
      </c>
      <c r="F15" s="9"/>
      <c r="G15" s="9" t="s">
        <v>96</v>
      </c>
      <c r="H15" s="9"/>
      <c r="I15" s="9" t="s">
        <v>97</v>
      </c>
      <c r="J15" s="9"/>
      <c r="K15" s="10">
        <v>0</v>
      </c>
      <c r="L15" s="9"/>
      <c r="M15" s="10">
        <v>0</v>
      </c>
      <c r="N15" s="9"/>
      <c r="O15" s="10">
        <v>137573</v>
      </c>
      <c r="P15" s="9"/>
      <c r="Q15" s="10">
        <v>106651188211</v>
      </c>
      <c r="R15" s="9"/>
      <c r="S15" s="10">
        <v>136306005867</v>
      </c>
      <c r="T15" s="9"/>
      <c r="U15" s="10">
        <v>0</v>
      </c>
      <c r="V15" s="9"/>
      <c r="W15" s="10">
        <v>0</v>
      </c>
      <c r="X15" s="9"/>
      <c r="Y15" s="10">
        <v>137573</v>
      </c>
      <c r="Z15" s="9"/>
      <c r="AA15" s="10">
        <v>137573000000</v>
      </c>
      <c r="AB15" s="9"/>
      <c r="AC15" s="10">
        <v>0</v>
      </c>
      <c r="AD15" s="9"/>
      <c r="AE15" s="10">
        <v>0</v>
      </c>
      <c r="AF15" s="9"/>
      <c r="AG15" s="10">
        <v>0</v>
      </c>
      <c r="AH15" s="9"/>
      <c r="AI15" s="10">
        <v>0</v>
      </c>
      <c r="AJ15" s="9"/>
      <c r="AK15" s="6">
        <v>0</v>
      </c>
    </row>
    <row r="16" spans="1:37">
      <c r="A16" s="1" t="s">
        <v>98</v>
      </c>
      <c r="C16" s="9" t="s">
        <v>79</v>
      </c>
      <c r="D16" s="9"/>
      <c r="E16" s="9" t="s">
        <v>79</v>
      </c>
      <c r="F16" s="9"/>
      <c r="G16" s="9" t="s">
        <v>99</v>
      </c>
      <c r="H16" s="9"/>
      <c r="I16" s="9" t="s">
        <v>100</v>
      </c>
      <c r="J16" s="9"/>
      <c r="K16" s="10">
        <v>0</v>
      </c>
      <c r="L16" s="9"/>
      <c r="M16" s="10">
        <v>0</v>
      </c>
      <c r="N16" s="9"/>
      <c r="O16" s="10">
        <v>4000</v>
      </c>
      <c r="P16" s="9"/>
      <c r="Q16" s="10">
        <v>2712491550</v>
      </c>
      <c r="R16" s="9"/>
      <c r="S16" s="10">
        <v>2728785318</v>
      </c>
      <c r="T16" s="9"/>
      <c r="U16" s="10">
        <v>128300</v>
      </c>
      <c r="V16" s="9"/>
      <c r="W16" s="10">
        <v>88907633585</v>
      </c>
      <c r="X16" s="9"/>
      <c r="Y16" s="10">
        <v>0</v>
      </c>
      <c r="Z16" s="9"/>
      <c r="AA16" s="10">
        <v>0</v>
      </c>
      <c r="AB16" s="9"/>
      <c r="AC16" s="10">
        <v>132300</v>
      </c>
      <c r="AD16" s="9"/>
      <c r="AE16" s="10">
        <v>696120</v>
      </c>
      <c r="AF16" s="9"/>
      <c r="AG16" s="10">
        <v>91620125135</v>
      </c>
      <c r="AH16" s="9"/>
      <c r="AI16" s="10">
        <v>92079983477</v>
      </c>
      <c r="AJ16" s="9"/>
      <c r="AK16" s="6">
        <v>2.9586595099941452E-3</v>
      </c>
    </row>
    <row r="17" spans="1:37">
      <c r="A17" s="1" t="s">
        <v>101</v>
      </c>
      <c r="C17" s="9" t="s">
        <v>79</v>
      </c>
      <c r="D17" s="9"/>
      <c r="E17" s="9" t="s">
        <v>79</v>
      </c>
      <c r="F17" s="9"/>
      <c r="G17" s="9" t="s">
        <v>102</v>
      </c>
      <c r="H17" s="9"/>
      <c r="I17" s="9" t="s">
        <v>103</v>
      </c>
      <c r="J17" s="9"/>
      <c r="K17" s="10">
        <v>0</v>
      </c>
      <c r="L17" s="9"/>
      <c r="M17" s="10">
        <v>0</v>
      </c>
      <c r="N17" s="9"/>
      <c r="O17" s="10">
        <v>300372</v>
      </c>
      <c r="P17" s="9"/>
      <c r="Q17" s="10">
        <v>243400441634</v>
      </c>
      <c r="R17" s="9"/>
      <c r="S17" s="10">
        <v>291308030847</v>
      </c>
      <c r="T17" s="9"/>
      <c r="U17" s="10">
        <v>0</v>
      </c>
      <c r="V17" s="9"/>
      <c r="W17" s="10">
        <v>0</v>
      </c>
      <c r="X17" s="9"/>
      <c r="Y17" s="10">
        <v>0</v>
      </c>
      <c r="Z17" s="9"/>
      <c r="AA17" s="10">
        <v>0</v>
      </c>
      <c r="AB17" s="9"/>
      <c r="AC17" s="10">
        <v>300372</v>
      </c>
      <c r="AD17" s="9"/>
      <c r="AE17" s="10">
        <v>990080</v>
      </c>
      <c r="AF17" s="9"/>
      <c r="AG17" s="10">
        <v>243400441634</v>
      </c>
      <c r="AH17" s="9"/>
      <c r="AI17" s="10">
        <v>297338407403</v>
      </c>
      <c r="AJ17" s="9"/>
      <c r="AK17" s="6">
        <v>9.5539016573470519E-3</v>
      </c>
    </row>
    <row r="18" spans="1:37">
      <c r="A18" s="1" t="s">
        <v>104</v>
      </c>
      <c r="C18" s="9" t="s">
        <v>79</v>
      </c>
      <c r="D18" s="9"/>
      <c r="E18" s="9" t="s">
        <v>79</v>
      </c>
      <c r="F18" s="9"/>
      <c r="G18" s="9" t="s">
        <v>89</v>
      </c>
      <c r="H18" s="9"/>
      <c r="I18" s="9" t="s">
        <v>92</v>
      </c>
      <c r="J18" s="9"/>
      <c r="K18" s="10">
        <v>0</v>
      </c>
      <c r="L18" s="9"/>
      <c r="M18" s="10">
        <v>0</v>
      </c>
      <c r="N18" s="9"/>
      <c r="O18" s="10">
        <v>16</v>
      </c>
      <c r="P18" s="9"/>
      <c r="Q18" s="10">
        <v>10221039</v>
      </c>
      <c r="R18" s="9"/>
      <c r="S18" s="10">
        <v>10659027</v>
      </c>
      <c r="T18" s="9"/>
      <c r="U18" s="10">
        <v>0</v>
      </c>
      <c r="V18" s="9"/>
      <c r="W18" s="10">
        <v>0</v>
      </c>
      <c r="X18" s="9"/>
      <c r="Y18" s="10">
        <v>0</v>
      </c>
      <c r="Z18" s="9"/>
      <c r="AA18" s="10">
        <v>0</v>
      </c>
      <c r="AB18" s="9"/>
      <c r="AC18" s="10">
        <v>16</v>
      </c>
      <c r="AD18" s="9"/>
      <c r="AE18" s="10">
        <v>678710</v>
      </c>
      <c r="AF18" s="9"/>
      <c r="AG18" s="10">
        <v>10221039</v>
      </c>
      <c r="AH18" s="9"/>
      <c r="AI18" s="10">
        <v>10857391</v>
      </c>
      <c r="AJ18" s="9"/>
      <c r="AK18" s="6">
        <v>3.4886325912404944E-7</v>
      </c>
    </row>
    <row r="19" spans="1:37">
      <c r="A19" s="1" t="s">
        <v>105</v>
      </c>
      <c r="C19" s="9" t="s">
        <v>79</v>
      </c>
      <c r="D19" s="9"/>
      <c r="E19" s="9" t="s">
        <v>79</v>
      </c>
      <c r="F19" s="9"/>
      <c r="G19" s="9" t="s">
        <v>106</v>
      </c>
      <c r="H19" s="9"/>
      <c r="I19" s="9" t="s">
        <v>107</v>
      </c>
      <c r="J19" s="9"/>
      <c r="K19" s="10">
        <v>0</v>
      </c>
      <c r="L19" s="9"/>
      <c r="M19" s="10">
        <v>0</v>
      </c>
      <c r="N19" s="9"/>
      <c r="O19" s="10">
        <v>186529</v>
      </c>
      <c r="P19" s="9"/>
      <c r="Q19" s="10">
        <v>152496503268</v>
      </c>
      <c r="R19" s="9"/>
      <c r="S19" s="10">
        <v>173272682532</v>
      </c>
      <c r="T19" s="9"/>
      <c r="U19" s="10">
        <v>0</v>
      </c>
      <c r="V19" s="9"/>
      <c r="W19" s="10">
        <v>0</v>
      </c>
      <c r="X19" s="9"/>
      <c r="Y19" s="10">
        <v>0</v>
      </c>
      <c r="Z19" s="9"/>
      <c r="AA19" s="10">
        <v>0</v>
      </c>
      <c r="AB19" s="9"/>
      <c r="AC19" s="10">
        <v>186529</v>
      </c>
      <c r="AD19" s="9"/>
      <c r="AE19" s="10">
        <v>950400</v>
      </c>
      <c r="AF19" s="9"/>
      <c r="AG19" s="10">
        <v>152496503268</v>
      </c>
      <c r="AH19" s="9"/>
      <c r="AI19" s="10">
        <v>177245030114</v>
      </c>
      <c r="AJ19" s="9"/>
      <c r="AK19" s="6">
        <v>5.6951323636691654E-3</v>
      </c>
    </row>
    <row r="20" spans="1:37">
      <c r="A20" s="1" t="s">
        <v>108</v>
      </c>
      <c r="C20" s="9" t="s">
        <v>79</v>
      </c>
      <c r="D20" s="9"/>
      <c r="E20" s="9" t="s">
        <v>79</v>
      </c>
      <c r="F20" s="9"/>
      <c r="G20" s="9" t="s">
        <v>109</v>
      </c>
      <c r="H20" s="9"/>
      <c r="I20" s="9" t="s">
        <v>110</v>
      </c>
      <c r="J20" s="9"/>
      <c r="K20" s="10">
        <v>0</v>
      </c>
      <c r="L20" s="9"/>
      <c r="M20" s="10">
        <v>0</v>
      </c>
      <c r="N20" s="9"/>
      <c r="O20" s="10">
        <v>102600</v>
      </c>
      <c r="P20" s="9"/>
      <c r="Q20" s="10">
        <v>62590909525</v>
      </c>
      <c r="R20" s="9"/>
      <c r="S20" s="10">
        <v>64653981341</v>
      </c>
      <c r="T20" s="9"/>
      <c r="U20" s="10">
        <v>10000</v>
      </c>
      <c r="V20" s="9"/>
      <c r="W20" s="10">
        <v>6460970838</v>
      </c>
      <c r="X20" s="9"/>
      <c r="Y20" s="10">
        <v>0</v>
      </c>
      <c r="Z20" s="9"/>
      <c r="AA20" s="10">
        <v>0</v>
      </c>
      <c r="AB20" s="9"/>
      <c r="AC20" s="10">
        <v>112600</v>
      </c>
      <c r="AD20" s="9"/>
      <c r="AE20" s="10">
        <v>641920</v>
      </c>
      <c r="AF20" s="9"/>
      <c r="AG20" s="10">
        <v>69051880363</v>
      </c>
      <c r="AH20" s="9"/>
      <c r="AI20" s="10">
        <v>72267091215</v>
      </c>
      <c r="AJ20" s="9"/>
      <c r="AK20" s="6">
        <v>2.3220433867288982E-3</v>
      </c>
    </row>
    <row r="21" spans="1:37">
      <c r="A21" s="1" t="s">
        <v>111</v>
      </c>
      <c r="C21" s="9" t="s">
        <v>79</v>
      </c>
      <c r="D21" s="9"/>
      <c r="E21" s="9" t="s">
        <v>79</v>
      </c>
      <c r="F21" s="9"/>
      <c r="G21" s="9" t="s">
        <v>112</v>
      </c>
      <c r="H21" s="9"/>
      <c r="I21" s="9" t="s">
        <v>113</v>
      </c>
      <c r="J21" s="9"/>
      <c r="K21" s="10">
        <v>0</v>
      </c>
      <c r="L21" s="9"/>
      <c r="M21" s="10">
        <v>0</v>
      </c>
      <c r="N21" s="9"/>
      <c r="O21" s="10">
        <v>66620</v>
      </c>
      <c r="P21" s="9"/>
      <c r="Q21" s="10">
        <v>53593538818</v>
      </c>
      <c r="R21" s="9"/>
      <c r="S21" s="10">
        <v>57406706348</v>
      </c>
      <c r="T21" s="9"/>
      <c r="U21" s="10">
        <v>0</v>
      </c>
      <c r="V21" s="9"/>
      <c r="W21" s="10">
        <v>0</v>
      </c>
      <c r="X21" s="9"/>
      <c r="Y21" s="10">
        <v>0</v>
      </c>
      <c r="Z21" s="9"/>
      <c r="AA21" s="10">
        <v>0</v>
      </c>
      <c r="AB21" s="9"/>
      <c r="AC21" s="10">
        <v>66620</v>
      </c>
      <c r="AD21" s="9"/>
      <c r="AE21" s="10">
        <v>880110</v>
      </c>
      <c r="AF21" s="9"/>
      <c r="AG21" s="10">
        <v>53593538818</v>
      </c>
      <c r="AH21" s="9"/>
      <c r="AI21" s="10">
        <v>58622300981</v>
      </c>
      <c r="AJ21" s="9"/>
      <c r="AK21" s="6">
        <v>1.8836170657925667E-3</v>
      </c>
    </row>
    <row r="22" spans="1:37">
      <c r="A22" s="1" t="s">
        <v>114</v>
      </c>
      <c r="C22" s="9" t="s">
        <v>79</v>
      </c>
      <c r="D22" s="9"/>
      <c r="E22" s="9" t="s">
        <v>79</v>
      </c>
      <c r="F22" s="9"/>
      <c r="G22" s="9" t="s">
        <v>115</v>
      </c>
      <c r="H22" s="9"/>
      <c r="I22" s="9" t="s">
        <v>116</v>
      </c>
      <c r="J22" s="9"/>
      <c r="K22" s="10">
        <v>0</v>
      </c>
      <c r="L22" s="9"/>
      <c r="M22" s="10">
        <v>0</v>
      </c>
      <c r="N22" s="9"/>
      <c r="O22" s="10">
        <v>16800</v>
      </c>
      <c r="P22" s="9"/>
      <c r="Q22" s="10">
        <v>13572029475</v>
      </c>
      <c r="R22" s="9"/>
      <c r="S22" s="10">
        <v>15304041639</v>
      </c>
      <c r="T22" s="9"/>
      <c r="U22" s="10">
        <v>0</v>
      </c>
      <c r="V22" s="9"/>
      <c r="W22" s="10">
        <v>0</v>
      </c>
      <c r="X22" s="9"/>
      <c r="Y22" s="10">
        <v>0</v>
      </c>
      <c r="Z22" s="9"/>
      <c r="AA22" s="10">
        <v>0</v>
      </c>
      <c r="AB22" s="9"/>
      <c r="AC22" s="10">
        <v>16800</v>
      </c>
      <c r="AD22" s="9"/>
      <c r="AE22" s="10">
        <v>932380</v>
      </c>
      <c r="AF22" s="9"/>
      <c r="AG22" s="10">
        <v>13572029475</v>
      </c>
      <c r="AH22" s="9"/>
      <c r="AI22" s="10">
        <v>15661144902</v>
      </c>
      <c r="AJ22" s="9"/>
      <c r="AK22" s="6">
        <v>5.0321463527708559E-4</v>
      </c>
    </row>
    <row r="23" spans="1:37">
      <c r="A23" s="1" t="s">
        <v>117</v>
      </c>
      <c r="C23" s="9" t="s">
        <v>79</v>
      </c>
      <c r="D23" s="9"/>
      <c r="E23" s="9" t="s">
        <v>79</v>
      </c>
      <c r="F23" s="9"/>
      <c r="G23" s="9" t="s">
        <v>118</v>
      </c>
      <c r="H23" s="9"/>
      <c r="I23" s="9" t="s">
        <v>119</v>
      </c>
      <c r="J23" s="9"/>
      <c r="K23" s="10">
        <v>0</v>
      </c>
      <c r="L23" s="9"/>
      <c r="M23" s="10">
        <v>0</v>
      </c>
      <c r="N23" s="9"/>
      <c r="O23" s="10">
        <v>59409</v>
      </c>
      <c r="P23" s="9"/>
      <c r="Q23" s="10">
        <v>49972024769</v>
      </c>
      <c r="R23" s="9"/>
      <c r="S23" s="10">
        <v>50600878756</v>
      </c>
      <c r="T23" s="9"/>
      <c r="U23" s="10">
        <v>0</v>
      </c>
      <c r="V23" s="9"/>
      <c r="W23" s="10">
        <v>0</v>
      </c>
      <c r="X23" s="9"/>
      <c r="Y23" s="10">
        <v>0</v>
      </c>
      <c r="Z23" s="9"/>
      <c r="AA23" s="10">
        <v>0</v>
      </c>
      <c r="AB23" s="9"/>
      <c r="AC23" s="10">
        <v>59409</v>
      </c>
      <c r="AD23" s="9"/>
      <c r="AE23" s="10">
        <v>867675</v>
      </c>
      <c r="AF23" s="9"/>
      <c r="AG23" s="10">
        <v>49972024769</v>
      </c>
      <c r="AH23" s="9"/>
      <c r="AI23" s="10">
        <v>51538361053</v>
      </c>
      <c r="AJ23" s="9"/>
      <c r="AK23" s="6">
        <v>1.6560001023138576E-3</v>
      </c>
    </row>
    <row r="24" spans="1:37">
      <c r="A24" s="1" t="s">
        <v>120</v>
      </c>
      <c r="C24" s="9" t="s">
        <v>79</v>
      </c>
      <c r="D24" s="9"/>
      <c r="E24" s="9" t="s">
        <v>79</v>
      </c>
      <c r="F24" s="9"/>
      <c r="G24" s="9" t="s">
        <v>118</v>
      </c>
      <c r="H24" s="9"/>
      <c r="I24" s="9" t="s">
        <v>121</v>
      </c>
      <c r="J24" s="9"/>
      <c r="K24" s="10">
        <v>0</v>
      </c>
      <c r="L24" s="9"/>
      <c r="M24" s="10">
        <v>0</v>
      </c>
      <c r="N24" s="9"/>
      <c r="O24" s="10">
        <v>173609</v>
      </c>
      <c r="P24" s="9"/>
      <c r="Q24" s="10">
        <v>139933631085</v>
      </c>
      <c r="R24" s="9"/>
      <c r="S24" s="10">
        <v>141189007107</v>
      </c>
      <c r="T24" s="9"/>
      <c r="U24" s="10">
        <v>0</v>
      </c>
      <c r="V24" s="9"/>
      <c r="W24" s="10">
        <v>0</v>
      </c>
      <c r="X24" s="9"/>
      <c r="Y24" s="10">
        <v>0</v>
      </c>
      <c r="Z24" s="9"/>
      <c r="AA24" s="10">
        <v>0</v>
      </c>
      <c r="AB24" s="9"/>
      <c r="AC24" s="10">
        <v>173609</v>
      </c>
      <c r="AD24" s="9"/>
      <c r="AE24" s="10">
        <v>827519</v>
      </c>
      <c r="AF24" s="9"/>
      <c r="AG24" s="10">
        <v>139933631085</v>
      </c>
      <c r="AH24" s="9"/>
      <c r="AI24" s="10">
        <v>143638706835</v>
      </c>
      <c r="AJ24" s="9"/>
      <c r="AK24" s="6">
        <v>4.6153138818360671E-3</v>
      </c>
    </row>
    <row r="25" spans="1:37">
      <c r="A25" s="1" t="s">
        <v>122</v>
      </c>
      <c r="C25" s="9" t="s">
        <v>79</v>
      </c>
      <c r="D25" s="9"/>
      <c r="E25" s="9" t="s">
        <v>79</v>
      </c>
      <c r="F25" s="9"/>
      <c r="G25" s="9" t="s">
        <v>123</v>
      </c>
      <c r="H25" s="9"/>
      <c r="I25" s="9" t="s">
        <v>124</v>
      </c>
      <c r="J25" s="9"/>
      <c r="K25" s="10">
        <v>0</v>
      </c>
      <c r="L25" s="9"/>
      <c r="M25" s="10">
        <v>0</v>
      </c>
      <c r="N25" s="9"/>
      <c r="O25" s="10">
        <v>112426</v>
      </c>
      <c r="P25" s="9"/>
      <c r="Q25" s="10">
        <v>89233591087</v>
      </c>
      <c r="R25" s="9"/>
      <c r="S25" s="10">
        <v>89398439915</v>
      </c>
      <c r="T25" s="9"/>
      <c r="U25" s="10">
        <v>60000</v>
      </c>
      <c r="V25" s="9"/>
      <c r="W25" s="10">
        <v>47802862698</v>
      </c>
      <c r="X25" s="9"/>
      <c r="Y25" s="10">
        <v>0</v>
      </c>
      <c r="Z25" s="9"/>
      <c r="AA25" s="10">
        <v>0</v>
      </c>
      <c r="AB25" s="9"/>
      <c r="AC25" s="10">
        <v>172426</v>
      </c>
      <c r="AD25" s="9"/>
      <c r="AE25" s="10">
        <v>796570</v>
      </c>
      <c r="AF25" s="9"/>
      <c r="AG25" s="10">
        <v>137036453785</v>
      </c>
      <c r="AH25" s="9"/>
      <c r="AI25" s="10">
        <v>137324484245</v>
      </c>
      <c r="AJ25" s="9"/>
      <c r="AK25" s="6">
        <v>4.4124290201246206E-3</v>
      </c>
    </row>
    <row r="26" spans="1:37">
      <c r="A26" s="1" t="s">
        <v>125</v>
      </c>
      <c r="C26" s="9" t="s">
        <v>79</v>
      </c>
      <c r="D26" s="9"/>
      <c r="E26" s="9" t="s">
        <v>79</v>
      </c>
      <c r="F26" s="9"/>
      <c r="G26" s="9" t="s">
        <v>126</v>
      </c>
      <c r="H26" s="9"/>
      <c r="I26" s="9" t="s">
        <v>127</v>
      </c>
      <c r="J26" s="9"/>
      <c r="K26" s="10">
        <v>18</v>
      </c>
      <c r="L26" s="9"/>
      <c r="M26" s="10">
        <v>18</v>
      </c>
      <c r="N26" s="9"/>
      <c r="O26" s="10">
        <v>300</v>
      </c>
      <c r="P26" s="9"/>
      <c r="Q26" s="10">
        <v>296561742</v>
      </c>
      <c r="R26" s="9"/>
      <c r="S26" s="10">
        <v>294546603</v>
      </c>
      <c r="T26" s="9"/>
      <c r="U26" s="10">
        <v>0</v>
      </c>
      <c r="V26" s="9"/>
      <c r="W26" s="10">
        <v>0</v>
      </c>
      <c r="X26" s="9"/>
      <c r="Y26" s="10">
        <v>0</v>
      </c>
      <c r="Z26" s="9"/>
      <c r="AA26" s="10">
        <v>0</v>
      </c>
      <c r="AB26" s="9"/>
      <c r="AC26" s="10">
        <v>300</v>
      </c>
      <c r="AD26" s="9"/>
      <c r="AE26" s="10">
        <v>984800</v>
      </c>
      <c r="AF26" s="9"/>
      <c r="AG26" s="10">
        <v>296561742</v>
      </c>
      <c r="AH26" s="9"/>
      <c r="AI26" s="10">
        <v>295386451</v>
      </c>
      <c r="AJ26" s="9"/>
      <c r="AK26" s="6">
        <v>9.4911825499280931E-6</v>
      </c>
    </row>
    <row r="27" spans="1:37">
      <c r="A27" s="1" t="s">
        <v>128</v>
      </c>
      <c r="C27" s="9" t="s">
        <v>79</v>
      </c>
      <c r="D27" s="9"/>
      <c r="E27" s="9" t="s">
        <v>79</v>
      </c>
      <c r="F27" s="9"/>
      <c r="G27" s="9" t="s">
        <v>129</v>
      </c>
      <c r="H27" s="9"/>
      <c r="I27" s="9" t="s">
        <v>130</v>
      </c>
      <c r="J27" s="9"/>
      <c r="K27" s="10">
        <v>16</v>
      </c>
      <c r="L27" s="9"/>
      <c r="M27" s="10">
        <v>16</v>
      </c>
      <c r="N27" s="9"/>
      <c r="O27" s="10">
        <v>20000</v>
      </c>
      <c r="P27" s="9"/>
      <c r="Q27" s="10">
        <v>19803588750</v>
      </c>
      <c r="R27" s="9"/>
      <c r="S27" s="10">
        <v>19868398209</v>
      </c>
      <c r="T27" s="9"/>
      <c r="U27" s="10">
        <v>0</v>
      </c>
      <c r="V27" s="9"/>
      <c r="W27" s="10">
        <v>0</v>
      </c>
      <c r="X27" s="9"/>
      <c r="Y27" s="10">
        <v>0</v>
      </c>
      <c r="Z27" s="9"/>
      <c r="AA27" s="10">
        <v>0</v>
      </c>
      <c r="AB27" s="9"/>
      <c r="AC27" s="10">
        <v>20000</v>
      </c>
      <c r="AD27" s="9"/>
      <c r="AE27" s="10">
        <v>993600</v>
      </c>
      <c r="AF27" s="9"/>
      <c r="AG27" s="10">
        <v>19803588750</v>
      </c>
      <c r="AH27" s="9"/>
      <c r="AI27" s="10">
        <v>19868398209</v>
      </c>
      <c r="AJ27" s="9"/>
      <c r="AK27" s="6">
        <v>6.3839960749006519E-4</v>
      </c>
    </row>
    <row r="28" spans="1:37">
      <c r="A28" s="1" t="s">
        <v>131</v>
      </c>
      <c r="C28" s="9" t="s">
        <v>79</v>
      </c>
      <c r="D28" s="9"/>
      <c r="E28" s="9" t="s">
        <v>79</v>
      </c>
      <c r="F28" s="9"/>
      <c r="G28" s="9" t="s">
        <v>132</v>
      </c>
      <c r="H28" s="9"/>
      <c r="I28" s="9" t="s">
        <v>133</v>
      </c>
      <c r="J28" s="9"/>
      <c r="K28" s="10">
        <v>16</v>
      </c>
      <c r="L28" s="9"/>
      <c r="M28" s="10">
        <v>16</v>
      </c>
      <c r="N28" s="9"/>
      <c r="O28" s="10">
        <v>175000</v>
      </c>
      <c r="P28" s="9"/>
      <c r="Q28" s="10">
        <v>173968427825</v>
      </c>
      <c r="R28" s="9"/>
      <c r="S28" s="10">
        <v>174243912565</v>
      </c>
      <c r="T28" s="9"/>
      <c r="U28" s="10">
        <v>0</v>
      </c>
      <c r="V28" s="9"/>
      <c r="W28" s="10">
        <v>0</v>
      </c>
      <c r="X28" s="9"/>
      <c r="Y28" s="10">
        <v>175000</v>
      </c>
      <c r="Z28" s="9"/>
      <c r="AA28" s="10">
        <v>175000000000</v>
      </c>
      <c r="AB28" s="9"/>
      <c r="AC28" s="10">
        <v>0</v>
      </c>
      <c r="AD28" s="9"/>
      <c r="AE28" s="10">
        <v>0</v>
      </c>
      <c r="AF28" s="9"/>
      <c r="AG28" s="10">
        <v>0</v>
      </c>
      <c r="AH28" s="9"/>
      <c r="AI28" s="10">
        <v>0</v>
      </c>
      <c r="AJ28" s="9"/>
      <c r="AK28" s="6">
        <v>0</v>
      </c>
    </row>
    <row r="29" spans="1:37">
      <c r="A29" s="1" t="s">
        <v>134</v>
      </c>
      <c r="C29" s="9" t="s">
        <v>79</v>
      </c>
      <c r="D29" s="9"/>
      <c r="E29" s="9" t="s">
        <v>79</v>
      </c>
      <c r="F29" s="9"/>
      <c r="G29" s="9" t="s">
        <v>89</v>
      </c>
      <c r="H29" s="9"/>
      <c r="I29" s="9" t="s">
        <v>135</v>
      </c>
      <c r="J29" s="9"/>
      <c r="K29" s="10">
        <v>0</v>
      </c>
      <c r="L29" s="9"/>
      <c r="M29" s="10">
        <v>0</v>
      </c>
      <c r="N29" s="9"/>
      <c r="O29" s="10">
        <v>0</v>
      </c>
      <c r="P29" s="9"/>
      <c r="Q29" s="10">
        <v>0</v>
      </c>
      <c r="R29" s="9"/>
      <c r="S29" s="10">
        <v>0</v>
      </c>
      <c r="T29" s="9"/>
      <c r="U29" s="10">
        <v>9600</v>
      </c>
      <c r="V29" s="9"/>
      <c r="W29" s="10">
        <v>6433039772</v>
      </c>
      <c r="X29" s="9"/>
      <c r="Y29" s="10">
        <v>0</v>
      </c>
      <c r="Z29" s="9"/>
      <c r="AA29" s="10">
        <v>0</v>
      </c>
      <c r="AB29" s="9"/>
      <c r="AC29" s="10">
        <v>9600</v>
      </c>
      <c r="AD29" s="9"/>
      <c r="AE29" s="10">
        <v>666650</v>
      </c>
      <c r="AF29" s="9"/>
      <c r="AG29" s="10">
        <v>6433039772</v>
      </c>
      <c r="AH29" s="9"/>
      <c r="AI29" s="10">
        <v>6398680029</v>
      </c>
      <c r="AJ29" s="9"/>
      <c r="AK29" s="6">
        <v>2.0559859813549196E-4</v>
      </c>
    </row>
    <row r="30" spans="1:37">
      <c r="A30" s="1" t="s">
        <v>136</v>
      </c>
      <c r="C30" s="9" t="s">
        <v>79</v>
      </c>
      <c r="D30" s="9"/>
      <c r="E30" s="9" t="s">
        <v>79</v>
      </c>
      <c r="F30" s="9"/>
      <c r="G30" s="9" t="s">
        <v>137</v>
      </c>
      <c r="H30" s="9"/>
      <c r="I30" s="9" t="s">
        <v>138</v>
      </c>
      <c r="J30" s="9"/>
      <c r="K30" s="10">
        <v>0</v>
      </c>
      <c r="L30" s="9"/>
      <c r="M30" s="10">
        <v>0</v>
      </c>
      <c r="N30" s="9"/>
      <c r="O30" s="10">
        <v>0</v>
      </c>
      <c r="P30" s="9"/>
      <c r="Q30" s="10">
        <v>0</v>
      </c>
      <c r="R30" s="9"/>
      <c r="S30" s="10">
        <v>0</v>
      </c>
      <c r="T30" s="9"/>
      <c r="U30" s="10">
        <v>23100</v>
      </c>
      <c r="V30" s="9"/>
      <c r="W30" s="10">
        <v>14554530496</v>
      </c>
      <c r="X30" s="9"/>
      <c r="Y30" s="10">
        <v>0</v>
      </c>
      <c r="Z30" s="9"/>
      <c r="AA30" s="10">
        <v>0</v>
      </c>
      <c r="AB30" s="9"/>
      <c r="AC30" s="10">
        <v>23100</v>
      </c>
      <c r="AD30" s="9"/>
      <c r="AE30" s="10">
        <v>623750</v>
      </c>
      <c r="AF30" s="9"/>
      <c r="AG30" s="10">
        <v>14554530496</v>
      </c>
      <c r="AH30" s="9"/>
      <c r="AI30" s="10">
        <v>14406013436</v>
      </c>
      <c r="AJ30" s="9"/>
      <c r="AK30" s="6">
        <v>4.6288549415488542E-4</v>
      </c>
    </row>
    <row r="31" spans="1:37">
      <c r="A31" s="1" t="s">
        <v>139</v>
      </c>
      <c r="C31" s="9" t="s">
        <v>79</v>
      </c>
      <c r="D31" s="9"/>
      <c r="E31" s="9" t="s">
        <v>79</v>
      </c>
      <c r="F31" s="9"/>
      <c r="G31" s="9" t="s">
        <v>140</v>
      </c>
      <c r="H31" s="9"/>
      <c r="I31" s="9" t="s">
        <v>141</v>
      </c>
      <c r="J31" s="9"/>
      <c r="K31" s="10">
        <v>0</v>
      </c>
      <c r="L31" s="9"/>
      <c r="M31" s="10">
        <v>0</v>
      </c>
      <c r="N31" s="9"/>
      <c r="O31" s="10">
        <v>0</v>
      </c>
      <c r="P31" s="9"/>
      <c r="Q31" s="10">
        <v>0</v>
      </c>
      <c r="R31" s="9"/>
      <c r="S31" s="10">
        <v>0</v>
      </c>
      <c r="T31" s="9"/>
      <c r="U31" s="10">
        <v>400</v>
      </c>
      <c r="V31" s="9"/>
      <c r="W31" s="10">
        <v>248845095</v>
      </c>
      <c r="X31" s="9"/>
      <c r="Y31" s="10">
        <v>0</v>
      </c>
      <c r="Z31" s="9"/>
      <c r="AA31" s="10">
        <v>0</v>
      </c>
      <c r="AB31" s="9"/>
      <c r="AC31" s="10">
        <v>400</v>
      </c>
      <c r="AD31" s="9"/>
      <c r="AE31" s="10">
        <v>618480</v>
      </c>
      <c r="AF31" s="9"/>
      <c r="AG31" s="10">
        <v>248845095</v>
      </c>
      <c r="AH31" s="9"/>
      <c r="AI31" s="10">
        <v>247347160</v>
      </c>
      <c r="AJ31" s="9"/>
      <c r="AK31" s="6">
        <v>7.9476124948136909E-6</v>
      </c>
    </row>
    <row r="32" spans="1:37">
      <c r="A32" s="1" t="s">
        <v>142</v>
      </c>
      <c r="C32" s="9" t="s">
        <v>79</v>
      </c>
      <c r="D32" s="9"/>
      <c r="E32" s="9" t="s">
        <v>79</v>
      </c>
      <c r="F32" s="9"/>
      <c r="G32" s="9" t="s">
        <v>143</v>
      </c>
      <c r="H32" s="9"/>
      <c r="I32" s="9" t="s">
        <v>144</v>
      </c>
      <c r="J32" s="9"/>
      <c r="K32" s="10">
        <v>0</v>
      </c>
      <c r="L32" s="9"/>
      <c r="M32" s="10">
        <v>0</v>
      </c>
      <c r="N32" s="9"/>
      <c r="O32" s="10">
        <v>0</v>
      </c>
      <c r="P32" s="9"/>
      <c r="Q32" s="10">
        <v>0</v>
      </c>
      <c r="R32" s="9"/>
      <c r="S32" s="10">
        <v>0</v>
      </c>
      <c r="T32" s="9"/>
      <c r="U32" s="10">
        <v>277780</v>
      </c>
      <c r="V32" s="9"/>
      <c r="W32" s="10">
        <v>150018387537</v>
      </c>
      <c r="X32" s="9"/>
      <c r="Y32" s="10">
        <v>0</v>
      </c>
      <c r="Z32" s="9"/>
      <c r="AA32" s="10">
        <v>0</v>
      </c>
      <c r="AB32" s="9"/>
      <c r="AC32" s="10">
        <v>277780</v>
      </c>
      <c r="AD32" s="9"/>
      <c r="AE32" s="10">
        <v>537300</v>
      </c>
      <c r="AF32" s="9"/>
      <c r="AG32" s="10">
        <v>150018387537</v>
      </c>
      <c r="AH32" s="9"/>
      <c r="AI32" s="10">
        <v>149224142221</v>
      </c>
      <c r="AJ32" s="9"/>
      <c r="AK32" s="6">
        <v>4.7947817846118578E-3</v>
      </c>
    </row>
    <row r="33" spans="3:37" ht="24.75" thickBo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1">
        <f>SUM(Q9:Q32)</f>
        <v>1237228860828</v>
      </c>
      <c r="R33" s="9"/>
      <c r="S33" s="11">
        <f>SUM(S9:S32)</f>
        <v>1354819787230</v>
      </c>
      <c r="T33" s="9"/>
      <c r="U33" s="9"/>
      <c r="V33" s="9"/>
      <c r="W33" s="11">
        <f>SUM(W9:W32)</f>
        <v>334846246418</v>
      </c>
      <c r="X33" s="9"/>
      <c r="Y33" s="9"/>
      <c r="Z33" s="9"/>
      <c r="AA33" s="11">
        <f>SUM(AA9:AA32)</f>
        <v>312573000000</v>
      </c>
      <c r="AB33" s="9"/>
      <c r="AC33" s="9"/>
      <c r="AD33" s="9"/>
      <c r="AE33" s="9"/>
      <c r="AF33" s="9"/>
      <c r="AG33" s="11">
        <f>SUM(AG9:AG32)</f>
        <v>1291455491210</v>
      </c>
      <c r="AH33" s="9"/>
      <c r="AI33" s="11">
        <f>SUM(AI9:AI32)</f>
        <v>1397524568429</v>
      </c>
      <c r="AJ33" s="9"/>
      <c r="AK33" s="7">
        <f>SUM(AK9:AK32)</f>
        <v>4.4904431980765137E-2</v>
      </c>
    </row>
    <row r="34" spans="3:37" ht="24.75" thickTop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9"/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  <c r="AH34" s="9"/>
      <c r="AI34" s="10"/>
      <c r="AJ34" s="9"/>
      <c r="AK34" s="9"/>
    </row>
    <row r="35" spans="3:37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"/>
      <c r="AK35" s="9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E18" sqref="E1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146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K6" s="17" t="s">
        <v>272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146</v>
      </c>
      <c r="C7" s="17" t="s">
        <v>148</v>
      </c>
      <c r="E7" s="17" t="s">
        <v>149</v>
      </c>
      <c r="G7" s="17" t="s">
        <v>150</v>
      </c>
      <c r="I7" s="17" t="s">
        <v>76</v>
      </c>
      <c r="K7" s="17" t="s">
        <v>151</v>
      </c>
      <c r="M7" s="17" t="s">
        <v>152</v>
      </c>
      <c r="O7" s="17" t="s">
        <v>153</v>
      </c>
      <c r="Q7" s="17" t="s">
        <v>151</v>
      </c>
      <c r="S7" s="17" t="s">
        <v>145</v>
      </c>
    </row>
    <row r="8" spans="1:19">
      <c r="A8" s="1" t="s">
        <v>154</v>
      </c>
      <c r="C8" s="9" t="s">
        <v>155</v>
      </c>
      <c r="D8" s="9"/>
      <c r="E8" s="9" t="s">
        <v>156</v>
      </c>
      <c r="F8" s="9"/>
      <c r="G8" s="9" t="s">
        <v>157</v>
      </c>
      <c r="H8" s="9"/>
      <c r="I8" s="10">
        <v>8</v>
      </c>
      <c r="J8" s="9"/>
      <c r="K8" s="10">
        <v>17622468</v>
      </c>
      <c r="L8" s="9"/>
      <c r="M8" s="10">
        <v>4533486003</v>
      </c>
      <c r="N8" s="9"/>
      <c r="O8" s="10">
        <v>4499275000</v>
      </c>
      <c r="P8" s="9"/>
      <c r="Q8" s="10">
        <v>51833471</v>
      </c>
      <c r="R8" s="9"/>
      <c r="S8" s="6">
        <v>1.6654824004009713E-6</v>
      </c>
    </row>
    <row r="9" spans="1:19">
      <c r="A9" s="1" t="s">
        <v>158</v>
      </c>
      <c r="C9" s="9" t="s">
        <v>159</v>
      </c>
      <c r="D9" s="9"/>
      <c r="E9" s="9" t="s">
        <v>156</v>
      </c>
      <c r="F9" s="9"/>
      <c r="G9" s="9" t="s">
        <v>160</v>
      </c>
      <c r="H9" s="9"/>
      <c r="I9" s="10">
        <v>8</v>
      </c>
      <c r="J9" s="9"/>
      <c r="K9" s="10">
        <v>10374109</v>
      </c>
      <c r="L9" s="9"/>
      <c r="M9" s="10">
        <v>178246978</v>
      </c>
      <c r="N9" s="9"/>
      <c r="O9" s="10">
        <v>0</v>
      </c>
      <c r="P9" s="9"/>
      <c r="Q9" s="10">
        <v>188621087</v>
      </c>
      <c r="R9" s="9"/>
      <c r="S9" s="6">
        <v>6.0606610879483731E-6</v>
      </c>
    </row>
    <row r="10" spans="1:19">
      <c r="A10" s="1" t="s">
        <v>161</v>
      </c>
      <c r="C10" s="9" t="s">
        <v>162</v>
      </c>
      <c r="D10" s="9"/>
      <c r="E10" s="9" t="s">
        <v>156</v>
      </c>
      <c r="F10" s="9"/>
      <c r="G10" s="9" t="s">
        <v>163</v>
      </c>
      <c r="H10" s="9"/>
      <c r="I10" s="10">
        <v>8</v>
      </c>
      <c r="J10" s="9"/>
      <c r="K10" s="10">
        <v>31027678431</v>
      </c>
      <c r="L10" s="9"/>
      <c r="M10" s="10">
        <v>499767312107</v>
      </c>
      <c r="N10" s="9"/>
      <c r="O10" s="10">
        <v>476560581052</v>
      </c>
      <c r="P10" s="9"/>
      <c r="Q10" s="10">
        <v>54234409486</v>
      </c>
      <c r="R10" s="9"/>
      <c r="S10" s="6">
        <v>1.7426279342757595E-3</v>
      </c>
    </row>
    <row r="11" spans="1:19" ht="24.75" thickBot="1">
      <c r="C11" s="9"/>
      <c r="D11" s="9"/>
      <c r="E11" s="9"/>
      <c r="F11" s="9"/>
      <c r="G11" s="9"/>
      <c r="H11" s="9"/>
      <c r="I11" s="9"/>
      <c r="J11" s="9"/>
      <c r="K11" s="11">
        <f>SUM(K8:K10)</f>
        <v>31055675008</v>
      </c>
      <c r="L11" s="9"/>
      <c r="M11" s="11">
        <f>SUM(M8:M10)</f>
        <v>504479045088</v>
      </c>
      <c r="N11" s="9"/>
      <c r="O11" s="11">
        <f>SUM(O8:O10)</f>
        <v>481059856052</v>
      </c>
      <c r="P11" s="9"/>
      <c r="Q11" s="11">
        <f>SUM(Q8:Q10)</f>
        <v>54474864044</v>
      </c>
      <c r="R11" s="9"/>
      <c r="S11" s="12">
        <f>SUM(S8:S10)</f>
        <v>1.7503540777641087E-3</v>
      </c>
    </row>
    <row r="12" spans="1:19" ht="24.75" thickTop="1"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10"/>
      <c r="R12" s="9"/>
      <c r="S12" s="9"/>
    </row>
    <row r="13" spans="1:19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9"/>
      <c r="S13" s="9"/>
    </row>
    <row r="14" spans="1:19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3"/>
  <sheetViews>
    <sheetView rightToLeft="1" topLeftCell="A2" workbookViewId="0">
      <selection activeCell="I22" sqref="I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165</v>
      </c>
      <c r="B6" s="17" t="s">
        <v>165</v>
      </c>
      <c r="C6" s="17" t="s">
        <v>165</v>
      </c>
      <c r="D6" s="17" t="s">
        <v>165</v>
      </c>
      <c r="E6" s="17" t="s">
        <v>165</v>
      </c>
      <c r="F6" s="17" t="s">
        <v>165</v>
      </c>
      <c r="G6" s="17" t="s">
        <v>165</v>
      </c>
      <c r="I6" s="17" t="s">
        <v>166</v>
      </c>
      <c r="J6" s="17" t="s">
        <v>166</v>
      </c>
      <c r="K6" s="17" t="s">
        <v>166</v>
      </c>
      <c r="L6" s="17" t="s">
        <v>166</v>
      </c>
      <c r="M6" s="17" t="s">
        <v>166</v>
      </c>
      <c r="O6" s="17" t="s">
        <v>167</v>
      </c>
      <c r="P6" s="17" t="s">
        <v>167</v>
      </c>
      <c r="Q6" s="17" t="s">
        <v>167</v>
      </c>
      <c r="R6" s="17" t="s">
        <v>167</v>
      </c>
      <c r="S6" s="17" t="s">
        <v>167</v>
      </c>
    </row>
    <row r="7" spans="1:19" ht="24.75">
      <c r="A7" s="18" t="s">
        <v>168</v>
      </c>
      <c r="C7" s="18" t="s">
        <v>169</v>
      </c>
      <c r="E7" s="18" t="s">
        <v>75</v>
      </c>
      <c r="G7" s="18" t="s">
        <v>76</v>
      </c>
      <c r="I7" s="18" t="s">
        <v>170</v>
      </c>
      <c r="K7" s="18" t="s">
        <v>171</v>
      </c>
      <c r="M7" s="18" t="s">
        <v>172</v>
      </c>
      <c r="O7" s="18" t="s">
        <v>170</v>
      </c>
      <c r="Q7" s="18" t="s">
        <v>171</v>
      </c>
      <c r="S7" s="18" t="s">
        <v>172</v>
      </c>
    </row>
    <row r="8" spans="1:19">
      <c r="A8" s="1" t="s">
        <v>125</v>
      </c>
      <c r="C8" s="9" t="s">
        <v>273</v>
      </c>
      <c r="E8" s="9" t="s">
        <v>127</v>
      </c>
      <c r="F8" s="9"/>
      <c r="G8" s="10">
        <v>18</v>
      </c>
      <c r="H8" s="9"/>
      <c r="I8" s="10">
        <v>4356248</v>
      </c>
      <c r="J8" s="9"/>
      <c r="K8" s="10">
        <v>0</v>
      </c>
      <c r="L8" s="9"/>
      <c r="M8" s="10">
        <v>4356248</v>
      </c>
      <c r="N8" s="9"/>
      <c r="O8" s="10">
        <v>724255876</v>
      </c>
      <c r="P8" s="9"/>
      <c r="Q8" s="10">
        <v>0</v>
      </c>
      <c r="R8" s="9"/>
      <c r="S8" s="10">
        <v>724255876</v>
      </c>
    </row>
    <row r="9" spans="1:19">
      <c r="A9" s="1" t="s">
        <v>174</v>
      </c>
      <c r="C9" s="9" t="s">
        <v>273</v>
      </c>
      <c r="E9" s="9" t="s">
        <v>175</v>
      </c>
      <c r="F9" s="9"/>
      <c r="G9" s="10">
        <v>15</v>
      </c>
      <c r="H9" s="9"/>
      <c r="I9" s="10">
        <v>0</v>
      </c>
      <c r="J9" s="9"/>
      <c r="K9" s="10">
        <v>0</v>
      </c>
      <c r="L9" s="9"/>
      <c r="M9" s="10">
        <v>0</v>
      </c>
      <c r="N9" s="9"/>
      <c r="O9" s="10">
        <v>4603547608</v>
      </c>
      <c r="P9" s="9"/>
      <c r="Q9" s="10">
        <v>0</v>
      </c>
      <c r="R9" s="9"/>
      <c r="S9" s="10">
        <v>4603547608</v>
      </c>
    </row>
    <row r="10" spans="1:19">
      <c r="A10" s="1" t="s">
        <v>128</v>
      </c>
      <c r="C10" s="9" t="s">
        <v>273</v>
      </c>
      <c r="E10" s="9" t="s">
        <v>130</v>
      </c>
      <c r="F10" s="9"/>
      <c r="G10" s="10">
        <v>16</v>
      </c>
      <c r="H10" s="9"/>
      <c r="I10" s="10">
        <v>267111568</v>
      </c>
      <c r="J10" s="9"/>
      <c r="K10" s="10">
        <v>0</v>
      </c>
      <c r="L10" s="9"/>
      <c r="M10" s="10">
        <v>267111568</v>
      </c>
      <c r="N10" s="9"/>
      <c r="O10" s="10">
        <v>610277118</v>
      </c>
      <c r="P10" s="9"/>
      <c r="Q10" s="10">
        <v>0</v>
      </c>
      <c r="R10" s="9"/>
      <c r="S10" s="10">
        <v>610277118</v>
      </c>
    </row>
    <row r="11" spans="1:19">
      <c r="A11" s="1" t="s">
        <v>131</v>
      </c>
      <c r="C11" s="9" t="s">
        <v>273</v>
      </c>
      <c r="E11" s="9" t="s">
        <v>133</v>
      </c>
      <c r="F11" s="9"/>
      <c r="G11" s="10">
        <v>16</v>
      </c>
      <c r="H11" s="9"/>
      <c r="I11" s="10">
        <v>697076996</v>
      </c>
      <c r="J11" s="9"/>
      <c r="K11" s="10">
        <v>0</v>
      </c>
      <c r="L11" s="9"/>
      <c r="M11" s="10">
        <v>697076996</v>
      </c>
      <c r="N11" s="9"/>
      <c r="O11" s="10">
        <v>3059552451</v>
      </c>
      <c r="P11" s="9"/>
      <c r="Q11" s="10">
        <v>0</v>
      </c>
      <c r="R11" s="9"/>
      <c r="S11" s="10">
        <v>3059552451</v>
      </c>
    </row>
    <row r="12" spans="1:19">
      <c r="A12" s="1" t="s">
        <v>176</v>
      </c>
      <c r="C12" s="9" t="s">
        <v>273</v>
      </c>
      <c r="E12" s="9" t="s">
        <v>177</v>
      </c>
      <c r="F12" s="9"/>
      <c r="G12" s="10">
        <v>15</v>
      </c>
      <c r="H12" s="9"/>
      <c r="I12" s="10">
        <v>0</v>
      </c>
      <c r="J12" s="9"/>
      <c r="K12" s="10">
        <v>0</v>
      </c>
      <c r="L12" s="9"/>
      <c r="M12" s="10">
        <v>0</v>
      </c>
      <c r="N12" s="9"/>
      <c r="O12" s="10">
        <v>8784457731</v>
      </c>
      <c r="P12" s="9"/>
      <c r="Q12" s="10">
        <v>0</v>
      </c>
      <c r="R12" s="9"/>
      <c r="S12" s="10">
        <v>8784457731</v>
      </c>
    </row>
    <row r="13" spans="1:19">
      <c r="A13" s="1" t="s">
        <v>178</v>
      </c>
      <c r="C13" s="9" t="s">
        <v>273</v>
      </c>
      <c r="E13" s="9" t="s">
        <v>179</v>
      </c>
      <c r="F13" s="9"/>
      <c r="G13" s="10">
        <v>18</v>
      </c>
      <c r="H13" s="9"/>
      <c r="I13" s="10">
        <v>0</v>
      </c>
      <c r="J13" s="9"/>
      <c r="K13" s="10">
        <v>0</v>
      </c>
      <c r="L13" s="9"/>
      <c r="M13" s="10">
        <v>0</v>
      </c>
      <c r="N13" s="9"/>
      <c r="O13" s="10">
        <v>5966506918</v>
      </c>
      <c r="P13" s="9"/>
      <c r="Q13" s="10">
        <v>0</v>
      </c>
      <c r="R13" s="9"/>
      <c r="S13" s="10">
        <v>5966506918</v>
      </c>
    </row>
    <row r="14" spans="1:19">
      <c r="A14" s="1" t="s">
        <v>180</v>
      </c>
      <c r="C14" s="9" t="s">
        <v>273</v>
      </c>
      <c r="E14" s="9" t="s">
        <v>181</v>
      </c>
      <c r="F14" s="9"/>
      <c r="G14" s="10">
        <v>18</v>
      </c>
      <c r="H14" s="9"/>
      <c r="I14" s="10">
        <v>0</v>
      </c>
      <c r="J14" s="9"/>
      <c r="K14" s="10">
        <v>0</v>
      </c>
      <c r="L14" s="9"/>
      <c r="M14" s="10">
        <v>0</v>
      </c>
      <c r="N14" s="9"/>
      <c r="O14" s="10">
        <v>109535653</v>
      </c>
      <c r="P14" s="9"/>
      <c r="Q14" s="10">
        <v>0</v>
      </c>
      <c r="R14" s="9"/>
      <c r="S14" s="10">
        <v>109535653</v>
      </c>
    </row>
    <row r="15" spans="1:19">
      <c r="A15" s="1" t="s">
        <v>154</v>
      </c>
      <c r="C15" s="10">
        <v>1</v>
      </c>
      <c r="E15" s="9" t="s">
        <v>273</v>
      </c>
      <c r="F15" s="9"/>
      <c r="G15" s="10">
        <v>8</v>
      </c>
      <c r="H15" s="9"/>
      <c r="I15" s="10">
        <v>66106</v>
      </c>
      <c r="J15" s="9"/>
      <c r="K15" s="10">
        <v>0</v>
      </c>
      <c r="L15" s="9"/>
      <c r="M15" s="10">
        <v>66106</v>
      </c>
      <c r="N15" s="9"/>
      <c r="O15" s="10">
        <v>1261400365</v>
      </c>
      <c r="P15" s="9"/>
      <c r="Q15" s="10">
        <v>0</v>
      </c>
      <c r="R15" s="9"/>
      <c r="S15" s="10">
        <v>1261400365</v>
      </c>
    </row>
    <row r="16" spans="1:19">
      <c r="A16" s="1" t="s">
        <v>158</v>
      </c>
      <c r="C16" s="10">
        <v>17</v>
      </c>
      <c r="E16" s="9" t="s">
        <v>273</v>
      </c>
      <c r="F16" s="9"/>
      <c r="G16" s="10">
        <v>8</v>
      </c>
      <c r="H16" s="9"/>
      <c r="I16" s="10">
        <v>64802</v>
      </c>
      <c r="J16" s="9"/>
      <c r="K16" s="10">
        <v>0</v>
      </c>
      <c r="L16" s="9"/>
      <c r="M16" s="10">
        <v>64802</v>
      </c>
      <c r="N16" s="9"/>
      <c r="O16" s="10">
        <v>2280794211</v>
      </c>
      <c r="P16" s="9"/>
      <c r="Q16" s="10">
        <v>0</v>
      </c>
      <c r="R16" s="9"/>
      <c r="S16" s="10">
        <v>2280794211</v>
      </c>
    </row>
    <row r="17" spans="1:20">
      <c r="A17" s="1" t="s">
        <v>161</v>
      </c>
      <c r="C17" s="10">
        <v>1</v>
      </c>
      <c r="E17" s="9" t="s">
        <v>273</v>
      </c>
      <c r="F17" s="9"/>
      <c r="G17" s="10">
        <v>8</v>
      </c>
      <c r="H17" s="9"/>
      <c r="I17" s="10">
        <v>127511007</v>
      </c>
      <c r="J17" s="9"/>
      <c r="K17" s="10">
        <v>0</v>
      </c>
      <c r="L17" s="9"/>
      <c r="M17" s="10">
        <v>127511007</v>
      </c>
      <c r="N17" s="9"/>
      <c r="O17" s="10">
        <v>548814473</v>
      </c>
      <c r="P17" s="9"/>
      <c r="Q17" s="10">
        <v>0</v>
      </c>
      <c r="R17" s="9"/>
      <c r="S17" s="10">
        <v>548814473</v>
      </c>
    </row>
    <row r="18" spans="1:20" ht="24.75" thickBot="1">
      <c r="C18" s="9"/>
      <c r="E18" s="9"/>
      <c r="F18" s="9"/>
      <c r="G18" s="9"/>
      <c r="H18" s="9"/>
      <c r="I18" s="11">
        <f>SUM(I8:I17)</f>
        <v>1096186727</v>
      </c>
      <c r="J18" s="9"/>
      <c r="K18" s="11">
        <f>SUM(K8:K17)</f>
        <v>0</v>
      </c>
      <c r="L18" s="9"/>
      <c r="M18" s="11">
        <f>SUM(M8:M17)</f>
        <v>1096186727</v>
      </c>
      <c r="N18" s="9"/>
      <c r="O18" s="11">
        <f>SUM(O8:O17)</f>
        <v>27949142404</v>
      </c>
      <c r="P18" s="9"/>
      <c r="Q18" s="11">
        <f>SUM(Q8:Q17)</f>
        <v>0</v>
      </c>
      <c r="R18" s="9"/>
      <c r="S18" s="11">
        <f>SUM(S8:S17)</f>
        <v>27949142404</v>
      </c>
    </row>
    <row r="19" spans="1:20" ht="24.75" thickTop="1"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</row>
    <row r="20" spans="1:20">
      <c r="S20" s="3"/>
    </row>
    <row r="22" spans="1:20">
      <c r="M22" s="3"/>
      <c r="N22" s="3"/>
      <c r="O22" s="3"/>
      <c r="P22" s="3"/>
      <c r="Q22" s="3"/>
      <c r="R22" s="3"/>
      <c r="S22" s="3"/>
      <c r="T22" s="3">
        <f t="shared" ref="T22" si="0">SUM(T15:T17)</f>
        <v>0</v>
      </c>
    </row>
    <row r="23" spans="1:20">
      <c r="S2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6"/>
  <sheetViews>
    <sheetView rightToLeft="1" topLeftCell="B40" workbookViewId="0">
      <selection activeCell="G61" sqref="G61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182</v>
      </c>
      <c r="D6" s="17" t="s">
        <v>182</v>
      </c>
      <c r="E6" s="17" t="s">
        <v>182</v>
      </c>
      <c r="F6" s="17" t="s">
        <v>182</v>
      </c>
      <c r="G6" s="17" t="s">
        <v>182</v>
      </c>
      <c r="I6" s="17" t="s">
        <v>166</v>
      </c>
      <c r="J6" s="17" t="s">
        <v>166</v>
      </c>
      <c r="K6" s="17" t="s">
        <v>166</v>
      </c>
      <c r="L6" s="17" t="s">
        <v>166</v>
      </c>
      <c r="M6" s="17" t="s">
        <v>166</v>
      </c>
      <c r="O6" s="17" t="s">
        <v>167</v>
      </c>
      <c r="P6" s="17" t="s">
        <v>167</v>
      </c>
      <c r="Q6" s="17" t="s">
        <v>167</v>
      </c>
      <c r="R6" s="17" t="s">
        <v>167</v>
      </c>
      <c r="S6" s="17" t="s">
        <v>167</v>
      </c>
    </row>
    <row r="7" spans="1:19" ht="24.75">
      <c r="A7" s="17" t="s">
        <v>3</v>
      </c>
      <c r="C7" s="17" t="s">
        <v>183</v>
      </c>
      <c r="E7" s="17" t="s">
        <v>184</v>
      </c>
      <c r="G7" s="17" t="s">
        <v>185</v>
      </c>
      <c r="I7" s="17" t="s">
        <v>186</v>
      </c>
      <c r="K7" s="17" t="s">
        <v>171</v>
      </c>
      <c r="M7" s="17" t="s">
        <v>187</v>
      </c>
      <c r="O7" s="17" t="s">
        <v>186</v>
      </c>
      <c r="Q7" s="17" t="s">
        <v>171</v>
      </c>
      <c r="S7" s="17" t="s">
        <v>187</v>
      </c>
    </row>
    <row r="8" spans="1:19">
      <c r="A8" s="1" t="s">
        <v>41</v>
      </c>
      <c r="C8" s="9" t="s">
        <v>188</v>
      </c>
      <c r="D8" s="9"/>
      <c r="E8" s="10">
        <v>3021867</v>
      </c>
      <c r="F8" s="9"/>
      <c r="G8" s="10">
        <v>800</v>
      </c>
      <c r="H8" s="9"/>
      <c r="I8" s="10">
        <v>2417493600</v>
      </c>
      <c r="J8" s="9"/>
      <c r="K8" s="10">
        <v>133001266</v>
      </c>
      <c r="L8" s="9"/>
      <c r="M8" s="10">
        <v>2284492334</v>
      </c>
      <c r="N8" s="9"/>
      <c r="O8" s="10">
        <v>2417493600</v>
      </c>
      <c r="P8" s="9"/>
      <c r="Q8" s="10">
        <v>133001266</v>
      </c>
      <c r="R8" s="9"/>
      <c r="S8" s="10">
        <f>O8-Q8</f>
        <v>2284492334</v>
      </c>
    </row>
    <row r="9" spans="1:19">
      <c r="A9" s="1" t="s">
        <v>16</v>
      </c>
      <c r="C9" s="9" t="s">
        <v>189</v>
      </c>
      <c r="D9" s="9"/>
      <c r="E9" s="10">
        <v>12110123</v>
      </c>
      <c r="F9" s="9"/>
      <c r="G9" s="10">
        <v>63</v>
      </c>
      <c r="H9" s="9"/>
      <c r="I9" s="10">
        <v>0</v>
      </c>
      <c r="J9" s="9"/>
      <c r="K9" s="10">
        <v>0</v>
      </c>
      <c r="L9" s="9"/>
      <c r="M9" s="10">
        <v>0</v>
      </c>
      <c r="N9" s="9"/>
      <c r="O9" s="10">
        <v>762937749</v>
      </c>
      <c r="P9" s="9"/>
      <c r="Q9" s="10">
        <v>0</v>
      </c>
      <c r="R9" s="9"/>
      <c r="S9" s="10">
        <f t="shared" ref="S9:S51" si="0">O9-Q9</f>
        <v>762937749</v>
      </c>
    </row>
    <row r="10" spans="1:19">
      <c r="A10" s="1" t="s">
        <v>40</v>
      </c>
      <c r="C10" s="9" t="s">
        <v>190</v>
      </c>
      <c r="D10" s="9"/>
      <c r="E10" s="10">
        <v>3644694</v>
      </c>
      <c r="F10" s="9"/>
      <c r="G10" s="10">
        <v>150</v>
      </c>
      <c r="H10" s="9"/>
      <c r="I10" s="10">
        <v>0</v>
      </c>
      <c r="J10" s="9"/>
      <c r="K10" s="10">
        <v>0</v>
      </c>
      <c r="L10" s="9"/>
      <c r="M10" s="10">
        <v>0</v>
      </c>
      <c r="N10" s="9"/>
      <c r="O10" s="10">
        <v>546704100</v>
      </c>
      <c r="P10" s="9"/>
      <c r="Q10" s="10">
        <v>10647696</v>
      </c>
      <c r="R10" s="9"/>
      <c r="S10" s="10">
        <f t="shared" si="0"/>
        <v>536056404</v>
      </c>
    </row>
    <row r="11" spans="1:19">
      <c r="A11" s="1" t="s">
        <v>57</v>
      </c>
      <c r="C11" s="9" t="s">
        <v>191</v>
      </c>
      <c r="D11" s="9"/>
      <c r="E11" s="10">
        <v>3384079</v>
      </c>
      <c r="F11" s="9"/>
      <c r="G11" s="10">
        <v>350</v>
      </c>
      <c r="H11" s="9"/>
      <c r="I11" s="10">
        <v>0</v>
      </c>
      <c r="J11" s="9"/>
      <c r="K11" s="10">
        <v>0</v>
      </c>
      <c r="L11" s="9"/>
      <c r="M11" s="10">
        <v>0</v>
      </c>
      <c r="N11" s="9"/>
      <c r="O11" s="10">
        <v>1184427650</v>
      </c>
      <c r="P11" s="9"/>
      <c r="Q11" s="10">
        <v>0</v>
      </c>
      <c r="R11" s="9"/>
      <c r="S11" s="10">
        <f t="shared" si="0"/>
        <v>1184427650</v>
      </c>
    </row>
    <row r="12" spans="1:19">
      <c r="A12" s="1" t="s">
        <v>42</v>
      </c>
      <c r="C12" s="9" t="s">
        <v>189</v>
      </c>
      <c r="D12" s="9"/>
      <c r="E12" s="10">
        <v>5802574</v>
      </c>
      <c r="F12" s="9"/>
      <c r="G12" s="10">
        <v>2400</v>
      </c>
      <c r="H12" s="9"/>
      <c r="I12" s="10">
        <v>0</v>
      </c>
      <c r="J12" s="9"/>
      <c r="K12" s="10">
        <v>0</v>
      </c>
      <c r="L12" s="9"/>
      <c r="M12" s="10">
        <v>0</v>
      </c>
      <c r="N12" s="9"/>
      <c r="O12" s="10">
        <v>13926177600</v>
      </c>
      <c r="P12" s="9"/>
      <c r="Q12" s="10">
        <v>0</v>
      </c>
      <c r="R12" s="9"/>
      <c r="S12" s="10">
        <f t="shared" si="0"/>
        <v>13926177600</v>
      </c>
    </row>
    <row r="13" spans="1:19">
      <c r="A13" s="1" t="s">
        <v>27</v>
      </c>
      <c r="C13" s="9" t="s">
        <v>192</v>
      </c>
      <c r="D13" s="9"/>
      <c r="E13" s="10">
        <v>2000000</v>
      </c>
      <c r="F13" s="9"/>
      <c r="G13" s="10">
        <v>700</v>
      </c>
      <c r="H13" s="9"/>
      <c r="I13" s="10">
        <v>0</v>
      </c>
      <c r="J13" s="9"/>
      <c r="K13" s="10">
        <v>0</v>
      </c>
      <c r="L13" s="9"/>
      <c r="M13" s="10">
        <v>0</v>
      </c>
      <c r="N13" s="9"/>
      <c r="O13" s="10">
        <v>1400000000</v>
      </c>
      <c r="P13" s="9"/>
      <c r="Q13" s="10">
        <v>0</v>
      </c>
      <c r="R13" s="9"/>
      <c r="S13" s="10">
        <f t="shared" si="0"/>
        <v>1400000000</v>
      </c>
    </row>
    <row r="14" spans="1:19">
      <c r="A14" s="1" t="s">
        <v>29</v>
      </c>
      <c r="C14" s="9" t="s">
        <v>192</v>
      </c>
      <c r="D14" s="9"/>
      <c r="E14" s="10">
        <v>11103495</v>
      </c>
      <c r="F14" s="9"/>
      <c r="G14" s="10">
        <v>400</v>
      </c>
      <c r="H14" s="9"/>
      <c r="I14" s="10">
        <v>0</v>
      </c>
      <c r="J14" s="9"/>
      <c r="K14" s="10">
        <v>0</v>
      </c>
      <c r="L14" s="9"/>
      <c r="M14" s="10">
        <v>0</v>
      </c>
      <c r="N14" s="9"/>
      <c r="O14" s="10">
        <v>4441398000</v>
      </c>
      <c r="P14" s="9"/>
      <c r="Q14" s="10">
        <v>0</v>
      </c>
      <c r="R14" s="9"/>
      <c r="S14" s="10">
        <f t="shared" si="0"/>
        <v>4441398000</v>
      </c>
    </row>
    <row r="15" spans="1:19">
      <c r="A15" s="1" t="s">
        <v>24</v>
      </c>
      <c r="C15" s="9" t="s">
        <v>193</v>
      </c>
      <c r="D15" s="9"/>
      <c r="E15" s="10">
        <v>1663269</v>
      </c>
      <c r="F15" s="9"/>
      <c r="G15" s="10">
        <v>3750</v>
      </c>
      <c r="H15" s="9"/>
      <c r="I15" s="10">
        <v>0</v>
      </c>
      <c r="J15" s="9"/>
      <c r="K15" s="10">
        <v>0</v>
      </c>
      <c r="L15" s="9"/>
      <c r="M15" s="10">
        <v>0</v>
      </c>
      <c r="N15" s="9"/>
      <c r="O15" s="10">
        <v>6237258750</v>
      </c>
      <c r="P15" s="9"/>
      <c r="Q15" s="10">
        <v>0</v>
      </c>
      <c r="R15" s="9"/>
      <c r="S15" s="10">
        <f t="shared" si="0"/>
        <v>6237258750</v>
      </c>
    </row>
    <row r="16" spans="1:19">
      <c r="A16" s="1" t="s">
        <v>32</v>
      </c>
      <c r="C16" s="9" t="s">
        <v>194</v>
      </c>
      <c r="D16" s="9"/>
      <c r="E16" s="10">
        <v>589908</v>
      </c>
      <c r="F16" s="9"/>
      <c r="G16" s="10">
        <v>4720</v>
      </c>
      <c r="H16" s="9"/>
      <c r="I16" s="10">
        <v>0</v>
      </c>
      <c r="J16" s="9"/>
      <c r="K16" s="10">
        <v>0</v>
      </c>
      <c r="L16" s="9"/>
      <c r="M16" s="10">
        <v>0</v>
      </c>
      <c r="N16" s="9"/>
      <c r="O16" s="10">
        <v>2784365760</v>
      </c>
      <c r="P16" s="9"/>
      <c r="Q16" s="10">
        <v>0</v>
      </c>
      <c r="R16" s="9"/>
      <c r="S16" s="10">
        <f t="shared" si="0"/>
        <v>2784365760</v>
      </c>
    </row>
    <row r="17" spans="1:19">
      <c r="A17" s="1" t="s">
        <v>58</v>
      </c>
      <c r="C17" s="9" t="s">
        <v>192</v>
      </c>
      <c r="D17" s="9"/>
      <c r="E17" s="10">
        <v>2479103</v>
      </c>
      <c r="F17" s="9"/>
      <c r="G17" s="10">
        <v>740</v>
      </c>
      <c r="H17" s="9"/>
      <c r="I17" s="10">
        <v>0</v>
      </c>
      <c r="J17" s="9"/>
      <c r="K17" s="10">
        <v>0</v>
      </c>
      <c r="L17" s="9"/>
      <c r="M17" s="10">
        <v>0</v>
      </c>
      <c r="N17" s="9"/>
      <c r="O17" s="10">
        <v>1834536220</v>
      </c>
      <c r="P17" s="9"/>
      <c r="Q17" s="10">
        <v>0</v>
      </c>
      <c r="R17" s="9"/>
      <c r="S17" s="10">
        <f t="shared" si="0"/>
        <v>1834536220</v>
      </c>
    </row>
    <row r="18" spans="1:19">
      <c r="A18" s="1" t="s">
        <v>195</v>
      </c>
      <c r="C18" s="9" t="s">
        <v>196</v>
      </c>
      <c r="D18" s="9"/>
      <c r="E18" s="10">
        <v>1953499</v>
      </c>
      <c r="F18" s="9"/>
      <c r="G18" s="10">
        <v>100</v>
      </c>
      <c r="H18" s="9"/>
      <c r="I18" s="10">
        <v>0</v>
      </c>
      <c r="J18" s="9"/>
      <c r="K18" s="10">
        <v>0</v>
      </c>
      <c r="L18" s="9"/>
      <c r="M18" s="10">
        <v>0</v>
      </c>
      <c r="N18" s="9"/>
      <c r="O18" s="10">
        <v>195349900</v>
      </c>
      <c r="P18" s="9"/>
      <c r="Q18" s="10">
        <v>7587652</v>
      </c>
      <c r="R18" s="9"/>
      <c r="S18" s="10">
        <f t="shared" si="0"/>
        <v>187762248</v>
      </c>
    </row>
    <row r="19" spans="1:19">
      <c r="A19" s="1" t="s">
        <v>44</v>
      </c>
      <c r="C19" s="9" t="s">
        <v>197</v>
      </c>
      <c r="D19" s="9"/>
      <c r="E19" s="10">
        <v>4004972</v>
      </c>
      <c r="F19" s="9"/>
      <c r="G19" s="10">
        <v>2400</v>
      </c>
      <c r="H19" s="9"/>
      <c r="I19" s="10">
        <v>0</v>
      </c>
      <c r="J19" s="9"/>
      <c r="K19" s="10">
        <v>0</v>
      </c>
      <c r="L19" s="9"/>
      <c r="M19" s="10">
        <v>0</v>
      </c>
      <c r="N19" s="9"/>
      <c r="O19" s="10">
        <v>9611932800</v>
      </c>
      <c r="P19" s="9"/>
      <c r="Q19" s="10">
        <v>0</v>
      </c>
      <c r="R19" s="9"/>
      <c r="S19" s="10">
        <f t="shared" si="0"/>
        <v>9611932800</v>
      </c>
    </row>
    <row r="20" spans="1:19">
      <c r="A20" s="1" t="s">
        <v>17</v>
      </c>
      <c r="C20" s="9" t="s">
        <v>189</v>
      </c>
      <c r="D20" s="9"/>
      <c r="E20" s="10">
        <v>7477734</v>
      </c>
      <c r="F20" s="9"/>
      <c r="G20" s="10">
        <v>650</v>
      </c>
      <c r="H20" s="9"/>
      <c r="I20" s="10">
        <v>0</v>
      </c>
      <c r="J20" s="9"/>
      <c r="K20" s="10">
        <v>0</v>
      </c>
      <c r="L20" s="9"/>
      <c r="M20" s="10">
        <v>0</v>
      </c>
      <c r="N20" s="9"/>
      <c r="O20" s="10">
        <v>4860527100</v>
      </c>
      <c r="P20" s="9"/>
      <c r="Q20" s="10">
        <v>0</v>
      </c>
      <c r="R20" s="9"/>
      <c r="S20" s="10">
        <f t="shared" si="0"/>
        <v>4860527100</v>
      </c>
    </row>
    <row r="21" spans="1:19">
      <c r="A21" s="1" t="s">
        <v>54</v>
      </c>
      <c r="C21" s="9" t="s">
        <v>198</v>
      </c>
      <c r="D21" s="9"/>
      <c r="E21" s="10">
        <v>5850856</v>
      </c>
      <c r="F21" s="9"/>
      <c r="G21" s="10">
        <v>1700</v>
      </c>
      <c r="H21" s="9"/>
      <c r="I21" s="10">
        <v>0</v>
      </c>
      <c r="J21" s="9"/>
      <c r="K21" s="10">
        <v>0</v>
      </c>
      <c r="L21" s="9"/>
      <c r="M21" s="10">
        <v>0</v>
      </c>
      <c r="N21" s="9"/>
      <c r="O21" s="10">
        <v>9946455200</v>
      </c>
      <c r="P21" s="9"/>
      <c r="Q21" s="10">
        <v>0</v>
      </c>
      <c r="R21" s="9"/>
      <c r="S21" s="10">
        <f t="shared" si="0"/>
        <v>9946455200</v>
      </c>
    </row>
    <row r="22" spans="1:19">
      <c r="A22" s="1" t="s">
        <v>51</v>
      </c>
      <c r="C22" s="9" t="s">
        <v>192</v>
      </c>
      <c r="D22" s="9"/>
      <c r="E22" s="10">
        <v>9203071</v>
      </c>
      <c r="F22" s="9"/>
      <c r="G22" s="10">
        <v>330</v>
      </c>
      <c r="H22" s="9"/>
      <c r="I22" s="10">
        <v>0</v>
      </c>
      <c r="J22" s="9"/>
      <c r="K22" s="10">
        <v>0</v>
      </c>
      <c r="L22" s="9"/>
      <c r="M22" s="10">
        <v>0</v>
      </c>
      <c r="N22" s="9"/>
      <c r="O22" s="10">
        <v>3037013430</v>
      </c>
      <c r="P22" s="9"/>
      <c r="Q22" s="10">
        <v>0</v>
      </c>
      <c r="R22" s="9"/>
      <c r="S22" s="10">
        <f t="shared" si="0"/>
        <v>3037013430</v>
      </c>
    </row>
    <row r="23" spans="1:19">
      <c r="A23" s="1" t="s">
        <v>47</v>
      </c>
      <c r="C23" s="9" t="s">
        <v>199</v>
      </c>
      <c r="D23" s="9"/>
      <c r="E23" s="10">
        <v>754942</v>
      </c>
      <c r="F23" s="9"/>
      <c r="G23" s="10">
        <v>3680</v>
      </c>
      <c r="H23" s="9"/>
      <c r="I23" s="10">
        <v>0</v>
      </c>
      <c r="J23" s="9"/>
      <c r="K23" s="10">
        <v>0</v>
      </c>
      <c r="L23" s="9"/>
      <c r="M23" s="10">
        <v>0</v>
      </c>
      <c r="N23" s="9"/>
      <c r="O23" s="10">
        <v>2778186560</v>
      </c>
      <c r="P23" s="9"/>
      <c r="Q23" s="10">
        <v>0</v>
      </c>
      <c r="R23" s="9"/>
      <c r="S23" s="10">
        <f t="shared" si="0"/>
        <v>2778186560</v>
      </c>
    </row>
    <row r="24" spans="1:19">
      <c r="A24" s="1" t="s">
        <v>200</v>
      </c>
      <c r="C24" s="9" t="s">
        <v>190</v>
      </c>
      <c r="D24" s="9"/>
      <c r="E24" s="10">
        <v>4815427</v>
      </c>
      <c r="F24" s="9"/>
      <c r="G24" s="10">
        <v>2000</v>
      </c>
      <c r="H24" s="9"/>
      <c r="I24" s="10">
        <v>0</v>
      </c>
      <c r="J24" s="9"/>
      <c r="K24" s="10">
        <v>0</v>
      </c>
      <c r="L24" s="9"/>
      <c r="M24" s="10">
        <v>0</v>
      </c>
      <c r="N24" s="9"/>
      <c r="O24" s="10">
        <v>9630854000</v>
      </c>
      <c r="P24" s="9"/>
      <c r="Q24" s="10">
        <v>0</v>
      </c>
      <c r="R24" s="9"/>
      <c r="S24" s="10">
        <f t="shared" si="0"/>
        <v>9630854000</v>
      </c>
    </row>
    <row r="25" spans="1:19">
      <c r="A25" s="1" t="s">
        <v>52</v>
      </c>
      <c r="C25" s="9" t="s">
        <v>193</v>
      </c>
      <c r="D25" s="9"/>
      <c r="E25" s="10">
        <v>1146320</v>
      </c>
      <c r="F25" s="9"/>
      <c r="G25" s="10">
        <v>1250</v>
      </c>
      <c r="H25" s="9"/>
      <c r="I25" s="10">
        <v>0</v>
      </c>
      <c r="J25" s="9"/>
      <c r="K25" s="10">
        <v>0</v>
      </c>
      <c r="L25" s="9"/>
      <c r="M25" s="10">
        <v>0</v>
      </c>
      <c r="N25" s="9"/>
      <c r="O25" s="10">
        <v>1432900000</v>
      </c>
      <c r="P25" s="9"/>
      <c r="Q25" s="10">
        <v>0</v>
      </c>
      <c r="R25" s="9"/>
      <c r="S25" s="10">
        <f t="shared" si="0"/>
        <v>1432900000</v>
      </c>
    </row>
    <row r="26" spans="1:19">
      <c r="A26" s="1" t="s">
        <v>201</v>
      </c>
      <c r="C26" s="9" t="s">
        <v>202</v>
      </c>
      <c r="D26" s="9"/>
      <c r="E26" s="10">
        <v>9160874</v>
      </c>
      <c r="F26" s="9"/>
      <c r="G26" s="10">
        <v>20</v>
      </c>
      <c r="H26" s="9"/>
      <c r="I26" s="10">
        <v>0</v>
      </c>
      <c r="J26" s="9"/>
      <c r="K26" s="10">
        <v>0</v>
      </c>
      <c r="L26" s="9"/>
      <c r="M26" s="10">
        <v>0</v>
      </c>
      <c r="N26" s="9"/>
      <c r="O26" s="10">
        <v>183217480</v>
      </c>
      <c r="P26" s="9"/>
      <c r="Q26" s="10">
        <v>0</v>
      </c>
      <c r="R26" s="9"/>
      <c r="S26" s="10">
        <f t="shared" si="0"/>
        <v>183217480</v>
      </c>
    </row>
    <row r="27" spans="1:19">
      <c r="A27" s="1" t="s">
        <v>18</v>
      </c>
      <c r="C27" s="9" t="s">
        <v>203</v>
      </c>
      <c r="D27" s="9"/>
      <c r="E27" s="10">
        <v>800654</v>
      </c>
      <c r="F27" s="9"/>
      <c r="G27" s="10">
        <v>11000</v>
      </c>
      <c r="H27" s="9"/>
      <c r="I27" s="10">
        <v>0</v>
      </c>
      <c r="J27" s="9"/>
      <c r="K27" s="10">
        <v>0</v>
      </c>
      <c r="L27" s="9"/>
      <c r="M27" s="10">
        <v>0</v>
      </c>
      <c r="N27" s="9"/>
      <c r="O27" s="10">
        <v>8807194000</v>
      </c>
      <c r="P27" s="9"/>
      <c r="Q27" s="10">
        <v>0</v>
      </c>
      <c r="R27" s="9"/>
      <c r="S27" s="10">
        <f t="shared" si="0"/>
        <v>8807194000</v>
      </c>
    </row>
    <row r="28" spans="1:19">
      <c r="A28" s="1" t="s">
        <v>46</v>
      </c>
      <c r="C28" s="9" t="s">
        <v>204</v>
      </c>
      <c r="D28" s="9"/>
      <c r="E28" s="10">
        <v>824555</v>
      </c>
      <c r="F28" s="9"/>
      <c r="G28" s="10">
        <v>5700</v>
      </c>
      <c r="H28" s="9"/>
      <c r="I28" s="10">
        <v>0</v>
      </c>
      <c r="J28" s="9"/>
      <c r="K28" s="10">
        <v>0</v>
      </c>
      <c r="L28" s="9"/>
      <c r="M28" s="10">
        <v>0</v>
      </c>
      <c r="N28" s="9"/>
      <c r="O28" s="10">
        <v>4699963500</v>
      </c>
      <c r="P28" s="9"/>
      <c r="Q28" s="10">
        <v>0</v>
      </c>
      <c r="R28" s="9"/>
      <c r="S28" s="10">
        <f t="shared" si="0"/>
        <v>4699963500</v>
      </c>
    </row>
    <row r="29" spans="1:19">
      <c r="A29" s="1" t="s">
        <v>20</v>
      </c>
      <c r="C29" s="9" t="s">
        <v>205</v>
      </c>
      <c r="D29" s="9"/>
      <c r="E29" s="10">
        <v>254271</v>
      </c>
      <c r="F29" s="9"/>
      <c r="G29" s="10">
        <v>23500</v>
      </c>
      <c r="H29" s="9"/>
      <c r="I29" s="10">
        <v>0</v>
      </c>
      <c r="J29" s="9"/>
      <c r="K29" s="10">
        <v>0</v>
      </c>
      <c r="L29" s="9"/>
      <c r="M29" s="10">
        <v>0</v>
      </c>
      <c r="N29" s="9"/>
      <c r="O29" s="10">
        <v>5975368500</v>
      </c>
      <c r="P29" s="9"/>
      <c r="Q29" s="10">
        <v>0</v>
      </c>
      <c r="R29" s="9"/>
      <c r="S29" s="10">
        <f t="shared" si="0"/>
        <v>5975368500</v>
      </c>
    </row>
    <row r="30" spans="1:19">
      <c r="A30" s="1" t="s">
        <v>59</v>
      </c>
      <c r="C30" s="9" t="s">
        <v>206</v>
      </c>
      <c r="D30" s="9"/>
      <c r="E30" s="10">
        <v>1891814</v>
      </c>
      <c r="F30" s="9"/>
      <c r="G30" s="10">
        <v>5100</v>
      </c>
      <c r="H30" s="9"/>
      <c r="I30" s="10">
        <v>0</v>
      </c>
      <c r="J30" s="9"/>
      <c r="K30" s="10">
        <v>0</v>
      </c>
      <c r="L30" s="9"/>
      <c r="M30" s="10">
        <v>0</v>
      </c>
      <c r="N30" s="9"/>
      <c r="O30" s="10">
        <v>9648251400</v>
      </c>
      <c r="P30" s="9"/>
      <c r="Q30" s="10">
        <v>1223342881</v>
      </c>
      <c r="R30" s="9"/>
      <c r="S30" s="10">
        <f t="shared" si="0"/>
        <v>8424908519</v>
      </c>
    </row>
    <row r="31" spans="1:19">
      <c r="A31" s="1" t="s">
        <v>62</v>
      </c>
      <c r="C31" s="9" t="s">
        <v>203</v>
      </c>
      <c r="D31" s="9"/>
      <c r="E31" s="10">
        <v>5166679</v>
      </c>
      <c r="F31" s="9"/>
      <c r="G31" s="10">
        <v>2200</v>
      </c>
      <c r="H31" s="9"/>
      <c r="I31" s="10">
        <v>0</v>
      </c>
      <c r="J31" s="9"/>
      <c r="K31" s="10">
        <v>0</v>
      </c>
      <c r="L31" s="9"/>
      <c r="M31" s="10">
        <v>0</v>
      </c>
      <c r="N31" s="9"/>
      <c r="O31" s="10">
        <v>11366693800</v>
      </c>
      <c r="P31" s="9"/>
      <c r="Q31" s="10">
        <v>153603970</v>
      </c>
      <c r="R31" s="9"/>
      <c r="S31" s="10">
        <f t="shared" si="0"/>
        <v>11213089830</v>
      </c>
    </row>
    <row r="32" spans="1:19">
      <c r="A32" s="1" t="s">
        <v>61</v>
      </c>
      <c r="C32" s="9" t="s">
        <v>207</v>
      </c>
      <c r="D32" s="9"/>
      <c r="E32" s="10">
        <v>715408</v>
      </c>
      <c r="F32" s="9"/>
      <c r="G32" s="10">
        <v>7650</v>
      </c>
      <c r="H32" s="9"/>
      <c r="I32" s="10">
        <v>0</v>
      </c>
      <c r="J32" s="9"/>
      <c r="K32" s="10">
        <v>0</v>
      </c>
      <c r="L32" s="9"/>
      <c r="M32" s="10">
        <v>0</v>
      </c>
      <c r="N32" s="9"/>
      <c r="O32" s="10">
        <v>5472871200</v>
      </c>
      <c r="P32" s="9"/>
      <c r="Q32" s="10">
        <v>0</v>
      </c>
      <c r="R32" s="9"/>
      <c r="S32" s="10">
        <f t="shared" si="0"/>
        <v>5472871200</v>
      </c>
    </row>
    <row r="33" spans="1:19">
      <c r="A33" s="1" t="s">
        <v>55</v>
      </c>
      <c r="C33" s="9" t="s">
        <v>208</v>
      </c>
      <c r="D33" s="9"/>
      <c r="E33" s="10">
        <v>39</v>
      </c>
      <c r="F33" s="9"/>
      <c r="G33" s="10">
        <v>2400</v>
      </c>
      <c r="H33" s="9"/>
      <c r="I33" s="10">
        <v>0</v>
      </c>
      <c r="J33" s="9"/>
      <c r="K33" s="10">
        <v>0</v>
      </c>
      <c r="L33" s="9"/>
      <c r="M33" s="10">
        <v>0</v>
      </c>
      <c r="N33" s="9"/>
      <c r="O33" s="10">
        <v>93600</v>
      </c>
      <c r="P33" s="9"/>
      <c r="Q33" s="10">
        <v>0</v>
      </c>
      <c r="R33" s="9"/>
      <c r="S33" s="10">
        <f t="shared" si="0"/>
        <v>93600</v>
      </c>
    </row>
    <row r="34" spans="1:19">
      <c r="A34" s="1" t="s">
        <v>209</v>
      </c>
      <c r="C34" s="9" t="s">
        <v>189</v>
      </c>
      <c r="D34" s="9"/>
      <c r="E34" s="10">
        <v>20714387</v>
      </c>
      <c r="F34" s="9"/>
      <c r="G34" s="10">
        <v>50</v>
      </c>
      <c r="H34" s="9"/>
      <c r="I34" s="10">
        <v>0</v>
      </c>
      <c r="J34" s="9"/>
      <c r="K34" s="10">
        <v>0</v>
      </c>
      <c r="L34" s="9"/>
      <c r="M34" s="10">
        <v>0</v>
      </c>
      <c r="N34" s="9"/>
      <c r="O34" s="10">
        <v>1035719350</v>
      </c>
      <c r="P34" s="9"/>
      <c r="Q34" s="10">
        <v>0</v>
      </c>
      <c r="R34" s="9"/>
      <c r="S34" s="10">
        <f t="shared" si="0"/>
        <v>1035719350</v>
      </c>
    </row>
    <row r="35" spans="1:19">
      <c r="A35" s="1" t="s">
        <v>45</v>
      </c>
      <c r="C35" s="9" t="s">
        <v>210</v>
      </c>
      <c r="D35" s="9"/>
      <c r="E35" s="10">
        <v>2765140</v>
      </c>
      <c r="F35" s="9"/>
      <c r="G35" s="10">
        <v>1200</v>
      </c>
      <c r="H35" s="9"/>
      <c r="I35" s="10">
        <v>0</v>
      </c>
      <c r="J35" s="9"/>
      <c r="K35" s="10">
        <v>0</v>
      </c>
      <c r="L35" s="9"/>
      <c r="M35" s="10">
        <v>0</v>
      </c>
      <c r="N35" s="9"/>
      <c r="O35" s="10">
        <v>3318168000</v>
      </c>
      <c r="P35" s="9"/>
      <c r="Q35" s="10">
        <v>0</v>
      </c>
      <c r="R35" s="9"/>
      <c r="S35" s="10">
        <f t="shared" si="0"/>
        <v>3318168000</v>
      </c>
    </row>
    <row r="36" spans="1:19">
      <c r="A36" s="1" t="s">
        <v>28</v>
      </c>
      <c r="C36" s="9" t="s">
        <v>211</v>
      </c>
      <c r="D36" s="9"/>
      <c r="E36" s="10">
        <v>2732631</v>
      </c>
      <c r="F36" s="9"/>
      <c r="G36" s="10">
        <v>1800</v>
      </c>
      <c r="H36" s="9"/>
      <c r="I36" s="10">
        <v>0</v>
      </c>
      <c r="J36" s="9"/>
      <c r="K36" s="10">
        <v>0</v>
      </c>
      <c r="L36" s="9"/>
      <c r="M36" s="10">
        <v>0</v>
      </c>
      <c r="N36" s="9"/>
      <c r="O36" s="10">
        <v>4918735800</v>
      </c>
      <c r="P36" s="9"/>
      <c r="Q36" s="10">
        <v>0</v>
      </c>
      <c r="R36" s="9"/>
      <c r="S36" s="10">
        <f t="shared" si="0"/>
        <v>4918735800</v>
      </c>
    </row>
    <row r="37" spans="1:19">
      <c r="A37" s="1" t="s">
        <v>33</v>
      </c>
      <c r="C37" s="9" t="s">
        <v>212</v>
      </c>
      <c r="D37" s="9"/>
      <c r="E37" s="10">
        <v>1091408</v>
      </c>
      <c r="F37" s="9"/>
      <c r="G37" s="10">
        <v>3000</v>
      </c>
      <c r="H37" s="9"/>
      <c r="I37" s="10">
        <v>0</v>
      </c>
      <c r="J37" s="9"/>
      <c r="K37" s="10">
        <v>0</v>
      </c>
      <c r="L37" s="9"/>
      <c r="M37" s="10">
        <v>0</v>
      </c>
      <c r="N37" s="9"/>
      <c r="O37" s="10">
        <v>3274224000</v>
      </c>
      <c r="P37" s="9"/>
      <c r="Q37" s="10">
        <v>0</v>
      </c>
      <c r="R37" s="9"/>
      <c r="S37" s="10">
        <f t="shared" si="0"/>
        <v>3274224000</v>
      </c>
    </row>
    <row r="38" spans="1:19">
      <c r="A38" s="1" t="s">
        <v>15</v>
      </c>
      <c r="C38" s="9" t="s">
        <v>190</v>
      </c>
      <c r="D38" s="9"/>
      <c r="E38" s="10">
        <v>1412218</v>
      </c>
      <c r="F38" s="9"/>
      <c r="G38" s="10">
        <v>200</v>
      </c>
      <c r="H38" s="9"/>
      <c r="I38" s="10">
        <v>0</v>
      </c>
      <c r="J38" s="9"/>
      <c r="K38" s="10">
        <v>0</v>
      </c>
      <c r="L38" s="9"/>
      <c r="M38" s="10">
        <v>0</v>
      </c>
      <c r="N38" s="9"/>
      <c r="O38" s="10">
        <v>282443600</v>
      </c>
      <c r="P38" s="9"/>
      <c r="Q38" s="10">
        <v>0</v>
      </c>
      <c r="R38" s="9"/>
      <c r="S38" s="10">
        <f t="shared" si="0"/>
        <v>282443600</v>
      </c>
    </row>
    <row r="39" spans="1:19">
      <c r="A39" s="1" t="s">
        <v>213</v>
      </c>
      <c r="C39" s="9" t="s">
        <v>214</v>
      </c>
      <c r="D39" s="9"/>
      <c r="E39" s="10">
        <v>114343</v>
      </c>
      <c r="F39" s="9"/>
      <c r="G39" s="10">
        <v>6000</v>
      </c>
      <c r="H39" s="9"/>
      <c r="I39" s="10">
        <v>0</v>
      </c>
      <c r="J39" s="9"/>
      <c r="K39" s="10">
        <v>0</v>
      </c>
      <c r="L39" s="9"/>
      <c r="M39" s="10">
        <v>0</v>
      </c>
      <c r="N39" s="9"/>
      <c r="O39" s="10">
        <v>686058000</v>
      </c>
      <c r="P39" s="9"/>
      <c r="Q39" s="10">
        <v>0</v>
      </c>
      <c r="R39" s="9"/>
      <c r="S39" s="10">
        <f t="shared" si="0"/>
        <v>686058000</v>
      </c>
    </row>
    <row r="40" spans="1:19">
      <c r="A40" s="1" t="s">
        <v>49</v>
      </c>
      <c r="C40" s="9" t="s">
        <v>189</v>
      </c>
      <c r="D40" s="9"/>
      <c r="E40" s="10">
        <v>6904845</v>
      </c>
      <c r="F40" s="9"/>
      <c r="G40" s="10">
        <v>4350</v>
      </c>
      <c r="H40" s="9"/>
      <c r="I40" s="10">
        <v>0</v>
      </c>
      <c r="J40" s="9"/>
      <c r="K40" s="10">
        <v>0</v>
      </c>
      <c r="L40" s="9"/>
      <c r="M40" s="10">
        <v>0</v>
      </c>
      <c r="N40" s="9"/>
      <c r="O40" s="10">
        <v>30036075750</v>
      </c>
      <c r="P40" s="9"/>
      <c r="Q40" s="10">
        <v>0</v>
      </c>
      <c r="R40" s="9"/>
      <c r="S40" s="10">
        <f t="shared" si="0"/>
        <v>30036075750</v>
      </c>
    </row>
    <row r="41" spans="1:19">
      <c r="A41" s="1" t="s">
        <v>215</v>
      </c>
      <c r="C41" s="9" t="s">
        <v>216</v>
      </c>
      <c r="D41" s="9"/>
      <c r="E41" s="10">
        <v>487852</v>
      </c>
      <c r="F41" s="9"/>
      <c r="G41" s="10">
        <v>20</v>
      </c>
      <c r="H41" s="9"/>
      <c r="I41" s="10">
        <v>0</v>
      </c>
      <c r="J41" s="9"/>
      <c r="K41" s="10">
        <v>0</v>
      </c>
      <c r="L41" s="9"/>
      <c r="M41" s="10">
        <v>0</v>
      </c>
      <c r="N41" s="9"/>
      <c r="O41" s="10">
        <v>9757040</v>
      </c>
      <c r="P41" s="9"/>
      <c r="Q41" s="10">
        <v>0</v>
      </c>
      <c r="R41" s="9"/>
      <c r="S41" s="10">
        <f t="shared" si="0"/>
        <v>9757040</v>
      </c>
    </row>
    <row r="42" spans="1:19">
      <c r="A42" s="1" t="s">
        <v>22</v>
      </c>
      <c r="C42" s="9" t="s">
        <v>217</v>
      </c>
      <c r="D42" s="9"/>
      <c r="E42" s="10">
        <v>619339</v>
      </c>
      <c r="F42" s="9"/>
      <c r="G42" s="10">
        <v>14350</v>
      </c>
      <c r="H42" s="9"/>
      <c r="I42" s="10">
        <v>0</v>
      </c>
      <c r="J42" s="9"/>
      <c r="K42" s="10">
        <v>0</v>
      </c>
      <c r="L42" s="9"/>
      <c r="M42" s="10">
        <v>0</v>
      </c>
      <c r="N42" s="9"/>
      <c r="O42" s="10">
        <v>8887514650</v>
      </c>
      <c r="P42" s="9"/>
      <c r="Q42" s="10">
        <v>0</v>
      </c>
      <c r="R42" s="9"/>
      <c r="S42" s="10">
        <f t="shared" si="0"/>
        <v>8887514650</v>
      </c>
    </row>
    <row r="43" spans="1:19">
      <c r="A43" s="1" t="s">
        <v>26</v>
      </c>
      <c r="C43" s="9" t="s">
        <v>218</v>
      </c>
      <c r="D43" s="9"/>
      <c r="E43" s="10">
        <v>4594037</v>
      </c>
      <c r="F43" s="9"/>
      <c r="G43" s="10">
        <v>650</v>
      </c>
      <c r="H43" s="9"/>
      <c r="I43" s="10">
        <v>0</v>
      </c>
      <c r="J43" s="9"/>
      <c r="K43" s="10">
        <v>0</v>
      </c>
      <c r="L43" s="9"/>
      <c r="M43" s="10">
        <v>0</v>
      </c>
      <c r="N43" s="9"/>
      <c r="O43" s="10">
        <v>2986124050</v>
      </c>
      <c r="P43" s="9"/>
      <c r="Q43" s="10">
        <v>0</v>
      </c>
      <c r="R43" s="9"/>
      <c r="S43" s="10">
        <f t="shared" si="0"/>
        <v>2986124050</v>
      </c>
    </row>
    <row r="44" spans="1:19">
      <c r="A44" s="1" t="s">
        <v>219</v>
      </c>
      <c r="C44" s="9" t="s">
        <v>220</v>
      </c>
      <c r="D44" s="9"/>
      <c r="E44" s="10">
        <v>15007</v>
      </c>
      <c r="F44" s="9"/>
      <c r="G44" s="10">
        <v>350</v>
      </c>
      <c r="H44" s="9"/>
      <c r="I44" s="10">
        <v>0</v>
      </c>
      <c r="J44" s="9"/>
      <c r="K44" s="10">
        <v>0</v>
      </c>
      <c r="L44" s="9"/>
      <c r="M44" s="10">
        <v>0</v>
      </c>
      <c r="N44" s="9"/>
      <c r="O44" s="10">
        <v>5252450</v>
      </c>
      <c r="P44" s="9"/>
      <c r="Q44" s="10">
        <v>0</v>
      </c>
      <c r="R44" s="9"/>
      <c r="S44" s="10">
        <f t="shared" si="0"/>
        <v>5252450</v>
      </c>
    </row>
    <row r="45" spans="1:19">
      <c r="A45" s="1" t="s">
        <v>21</v>
      </c>
      <c r="C45" s="9" t="s">
        <v>221</v>
      </c>
      <c r="D45" s="9"/>
      <c r="E45" s="10">
        <v>2805925</v>
      </c>
      <c r="F45" s="9"/>
      <c r="G45" s="10">
        <v>1250</v>
      </c>
      <c r="H45" s="9"/>
      <c r="I45" s="10">
        <v>0</v>
      </c>
      <c r="J45" s="9"/>
      <c r="K45" s="10">
        <v>0</v>
      </c>
      <c r="L45" s="9"/>
      <c r="M45" s="10">
        <v>0</v>
      </c>
      <c r="N45" s="9"/>
      <c r="O45" s="10">
        <v>3507406250</v>
      </c>
      <c r="P45" s="9"/>
      <c r="Q45" s="10">
        <v>0</v>
      </c>
      <c r="R45" s="9"/>
      <c r="S45" s="10">
        <f t="shared" si="0"/>
        <v>3507406250</v>
      </c>
    </row>
    <row r="46" spans="1:19">
      <c r="A46" s="1" t="s">
        <v>25</v>
      </c>
      <c r="C46" s="9" t="s">
        <v>222</v>
      </c>
      <c r="D46" s="9"/>
      <c r="E46" s="10">
        <v>562425</v>
      </c>
      <c r="F46" s="9"/>
      <c r="G46" s="10">
        <v>9400</v>
      </c>
      <c r="H46" s="9"/>
      <c r="I46" s="10">
        <v>0</v>
      </c>
      <c r="J46" s="9"/>
      <c r="K46" s="10">
        <v>0</v>
      </c>
      <c r="L46" s="9"/>
      <c r="M46" s="10">
        <v>0</v>
      </c>
      <c r="N46" s="9"/>
      <c r="O46" s="10">
        <v>5286795000</v>
      </c>
      <c r="P46" s="9"/>
      <c r="Q46" s="10">
        <v>0</v>
      </c>
      <c r="R46" s="9"/>
      <c r="S46" s="10">
        <f t="shared" si="0"/>
        <v>5286795000</v>
      </c>
    </row>
    <row r="47" spans="1:19">
      <c r="A47" s="1" t="s">
        <v>39</v>
      </c>
      <c r="C47" s="9" t="s">
        <v>216</v>
      </c>
      <c r="D47" s="9"/>
      <c r="E47" s="10">
        <v>5354926</v>
      </c>
      <c r="F47" s="9"/>
      <c r="G47" s="10">
        <v>955</v>
      </c>
      <c r="H47" s="9"/>
      <c r="I47" s="10">
        <v>0</v>
      </c>
      <c r="J47" s="9"/>
      <c r="K47" s="10">
        <v>0</v>
      </c>
      <c r="L47" s="9"/>
      <c r="M47" s="10">
        <v>0</v>
      </c>
      <c r="N47" s="9"/>
      <c r="O47" s="10">
        <v>5113954330</v>
      </c>
      <c r="P47" s="9"/>
      <c r="Q47" s="10">
        <v>0</v>
      </c>
      <c r="R47" s="9"/>
      <c r="S47" s="10">
        <f t="shared" si="0"/>
        <v>5113954330</v>
      </c>
    </row>
    <row r="48" spans="1:19">
      <c r="A48" s="1" t="s">
        <v>37</v>
      </c>
      <c r="C48" s="9" t="s">
        <v>223</v>
      </c>
      <c r="D48" s="9"/>
      <c r="E48" s="10">
        <v>17656929</v>
      </c>
      <c r="F48" s="9"/>
      <c r="G48" s="10">
        <v>135</v>
      </c>
      <c r="H48" s="9"/>
      <c r="I48" s="10">
        <v>0</v>
      </c>
      <c r="J48" s="9"/>
      <c r="K48" s="10">
        <v>0</v>
      </c>
      <c r="L48" s="9"/>
      <c r="M48" s="10">
        <v>0</v>
      </c>
      <c r="N48" s="9"/>
      <c r="O48" s="10">
        <v>2383685415</v>
      </c>
      <c r="P48" s="9"/>
      <c r="Q48" s="10">
        <v>0</v>
      </c>
      <c r="R48" s="9"/>
      <c r="S48" s="10">
        <f t="shared" si="0"/>
        <v>2383685415</v>
      </c>
    </row>
    <row r="49" spans="1:19">
      <c r="A49" s="1" t="s">
        <v>38</v>
      </c>
      <c r="C49" s="9" t="s">
        <v>204</v>
      </c>
      <c r="D49" s="9"/>
      <c r="E49" s="10">
        <v>2905886</v>
      </c>
      <c r="F49" s="9"/>
      <c r="G49" s="10">
        <v>1260</v>
      </c>
      <c r="H49" s="9"/>
      <c r="I49" s="10">
        <v>0</v>
      </c>
      <c r="J49" s="9"/>
      <c r="K49" s="10">
        <v>0</v>
      </c>
      <c r="L49" s="9"/>
      <c r="M49" s="10">
        <v>0</v>
      </c>
      <c r="N49" s="9"/>
      <c r="O49" s="10">
        <v>3661416025</v>
      </c>
      <c r="P49" s="9"/>
      <c r="Q49" s="10">
        <v>0</v>
      </c>
      <c r="R49" s="9"/>
      <c r="S49" s="10">
        <f t="shared" si="0"/>
        <v>3661416025</v>
      </c>
    </row>
    <row r="50" spans="1:19">
      <c r="A50" s="1" t="s">
        <v>30</v>
      </c>
      <c r="C50" s="9" t="s">
        <v>224</v>
      </c>
      <c r="D50" s="9"/>
      <c r="E50" s="10">
        <v>1143913</v>
      </c>
      <c r="F50" s="9"/>
      <c r="G50" s="10">
        <v>513</v>
      </c>
      <c r="H50" s="9"/>
      <c r="I50" s="10">
        <v>0</v>
      </c>
      <c r="J50" s="9"/>
      <c r="K50" s="10">
        <v>0</v>
      </c>
      <c r="L50" s="9"/>
      <c r="M50" s="10">
        <v>0</v>
      </c>
      <c r="N50" s="9"/>
      <c r="O50" s="10">
        <v>586827369</v>
      </c>
      <c r="P50" s="9"/>
      <c r="Q50" s="10">
        <v>0</v>
      </c>
      <c r="R50" s="9"/>
      <c r="S50" s="10">
        <f t="shared" si="0"/>
        <v>586827369</v>
      </c>
    </row>
    <row r="51" spans="1:19">
      <c r="A51" s="1" t="s">
        <v>34</v>
      </c>
      <c r="C51" s="9" t="s">
        <v>225</v>
      </c>
      <c r="D51" s="9"/>
      <c r="E51" s="10">
        <v>1023077</v>
      </c>
      <c r="F51" s="9"/>
      <c r="G51" s="10">
        <v>3200</v>
      </c>
      <c r="H51" s="9"/>
      <c r="I51" s="10">
        <v>0</v>
      </c>
      <c r="J51" s="9"/>
      <c r="K51" s="10">
        <v>0</v>
      </c>
      <c r="L51" s="9"/>
      <c r="M51" s="10">
        <v>0</v>
      </c>
      <c r="N51" s="9"/>
      <c r="O51" s="10">
        <v>3273846400</v>
      </c>
      <c r="P51" s="9"/>
      <c r="Q51" s="10">
        <v>0</v>
      </c>
      <c r="R51" s="9"/>
      <c r="S51" s="10">
        <f t="shared" si="0"/>
        <v>3273846400</v>
      </c>
    </row>
    <row r="52" spans="1:19" ht="48">
      <c r="A52" s="13" t="s">
        <v>274</v>
      </c>
      <c r="C52" s="9" t="s">
        <v>273</v>
      </c>
      <c r="D52" s="9"/>
      <c r="E52" s="10" t="s">
        <v>273</v>
      </c>
      <c r="F52" s="9"/>
      <c r="G52" s="10">
        <v>0</v>
      </c>
      <c r="H52" s="9"/>
      <c r="I52" s="10">
        <v>0</v>
      </c>
      <c r="J52" s="9"/>
      <c r="K52" s="10">
        <v>0</v>
      </c>
      <c r="L52" s="9"/>
      <c r="M52" s="10">
        <v>0</v>
      </c>
      <c r="N52" s="9"/>
      <c r="O52" s="10">
        <v>17380069797</v>
      </c>
      <c r="P52" s="9"/>
      <c r="Q52" s="10">
        <v>0</v>
      </c>
      <c r="R52" s="9"/>
      <c r="S52" s="10">
        <f>O52-Q52</f>
        <v>17380069797</v>
      </c>
    </row>
    <row r="53" spans="1:19" ht="24.75" thickBot="1">
      <c r="C53" s="9"/>
      <c r="D53" s="9"/>
      <c r="E53" s="9"/>
      <c r="F53" s="9"/>
      <c r="G53" s="9"/>
      <c r="H53" s="9"/>
      <c r="I53" s="11">
        <f>SUM(I8:I51)</f>
        <v>2417493600</v>
      </c>
      <c r="J53" s="9"/>
      <c r="K53" s="11">
        <f>SUM(K8:K51)</f>
        <v>133001266</v>
      </c>
      <c r="L53" s="9"/>
      <c r="M53" s="11">
        <f>SUM(M8:M51)</f>
        <v>2284492334</v>
      </c>
      <c r="N53" s="9"/>
      <c r="O53" s="11">
        <f>SUM(O8:O52)</f>
        <v>219816245175</v>
      </c>
      <c r="P53" s="9"/>
      <c r="Q53" s="11">
        <f>SUM(Q8:Q52)</f>
        <v>1528183465</v>
      </c>
      <c r="R53" s="9"/>
      <c r="S53" s="11">
        <f>SUM(S8:S52)</f>
        <v>218288061710</v>
      </c>
    </row>
    <row r="54" spans="1:19" ht="24.75" thickTop="1">
      <c r="O54" s="3"/>
    </row>
    <row r="55" spans="1:19">
      <c r="O55" s="3"/>
    </row>
    <row r="56" spans="1:19">
      <c r="O5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3"/>
  <sheetViews>
    <sheetView rightToLeft="1" workbookViewId="0">
      <selection activeCell="I100" sqref="I100"/>
    </sheetView>
  </sheetViews>
  <sheetFormatPr defaultRowHeight="24"/>
  <cols>
    <col min="1" max="1" width="40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166</v>
      </c>
      <c r="D6" s="17" t="s">
        <v>166</v>
      </c>
      <c r="E6" s="17" t="s">
        <v>166</v>
      </c>
      <c r="F6" s="17" t="s">
        <v>166</v>
      </c>
      <c r="G6" s="17" t="s">
        <v>166</v>
      </c>
      <c r="H6" s="17" t="s">
        <v>166</v>
      </c>
      <c r="I6" s="17" t="s">
        <v>166</v>
      </c>
      <c r="K6" s="17" t="s">
        <v>167</v>
      </c>
      <c r="L6" s="17" t="s">
        <v>167</v>
      </c>
      <c r="M6" s="17" t="s">
        <v>167</v>
      </c>
      <c r="N6" s="17" t="s">
        <v>167</v>
      </c>
      <c r="O6" s="17" t="s">
        <v>167</v>
      </c>
      <c r="P6" s="17" t="s">
        <v>167</v>
      </c>
      <c r="Q6" s="17" t="s">
        <v>167</v>
      </c>
    </row>
    <row r="7" spans="1:17" ht="24.75">
      <c r="A7" s="17" t="s">
        <v>3</v>
      </c>
      <c r="C7" s="17" t="s">
        <v>7</v>
      </c>
      <c r="E7" s="17" t="s">
        <v>226</v>
      </c>
      <c r="G7" s="17" t="s">
        <v>227</v>
      </c>
      <c r="I7" s="17" t="s">
        <v>228</v>
      </c>
      <c r="K7" s="17" t="s">
        <v>7</v>
      </c>
      <c r="M7" s="17" t="s">
        <v>226</v>
      </c>
      <c r="O7" s="17" t="s">
        <v>227</v>
      </c>
      <c r="Q7" s="17" t="s">
        <v>228</v>
      </c>
    </row>
    <row r="8" spans="1:17">
      <c r="A8" s="1" t="s">
        <v>29</v>
      </c>
      <c r="C8" s="4">
        <v>19825641</v>
      </c>
      <c r="D8" s="4"/>
      <c r="E8" s="4">
        <v>92389596508</v>
      </c>
      <c r="F8" s="4"/>
      <c r="G8" s="4">
        <v>105633156417</v>
      </c>
      <c r="H8" s="4"/>
      <c r="I8" s="4">
        <f>E8-G8</f>
        <v>-13243559909</v>
      </c>
      <c r="J8" s="4"/>
      <c r="K8" s="4">
        <v>19825641</v>
      </c>
      <c r="L8" s="4"/>
      <c r="M8" s="4">
        <v>92389596508</v>
      </c>
      <c r="N8" s="4"/>
      <c r="O8" s="4">
        <v>109701073549</v>
      </c>
      <c r="P8" s="4"/>
      <c r="Q8" s="4">
        <f>M8-O8</f>
        <v>-17311477041</v>
      </c>
    </row>
    <row r="9" spans="1:17">
      <c r="A9" s="1" t="s">
        <v>16</v>
      </c>
      <c r="C9" s="4">
        <v>10899110</v>
      </c>
      <c r="D9" s="4"/>
      <c r="E9" s="4">
        <v>34106251410</v>
      </c>
      <c r="F9" s="4"/>
      <c r="G9" s="4">
        <v>40476796463</v>
      </c>
      <c r="H9" s="4"/>
      <c r="I9" s="4">
        <f t="shared" ref="I9:I72" si="0">E9-G9</f>
        <v>-6370545053</v>
      </c>
      <c r="J9" s="4"/>
      <c r="K9" s="4">
        <v>10899110</v>
      </c>
      <c r="L9" s="4"/>
      <c r="M9" s="4">
        <v>34106251410</v>
      </c>
      <c r="N9" s="4"/>
      <c r="O9" s="4">
        <v>43196192222</v>
      </c>
      <c r="P9" s="4"/>
      <c r="Q9" s="4">
        <f t="shared" ref="Q9:Q72" si="1">M9-O9</f>
        <v>-9089940812</v>
      </c>
    </row>
    <row r="10" spans="1:17">
      <c r="A10" s="1" t="s">
        <v>51</v>
      </c>
      <c r="C10" s="4">
        <v>15979368</v>
      </c>
      <c r="D10" s="4"/>
      <c r="E10" s="4">
        <v>50480276036</v>
      </c>
      <c r="F10" s="4"/>
      <c r="G10" s="4">
        <v>52783498196</v>
      </c>
      <c r="H10" s="4"/>
      <c r="I10" s="4">
        <f t="shared" si="0"/>
        <v>-2303222160</v>
      </c>
      <c r="J10" s="4"/>
      <c r="K10" s="4">
        <v>15979368</v>
      </c>
      <c r="L10" s="4"/>
      <c r="M10" s="4">
        <v>50480276036</v>
      </c>
      <c r="N10" s="4"/>
      <c r="O10" s="4">
        <v>50900432577</v>
      </c>
      <c r="P10" s="4"/>
      <c r="Q10" s="4">
        <f t="shared" si="1"/>
        <v>-420156541</v>
      </c>
    </row>
    <row r="11" spans="1:17">
      <c r="A11" s="1" t="s">
        <v>18</v>
      </c>
      <c r="C11" s="4">
        <v>720588</v>
      </c>
      <c r="D11" s="4"/>
      <c r="E11" s="4">
        <v>53794167655</v>
      </c>
      <c r="F11" s="4"/>
      <c r="G11" s="4">
        <v>60563207393</v>
      </c>
      <c r="H11" s="4"/>
      <c r="I11" s="4">
        <f t="shared" si="0"/>
        <v>-6769039738</v>
      </c>
      <c r="J11" s="4"/>
      <c r="K11" s="4">
        <v>720588</v>
      </c>
      <c r="L11" s="4"/>
      <c r="M11" s="4">
        <v>53794167655</v>
      </c>
      <c r="N11" s="4"/>
      <c r="O11" s="4">
        <v>60384132267</v>
      </c>
      <c r="P11" s="4"/>
      <c r="Q11" s="4">
        <f t="shared" si="1"/>
        <v>-6589964612</v>
      </c>
    </row>
    <row r="12" spans="1:17">
      <c r="A12" s="1" t="s">
        <v>48</v>
      </c>
      <c r="C12" s="4">
        <v>22974565</v>
      </c>
      <c r="D12" s="4"/>
      <c r="E12" s="4">
        <v>89410246714</v>
      </c>
      <c r="F12" s="4"/>
      <c r="G12" s="4">
        <v>91402263336</v>
      </c>
      <c r="H12" s="4"/>
      <c r="I12" s="4">
        <f t="shared" si="0"/>
        <v>-1992016622</v>
      </c>
      <c r="J12" s="4"/>
      <c r="K12" s="4">
        <v>22974565</v>
      </c>
      <c r="L12" s="4"/>
      <c r="M12" s="4">
        <v>89410246714</v>
      </c>
      <c r="N12" s="4"/>
      <c r="O12" s="4">
        <v>90625480690</v>
      </c>
      <c r="P12" s="4"/>
      <c r="Q12" s="4">
        <f t="shared" si="1"/>
        <v>-1215233976</v>
      </c>
    </row>
    <row r="13" spans="1:17">
      <c r="A13" s="1" t="s">
        <v>42</v>
      </c>
      <c r="C13" s="4">
        <v>4599170</v>
      </c>
      <c r="D13" s="4"/>
      <c r="E13" s="4">
        <v>62679445706</v>
      </c>
      <c r="F13" s="4"/>
      <c r="G13" s="4">
        <v>67845585287</v>
      </c>
      <c r="H13" s="4"/>
      <c r="I13" s="4">
        <f t="shared" si="0"/>
        <v>-5166139581</v>
      </c>
      <c r="J13" s="4"/>
      <c r="K13" s="4">
        <v>4599170</v>
      </c>
      <c r="L13" s="4"/>
      <c r="M13" s="4">
        <v>62679445706</v>
      </c>
      <c r="N13" s="4"/>
      <c r="O13" s="4">
        <v>53398681690</v>
      </c>
      <c r="P13" s="4"/>
      <c r="Q13" s="4">
        <f t="shared" si="1"/>
        <v>9280764016</v>
      </c>
    </row>
    <row r="14" spans="1:17">
      <c r="A14" s="1" t="s">
        <v>44</v>
      </c>
      <c r="C14" s="4">
        <v>3295081</v>
      </c>
      <c r="D14" s="4"/>
      <c r="E14" s="4">
        <v>65083693576</v>
      </c>
      <c r="F14" s="4"/>
      <c r="G14" s="4">
        <v>70488227768</v>
      </c>
      <c r="H14" s="4"/>
      <c r="I14" s="4">
        <f t="shared" si="0"/>
        <v>-5404534192</v>
      </c>
      <c r="J14" s="4"/>
      <c r="K14" s="4">
        <v>3295081</v>
      </c>
      <c r="L14" s="4"/>
      <c r="M14" s="4">
        <v>65083693576</v>
      </c>
      <c r="N14" s="4"/>
      <c r="O14" s="4">
        <v>57351294307</v>
      </c>
      <c r="P14" s="4"/>
      <c r="Q14" s="4">
        <f t="shared" si="1"/>
        <v>7732399269</v>
      </c>
    </row>
    <row r="15" spans="1:17">
      <c r="A15" s="1" t="s">
        <v>56</v>
      </c>
      <c r="C15" s="4">
        <v>7000000</v>
      </c>
      <c r="D15" s="4"/>
      <c r="E15" s="4">
        <v>60398478000</v>
      </c>
      <c r="F15" s="4"/>
      <c r="G15" s="4">
        <v>54692631000</v>
      </c>
      <c r="H15" s="4"/>
      <c r="I15" s="4">
        <f t="shared" si="0"/>
        <v>5705847000</v>
      </c>
      <c r="J15" s="4"/>
      <c r="K15" s="4">
        <v>7000000</v>
      </c>
      <c r="L15" s="4"/>
      <c r="M15" s="4">
        <v>60398478000</v>
      </c>
      <c r="N15" s="4"/>
      <c r="O15" s="4">
        <v>53249369600</v>
      </c>
      <c r="P15" s="4"/>
      <c r="Q15" s="4">
        <f t="shared" si="1"/>
        <v>7149108400</v>
      </c>
    </row>
    <row r="16" spans="1:17">
      <c r="A16" s="1" t="s">
        <v>21</v>
      </c>
      <c r="C16" s="4">
        <v>1848143</v>
      </c>
      <c r="D16" s="4"/>
      <c r="E16" s="4">
        <v>19400267559</v>
      </c>
      <c r="F16" s="4"/>
      <c r="G16" s="4">
        <v>27123536876</v>
      </c>
      <c r="H16" s="4"/>
      <c r="I16" s="4">
        <f t="shared" si="0"/>
        <v>-7723269317</v>
      </c>
      <c r="J16" s="4"/>
      <c r="K16" s="4">
        <v>1848143</v>
      </c>
      <c r="L16" s="4"/>
      <c r="M16" s="4">
        <v>19400267559</v>
      </c>
      <c r="N16" s="4"/>
      <c r="O16" s="4">
        <v>19069530734</v>
      </c>
      <c r="P16" s="4"/>
      <c r="Q16" s="4">
        <f t="shared" si="1"/>
        <v>330736825</v>
      </c>
    </row>
    <row r="17" spans="1:17">
      <c r="A17" s="1" t="s">
        <v>38</v>
      </c>
      <c r="C17" s="4">
        <v>2615297</v>
      </c>
      <c r="D17" s="4"/>
      <c r="E17" s="4">
        <v>27063251581</v>
      </c>
      <c r="F17" s="4"/>
      <c r="G17" s="4">
        <v>29143040367</v>
      </c>
      <c r="H17" s="4"/>
      <c r="I17" s="4">
        <f t="shared" si="0"/>
        <v>-2079788786</v>
      </c>
      <c r="J17" s="4"/>
      <c r="K17" s="4">
        <v>2615297</v>
      </c>
      <c r="L17" s="4"/>
      <c r="M17" s="4">
        <v>27063251581</v>
      </c>
      <c r="N17" s="4"/>
      <c r="O17" s="4">
        <v>31672602469</v>
      </c>
      <c r="P17" s="4"/>
      <c r="Q17" s="4">
        <f t="shared" si="1"/>
        <v>-4609350888</v>
      </c>
    </row>
    <row r="18" spans="1:17">
      <c r="A18" s="1" t="s">
        <v>52</v>
      </c>
      <c r="C18" s="4">
        <v>856681</v>
      </c>
      <c r="D18" s="4"/>
      <c r="E18" s="4">
        <v>9094914429</v>
      </c>
      <c r="F18" s="4"/>
      <c r="G18" s="4">
        <v>14274616743</v>
      </c>
      <c r="H18" s="4"/>
      <c r="I18" s="4">
        <f t="shared" si="0"/>
        <v>-5179702314</v>
      </c>
      <c r="J18" s="4"/>
      <c r="K18" s="4">
        <v>856681</v>
      </c>
      <c r="L18" s="4"/>
      <c r="M18" s="4">
        <v>9094914429</v>
      </c>
      <c r="N18" s="4"/>
      <c r="O18" s="4">
        <v>14273451365</v>
      </c>
      <c r="P18" s="4"/>
      <c r="Q18" s="4">
        <f t="shared" si="1"/>
        <v>-5178536936</v>
      </c>
    </row>
    <row r="19" spans="1:17">
      <c r="A19" s="1" t="s">
        <v>66</v>
      </c>
      <c r="C19" s="4">
        <v>1128722</v>
      </c>
      <c r="D19" s="4"/>
      <c r="E19" s="4">
        <v>34591448189</v>
      </c>
      <c r="F19" s="4"/>
      <c r="G19" s="4">
        <v>36328303664</v>
      </c>
      <c r="H19" s="4"/>
      <c r="I19" s="4">
        <f t="shared" si="0"/>
        <v>-1736855475</v>
      </c>
      <c r="J19" s="4"/>
      <c r="K19" s="4">
        <v>1128722</v>
      </c>
      <c r="L19" s="4"/>
      <c r="M19" s="4">
        <v>34591448189</v>
      </c>
      <c r="N19" s="4"/>
      <c r="O19" s="4">
        <v>36328303664</v>
      </c>
      <c r="P19" s="4"/>
      <c r="Q19" s="4">
        <f t="shared" si="1"/>
        <v>-1736855475</v>
      </c>
    </row>
    <row r="20" spans="1:17">
      <c r="A20" s="1" t="s">
        <v>67</v>
      </c>
      <c r="C20" s="4">
        <v>3000000</v>
      </c>
      <c r="D20" s="4"/>
      <c r="E20" s="4">
        <v>55807955100</v>
      </c>
      <c r="F20" s="4"/>
      <c r="G20" s="4">
        <v>53551580724</v>
      </c>
      <c r="H20" s="4"/>
      <c r="I20" s="4">
        <f t="shared" si="0"/>
        <v>2256374376</v>
      </c>
      <c r="J20" s="4"/>
      <c r="K20" s="4">
        <v>3000000</v>
      </c>
      <c r="L20" s="4"/>
      <c r="M20" s="4">
        <v>55807955100</v>
      </c>
      <c r="N20" s="4"/>
      <c r="O20" s="4">
        <v>53551580724</v>
      </c>
      <c r="P20" s="4"/>
      <c r="Q20" s="4">
        <f t="shared" si="1"/>
        <v>2256374376</v>
      </c>
    </row>
    <row r="21" spans="1:17">
      <c r="A21" s="1" t="s">
        <v>57</v>
      </c>
      <c r="C21" s="4">
        <v>4737710</v>
      </c>
      <c r="D21" s="4"/>
      <c r="E21" s="4">
        <v>45023017179</v>
      </c>
      <c r="F21" s="4"/>
      <c r="G21" s="4">
        <v>57032297606</v>
      </c>
      <c r="H21" s="4"/>
      <c r="I21" s="4">
        <f t="shared" si="0"/>
        <v>-12009280427</v>
      </c>
      <c r="J21" s="4"/>
      <c r="K21" s="4">
        <v>4737710</v>
      </c>
      <c r="L21" s="4"/>
      <c r="M21" s="4">
        <v>45023017179</v>
      </c>
      <c r="N21" s="4"/>
      <c r="O21" s="4">
        <v>43610156660</v>
      </c>
      <c r="P21" s="4"/>
      <c r="Q21" s="4">
        <f t="shared" si="1"/>
        <v>1412860519</v>
      </c>
    </row>
    <row r="22" spans="1:17">
      <c r="A22" s="1" t="s">
        <v>59</v>
      </c>
      <c r="C22" s="4">
        <v>1891814</v>
      </c>
      <c r="D22" s="4"/>
      <c r="E22" s="4">
        <v>53069338483</v>
      </c>
      <c r="F22" s="4"/>
      <c r="G22" s="4">
        <v>62208848937</v>
      </c>
      <c r="H22" s="4"/>
      <c r="I22" s="4">
        <f t="shared" si="0"/>
        <v>-9139510454</v>
      </c>
      <c r="J22" s="4"/>
      <c r="K22" s="4">
        <v>1891814</v>
      </c>
      <c r="L22" s="4"/>
      <c r="M22" s="4">
        <v>53069338483</v>
      </c>
      <c r="N22" s="4"/>
      <c r="O22" s="4">
        <v>51884336157</v>
      </c>
      <c r="P22" s="4"/>
      <c r="Q22" s="4">
        <f t="shared" si="1"/>
        <v>1185002326</v>
      </c>
    </row>
    <row r="23" spans="1:17">
      <c r="A23" s="1" t="s">
        <v>61</v>
      </c>
      <c r="C23" s="4">
        <v>643867</v>
      </c>
      <c r="D23" s="4"/>
      <c r="E23" s="4">
        <v>40418272853</v>
      </c>
      <c r="F23" s="4"/>
      <c r="G23" s="4">
        <v>39170202670</v>
      </c>
      <c r="H23" s="4"/>
      <c r="I23" s="4">
        <f t="shared" si="0"/>
        <v>1248070183</v>
      </c>
      <c r="J23" s="4"/>
      <c r="K23" s="4">
        <v>643867</v>
      </c>
      <c r="L23" s="4"/>
      <c r="M23" s="4">
        <v>40418272853</v>
      </c>
      <c r="N23" s="4"/>
      <c r="O23" s="4">
        <v>26177472044</v>
      </c>
      <c r="P23" s="4"/>
      <c r="Q23" s="4">
        <f t="shared" si="1"/>
        <v>14240800809</v>
      </c>
    </row>
    <row r="24" spans="1:17">
      <c r="A24" s="1" t="s">
        <v>62</v>
      </c>
      <c r="C24" s="4">
        <v>3062244</v>
      </c>
      <c r="D24" s="4"/>
      <c r="E24" s="4">
        <v>54488023302</v>
      </c>
      <c r="F24" s="4"/>
      <c r="G24" s="4">
        <v>55541405620</v>
      </c>
      <c r="H24" s="4"/>
      <c r="I24" s="4">
        <f t="shared" si="0"/>
        <v>-1053382318</v>
      </c>
      <c r="J24" s="4"/>
      <c r="K24" s="4">
        <v>3062244</v>
      </c>
      <c r="L24" s="4"/>
      <c r="M24" s="4">
        <v>54488023302</v>
      </c>
      <c r="N24" s="4"/>
      <c r="O24" s="4">
        <v>51778842140</v>
      </c>
      <c r="P24" s="4"/>
      <c r="Q24" s="4">
        <f t="shared" si="1"/>
        <v>2709181162</v>
      </c>
    </row>
    <row r="25" spans="1:17">
      <c r="A25" s="1" t="s">
        <v>32</v>
      </c>
      <c r="C25" s="4">
        <v>530917</v>
      </c>
      <c r="D25" s="4"/>
      <c r="E25" s="4">
        <v>21178930299</v>
      </c>
      <c r="F25" s="4"/>
      <c r="G25" s="4">
        <v>21289759488</v>
      </c>
      <c r="H25" s="4"/>
      <c r="I25" s="4">
        <f t="shared" si="0"/>
        <v>-110829189</v>
      </c>
      <c r="J25" s="4"/>
      <c r="K25" s="4">
        <v>530917</v>
      </c>
      <c r="L25" s="4"/>
      <c r="M25" s="4">
        <v>21178930299</v>
      </c>
      <c r="N25" s="4"/>
      <c r="O25" s="4">
        <v>14787780391</v>
      </c>
      <c r="P25" s="4"/>
      <c r="Q25" s="4">
        <f t="shared" si="1"/>
        <v>6391149908</v>
      </c>
    </row>
    <row r="26" spans="1:17">
      <c r="A26" s="1" t="s">
        <v>17</v>
      </c>
      <c r="C26" s="4">
        <v>4180342</v>
      </c>
      <c r="D26" s="4"/>
      <c r="E26" s="4">
        <v>28132524893</v>
      </c>
      <c r="F26" s="4"/>
      <c r="G26" s="4">
        <v>32745095444</v>
      </c>
      <c r="H26" s="4"/>
      <c r="I26" s="4">
        <f t="shared" si="0"/>
        <v>-4612570551</v>
      </c>
      <c r="J26" s="4"/>
      <c r="K26" s="4">
        <v>4180342</v>
      </c>
      <c r="L26" s="4"/>
      <c r="M26" s="4">
        <v>28132524893</v>
      </c>
      <c r="N26" s="4"/>
      <c r="O26" s="4">
        <v>20468389041</v>
      </c>
      <c r="P26" s="4"/>
      <c r="Q26" s="4">
        <f t="shared" si="1"/>
        <v>7664135852</v>
      </c>
    </row>
    <row r="27" spans="1:17">
      <c r="A27" s="1" t="s">
        <v>37</v>
      </c>
      <c r="C27" s="4">
        <v>15891235</v>
      </c>
      <c r="D27" s="4"/>
      <c r="E27" s="4">
        <v>14896271269</v>
      </c>
      <c r="F27" s="4"/>
      <c r="G27" s="4">
        <v>17092010088</v>
      </c>
      <c r="H27" s="4"/>
      <c r="I27" s="4">
        <f t="shared" si="0"/>
        <v>-2195738819</v>
      </c>
      <c r="J27" s="4"/>
      <c r="K27" s="4">
        <v>15891235</v>
      </c>
      <c r="L27" s="4"/>
      <c r="M27" s="4">
        <v>14896271269</v>
      </c>
      <c r="N27" s="4"/>
      <c r="O27" s="4">
        <v>15006848008</v>
      </c>
      <c r="P27" s="4"/>
      <c r="Q27" s="4">
        <f t="shared" si="1"/>
        <v>-110576739</v>
      </c>
    </row>
    <row r="28" spans="1:17">
      <c r="A28" s="1" t="s">
        <v>63</v>
      </c>
      <c r="C28" s="4">
        <v>11250000</v>
      </c>
      <c r="D28" s="4"/>
      <c r="E28" s="4">
        <v>43244902687</v>
      </c>
      <c r="F28" s="4"/>
      <c r="G28" s="4">
        <v>47114242312</v>
      </c>
      <c r="H28" s="4"/>
      <c r="I28" s="4">
        <f t="shared" si="0"/>
        <v>-3869339625</v>
      </c>
      <c r="J28" s="4"/>
      <c r="K28" s="4">
        <v>11250000</v>
      </c>
      <c r="L28" s="4"/>
      <c r="M28" s="4">
        <v>43244902687</v>
      </c>
      <c r="N28" s="4"/>
      <c r="O28" s="4">
        <v>35109227059</v>
      </c>
      <c r="P28" s="4"/>
      <c r="Q28" s="4">
        <f t="shared" si="1"/>
        <v>8135675628</v>
      </c>
    </row>
    <row r="29" spans="1:17">
      <c r="A29" s="1" t="s">
        <v>39</v>
      </c>
      <c r="C29" s="4">
        <v>9960161</v>
      </c>
      <c r="D29" s="4"/>
      <c r="E29" s="4">
        <v>28722505219</v>
      </c>
      <c r="F29" s="4"/>
      <c r="G29" s="4">
        <v>31954350356</v>
      </c>
      <c r="H29" s="4"/>
      <c r="I29" s="4">
        <f t="shared" si="0"/>
        <v>-3231845137</v>
      </c>
      <c r="J29" s="4"/>
      <c r="K29" s="4">
        <v>9960161</v>
      </c>
      <c r="L29" s="4"/>
      <c r="M29" s="4">
        <v>28722505219</v>
      </c>
      <c r="N29" s="4"/>
      <c r="O29" s="4">
        <v>30616087926</v>
      </c>
      <c r="P29" s="4"/>
      <c r="Q29" s="4">
        <f t="shared" si="1"/>
        <v>-1893582707</v>
      </c>
    </row>
    <row r="30" spans="1:17">
      <c r="A30" s="1" t="s">
        <v>24</v>
      </c>
      <c r="C30" s="4">
        <v>1757001</v>
      </c>
      <c r="D30" s="4"/>
      <c r="E30" s="4">
        <v>46767284843</v>
      </c>
      <c r="F30" s="4"/>
      <c r="G30" s="4">
        <v>46672202601</v>
      </c>
      <c r="H30" s="4"/>
      <c r="I30" s="4">
        <f t="shared" si="0"/>
        <v>95082242</v>
      </c>
      <c r="J30" s="4"/>
      <c r="K30" s="4">
        <v>1757001</v>
      </c>
      <c r="L30" s="4"/>
      <c r="M30" s="4">
        <v>46767284843</v>
      </c>
      <c r="N30" s="4"/>
      <c r="O30" s="4">
        <v>36520294508</v>
      </c>
      <c r="P30" s="4"/>
      <c r="Q30" s="4">
        <f t="shared" si="1"/>
        <v>10246990335</v>
      </c>
    </row>
    <row r="31" spans="1:17">
      <c r="A31" s="1" t="s">
        <v>58</v>
      </c>
      <c r="C31" s="4">
        <v>1965668</v>
      </c>
      <c r="D31" s="4"/>
      <c r="E31" s="4">
        <v>34937024284</v>
      </c>
      <c r="F31" s="4"/>
      <c r="G31" s="4">
        <v>35562295412</v>
      </c>
      <c r="H31" s="4"/>
      <c r="I31" s="4">
        <f t="shared" si="0"/>
        <v>-625271128</v>
      </c>
      <c r="J31" s="4"/>
      <c r="K31" s="4">
        <v>1965668</v>
      </c>
      <c r="L31" s="4"/>
      <c r="M31" s="4">
        <v>34937024284</v>
      </c>
      <c r="N31" s="4"/>
      <c r="O31" s="4">
        <v>34388658306</v>
      </c>
      <c r="P31" s="4"/>
      <c r="Q31" s="4">
        <f t="shared" si="1"/>
        <v>548365978</v>
      </c>
    </row>
    <row r="32" spans="1:17">
      <c r="A32" s="1" t="s">
        <v>30</v>
      </c>
      <c r="C32" s="4">
        <v>4075006</v>
      </c>
      <c r="D32" s="4"/>
      <c r="E32" s="4">
        <v>39818967991</v>
      </c>
      <c r="F32" s="4"/>
      <c r="G32" s="4">
        <v>48163533003</v>
      </c>
      <c r="H32" s="4"/>
      <c r="I32" s="4">
        <f t="shared" si="0"/>
        <v>-8344565012</v>
      </c>
      <c r="J32" s="4"/>
      <c r="K32" s="4">
        <v>4075006</v>
      </c>
      <c r="L32" s="4"/>
      <c r="M32" s="4">
        <v>39818967991</v>
      </c>
      <c r="N32" s="4"/>
      <c r="O32" s="4">
        <v>38237450342</v>
      </c>
      <c r="P32" s="4"/>
      <c r="Q32" s="4">
        <f t="shared" si="1"/>
        <v>1581517649</v>
      </c>
    </row>
    <row r="33" spans="1:17">
      <c r="A33" s="1" t="s">
        <v>45</v>
      </c>
      <c r="C33" s="4">
        <v>2782019</v>
      </c>
      <c r="D33" s="4"/>
      <c r="E33" s="4">
        <v>50525063581</v>
      </c>
      <c r="F33" s="4"/>
      <c r="G33" s="4">
        <v>50165553003</v>
      </c>
      <c r="H33" s="4"/>
      <c r="I33" s="4">
        <f t="shared" si="0"/>
        <v>359510578</v>
      </c>
      <c r="J33" s="4"/>
      <c r="K33" s="4">
        <v>2782019</v>
      </c>
      <c r="L33" s="4"/>
      <c r="M33" s="4">
        <v>50525063581</v>
      </c>
      <c r="N33" s="4"/>
      <c r="O33" s="4">
        <v>35424134325</v>
      </c>
      <c r="P33" s="4"/>
      <c r="Q33" s="4">
        <f t="shared" si="1"/>
        <v>15100929256</v>
      </c>
    </row>
    <row r="34" spans="1:17">
      <c r="A34" s="1" t="s">
        <v>53</v>
      </c>
      <c r="C34" s="4">
        <v>1687500</v>
      </c>
      <c r="D34" s="4"/>
      <c r="E34" s="4">
        <v>6906100246</v>
      </c>
      <c r="F34" s="4"/>
      <c r="G34" s="4">
        <v>6906100246</v>
      </c>
      <c r="H34" s="4"/>
      <c r="I34" s="4">
        <f t="shared" si="0"/>
        <v>0</v>
      </c>
      <c r="J34" s="4"/>
      <c r="K34" s="4">
        <v>1687500</v>
      </c>
      <c r="L34" s="4"/>
      <c r="M34" s="4">
        <v>6906100246</v>
      </c>
      <c r="N34" s="4"/>
      <c r="O34" s="4">
        <v>6435212872</v>
      </c>
      <c r="P34" s="4"/>
      <c r="Q34" s="4">
        <f t="shared" si="1"/>
        <v>470887374</v>
      </c>
    </row>
    <row r="35" spans="1:17">
      <c r="A35" s="1" t="s">
        <v>47</v>
      </c>
      <c r="C35" s="4">
        <v>292447</v>
      </c>
      <c r="D35" s="4"/>
      <c r="E35" s="4">
        <v>14576045989</v>
      </c>
      <c r="F35" s="4"/>
      <c r="G35" s="4">
        <v>15041177093</v>
      </c>
      <c r="H35" s="4"/>
      <c r="I35" s="4">
        <f t="shared" si="0"/>
        <v>-465131104</v>
      </c>
      <c r="J35" s="4"/>
      <c r="K35" s="4">
        <v>292447</v>
      </c>
      <c r="L35" s="4"/>
      <c r="M35" s="4">
        <v>14576045989</v>
      </c>
      <c r="N35" s="4"/>
      <c r="O35" s="4">
        <v>14170167643</v>
      </c>
      <c r="P35" s="4"/>
      <c r="Q35" s="4">
        <f t="shared" si="1"/>
        <v>405878346</v>
      </c>
    </row>
    <row r="36" spans="1:17">
      <c r="A36" s="1" t="s">
        <v>28</v>
      </c>
      <c r="C36" s="4">
        <v>1809682</v>
      </c>
      <c r="D36" s="4"/>
      <c r="E36" s="4">
        <v>28998500000</v>
      </c>
      <c r="F36" s="4"/>
      <c r="G36" s="4">
        <v>31301110422</v>
      </c>
      <c r="H36" s="4"/>
      <c r="I36" s="4">
        <f t="shared" si="0"/>
        <v>-2302610422</v>
      </c>
      <c r="J36" s="4"/>
      <c r="K36" s="4">
        <v>1809682</v>
      </c>
      <c r="L36" s="4"/>
      <c r="M36" s="4">
        <v>28998500000</v>
      </c>
      <c r="N36" s="4"/>
      <c r="O36" s="4">
        <v>36697853820</v>
      </c>
      <c r="P36" s="4"/>
      <c r="Q36" s="4">
        <f t="shared" si="1"/>
        <v>-7699353820</v>
      </c>
    </row>
    <row r="37" spans="1:17">
      <c r="A37" s="1" t="s">
        <v>54</v>
      </c>
      <c r="C37" s="4">
        <v>21612882</v>
      </c>
      <c r="D37" s="4"/>
      <c r="E37" s="4">
        <v>137929111960</v>
      </c>
      <c r="F37" s="4"/>
      <c r="G37" s="4">
        <v>135914153995</v>
      </c>
      <c r="H37" s="4"/>
      <c r="I37" s="4">
        <f t="shared" si="0"/>
        <v>2014957965</v>
      </c>
      <c r="J37" s="4"/>
      <c r="K37" s="4">
        <v>21612882</v>
      </c>
      <c r="L37" s="4"/>
      <c r="M37" s="4">
        <v>137929111960</v>
      </c>
      <c r="N37" s="4"/>
      <c r="O37" s="4">
        <v>132916914548</v>
      </c>
      <c r="P37" s="4"/>
      <c r="Q37" s="4">
        <f t="shared" si="1"/>
        <v>5012197412</v>
      </c>
    </row>
    <row r="38" spans="1:17">
      <c r="A38" s="1" t="s">
        <v>41</v>
      </c>
      <c r="C38" s="4">
        <v>3021867</v>
      </c>
      <c r="D38" s="4"/>
      <c r="E38" s="4">
        <v>12838612573</v>
      </c>
      <c r="F38" s="4"/>
      <c r="G38" s="4">
        <v>14941333397</v>
      </c>
      <c r="H38" s="4"/>
      <c r="I38" s="4">
        <f t="shared" si="0"/>
        <v>-2102720824</v>
      </c>
      <c r="J38" s="4"/>
      <c r="K38" s="4">
        <v>3021867</v>
      </c>
      <c r="L38" s="4"/>
      <c r="M38" s="4">
        <v>12838612573</v>
      </c>
      <c r="N38" s="4"/>
      <c r="O38" s="4">
        <v>12023923181</v>
      </c>
      <c r="P38" s="4"/>
      <c r="Q38" s="4">
        <f t="shared" si="1"/>
        <v>814689392</v>
      </c>
    </row>
    <row r="39" spans="1:17">
      <c r="A39" s="1" t="s">
        <v>36</v>
      </c>
      <c r="C39" s="4">
        <v>1308226</v>
      </c>
      <c r="D39" s="4"/>
      <c r="E39" s="4">
        <v>42619387478</v>
      </c>
      <c r="F39" s="4"/>
      <c r="G39" s="4">
        <v>42619224593</v>
      </c>
      <c r="H39" s="4"/>
      <c r="I39" s="4">
        <f t="shared" si="0"/>
        <v>162885</v>
      </c>
      <c r="J39" s="4"/>
      <c r="K39" s="4">
        <v>1308226</v>
      </c>
      <c r="L39" s="4"/>
      <c r="M39" s="4">
        <v>42619387478</v>
      </c>
      <c r="N39" s="4"/>
      <c r="O39" s="4">
        <v>43168733990</v>
      </c>
      <c r="P39" s="4"/>
      <c r="Q39" s="4">
        <f t="shared" si="1"/>
        <v>-549346512</v>
      </c>
    </row>
    <row r="40" spans="1:17">
      <c r="A40" s="1" t="s">
        <v>27</v>
      </c>
      <c r="C40" s="4">
        <v>3334314</v>
      </c>
      <c r="D40" s="4"/>
      <c r="E40" s="4">
        <v>89126228224</v>
      </c>
      <c r="F40" s="4"/>
      <c r="G40" s="4">
        <v>97985909057</v>
      </c>
      <c r="H40" s="4"/>
      <c r="I40" s="4">
        <f t="shared" si="0"/>
        <v>-8859680833</v>
      </c>
      <c r="J40" s="4"/>
      <c r="K40" s="4">
        <v>3334314</v>
      </c>
      <c r="L40" s="4"/>
      <c r="M40" s="4">
        <v>89126228224</v>
      </c>
      <c r="N40" s="4"/>
      <c r="O40" s="4">
        <v>62619983643</v>
      </c>
      <c r="P40" s="4"/>
      <c r="Q40" s="4">
        <f t="shared" si="1"/>
        <v>26506244581</v>
      </c>
    </row>
    <row r="41" spans="1:17">
      <c r="A41" s="1" t="s">
        <v>26</v>
      </c>
      <c r="C41" s="4">
        <v>894158</v>
      </c>
      <c r="D41" s="4"/>
      <c r="E41" s="4">
        <v>2990939062</v>
      </c>
      <c r="F41" s="4"/>
      <c r="G41" s="4">
        <v>2990939062</v>
      </c>
      <c r="H41" s="4"/>
      <c r="I41" s="4">
        <f t="shared" si="0"/>
        <v>0</v>
      </c>
      <c r="J41" s="4"/>
      <c r="K41" s="4">
        <v>894158</v>
      </c>
      <c r="L41" s="4"/>
      <c r="M41" s="4">
        <v>2990939062</v>
      </c>
      <c r="N41" s="4"/>
      <c r="O41" s="4">
        <v>2915387865</v>
      </c>
      <c r="P41" s="4"/>
      <c r="Q41" s="4">
        <f t="shared" si="1"/>
        <v>75551197</v>
      </c>
    </row>
    <row r="42" spans="1:17">
      <c r="A42" s="1" t="s">
        <v>50</v>
      </c>
      <c r="C42" s="4">
        <v>2237003</v>
      </c>
      <c r="D42" s="4"/>
      <c r="E42" s="4">
        <v>38892387634</v>
      </c>
      <c r="F42" s="4"/>
      <c r="G42" s="4">
        <v>41360686677</v>
      </c>
      <c r="H42" s="4"/>
      <c r="I42" s="4">
        <f t="shared" si="0"/>
        <v>-2468299043</v>
      </c>
      <c r="J42" s="4"/>
      <c r="K42" s="4">
        <v>2237003</v>
      </c>
      <c r="L42" s="4"/>
      <c r="M42" s="4">
        <v>38892387634</v>
      </c>
      <c r="N42" s="4"/>
      <c r="O42" s="4">
        <v>26835861240</v>
      </c>
      <c r="P42" s="4"/>
      <c r="Q42" s="4">
        <f t="shared" si="1"/>
        <v>12056526394</v>
      </c>
    </row>
    <row r="43" spans="1:17">
      <c r="A43" s="1" t="s">
        <v>33</v>
      </c>
      <c r="C43" s="4">
        <v>2073675</v>
      </c>
      <c r="D43" s="4"/>
      <c r="E43" s="4">
        <v>27642524258</v>
      </c>
      <c r="F43" s="4"/>
      <c r="G43" s="4">
        <v>34548001981</v>
      </c>
      <c r="H43" s="4"/>
      <c r="I43" s="4">
        <f t="shared" si="0"/>
        <v>-6905477723</v>
      </c>
      <c r="J43" s="4"/>
      <c r="K43" s="4">
        <v>2073675</v>
      </c>
      <c r="L43" s="4"/>
      <c r="M43" s="4">
        <v>27642524258</v>
      </c>
      <c r="N43" s="4"/>
      <c r="O43" s="4">
        <v>22320138209</v>
      </c>
      <c r="P43" s="4"/>
      <c r="Q43" s="4">
        <f t="shared" si="1"/>
        <v>5322386049</v>
      </c>
    </row>
    <row r="44" spans="1:17">
      <c r="A44" s="1" t="s">
        <v>60</v>
      </c>
      <c r="C44" s="4">
        <v>3738128</v>
      </c>
      <c r="D44" s="4"/>
      <c r="E44" s="4">
        <v>60197355442</v>
      </c>
      <c r="F44" s="4"/>
      <c r="G44" s="4">
        <v>70497921905</v>
      </c>
      <c r="H44" s="4"/>
      <c r="I44" s="4">
        <f t="shared" si="0"/>
        <v>-10300566463</v>
      </c>
      <c r="J44" s="4"/>
      <c r="K44" s="4">
        <v>3738128</v>
      </c>
      <c r="L44" s="4"/>
      <c r="M44" s="4">
        <v>60197355442</v>
      </c>
      <c r="N44" s="4"/>
      <c r="O44" s="4">
        <v>70371778360</v>
      </c>
      <c r="P44" s="4"/>
      <c r="Q44" s="4">
        <f t="shared" si="1"/>
        <v>-10174422918</v>
      </c>
    </row>
    <row r="45" spans="1:17">
      <c r="A45" s="1" t="s">
        <v>64</v>
      </c>
      <c r="C45" s="4">
        <v>2000000</v>
      </c>
      <c r="D45" s="4"/>
      <c r="E45" s="4">
        <v>41650695000</v>
      </c>
      <c r="F45" s="4"/>
      <c r="G45" s="4">
        <v>43618914000</v>
      </c>
      <c r="H45" s="4"/>
      <c r="I45" s="4">
        <f t="shared" si="0"/>
        <v>-1968219000</v>
      </c>
      <c r="J45" s="4"/>
      <c r="K45" s="4">
        <v>2000000</v>
      </c>
      <c r="L45" s="4"/>
      <c r="M45" s="4">
        <v>41650695000</v>
      </c>
      <c r="N45" s="4"/>
      <c r="O45" s="4">
        <v>29489671175</v>
      </c>
      <c r="P45" s="4"/>
      <c r="Q45" s="4">
        <f t="shared" si="1"/>
        <v>12161023825</v>
      </c>
    </row>
    <row r="46" spans="1:17">
      <c r="A46" s="1" t="s">
        <v>55</v>
      </c>
      <c r="C46" s="4">
        <v>35</v>
      </c>
      <c r="D46" s="4"/>
      <c r="E46" s="4">
        <v>494390</v>
      </c>
      <c r="F46" s="4"/>
      <c r="G46" s="4">
        <v>477342</v>
      </c>
      <c r="H46" s="4"/>
      <c r="I46" s="4">
        <f t="shared" si="0"/>
        <v>17048</v>
      </c>
      <c r="J46" s="4"/>
      <c r="K46" s="4">
        <v>35</v>
      </c>
      <c r="L46" s="4"/>
      <c r="M46" s="4">
        <v>494390</v>
      </c>
      <c r="N46" s="4"/>
      <c r="O46" s="4">
        <v>526051</v>
      </c>
      <c r="P46" s="4"/>
      <c r="Q46" s="4">
        <f t="shared" si="1"/>
        <v>-31661</v>
      </c>
    </row>
    <row r="47" spans="1:17">
      <c r="A47" s="1" t="s">
        <v>35</v>
      </c>
      <c r="C47" s="4">
        <v>185603029</v>
      </c>
      <c r="D47" s="4"/>
      <c r="E47" s="4">
        <v>79703434502</v>
      </c>
      <c r="F47" s="4"/>
      <c r="G47" s="4">
        <v>79703434502</v>
      </c>
      <c r="H47" s="4"/>
      <c r="I47" s="4">
        <f t="shared" si="0"/>
        <v>0</v>
      </c>
      <c r="J47" s="4"/>
      <c r="K47" s="4">
        <v>185603029</v>
      </c>
      <c r="L47" s="4"/>
      <c r="M47" s="4">
        <v>79703434502</v>
      </c>
      <c r="N47" s="4"/>
      <c r="O47" s="4">
        <v>79703434502</v>
      </c>
      <c r="P47" s="4"/>
      <c r="Q47" s="4">
        <f t="shared" si="1"/>
        <v>0</v>
      </c>
    </row>
    <row r="48" spans="1:17">
      <c r="A48" s="1" t="s">
        <v>34</v>
      </c>
      <c r="C48" s="4">
        <v>4285975</v>
      </c>
      <c r="D48" s="4"/>
      <c r="E48" s="4">
        <v>87765753044</v>
      </c>
      <c r="F48" s="4"/>
      <c r="G48" s="4">
        <v>87099929903</v>
      </c>
      <c r="H48" s="4"/>
      <c r="I48" s="4">
        <f t="shared" si="0"/>
        <v>665823141</v>
      </c>
      <c r="J48" s="4"/>
      <c r="K48" s="4">
        <v>4285975</v>
      </c>
      <c r="L48" s="4"/>
      <c r="M48" s="4">
        <v>87765753044</v>
      </c>
      <c r="N48" s="4"/>
      <c r="O48" s="4">
        <v>80271506579</v>
      </c>
      <c r="P48" s="4"/>
      <c r="Q48" s="4">
        <f t="shared" si="1"/>
        <v>7494246465</v>
      </c>
    </row>
    <row r="49" spans="1:17">
      <c r="A49" s="1" t="s">
        <v>65</v>
      </c>
      <c r="C49" s="4">
        <v>2317611</v>
      </c>
      <c r="D49" s="4"/>
      <c r="E49" s="4">
        <v>34511241793</v>
      </c>
      <c r="F49" s="4"/>
      <c r="G49" s="4">
        <v>36329903632</v>
      </c>
      <c r="H49" s="4"/>
      <c r="I49" s="4">
        <f t="shared" si="0"/>
        <v>-1818661839</v>
      </c>
      <c r="J49" s="4"/>
      <c r="K49" s="4">
        <v>2317611</v>
      </c>
      <c r="L49" s="4"/>
      <c r="M49" s="4">
        <v>34511241793</v>
      </c>
      <c r="N49" s="4"/>
      <c r="O49" s="4">
        <v>36329903632</v>
      </c>
      <c r="P49" s="4"/>
      <c r="Q49" s="4">
        <f t="shared" si="1"/>
        <v>-1818661839</v>
      </c>
    </row>
    <row r="50" spans="1:17">
      <c r="A50" s="1" t="s">
        <v>43</v>
      </c>
      <c r="C50" s="4">
        <v>1496022</v>
      </c>
      <c r="D50" s="4"/>
      <c r="E50" s="4">
        <v>25965126882</v>
      </c>
      <c r="F50" s="4"/>
      <c r="G50" s="4">
        <v>39183045356</v>
      </c>
      <c r="H50" s="4"/>
      <c r="I50" s="4">
        <f t="shared" si="0"/>
        <v>-13217918474</v>
      </c>
      <c r="J50" s="4"/>
      <c r="K50" s="4">
        <v>1496022</v>
      </c>
      <c r="L50" s="4"/>
      <c r="M50" s="4">
        <v>25965126882</v>
      </c>
      <c r="N50" s="4"/>
      <c r="O50" s="4">
        <v>18782334046</v>
      </c>
      <c r="P50" s="4"/>
      <c r="Q50" s="4">
        <f t="shared" si="1"/>
        <v>7182792836</v>
      </c>
    </row>
    <row r="51" spans="1:17">
      <c r="A51" s="1" t="s">
        <v>23</v>
      </c>
      <c r="C51" s="4">
        <v>607227</v>
      </c>
      <c r="D51" s="4"/>
      <c r="E51" s="4">
        <v>83479816110</v>
      </c>
      <c r="F51" s="4"/>
      <c r="G51" s="4">
        <v>80204051325</v>
      </c>
      <c r="H51" s="4"/>
      <c r="I51" s="4">
        <f t="shared" si="0"/>
        <v>3275764785</v>
      </c>
      <c r="J51" s="4"/>
      <c r="K51" s="4">
        <v>607227</v>
      </c>
      <c r="L51" s="4"/>
      <c r="M51" s="4">
        <v>83479816110</v>
      </c>
      <c r="N51" s="4"/>
      <c r="O51" s="4">
        <v>73306958320</v>
      </c>
      <c r="P51" s="4"/>
      <c r="Q51" s="4">
        <f t="shared" si="1"/>
        <v>10172857790</v>
      </c>
    </row>
    <row r="52" spans="1:17">
      <c r="A52" s="1" t="s">
        <v>49</v>
      </c>
      <c r="C52" s="4">
        <v>3130722</v>
      </c>
      <c r="D52" s="4"/>
      <c r="E52" s="4">
        <v>58320645384</v>
      </c>
      <c r="F52" s="4"/>
      <c r="G52" s="4">
        <v>67345718576</v>
      </c>
      <c r="H52" s="4"/>
      <c r="I52" s="4">
        <f t="shared" si="0"/>
        <v>-9025073192</v>
      </c>
      <c r="J52" s="4"/>
      <c r="K52" s="4">
        <v>3130722</v>
      </c>
      <c r="L52" s="4"/>
      <c r="M52" s="4">
        <v>58320645384</v>
      </c>
      <c r="N52" s="4"/>
      <c r="O52" s="4">
        <v>34886576019</v>
      </c>
      <c r="P52" s="4"/>
      <c r="Q52" s="4">
        <f t="shared" si="1"/>
        <v>23434069365</v>
      </c>
    </row>
    <row r="53" spans="1:17">
      <c r="A53" s="1" t="s">
        <v>68</v>
      </c>
      <c r="C53" s="4">
        <v>2674684</v>
      </c>
      <c r="D53" s="4"/>
      <c r="E53" s="4">
        <v>32144524829</v>
      </c>
      <c r="F53" s="4"/>
      <c r="G53" s="4">
        <v>32680353932</v>
      </c>
      <c r="H53" s="4"/>
      <c r="I53" s="4">
        <f t="shared" si="0"/>
        <v>-535829103</v>
      </c>
      <c r="J53" s="4"/>
      <c r="K53" s="4">
        <v>2674684</v>
      </c>
      <c r="L53" s="4"/>
      <c r="M53" s="4">
        <v>32144524829</v>
      </c>
      <c r="N53" s="4"/>
      <c r="O53" s="4">
        <v>32680353932</v>
      </c>
      <c r="P53" s="4"/>
      <c r="Q53" s="4">
        <f t="shared" si="1"/>
        <v>-535829103</v>
      </c>
    </row>
    <row r="54" spans="1:17">
      <c r="A54" s="1" t="s">
        <v>19</v>
      </c>
      <c r="C54" s="4">
        <v>1098108</v>
      </c>
      <c r="D54" s="4"/>
      <c r="E54" s="4">
        <v>36283928315</v>
      </c>
      <c r="F54" s="4"/>
      <c r="G54" s="4">
        <v>42043390757</v>
      </c>
      <c r="H54" s="4"/>
      <c r="I54" s="4">
        <f t="shared" si="0"/>
        <v>-5759462442</v>
      </c>
      <c r="J54" s="4"/>
      <c r="K54" s="4">
        <v>1098108</v>
      </c>
      <c r="L54" s="4"/>
      <c r="M54" s="4">
        <v>36283928315</v>
      </c>
      <c r="N54" s="4"/>
      <c r="O54" s="4">
        <v>26111467296</v>
      </c>
      <c r="P54" s="4"/>
      <c r="Q54" s="4">
        <f t="shared" si="1"/>
        <v>10172461019</v>
      </c>
    </row>
    <row r="55" spans="1:17">
      <c r="A55" s="1" t="s">
        <v>120</v>
      </c>
      <c r="C55" s="4">
        <v>173609</v>
      </c>
      <c r="D55" s="4"/>
      <c r="E55" s="4">
        <v>143638706835</v>
      </c>
      <c r="F55" s="4"/>
      <c r="G55" s="4">
        <v>141189007107</v>
      </c>
      <c r="H55" s="4"/>
      <c r="I55" s="4">
        <f t="shared" si="0"/>
        <v>2449699728</v>
      </c>
      <c r="J55" s="4"/>
      <c r="K55" s="4">
        <v>173609</v>
      </c>
      <c r="L55" s="4"/>
      <c r="M55" s="4">
        <v>143638706835</v>
      </c>
      <c r="N55" s="4"/>
      <c r="O55" s="4">
        <v>139933631085</v>
      </c>
      <c r="P55" s="4"/>
      <c r="Q55" s="4">
        <f t="shared" si="1"/>
        <v>3705075750</v>
      </c>
    </row>
    <row r="56" spans="1:17">
      <c r="A56" s="1" t="s">
        <v>105</v>
      </c>
      <c r="C56" s="4">
        <v>186529</v>
      </c>
      <c r="D56" s="4"/>
      <c r="E56" s="4">
        <v>177245030114</v>
      </c>
      <c r="F56" s="4"/>
      <c r="G56" s="4">
        <v>173272682532</v>
      </c>
      <c r="H56" s="4"/>
      <c r="I56" s="4">
        <f t="shared" si="0"/>
        <v>3972347582</v>
      </c>
      <c r="J56" s="4"/>
      <c r="K56" s="4">
        <v>186529</v>
      </c>
      <c r="L56" s="4"/>
      <c r="M56" s="4">
        <v>177245030114</v>
      </c>
      <c r="N56" s="4"/>
      <c r="O56" s="4">
        <v>157041749725</v>
      </c>
      <c r="P56" s="4"/>
      <c r="Q56" s="4">
        <f t="shared" si="1"/>
        <v>20203280389</v>
      </c>
    </row>
    <row r="57" spans="1:17">
      <c r="A57" s="1" t="s">
        <v>114</v>
      </c>
      <c r="C57" s="4">
        <v>16800</v>
      </c>
      <c r="D57" s="4"/>
      <c r="E57" s="4">
        <v>15661144902</v>
      </c>
      <c r="F57" s="4"/>
      <c r="G57" s="4">
        <v>15304041639</v>
      </c>
      <c r="H57" s="4"/>
      <c r="I57" s="4">
        <f t="shared" si="0"/>
        <v>357103263</v>
      </c>
      <c r="J57" s="4"/>
      <c r="K57" s="4">
        <v>16800</v>
      </c>
      <c r="L57" s="4"/>
      <c r="M57" s="4">
        <v>15661144902</v>
      </c>
      <c r="N57" s="4"/>
      <c r="O57" s="4">
        <v>13572029475</v>
      </c>
      <c r="P57" s="4"/>
      <c r="Q57" s="4">
        <f t="shared" si="1"/>
        <v>2089115427</v>
      </c>
    </row>
    <row r="58" spans="1:17">
      <c r="A58" s="1" t="s">
        <v>98</v>
      </c>
      <c r="C58" s="4">
        <v>132300</v>
      </c>
      <c r="D58" s="4"/>
      <c r="E58" s="4">
        <v>92079983477</v>
      </c>
      <c r="F58" s="4"/>
      <c r="G58" s="4">
        <v>91636418903</v>
      </c>
      <c r="H58" s="4"/>
      <c r="I58" s="4">
        <f t="shared" si="0"/>
        <v>443564574</v>
      </c>
      <c r="J58" s="4"/>
      <c r="K58" s="4">
        <v>132300</v>
      </c>
      <c r="L58" s="4"/>
      <c r="M58" s="4">
        <v>92079983477</v>
      </c>
      <c r="N58" s="4"/>
      <c r="O58" s="4">
        <v>91620125135</v>
      </c>
      <c r="P58" s="4"/>
      <c r="Q58" s="4">
        <f t="shared" si="1"/>
        <v>459858342</v>
      </c>
    </row>
    <row r="59" spans="1:17">
      <c r="A59" s="1" t="s">
        <v>139</v>
      </c>
      <c r="C59" s="4">
        <v>400</v>
      </c>
      <c r="D59" s="4"/>
      <c r="E59" s="4">
        <v>247347160</v>
      </c>
      <c r="F59" s="4"/>
      <c r="G59" s="4">
        <v>248845095</v>
      </c>
      <c r="H59" s="4"/>
      <c r="I59" s="4">
        <f t="shared" si="0"/>
        <v>-1497935</v>
      </c>
      <c r="J59" s="4"/>
      <c r="K59" s="4">
        <v>400</v>
      </c>
      <c r="L59" s="4"/>
      <c r="M59" s="4">
        <v>247347160</v>
      </c>
      <c r="N59" s="4"/>
      <c r="O59" s="4">
        <v>248845095</v>
      </c>
      <c r="P59" s="4"/>
      <c r="Q59" s="4">
        <f t="shared" si="1"/>
        <v>-1497935</v>
      </c>
    </row>
    <row r="60" spans="1:17">
      <c r="A60" s="1" t="s">
        <v>82</v>
      </c>
      <c r="C60" s="4">
        <v>13200</v>
      </c>
      <c r="D60" s="4"/>
      <c r="E60" s="4">
        <v>10940816617</v>
      </c>
      <c r="F60" s="4"/>
      <c r="G60" s="4">
        <v>10760537299</v>
      </c>
      <c r="H60" s="4"/>
      <c r="I60" s="4">
        <f t="shared" si="0"/>
        <v>180279318</v>
      </c>
      <c r="J60" s="4"/>
      <c r="K60" s="4">
        <v>13200</v>
      </c>
      <c r="L60" s="4"/>
      <c r="M60" s="4">
        <v>10940816617</v>
      </c>
      <c r="N60" s="4"/>
      <c r="O60" s="4">
        <v>9686585507</v>
      </c>
      <c r="P60" s="4"/>
      <c r="Q60" s="4">
        <f t="shared" si="1"/>
        <v>1254231110</v>
      </c>
    </row>
    <row r="61" spans="1:17">
      <c r="A61" s="1" t="s">
        <v>93</v>
      </c>
      <c r="C61" s="4">
        <v>14300</v>
      </c>
      <c r="D61" s="4"/>
      <c r="E61" s="4">
        <v>10188618978</v>
      </c>
      <c r="F61" s="4"/>
      <c r="G61" s="4">
        <v>9990778565</v>
      </c>
      <c r="H61" s="4"/>
      <c r="I61" s="4">
        <f t="shared" si="0"/>
        <v>197840413</v>
      </c>
      <c r="J61" s="4"/>
      <c r="K61" s="4">
        <v>14300</v>
      </c>
      <c r="L61" s="4"/>
      <c r="M61" s="4">
        <v>10188618978</v>
      </c>
      <c r="N61" s="4"/>
      <c r="O61" s="4">
        <v>9904118776</v>
      </c>
      <c r="P61" s="4"/>
      <c r="Q61" s="4">
        <f t="shared" si="1"/>
        <v>284500202</v>
      </c>
    </row>
    <row r="62" spans="1:17">
      <c r="A62" s="1" t="s">
        <v>111</v>
      </c>
      <c r="C62" s="4">
        <v>66620</v>
      </c>
      <c r="D62" s="4"/>
      <c r="E62" s="4">
        <v>58622300981</v>
      </c>
      <c r="F62" s="4"/>
      <c r="G62" s="4">
        <v>57406706348</v>
      </c>
      <c r="H62" s="4"/>
      <c r="I62" s="4">
        <f t="shared" si="0"/>
        <v>1215594633</v>
      </c>
      <c r="J62" s="4"/>
      <c r="K62" s="4">
        <v>66620</v>
      </c>
      <c r="L62" s="4"/>
      <c r="M62" s="4">
        <v>58622300981</v>
      </c>
      <c r="N62" s="4"/>
      <c r="O62" s="4">
        <v>53593538818</v>
      </c>
      <c r="P62" s="4"/>
      <c r="Q62" s="4">
        <f t="shared" si="1"/>
        <v>5028762163</v>
      </c>
    </row>
    <row r="63" spans="1:17">
      <c r="A63" s="1" t="s">
        <v>101</v>
      </c>
      <c r="C63" s="4">
        <v>300372</v>
      </c>
      <c r="D63" s="4"/>
      <c r="E63" s="4">
        <v>297338407403</v>
      </c>
      <c r="F63" s="4"/>
      <c r="G63" s="4">
        <v>291308030847</v>
      </c>
      <c r="H63" s="4"/>
      <c r="I63" s="4">
        <f t="shared" si="0"/>
        <v>6030376556</v>
      </c>
      <c r="J63" s="4"/>
      <c r="K63" s="4">
        <v>300372</v>
      </c>
      <c r="L63" s="4"/>
      <c r="M63" s="4">
        <v>297338407403</v>
      </c>
      <c r="N63" s="4"/>
      <c r="O63" s="4">
        <v>255468145895</v>
      </c>
      <c r="P63" s="4"/>
      <c r="Q63" s="4">
        <f t="shared" si="1"/>
        <v>41870261508</v>
      </c>
    </row>
    <row r="64" spans="1:17">
      <c r="A64" s="1" t="s">
        <v>122</v>
      </c>
      <c r="C64" s="4">
        <v>172426</v>
      </c>
      <c r="D64" s="4"/>
      <c r="E64" s="4">
        <v>137324484245</v>
      </c>
      <c r="F64" s="4"/>
      <c r="G64" s="4">
        <v>137201302613</v>
      </c>
      <c r="H64" s="4"/>
      <c r="I64" s="4">
        <f t="shared" si="0"/>
        <v>123181632</v>
      </c>
      <c r="J64" s="4"/>
      <c r="K64" s="4">
        <v>172426</v>
      </c>
      <c r="L64" s="4"/>
      <c r="M64" s="4">
        <v>137324484245</v>
      </c>
      <c r="N64" s="4"/>
      <c r="O64" s="4">
        <v>137036453785</v>
      </c>
      <c r="P64" s="4"/>
      <c r="Q64" s="4">
        <f t="shared" si="1"/>
        <v>288030460</v>
      </c>
    </row>
    <row r="65" spans="1:17">
      <c r="A65" s="1" t="s">
        <v>78</v>
      </c>
      <c r="C65" s="4">
        <v>54500</v>
      </c>
      <c r="D65" s="4"/>
      <c r="E65" s="4">
        <v>46130792278</v>
      </c>
      <c r="F65" s="4"/>
      <c r="G65" s="4">
        <v>45096024863</v>
      </c>
      <c r="H65" s="4"/>
      <c r="I65" s="4">
        <f t="shared" si="0"/>
        <v>1034767415</v>
      </c>
      <c r="J65" s="4"/>
      <c r="K65" s="4">
        <v>54500</v>
      </c>
      <c r="L65" s="4"/>
      <c r="M65" s="4">
        <v>46130792278</v>
      </c>
      <c r="N65" s="4"/>
      <c r="O65" s="4">
        <v>40640958822</v>
      </c>
      <c r="P65" s="4"/>
      <c r="Q65" s="4">
        <f t="shared" si="1"/>
        <v>5489833456</v>
      </c>
    </row>
    <row r="66" spans="1:17">
      <c r="A66" s="1" t="s">
        <v>85</v>
      </c>
      <c r="C66" s="4">
        <v>15000</v>
      </c>
      <c r="D66" s="4"/>
      <c r="E66" s="4">
        <v>12057814125</v>
      </c>
      <c r="F66" s="4"/>
      <c r="G66" s="4">
        <v>11829705477</v>
      </c>
      <c r="H66" s="4"/>
      <c r="I66" s="4">
        <f t="shared" si="0"/>
        <v>228108648</v>
      </c>
      <c r="J66" s="4"/>
      <c r="K66" s="4">
        <v>15000</v>
      </c>
      <c r="L66" s="4"/>
      <c r="M66" s="4">
        <v>12057814125</v>
      </c>
      <c r="N66" s="4"/>
      <c r="O66" s="4">
        <v>10697088493</v>
      </c>
      <c r="P66" s="4"/>
      <c r="Q66" s="4">
        <f t="shared" si="1"/>
        <v>1360725632</v>
      </c>
    </row>
    <row r="67" spans="1:17">
      <c r="A67" s="1" t="s">
        <v>104</v>
      </c>
      <c r="C67" s="4">
        <v>16</v>
      </c>
      <c r="D67" s="4"/>
      <c r="E67" s="4">
        <v>10857391</v>
      </c>
      <c r="F67" s="4"/>
      <c r="G67" s="4">
        <v>10659027</v>
      </c>
      <c r="H67" s="4"/>
      <c r="I67" s="4">
        <f t="shared" si="0"/>
        <v>198364</v>
      </c>
      <c r="J67" s="4"/>
      <c r="K67" s="4">
        <v>16</v>
      </c>
      <c r="L67" s="4"/>
      <c r="M67" s="4">
        <v>10857391</v>
      </c>
      <c r="N67" s="4"/>
      <c r="O67" s="4">
        <v>10221039</v>
      </c>
      <c r="P67" s="4"/>
      <c r="Q67" s="4">
        <f t="shared" si="1"/>
        <v>636352</v>
      </c>
    </row>
    <row r="68" spans="1:17">
      <c r="A68" s="1" t="s">
        <v>128</v>
      </c>
      <c r="C68" s="4">
        <v>20000</v>
      </c>
      <c r="D68" s="4"/>
      <c r="E68" s="4">
        <v>19868398200</v>
      </c>
      <c r="F68" s="4"/>
      <c r="G68" s="4">
        <v>19868398200</v>
      </c>
      <c r="H68" s="4"/>
      <c r="I68" s="4">
        <f t="shared" si="0"/>
        <v>0</v>
      </c>
      <c r="J68" s="4"/>
      <c r="K68" s="4">
        <v>20000</v>
      </c>
      <c r="L68" s="4"/>
      <c r="M68" s="4">
        <v>19868398200</v>
      </c>
      <c r="N68" s="4"/>
      <c r="O68" s="4">
        <v>19803588750</v>
      </c>
      <c r="P68" s="4"/>
      <c r="Q68" s="4">
        <f t="shared" si="1"/>
        <v>64809450</v>
      </c>
    </row>
    <row r="69" spans="1:17">
      <c r="A69" s="1" t="s">
        <v>117</v>
      </c>
      <c r="C69" s="4">
        <v>59409</v>
      </c>
      <c r="D69" s="4"/>
      <c r="E69" s="4">
        <v>51538361053</v>
      </c>
      <c r="F69" s="4"/>
      <c r="G69" s="4">
        <v>50600878756</v>
      </c>
      <c r="H69" s="4"/>
      <c r="I69" s="4">
        <f t="shared" si="0"/>
        <v>937482297</v>
      </c>
      <c r="J69" s="4"/>
      <c r="K69" s="4">
        <v>59409</v>
      </c>
      <c r="L69" s="4"/>
      <c r="M69" s="4">
        <v>51538361053</v>
      </c>
      <c r="N69" s="4"/>
      <c r="O69" s="4">
        <v>49972024769</v>
      </c>
      <c r="P69" s="4"/>
      <c r="Q69" s="4">
        <f t="shared" si="1"/>
        <v>1566336284</v>
      </c>
    </row>
    <row r="70" spans="1:17">
      <c r="A70" s="1" t="s">
        <v>91</v>
      </c>
      <c r="C70" s="4">
        <v>36825</v>
      </c>
      <c r="D70" s="4"/>
      <c r="E70" s="4">
        <v>23084721885</v>
      </c>
      <c r="F70" s="4"/>
      <c r="G70" s="4">
        <v>22964866377</v>
      </c>
      <c r="H70" s="4"/>
      <c r="I70" s="4">
        <f t="shared" si="0"/>
        <v>119855508</v>
      </c>
      <c r="J70" s="4"/>
      <c r="K70" s="4">
        <v>36825</v>
      </c>
      <c r="L70" s="4"/>
      <c r="M70" s="4">
        <v>23084721885</v>
      </c>
      <c r="N70" s="4"/>
      <c r="O70" s="4">
        <v>22417814748</v>
      </c>
      <c r="P70" s="4"/>
      <c r="Q70" s="4">
        <f t="shared" si="1"/>
        <v>666907137</v>
      </c>
    </row>
    <row r="71" spans="1:17">
      <c r="A71" s="1" t="s">
        <v>134</v>
      </c>
      <c r="C71" s="4">
        <v>9600</v>
      </c>
      <c r="D71" s="4"/>
      <c r="E71" s="4">
        <v>6398680029</v>
      </c>
      <c r="F71" s="4"/>
      <c r="G71" s="4">
        <v>6433039772</v>
      </c>
      <c r="H71" s="4"/>
      <c r="I71" s="4">
        <f t="shared" si="0"/>
        <v>-34359743</v>
      </c>
      <c r="J71" s="4"/>
      <c r="K71" s="4">
        <v>9600</v>
      </c>
      <c r="L71" s="4"/>
      <c r="M71" s="4">
        <v>6398680029</v>
      </c>
      <c r="N71" s="4"/>
      <c r="O71" s="4">
        <v>6433039772</v>
      </c>
      <c r="P71" s="4"/>
      <c r="Q71" s="4">
        <f t="shared" si="1"/>
        <v>-34359743</v>
      </c>
    </row>
    <row r="72" spans="1:17">
      <c r="A72" s="1" t="s">
        <v>108</v>
      </c>
      <c r="C72" s="4">
        <v>112600</v>
      </c>
      <c r="D72" s="4"/>
      <c r="E72" s="4">
        <v>72267091215</v>
      </c>
      <c r="F72" s="4"/>
      <c r="G72" s="4">
        <v>71114952179</v>
      </c>
      <c r="H72" s="4"/>
      <c r="I72" s="4">
        <f t="shared" si="0"/>
        <v>1152139036</v>
      </c>
      <c r="J72" s="4"/>
      <c r="K72" s="4">
        <v>112600</v>
      </c>
      <c r="L72" s="4"/>
      <c r="M72" s="4">
        <v>72267091215</v>
      </c>
      <c r="N72" s="4"/>
      <c r="O72" s="4">
        <v>69051880363</v>
      </c>
      <c r="P72" s="4"/>
      <c r="Q72" s="4">
        <f t="shared" si="1"/>
        <v>3215210852</v>
      </c>
    </row>
    <row r="73" spans="1:17">
      <c r="A73" s="1" t="s">
        <v>136</v>
      </c>
      <c r="C73" s="4">
        <v>23100</v>
      </c>
      <c r="D73" s="4"/>
      <c r="E73" s="4">
        <v>14406013436</v>
      </c>
      <c r="F73" s="4"/>
      <c r="G73" s="4">
        <v>14554530496</v>
      </c>
      <c r="H73" s="4"/>
      <c r="I73" s="4">
        <f t="shared" ref="I73:I76" si="2">E73-G73</f>
        <v>-148517060</v>
      </c>
      <c r="J73" s="4"/>
      <c r="K73" s="4">
        <v>23100</v>
      </c>
      <c r="L73" s="4"/>
      <c r="M73" s="4">
        <v>14406013436</v>
      </c>
      <c r="N73" s="4"/>
      <c r="O73" s="4">
        <v>14554530496</v>
      </c>
      <c r="P73" s="4"/>
      <c r="Q73" s="4">
        <f t="shared" ref="Q73:Q76" si="3">M73-O73</f>
        <v>-148517060</v>
      </c>
    </row>
    <row r="74" spans="1:17">
      <c r="A74" s="1" t="s">
        <v>142</v>
      </c>
      <c r="C74" s="4">
        <v>277780</v>
      </c>
      <c r="D74" s="4"/>
      <c r="E74" s="4">
        <v>149224142221</v>
      </c>
      <c r="F74" s="4"/>
      <c r="G74" s="4">
        <v>150018387537</v>
      </c>
      <c r="H74" s="4"/>
      <c r="I74" s="4">
        <f t="shared" si="2"/>
        <v>-794245316</v>
      </c>
      <c r="J74" s="4"/>
      <c r="K74" s="4">
        <v>277780</v>
      </c>
      <c r="L74" s="4"/>
      <c r="M74" s="4">
        <v>149224142221</v>
      </c>
      <c r="N74" s="4"/>
      <c r="O74" s="4">
        <v>150018387537</v>
      </c>
      <c r="P74" s="4"/>
      <c r="Q74" s="4">
        <f t="shared" si="3"/>
        <v>-794245316</v>
      </c>
    </row>
    <row r="75" spans="1:17">
      <c r="A75" s="1" t="s">
        <v>88</v>
      </c>
      <c r="C75" s="4">
        <v>90132</v>
      </c>
      <c r="D75" s="4"/>
      <c r="E75" s="4">
        <v>58955469424</v>
      </c>
      <c r="F75" s="4"/>
      <c r="G75" s="4">
        <v>58011774972</v>
      </c>
      <c r="H75" s="4"/>
      <c r="I75" s="4">
        <f t="shared" si="2"/>
        <v>943694452</v>
      </c>
      <c r="J75" s="4"/>
      <c r="K75" s="4">
        <v>90132</v>
      </c>
      <c r="L75" s="4"/>
      <c r="M75" s="4">
        <v>58955469424</v>
      </c>
      <c r="N75" s="4"/>
      <c r="O75" s="4">
        <v>56067122101</v>
      </c>
      <c r="P75" s="4"/>
      <c r="Q75" s="4">
        <f t="shared" si="3"/>
        <v>2888347323</v>
      </c>
    </row>
    <row r="76" spans="1:17">
      <c r="A76" s="1" t="s">
        <v>125</v>
      </c>
      <c r="C76" s="4">
        <v>300</v>
      </c>
      <c r="D76" s="4"/>
      <c r="E76" s="4">
        <v>295386451</v>
      </c>
      <c r="F76" s="4"/>
      <c r="G76" s="4">
        <v>294546603</v>
      </c>
      <c r="H76" s="4"/>
      <c r="I76" s="4">
        <f t="shared" si="2"/>
        <v>839848</v>
      </c>
      <c r="J76" s="4"/>
      <c r="K76" s="4">
        <v>300</v>
      </c>
      <c r="L76" s="4"/>
      <c r="M76" s="4">
        <v>295386451</v>
      </c>
      <c r="N76" s="4"/>
      <c r="O76" s="4">
        <v>296561742</v>
      </c>
      <c r="P76" s="4"/>
      <c r="Q76" s="4">
        <f t="shared" si="3"/>
        <v>-1175291</v>
      </c>
    </row>
    <row r="77" spans="1:17" ht="24.75" thickBot="1">
      <c r="C77" s="4"/>
      <c r="D77" s="4"/>
      <c r="E77" s="5">
        <f>SUM(E8:E76)</f>
        <v>3495589540881</v>
      </c>
      <c r="F77" s="4"/>
      <c r="G77" s="5">
        <f>SUM(G8:G76)</f>
        <v>3630450133734</v>
      </c>
      <c r="H77" s="4"/>
      <c r="I77" s="5">
        <f>SUM(I8:I76)</f>
        <v>-134860592853</v>
      </c>
      <c r="J77" s="4"/>
      <c r="K77" s="4"/>
      <c r="L77" s="4"/>
      <c r="M77" s="5">
        <f>SUM(M8:M76)</f>
        <v>3495589540881</v>
      </c>
      <c r="N77" s="4"/>
      <c r="O77" s="5">
        <f>SUM(O8:O76)</f>
        <v>3257818931616</v>
      </c>
      <c r="P77" s="4"/>
      <c r="Q77" s="5">
        <f>SUM(Q8:Q76)</f>
        <v>237770609265</v>
      </c>
    </row>
    <row r="78" spans="1:17" ht="24.75" thickTop="1">
      <c r="C78" s="4"/>
      <c r="D78" s="4"/>
      <c r="E78" s="4"/>
      <c r="F78" s="4"/>
      <c r="G78" s="4"/>
      <c r="H78" s="4">
        <f t="shared" ref="H78" si="4">SUM(H8:H55)</f>
        <v>0</v>
      </c>
      <c r="I78" s="4"/>
      <c r="J78" s="4"/>
      <c r="K78" s="4"/>
      <c r="L78" s="4"/>
      <c r="M78" s="4"/>
      <c r="N78" s="4"/>
      <c r="O78" s="4"/>
      <c r="P78" s="4"/>
      <c r="Q78" s="4"/>
    </row>
    <row r="79" spans="1:17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>
      <c r="I80" s="9"/>
      <c r="J80" s="9"/>
      <c r="K80" s="9"/>
      <c r="L80" s="9"/>
      <c r="M80" s="9"/>
      <c r="N80" s="9"/>
      <c r="O80" s="9"/>
      <c r="P80" s="9"/>
      <c r="Q80" s="9"/>
    </row>
    <row r="81" spans="7:17">
      <c r="I81" s="9"/>
      <c r="J81" s="9"/>
      <c r="K81" s="9"/>
      <c r="L81" s="9"/>
      <c r="M81" s="9"/>
      <c r="N81" s="9"/>
      <c r="O81" s="9"/>
      <c r="P81" s="9"/>
      <c r="Q81" s="9"/>
    </row>
    <row r="82" spans="7:17">
      <c r="G82" s="14"/>
      <c r="H82" s="14">
        <f t="shared" ref="H82" si="5">SUM(H56:H76)</f>
        <v>0</v>
      </c>
      <c r="I82" s="4"/>
      <c r="J82" s="4"/>
      <c r="K82" s="4"/>
      <c r="L82" s="4"/>
      <c r="M82" s="4"/>
      <c r="N82" s="4"/>
      <c r="O82" s="4"/>
      <c r="P82" s="4"/>
      <c r="Q82" s="4"/>
    </row>
    <row r="83" spans="7:17">
      <c r="I83" s="9"/>
      <c r="J83" s="9"/>
      <c r="K83" s="9"/>
      <c r="L83" s="9"/>
      <c r="M83" s="9"/>
      <c r="N83" s="9"/>
      <c r="O83" s="9"/>
      <c r="P83" s="9"/>
      <c r="Q83" s="9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07"/>
  <sheetViews>
    <sheetView rightToLeft="1" topLeftCell="A94" workbookViewId="0">
      <selection activeCell="T101" sqref="T101"/>
    </sheetView>
  </sheetViews>
  <sheetFormatPr defaultRowHeight="24"/>
  <cols>
    <col min="1" max="1" width="34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21" width="18.5703125" style="1" bestFit="1" customWidth="1"/>
    <col min="22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166</v>
      </c>
      <c r="D6" s="17" t="s">
        <v>166</v>
      </c>
      <c r="E6" s="17" t="s">
        <v>166</v>
      </c>
      <c r="F6" s="17" t="s">
        <v>166</v>
      </c>
      <c r="G6" s="17" t="s">
        <v>166</v>
      </c>
      <c r="H6" s="17" t="s">
        <v>166</v>
      </c>
      <c r="I6" s="17" t="s">
        <v>166</v>
      </c>
      <c r="K6" s="17" t="s">
        <v>167</v>
      </c>
      <c r="L6" s="17" t="s">
        <v>167</v>
      </c>
      <c r="M6" s="17" t="s">
        <v>167</v>
      </c>
      <c r="N6" s="17" t="s">
        <v>167</v>
      </c>
      <c r="O6" s="17" t="s">
        <v>167</v>
      </c>
      <c r="P6" s="17" t="s">
        <v>167</v>
      </c>
      <c r="Q6" s="17" t="s">
        <v>167</v>
      </c>
    </row>
    <row r="7" spans="1:17" ht="24.75">
      <c r="A7" s="17" t="s">
        <v>3</v>
      </c>
      <c r="C7" s="17" t="s">
        <v>7</v>
      </c>
      <c r="E7" s="17" t="s">
        <v>226</v>
      </c>
      <c r="G7" s="17" t="s">
        <v>227</v>
      </c>
      <c r="I7" s="17" t="s">
        <v>229</v>
      </c>
      <c r="K7" s="17" t="s">
        <v>7</v>
      </c>
      <c r="M7" s="17" t="s">
        <v>226</v>
      </c>
      <c r="O7" s="17" t="s">
        <v>227</v>
      </c>
      <c r="Q7" s="17" t="s">
        <v>229</v>
      </c>
    </row>
    <row r="8" spans="1:17">
      <c r="A8" s="1" t="s">
        <v>40</v>
      </c>
      <c r="C8" s="4">
        <v>520415</v>
      </c>
      <c r="D8" s="4"/>
      <c r="E8" s="4">
        <v>2721095489</v>
      </c>
      <c r="F8" s="4"/>
      <c r="G8" s="4">
        <v>2038648796</v>
      </c>
      <c r="H8" s="4"/>
      <c r="I8" s="4">
        <f>E8-G8</f>
        <v>682446693</v>
      </c>
      <c r="J8" s="4"/>
      <c r="K8" s="4">
        <v>4165109</v>
      </c>
      <c r="L8" s="4"/>
      <c r="M8" s="4">
        <v>23293720007</v>
      </c>
      <c r="N8" s="4"/>
      <c r="O8" s="4">
        <v>17846937756</v>
      </c>
      <c r="P8" s="4"/>
      <c r="Q8" s="4">
        <f>M8-O8</f>
        <v>5446782251</v>
      </c>
    </row>
    <row r="9" spans="1:17">
      <c r="A9" s="1" t="s">
        <v>27</v>
      </c>
      <c r="C9" s="4">
        <v>388316</v>
      </c>
      <c r="D9" s="4"/>
      <c r="E9" s="4">
        <v>10394920338</v>
      </c>
      <c r="F9" s="4"/>
      <c r="G9" s="4">
        <v>7292756943</v>
      </c>
      <c r="H9" s="4"/>
      <c r="I9" s="4">
        <f t="shared" ref="I9:I72" si="0">E9-G9</f>
        <v>3102163395</v>
      </c>
      <c r="J9" s="4"/>
      <c r="K9" s="4">
        <v>388316</v>
      </c>
      <c r="L9" s="4"/>
      <c r="M9" s="4">
        <v>10394920338</v>
      </c>
      <c r="N9" s="4"/>
      <c r="O9" s="4">
        <v>7292756943</v>
      </c>
      <c r="P9" s="4"/>
      <c r="Q9" s="4">
        <f t="shared" ref="Q9:Q72" si="1">M9-O9</f>
        <v>3102163395</v>
      </c>
    </row>
    <row r="10" spans="1:17">
      <c r="A10" s="1" t="s">
        <v>21</v>
      </c>
      <c r="C10" s="4">
        <v>1705417</v>
      </c>
      <c r="D10" s="4"/>
      <c r="E10" s="4">
        <v>19877162096</v>
      </c>
      <c r="F10" s="4"/>
      <c r="G10" s="4">
        <v>17596853709</v>
      </c>
      <c r="H10" s="4"/>
      <c r="I10" s="4">
        <f t="shared" si="0"/>
        <v>2280308387</v>
      </c>
      <c r="J10" s="4"/>
      <c r="K10" s="4">
        <v>2100258</v>
      </c>
      <c r="L10" s="4"/>
      <c r="M10" s="4">
        <v>24120947714</v>
      </c>
      <c r="N10" s="4"/>
      <c r="O10" s="4">
        <v>21670906785</v>
      </c>
      <c r="P10" s="4"/>
      <c r="Q10" s="4">
        <f t="shared" si="1"/>
        <v>2450040929</v>
      </c>
    </row>
    <row r="11" spans="1:17">
      <c r="A11" s="1" t="s">
        <v>24</v>
      </c>
      <c r="C11" s="4">
        <v>215327</v>
      </c>
      <c r="D11" s="4"/>
      <c r="E11" s="4">
        <v>18347121650</v>
      </c>
      <c r="F11" s="4"/>
      <c r="G11" s="4">
        <v>13427093307</v>
      </c>
      <c r="H11" s="4"/>
      <c r="I11" s="4">
        <f t="shared" si="0"/>
        <v>4920028343</v>
      </c>
      <c r="J11" s="4"/>
      <c r="K11" s="4">
        <v>1077602</v>
      </c>
      <c r="L11" s="4"/>
      <c r="M11" s="4">
        <v>83663224783</v>
      </c>
      <c r="N11" s="4"/>
      <c r="O11" s="4">
        <v>67195765518</v>
      </c>
      <c r="P11" s="4"/>
      <c r="Q11" s="4">
        <f t="shared" si="1"/>
        <v>16467459265</v>
      </c>
    </row>
    <row r="12" spans="1:17">
      <c r="A12" s="1" t="s">
        <v>46</v>
      </c>
      <c r="C12" s="4">
        <v>705693</v>
      </c>
      <c r="D12" s="4"/>
      <c r="E12" s="4">
        <v>40888891860</v>
      </c>
      <c r="F12" s="4"/>
      <c r="G12" s="4">
        <v>36681127887</v>
      </c>
      <c r="H12" s="4"/>
      <c r="I12" s="4">
        <f t="shared" si="0"/>
        <v>4207763973</v>
      </c>
      <c r="J12" s="4"/>
      <c r="K12" s="4">
        <v>824555</v>
      </c>
      <c r="L12" s="4"/>
      <c r="M12" s="4">
        <v>48265783335</v>
      </c>
      <c r="N12" s="4"/>
      <c r="O12" s="4">
        <v>42859440863</v>
      </c>
      <c r="P12" s="4"/>
      <c r="Q12" s="4">
        <f t="shared" si="1"/>
        <v>5406342472</v>
      </c>
    </row>
    <row r="13" spans="1:17">
      <c r="A13" s="1" t="s">
        <v>57</v>
      </c>
      <c r="C13" s="4">
        <v>1</v>
      </c>
      <c r="D13" s="4"/>
      <c r="E13" s="4">
        <v>1</v>
      </c>
      <c r="F13" s="4"/>
      <c r="G13" s="4">
        <v>9206</v>
      </c>
      <c r="H13" s="4"/>
      <c r="I13" s="4">
        <f t="shared" si="0"/>
        <v>-9205</v>
      </c>
      <c r="J13" s="4"/>
      <c r="K13" s="4">
        <v>338409</v>
      </c>
      <c r="L13" s="4"/>
      <c r="M13" s="4">
        <v>3615948006</v>
      </c>
      <c r="N13" s="4"/>
      <c r="O13" s="4">
        <v>3115021749</v>
      </c>
      <c r="P13" s="4"/>
      <c r="Q13" s="4">
        <f t="shared" si="1"/>
        <v>500926257</v>
      </c>
    </row>
    <row r="14" spans="1:17">
      <c r="A14" s="1" t="s">
        <v>31</v>
      </c>
      <c r="C14" s="4">
        <v>856476</v>
      </c>
      <c r="D14" s="4"/>
      <c r="E14" s="4">
        <v>13415840064</v>
      </c>
      <c r="F14" s="4"/>
      <c r="G14" s="4">
        <v>13415840064</v>
      </c>
      <c r="H14" s="4"/>
      <c r="I14" s="4">
        <f t="shared" si="0"/>
        <v>0</v>
      </c>
      <c r="J14" s="4"/>
      <c r="K14" s="4">
        <v>951641</v>
      </c>
      <c r="L14" s="4"/>
      <c r="M14" s="4">
        <v>14220067008</v>
      </c>
      <c r="N14" s="4"/>
      <c r="O14" s="4">
        <v>14906504624</v>
      </c>
      <c r="P14" s="4"/>
      <c r="Q14" s="4">
        <f t="shared" si="1"/>
        <v>-686437616</v>
      </c>
    </row>
    <row r="15" spans="1:17">
      <c r="A15" s="1" t="s">
        <v>43</v>
      </c>
      <c r="C15" s="4">
        <v>1824823</v>
      </c>
      <c r="D15" s="4"/>
      <c r="E15" s="4">
        <v>32018096316</v>
      </c>
      <c r="F15" s="4"/>
      <c r="G15" s="4">
        <v>22910381782</v>
      </c>
      <c r="H15" s="4"/>
      <c r="I15" s="4">
        <f t="shared" si="0"/>
        <v>9107714534</v>
      </c>
      <c r="J15" s="4"/>
      <c r="K15" s="4">
        <v>4795955</v>
      </c>
      <c r="L15" s="4"/>
      <c r="M15" s="4">
        <v>87394187067</v>
      </c>
      <c r="N15" s="4"/>
      <c r="O15" s="4">
        <v>60212502830</v>
      </c>
      <c r="P15" s="4"/>
      <c r="Q15" s="4">
        <f t="shared" si="1"/>
        <v>27181684237</v>
      </c>
    </row>
    <row r="16" spans="1:17">
      <c r="A16" s="1" t="s">
        <v>25</v>
      </c>
      <c r="C16" s="4">
        <v>348277</v>
      </c>
      <c r="D16" s="4"/>
      <c r="E16" s="4">
        <v>26836586506</v>
      </c>
      <c r="F16" s="4"/>
      <c r="G16" s="4">
        <v>26501973980</v>
      </c>
      <c r="H16" s="4"/>
      <c r="I16" s="4">
        <f t="shared" si="0"/>
        <v>334612526</v>
      </c>
      <c r="J16" s="4"/>
      <c r="K16" s="4">
        <v>562425</v>
      </c>
      <c r="L16" s="4"/>
      <c r="M16" s="4">
        <v>42802832768</v>
      </c>
      <c r="N16" s="4"/>
      <c r="O16" s="4">
        <v>42797464629</v>
      </c>
      <c r="P16" s="4"/>
      <c r="Q16" s="4">
        <f t="shared" si="1"/>
        <v>5368139</v>
      </c>
    </row>
    <row r="17" spans="1:17">
      <c r="A17" s="1" t="s">
        <v>15</v>
      </c>
      <c r="C17" s="4">
        <v>564886</v>
      </c>
      <c r="D17" s="4"/>
      <c r="E17" s="4">
        <v>2244976672</v>
      </c>
      <c r="F17" s="4"/>
      <c r="G17" s="4">
        <v>2189947468</v>
      </c>
      <c r="H17" s="4"/>
      <c r="I17" s="4">
        <f t="shared" si="0"/>
        <v>55029204</v>
      </c>
      <c r="J17" s="4"/>
      <c r="K17" s="4">
        <v>1977105</v>
      </c>
      <c r="L17" s="4"/>
      <c r="M17" s="4">
        <v>7688266663</v>
      </c>
      <c r="N17" s="4"/>
      <c r="O17" s="4">
        <v>7664831553</v>
      </c>
      <c r="P17" s="4"/>
      <c r="Q17" s="4">
        <f t="shared" si="1"/>
        <v>23435110</v>
      </c>
    </row>
    <row r="18" spans="1:17">
      <c r="A18" s="1" t="s">
        <v>22</v>
      </c>
      <c r="C18" s="4">
        <v>128731</v>
      </c>
      <c r="D18" s="4"/>
      <c r="E18" s="4">
        <v>14498943833</v>
      </c>
      <c r="F18" s="4"/>
      <c r="G18" s="4">
        <v>13943072033</v>
      </c>
      <c r="H18" s="4"/>
      <c r="I18" s="4">
        <f t="shared" si="0"/>
        <v>555871800</v>
      </c>
      <c r="J18" s="4"/>
      <c r="K18" s="4">
        <v>619339</v>
      </c>
      <c r="L18" s="4"/>
      <c r="M18" s="4">
        <v>69989062271</v>
      </c>
      <c r="N18" s="4"/>
      <c r="O18" s="4">
        <v>67081652534</v>
      </c>
      <c r="P18" s="4"/>
      <c r="Q18" s="4">
        <f t="shared" si="1"/>
        <v>2907409737</v>
      </c>
    </row>
    <row r="19" spans="1:17">
      <c r="A19" s="1" t="s">
        <v>20</v>
      </c>
      <c r="C19" s="4">
        <v>254271</v>
      </c>
      <c r="D19" s="4"/>
      <c r="E19" s="4">
        <v>36022764508</v>
      </c>
      <c r="F19" s="4"/>
      <c r="G19" s="4">
        <v>39804343626</v>
      </c>
      <c r="H19" s="4"/>
      <c r="I19" s="4">
        <f t="shared" si="0"/>
        <v>-3781579118</v>
      </c>
      <c r="J19" s="4"/>
      <c r="K19" s="4">
        <v>282524</v>
      </c>
      <c r="L19" s="4"/>
      <c r="M19" s="4">
        <v>41598216690</v>
      </c>
      <c r="N19" s="4"/>
      <c r="O19" s="4">
        <v>44227152836</v>
      </c>
      <c r="P19" s="4"/>
      <c r="Q19" s="4">
        <f t="shared" si="1"/>
        <v>-2628936146</v>
      </c>
    </row>
    <row r="20" spans="1:17">
      <c r="A20" s="1" t="s">
        <v>62</v>
      </c>
      <c r="C20" s="4">
        <v>378742</v>
      </c>
      <c r="D20" s="4"/>
      <c r="E20" s="4">
        <v>7593195015</v>
      </c>
      <c r="F20" s="4"/>
      <c r="G20" s="4">
        <v>6404069114</v>
      </c>
      <c r="H20" s="4"/>
      <c r="I20" s="4">
        <f t="shared" si="0"/>
        <v>1189125901</v>
      </c>
      <c r="J20" s="4"/>
      <c r="K20" s="4">
        <v>2104435</v>
      </c>
      <c r="L20" s="4"/>
      <c r="M20" s="4">
        <v>35018183719</v>
      </c>
      <c r="N20" s="4"/>
      <c r="O20" s="4">
        <v>35583450651</v>
      </c>
      <c r="P20" s="4"/>
      <c r="Q20" s="4">
        <f t="shared" si="1"/>
        <v>-565266932</v>
      </c>
    </row>
    <row r="21" spans="1:17">
      <c r="A21" s="1" t="s">
        <v>19</v>
      </c>
      <c r="C21" s="4">
        <v>540829</v>
      </c>
      <c r="D21" s="4"/>
      <c r="E21" s="4">
        <v>18863081637</v>
      </c>
      <c r="F21" s="4"/>
      <c r="G21" s="4">
        <v>12860154690</v>
      </c>
      <c r="H21" s="4"/>
      <c r="I21" s="4">
        <f t="shared" si="0"/>
        <v>6002926947</v>
      </c>
      <c r="J21" s="4"/>
      <c r="K21" s="4">
        <v>1232475</v>
      </c>
      <c r="L21" s="4"/>
      <c r="M21" s="4">
        <v>40311011428</v>
      </c>
      <c r="N21" s="4"/>
      <c r="O21" s="4">
        <v>30925499080</v>
      </c>
      <c r="P21" s="4"/>
      <c r="Q21" s="4">
        <f t="shared" si="1"/>
        <v>9385512348</v>
      </c>
    </row>
    <row r="22" spans="1:17">
      <c r="A22" s="1" t="s">
        <v>230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f t="shared" si="0"/>
        <v>0</v>
      </c>
      <c r="J22" s="4"/>
      <c r="K22" s="4">
        <v>1120448</v>
      </c>
      <c r="L22" s="4"/>
      <c r="M22" s="4">
        <v>49266561837</v>
      </c>
      <c r="N22" s="4"/>
      <c r="O22" s="4">
        <v>29589926885</v>
      </c>
      <c r="P22" s="4"/>
      <c r="Q22" s="4">
        <f t="shared" si="1"/>
        <v>19676634952</v>
      </c>
    </row>
    <row r="23" spans="1:17">
      <c r="A23" s="1" t="s">
        <v>231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f t="shared" si="0"/>
        <v>0</v>
      </c>
      <c r="J23" s="4"/>
      <c r="K23" s="4">
        <v>1156086</v>
      </c>
      <c r="L23" s="4"/>
      <c r="M23" s="4">
        <v>1752626376</v>
      </c>
      <c r="N23" s="4"/>
      <c r="O23" s="4">
        <v>1752626376</v>
      </c>
      <c r="P23" s="4"/>
      <c r="Q23" s="4">
        <f t="shared" si="1"/>
        <v>0</v>
      </c>
    </row>
    <row r="24" spans="1:17">
      <c r="A24" s="1" t="s">
        <v>18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f t="shared" si="0"/>
        <v>0</v>
      </c>
      <c r="J24" s="4"/>
      <c r="K24" s="4">
        <v>169028</v>
      </c>
      <c r="L24" s="4"/>
      <c r="M24" s="4">
        <v>15028544856</v>
      </c>
      <c r="N24" s="4"/>
      <c r="O24" s="4">
        <v>14164278491</v>
      </c>
      <c r="P24" s="4"/>
      <c r="Q24" s="4">
        <f t="shared" si="1"/>
        <v>864266365</v>
      </c>
    </row>
    <row r="25" spans="1:17">
      <c r="A25" s="1" t="s">
        <v>55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f t="shared" si="0"/>
        <v>0</v>
      </c>
      <c r="J25" s="4"/>
      <c r="K25" s="4">
        <v>4</v>
      </c>
      <c r="L25" s="4"/>
      <c r="M25" s="4">
        <v>49427</v>
      </c>
      <c r="N25" s="4"/>
      <c r="O25" s="4">
        <v>60120</v>
      </c>
      <c r="P25" s="4"/>
      <c r="Q25" s="4">
        <f t="shared" si="1"/>
        <v>-10693</v>
      </c>
    </row>
    <row r="26" spans="1:17">
      <c r="A26" s="1" t="s">
        <v>49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f t="shared" si="0"/>
        <v>0</v>
      </c>
      <c r="J26" s="4"/>
      <c r="K26" s="4">
        <v>3774123</v>
      </c>
      <c r="L26" s="4"/>
      <c r="M26" s="4">
        <v>70824079234</v>
      </c>
      <c r="N26" s="4"/>
      <c r="O26" s="4">
        <v>42056186721</v>
      </c>
      <c r="P26" s="4"/>
      <c r="Q26" s="4">
        <f t="shared" si="1"/>
        <v>28767892513</v>
      </c>
    </row>
    <row r="27" spans="1:17">
      <c r="A27" s="1" t="s">
        <v>232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f t="shared" si="0"/>
        <v>0</v>
      </c>
      <c r="J27" s="4"/>
      <c r="K27" s="4">
        <v>1091408</v>
      </c>
      <c r="L27" s="4"/>
      <c r="M27" s="4">
        <v>17192950224</v>
      </c>
      <c r="N27" s="4"/>
      <c r="O27" s="4">
        <v>17192950224</v>
      </c>
      <c r="P27" s="4"/>
      <c r="Q27" s="4">
        <f t="shared" si="1"/>
        <v>0</v>
      </c>
    </row>
    <row r="28" spans="1:17">
      <c r="A28" s="1" t="s">
        <v>233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f t="shared" si="0"/>
        <v>0</v>
      </c>
      <c r="J28" s="4"/>
      <c r="K28" s="4">
        <v>3569950</v>
      </c>
      <c r="L28" s="4"/>
      <c r="M28" s="4">
        <v>12848250050</v>
      </c>
      <c r="N28" s="4"/>
      <c r="O28" s="4">
        <v>12848250050</v>
      </c>
      <c r="P28" s="4"/>
      <c r="Q28" s="4">
        <f t="shared" si="1"/>
        <v>0</v>
      </c>
    </row>
    <row r="29" spans="1:17">
      <c r="A29" s="1" t="s">
        <v>234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f t="shared" si="0"/>
        <v>0</v>
      </c>
      <c r="J29" s="4"/>
      <c r="K29" s="4">
        <v>795255</v>
      </c>
      <c r="L29" s="4"/>
      <c r="M29" s="4">
        <v>26993529786</v>
      </c>
      <c r="N29" s="4"/>
      <c r="O29" s="4">
        <v>23755223144</v>
      </c>
      <c r="P29" s="4"/>
      <c r="Q29" s="4">
        <f t="shared" si="1"/>
        <v>3238306642</v>
      </c>
    </row>
    <row r="30" spans="1:17">
      <c r="A30" s="1" t="s">
        <v>29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f t="shared" si="0"/>
        <v>0</v>
      </c>
      <c r="J30" s="4"/>
      <c r="K30" s="4">
        <v>5610350</v>
      </c>
      <c r="L30" s="4"/>
      <c r="M30" s="4">
        <v>27803617438</v>
      </c>
      <c r="N30" s="4"/>
      <c r="O30" s="4">
        <v>31043708323</v>
      </c>
      <c r="P30" s="4"/>
      <c r="Q30" s="4">
        <f t="shared" si="1"/>
        <v>-3240090885</v>
      </c>
    </row>
    <row r="31" spans="1:17">
      <c r="A31" s="1" t="s">
        <v>235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f t="shared" si="0"/>
        <v>0</v>
      </c>
      <c r="J31" s="4"/>
      <c r="K31" s="4">
        <v>1656167</v>
      </c>
      <c r="L31" s="4"/>
      <c r="M31" s="4">
        <v>62017542195</v>
      </c>
      <c r="N31" s="4"/>
      <c r="O31" s="4">
        <v>52612865834</v>
      </c>
      <c r="P31" s="4"/>
      <c r="Q31" s="4">
        <f t="shared" si="1"/>
        <v>9404676361</v>
      </c>
    </row>
    <row r="32" spans="1:17">
      <c r="A32" s="1" t="s">
        <v>44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f t="shared" si="0"/>
        <v>0</v>
      </c>
      <c r="J32" s="4"/>
      <c r="K32" s="4">
        <v>933349</v>
      </c>
      <c r="L32" s="4"/>
      <c r="M32" s="4">
        <v>18206534582</v>
      </c>
      <c r="N32" s="4"/>
      <c r="O32" s="4">
        <v>16245055320</v>
      </c>
      <c r="P32" s="4"/>
      <c r="Q32" s="4">
        <f t="shared" si="1"/>
        <v>1961479262</v>
      </c>
    </row>
    <row r="33" spans="1:17">
      <c r="A33" s="1" t="s">
        <v>215</v>
      </c>
      <c r="C33" s="4">
        <v>0</v>
      </c>
      <c r="D33" s="4"/>
      <c r="E33" s="4">
        <v>0</v>
      </c>
      <c r="F33" s="4"/>
      <c r="G33" s="4">
        <v>0</v>
      </c>
      <c r="H33" s="4"/>
      <c r="I33" s="4">
        <f t="shared" si="0"/>
        <v>0</v>
      </c>
      <c r="J33" s="4"/>
      <c r="K33" s="4">
        <v>487852</v>
      </c>
      <c r="L33" s="4"/>
      <c r="M33" s="4">
        <v>857344638</v>
      </c>
      <c r="N33" s="4"/>
      <c r="O33" s="4">
        <v>1063978721</v>
      </c>
      <c r="P33" s="4"/>
      <c r="Q33" s="4">
        <f t="shared" si="1"/>
        <v>-206634083</v>
      </c>
    </row>
    <row r="34" spans="1:17">
      <c r="A34" s="1" t="s">
        <v>219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f t="shared" si="0"/>
        <v>0</v>
      </c>
      <c r="J34" s="4"/>
      <c r="K34" s="4">
        <v>15007</v>
      </c>
      <c r="L34" s="4"/>
      <c r="M34" s="4">
        <v>167474698</v>
      </c>
      <c r="N34" s="4"/>
      <c r="O34" s="4">
        <v>205715198</v>
      </c>
      <c r="P34" s="4"/>
      <c r="Q34" s="4">
        <f t="shared" si="1"/>
        <v>-38240500</v>
      </c>
    </row>
    <row r="35" spans="1:17">
      <c r="A35" s="1" t="s">
        <v>37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f t="shared" si="0"/>
        <v>0</v>
      </c>
      <c r="J35" s="4"/>
      <c r="K35" s="4">
        <v>1765694</v>
      </c>
      <c r="L35" s="4"/>
      <c r="M35" s="4">
        <v>1730767678</v>
      </c>
      <c r="N35" s="4"/>
      <c r="O35" s="4">
        <v>1667428750</v>
      </c>
      <c r="P35" s="4"/>
      <c r="Q35" s="4">
        <f t="shared" si="1"/>
        <v>63338928</v>
      </c>
    </row>
    <row r="36" spans="1:17">
      <c r="A36" s="1" t="s">
        <v>38</v>
      </c>
      <c r="C36" s="4">
        <v>0</v>
      </c>
      <c r="D36" s="4"/>
      <c r="E36" s="4">
        <v>0</v>
      </c>
      <c r="F36" s="4"/>
      <c r="G36" s="4">
        <v>0</v>
      </c>
      <c r="H36" s="4"/>
      <c r="I36" s="4">
        <f t="shared" si="0"/>
        <v>0</v>
      </c>
      <c r="J36" s="4"/>
      <c r="K36" s="4">
        <v>290589</v>
      </c>
      <c r="L36" s="4"/>
      <c r="M36" s="4">
        <v>2943860802</v>
      </c>
      <c r="N36" s="4"/>
      <c r="O36" s="4">
        <v>3519183435</v>
      </c>
      <c r="P36" s="4"/>
      <c r="Q36" s="4">
        <f t="shared" si="1"/>
        <v>-575322633</v>
      </c>
    </row>
    <row r="37" spans="1:17">
      <c r="A37" s="1" t="s">
        <v>16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f t="shared" si="0"/>
        <v>0</v>
      </c>
      <c r="J37" s="4"/>
      <c r="K37" s="4">
        <v>1211014</v>
      </c>
      <c r="L37" s="4"/>
      <c r="M37" s="4">
        <v>3931282375</v>
      </c>
      <c r="N37" s="4"/>
      <c r="O37" s="4">
        <v>4799583970</v>
      </c>
      <c r="P37" s="4"/>
      <c r="Q37" s="4">
        <f t="shared" si="1"/>
        <v>-868301595</v>
      </c>
    </row>
    <row r="38" spans="1:17">
      <c r="A38" s="1" t="s">
        <v>236</v>
      </c>
      <c r="C38" s="4">
        <v>0</v>
      </c>
      <c r="D38" s="4"/>
      <c r="E38" s="4">
        <v>0</v>
      </c>
      <c r="F38" s="4"/>
      <c r="G38" s="4">
        <v>0</v>
      </c>
      <c r="H38" s="4"/>
      <c r="I38" s="4">
        <f t="shared" si="0"/>
        <v>0</v>
      </c>
      <c r="J38" s="4"/>
      <c r="K38" s="4">
        <v>8649078</v>
      </c>
      <c r="L38" s="4"/>
      <c r="M38" s="4">
        <v>55725925647</v>
      </c>
      <c r="N38" s="4"/>
      <c r="O38" s="4">
        <v>38709933711</v>
      </c>
      <c r="P38" s="4"/>
      <c r="Q38" s="4">
        <f t="shared" si="1"/>
        <v>17015991936</v>
      </c>
    </row>
    <row r="39" spans="1:17">
      <c r="A39" s="1" t="s">
        <v>58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f t="shared" si="0"/>
        <v>0</v>
      </c>
      <c r="J39" s="4"/>
      <c r="K39" s="4">
        <v>513435</v>
      </c>
      <c r="L39" s="4"/>
      <c r="M39" s="4">
        <v>7679560178</v>
      </c>
      <c r="N39" s="4"/>
      <c r="O39" s="4">
        <v>8982361609</v>
      </c>
      <c r="P39" s="4"/>
      <c r="Q39" s="4">
        <f t="shared" si="1"/>
        <v>-1302801431</v>
      </c>
    </row>
    <row r="40" spans="1:17">
      <c r="A40" s="1" t="s">
        <v>195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f t="shared" si="0"/>
        <v>0</v>
      </c>
      <c r="J40" s="4"/>
      <c r="K40" s="4">
        <v>1953499</v>
      </c>
      <c r="L40" s="4"/>
      <c r="M40" s="4">
        <v>27438703520</v>
      </c>
      <c r="N40" s="4"/>
      <c r="O40" s="4">
        <v>24739496175</v>
      </c>
      <c r="P40" s="4"/>
      <c r="Q40" s="4">
        <f t="shared" si="1"/>
        <v>2699207345</v>
      </c>
    </row>
    <row r="41" spans="1:17">
      <c r="A41" s="1" t="s">
        <v>33</v>
      </c>
      <c r="C41" s="4">
        <v>0</v>
      </c>
      <c r="D41" s="4"/>
      <c r="E41" s="4">
        <v>0</v>
      </c>
      <c r="F41" s="4"/>
      <c r="G41" s="4">
        <v>0</v>
      </c>
      <c r="H41" s="4"/>
      <c r="I41" s="4">
        <f t="shared" si="0"/>
        <v>0</v>
      </c>
      <c r="J41" s="4"/>
      <c r="K41" s="4">
        <v>109141</v>
      </c>
      <c r="L41" s="4"/>
      <c r="M41" s="4">
        <v>1521250308</v>
      </c>
      <c r="N41" s="4"/>
      <c r="O41" s="4">
        <v>1174746418</v>
      </c>
      <c r="P41" s="4"/>
      <c r="Q41" s="4">
        <f t="shared" si="1"/>
        <v>346503890</v>
      </c>
    </row>
    <row r="42" spans="1:17">
      <c r="A42" s="1" t="s">
        <v>39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f t="shared" si="0"/>
        <v>0</v>
      </c>
      <c r="J42" s="4"/>
      <c r="K42" s="4">
        <v>892488</v>
      </c>
      <c r="L42" s="4"/>
      <c r="M42" s="4">
        <v>3196785105</v>
      </c>
      <c r="N42" s="4"/>
      <c r="O42" s="4">
        <v>3401789242</v>
      </c>
      <c r="P42" s="4"/>
      <c r="Q42" s="4">
        <f t="shared" si="1"/>
        <v>-205004137</v>
      </c>
    </row>
    <row r="43" spans="1:17">
      <c r="A43" s="1" t="s">
        <v>237</v>
      </c>
      <c r="C43" s="4">
        <v>0</v>
      </c>
      <c r="D43" s="4"/>
      <c r="E43" s="4">
        <v>0</v>
      </c>
      <c r="F43" s="4"/>
      <c r="G43" s="4">
        <v>0</v>
      </c>
      <c r="H43" s="4"/>
      <c r="I43" s="4">
        <f t="shared" si="0"/>
        <v>0</v>
      </c>
      <c r="J43" s="4"/>
      <c r="K43" s="4">
        <v>6358289</v>
      </c>
      <c r="L43" s="4"/>
      <c r="M43" s="4">
        <v>41514786867</v>
      </c>
      <c r="N43" s="4"/>
      <c r="O43" s="4">
        <v>45760109986</v>
      </c>
      <c r="P43" s="4"/>
      <c r="Q43" s="4">
        <f t="shared" si="1"/>
        <v>-4245323119</v>
      </c>
    </row>
    <row r="44" spans="1:17">
      <c r="A44" s="1" t="s">
        <v>238</v>
      </c>
      <c r="C44" s="4">
        <v>0</v>
      </c>
      <c r="D44" s="4"/>
      <c r="E44" s="4">
        <v>0</v>
      </c>
      <c r="F44" s="4"/>
      <c r="G44" s="4">
        <v>0</v>
      </c>
      <c r="H44" s="4"/>
      <c r="I44" s="4">
        <f t="shared" si="0"/>
        <v>0</v>
      </c>
      <c r="J44" s="4"/>
      <c r="K44" s="4">
        <v>4303548</v>
      </c>
      <c r="L44" s="4"/>
      <c r="M44" s="4">
        <v>36731995086</v>
      </c>
      <c r="N44" s="4"/>
      <c r="O44" s="4">
        <v>32769034872</v>
      </c>
      <c r="P44" s="4"/>
      <c r="Q44" s="4">
        <f t="shared" si="1"/>
        <v>3962960214</v>
      </c>
    </row>
    <row r="45" spans="1:17">
      <c r="A45" s="1" t="s">
        <v>239</v>
      </c>
      <c r="C45" s="4">
        <v>0</v>
      </c>
      <c r="D45" s="4"/>
      <c r="E45" s="4">
        <v>0</v>
      </c>
      <c r="F45" s="4"/>
      <c r="G45" s="4">
        <v>0</v>
      </c>
      <c r="H45" s="4"/>
      <c r="I45" s="4">
        <f t="shared" si="0"/>
        <v>0</v>
      </c>
      <c r="J45" s="4"/>
      <c r="K45" s="4">
        <v>7284110</v>
      </c>
      <c r="L45" s="4"/>
      <c r="M45" s="4">
        <v>34919248670</v>
      </c>
      <c r="N45" s="4"/>
      <c r="O45" s="4">
        <v>25950918051</v>
      </c>
      <c r="P45" s="4"/>
      <c r="Q45" s="4">
        <f t="shared" si="1"/>
        <v>8968330619</v>
      </c>
    </row>
    <row r="46" spans="1:17">
      <c r="A46" s="1" t="s">
        <v>17</v>
      </c>
      <c r="C46" s="4">
        <v>0</v>
      </c>
      <c r="D46" s="4"/>
      <c r="E46" s="4">
        <v>0</v>
      </c>
      <c r="F46" s="4"/>
      <c r="G46" s="4">
        <v>0</v>
      </c>
      <c r="H46" s="4"/>
      <c r="I46" s="4">
        <f t="shared" si="0"/>
        <v>0</v>
      </c>
      <c r="J46" s="4"/>
      <c r="K46" s="4">
        <v>3297392</v>
      </c>
      <c r="L46" s="4"/>
      <c r="M46" s="4">
        <v>23140591248</v>
      </c>
      <c r="N46" s="4"/>
      <c r="O46" s="4">
        <v>16145162815</v>
      </c>
      <c r="P46" s="4"/>
      <c r="Q46" s="4">
        <f t="shared" si="1"/>
        <v>6995428433</v>
      </c>
    </row>
    <row r="47" spans="1:17">
      <c r="A47" s="1" t="s">
        <v>52</v>
      </c>
      <c r="C47" s="4">
        <v>0</v>
      </c>
      <c r="D47" s="4"/>
      <c r="E47" s="4">
        <v>0</v>
      </c>
      <c r="F47" s="4"/>
      <c r="G47" s="4">
        <v>0</v>
      </c>
      <c r="H47" s="4"/>
      <c r="I47" s="4">
        <f t="shared" si="0"/>
        <v>0</v>
      </c>
      <c r="J47" s="4"/>
      <c r="K47" s="4">
        <v>1146115</v>
      </c>
      <c r="L47" s="4"/>
      <c r="M47" s="4">
        <v>12043225458</v>
      </c>
      <c r="N47" s="4"/>
      <c r="O47" s="4">
        <v>8190012831</v>
      </c>
      <c r="P47" s="4"/>
      <c r="Q47" s="4">
        <f t="shared" si="1"/>
        <v>3853212627</v>
      </c>
    </row>
    <row r="48" spans="1:17">
      <c r="A48" s="1" t="s">
        <v>61</v>
      </c>
      <c r="C48" s="4">
        <v>0</v>
      </c>
      <c r="D48" s="4"/>
      <c r="E48" s="4">
        <v>0</v>
      </c>
      <c r="F48" s="4"/>
      <c r="G48" s="4">
        <v>0</v>
      </c>
      <c r="H48" s="4"/>
      <c r="I48" s="4">
        <f t="shared" si="0"/>
        <v>0</v>
      </c>
      <c r="J48" s="4"/>
      <c r="K48" s="4">
        <v>71541</v>
      </c>
      <c r="L48" s="4"/>
      <c r="M48" s="4">
        <v>4262103856</v>
      </c>
      <c r="N48" s="4"/>
      <c r="O48" s="4">
        <v>2908617042</v>
      </c>
      <c r="P48" s="4"/>
      <c r="Q48" s="4">
        <f t="shared" si="1"/>
        <v>1353486814</v>
      </c>
    </row>
    <row r="49" spans="1:17">
      <c r="A49" s="1" t="s">
        <v>45</v>
      </c>
      <c r="C49" s="4">
        <v>0</v>
      </c>
      <c r="D49" s="4"/>
      <c r="E49" s="4">
        <v>0</v>
      </c>
      <c r="F49" s="4"/>
      <c r="G49" s="4">
        <v>0</v>
      </c>
      <c r="H49" s="4"/>
      <c r="I49" s="4">
        <f t="shared" si="0"/>
        <v>0</v>
      </c>
      <c r="J49" s="4"/>
      <c r="K49" s="4">
        <v>638903</v>
      </c>
      <c r="L49" s="4"/>
      <c r="M49" s="4">
        <v>10415292331</v>
      </c>
      <c r="N49" s="4"/>
      <c r="O49" s="4">
        <v>8115815960</v>
      </c>
      <c r="P49" s="4"/>
      <c r="Q49" s="4">
        <f t="shared" si="1"/>
        <v>2299476371</v>
      </c>
    </row>
    <row r="50" spans="1:17">
      <c r="A50" s="1" t="s">
        <v>28</v>
      </c>
      <c r="C50" s="4">
        <v>0</v>
      </c>
      <c r="D50" s="4"/>
      <c r="E50" s="4">
        <v>0</v>
      </c>
      <c r="F50" s="4"/>
      <c r="G50" s="4">
        <v>0</v>
      </c>
      <c r="H50" s="4"/>
      <c r="I50" s="4">
        <f t="shared" si="0"/>
        <v>0</v>
      </c>
      <c r="J50" s="4"/>
      <c r="K50" s="4">
        <v>922949</v>
      </c>
      <c r="L50" s="4"/>
      <c r="M50" s="4">
        <v>13576359580</v>
      </c>
      <c r="N50" s="4"/>
      <c r="O50" s="4">
        <v>18716131829</v>
      </c>
      <c r="P50" s="4"/>
      <c r="Q50" s="4">
        <f t="shared" si="1"/>
        <v>-5139772249</v>
      </c>
    </row>
    <row r="51" spans="1:17">
      <c r="A51" s="1" t="s">
        <v>30</v>
      </c>
      <c r="C51" s="4">
        <v>0</v>
      </c>
      <c r="D51" s="4"/>
      <c r="E51" s="4">
        <v>0</v>
      </c>
      <c r="F51" s="4"/>
      <c r="G51" s="4">
        <v>0</v>
      </c>
      <c r="H51" s="4"/>
      <c r="I51" s="4">
        <f t="shared" si="0"/>
        <v>0</v>
      </c>
      <c r="J51" s="4"/>
      <c r="K51" s="4">
        <v>2757040</v>
      </c>
      <c r="L51" s="4"/>
      <c r="M51" s="4">
        <v>30266213697</v>
      </c>
      <c r="N51" s="4"/>
      <c r="O51" s="4">
        <v>26408228808</v>
      </c>
      <c r="P51" s="4"/>
      <c r="Q51" s="4">
        <f t="shared" si="1"/>
        <v>3857984889</v>
      </c>
    </row>
    <row r="52" spans="1:17">
      <c r="A52" s="1" t="s">
        <v>51</v>
      </c>
      <c r="C52" s="4">
        <v>0</v>
      </c>
      <c r="D52" s="4"/>
      <c r="E52" s="4">
        <v>0</v>
      </c>
      <c r="F52" s="4"/>
      <c r="G52" s="4">
        <v>0</v>
      </c>
      <c r="H52" s="4"/>
      <c r="I52" s="4">
        <f t="shared" si="0"/>
        <v>0</v>
      </c>
      <c r="J52" s="4"/>
      <c r="K52" s="4">
        <v>1775486</v>
      </c>
      <c r="L52" s="4"/>
      <c r="M52" s="4">
        <v>5103384714</v>
      </c>
      <c r="N52" s="4"/>
      <c r="O52" s="4">
        <v>5655605740</v>
      </c>
      <c r="P52" s="4"/>
      <c r="Q52" s="4">
        <f t="shared" si="1"/>
        <v>-552221026</v>
      </c>
    </row>
    <row r="53" spans="1:17">
      <c r="A53" s="1" t="s">
        <v>240</v>
      </c>
      <c r="C53" s="4">
        <v>0</v>
      </c>
      <c r="D53" s="4"/>
      <c r="E53" s="4">
        <v>0</v>
      </c>
      <c r="F53" s="4"/>
      <c r="G53" s="4">
        <v>0</v>
      </c>
      <c r="H53" s="4"/>
      <c r="I53" s="4">
        <f t="shared" si="0"/>
        <v>0</v>
      </c>
      <c r="J53" s="4"/>
      <c r="K53" s="4">
        <v>776959</v>
      </c>
      <c r="L53" s="4"/>
      <c r="M53" s="4">
        <v>10169895881</v>
      </c>
      <c r="N53" s="4"/>
      <c r="O53" s="4">
        <v>10169895881</v>
      </c>
      <c r="P53" s="4"/>
      <c r="Q53" s="4">
        <f t="shared" si="1"/>
        <v>0</v>
      </c>
    </row>
    <row r="54" spans="1:17">
      <c r="A54" s="1" t="s">
        <v>241</v>
      </c>
      <c r="C54" s="4">
        <v>0</v>
      </c>
      <c r="D54" s="4"/>
      <c r="E54" s="4">
        <v>0</v>
      </c>
      <c r="F54" s="4"/>
      <c r="G54" s="4">
        <v>0</v>
      </c>
      <c r="H54" s="4"/>
      <c r="I54" s="4">
        <f t="shared" si="0"/>
        <v>0</v>
      </c>
      <c r="J54" s="4"/>
      <c r="K54" s="4">
        <v>8516380</v>
      </c>
      <c r="L54" s="4"/>
      <c r="M54" s="4">
        <v>20090140420</v>
      </c>
      <c r="N54" s="4"/>
      <c r="O54" s="4">
        <v>20090140420</v>
      </c>
      <c r="P54" s="4"/>
      <c r="Q54" s="4">
        <f t="shared" si="1"/>
        <v>0</v>
      </c>
    </row>
    <row r="55" spans="1:17">
      <c r="A55" s="1" t="s">
        <v>41</v>
      </c>
      <c r="C55" s="4">
        <v>0</v>
      </c>
      <c r="D55" s="4"/>
      <c r="E55" s="4">
        <v>0</v>
      </c>
      <c r="F55" s="4"/>
      <c r="G55" s="4">
        <v>0</v>
      </c>
      <c r="H55" s="4"/>
      <c r="I55" s="4">
        <f t="shared" si="0"/>
        <v>0</v>
      </c>
      <c r="J55" s="4"/>
      <c r="K55" s="4">
        <v>335763</v>
      </c>
      <c r="L55" s="4"/>
      <c r="M55" s="4">
        <v>1517296648</v>
      </c>
      <c r="N55" s="4"/>
      <c r="O55" s="4">
        <v>1335991466</v>
      </c>
      <c r="P55" s="4"/>
      <c r="Q55" s="4">
        <f t="shared" si="1"/>
        <v>181305182</v>
      </c>
    </row>
    <row r="56" spans="1:17">
      <c r="A56" s="1" t="s">
        <v>59</v>
      </c>
      <c r="C56" s="4">
        <v>0</v>
      </c>
      <c r="D56" s="4"/>
      <c r="E56" s="4">
        <v>0</v>
      </c>
      <c r="F56" s="4"/>
      <c r="G56" s="4">
        <v>0</v>
      </c>
      <c r="H56" s="4"/>
      <c r="I56" s="4">
        <f t="shared" si="0"/>
        <v>0</v>
      </c>
      <c r="J56" s="4"/>
      <c r="K56" s="4">
        <v>2535299</v>
      </c>
      <c r="L56" s="4"/>
      <c r="M56" s="4">
        <v>92283712017</v>
      </c>
      <c r="N56" s="4"/>
      <c r="O56" s="4">
        <v>69532367114</v>
      </c>
      <c r="P56" s="4"/>
      <c r="Q56" s="4">
        <f t="shared" si="1"/>
        <v>22751344903</v>
      </c>
    </row>
    <row r="57" spans="1:17">
      <c r="A57" s="1" t="s">
        <v>63</v>
      </c>
      <c r="C57" s="4">
        <v>0</v>
      </c>
      <c r="D57" s="4"/>
      <c r="E57" s="4">
        <v>0</v>
      </c>
      <c r="F57" s="4"/>
      <c r="G57" s="4">
        <v>0</v>
      </c>
      <c r="H57" s="4"/>
      <c r="I57" s="4">
        <f t="shared" si="0"/>
        <v>0</v>
      </c>
      <c r="J57" s="4"/>
      <c r="K57" s="4">
        <v>1250000</v>
      </c>
      <c r="L57" s="4"/>
      <c r="M57" s="4">
        <v>5075157353</v>
      </c>
      <c r="N57" s="4"/>
      <c r="O57" s="4">
        <v>3901025228</v>
      </c>
      <c r="P57" s="4"/>
      <c r="Q57" s="4">
        <f t="shared" si="1"/>
        <v>1174132125</v>
      </c>
    </row>
    <row r="58" spans="1:17">
      <c r="A58" s="1" t="s">
        <v>242</v>
      </c>
      <c r="C58" s="4">
        <v>0</v>
      </c>
      <c r="D58" s="4"/>
      <c r="E58" s="4">
        <v>0</v>
      </c>
      <c r="F58" s="4"/>
      <c r="G58" s="4">
        <v>0</v>
      </c>
      <c r="H58" s="4"/>
      <c r="I58" s="4">
        <f t="shared" si="0"/>
        <v>0</v>
      </c>
      <c r="J58" s="4"/>
      <c r="K58" s="4">
        <v>3869557</v>
      </c>
      <c r="L58" s="4"/>
      <c r="M58" s="4">
        <v>34794601146</v>
      </c>
      <c r="N58" s="4"/>
      <c r="O58" s="4">
        <v>25771772010</v>
      </c>
      <c r="P58" s="4"/>
      <c r="Q58" s="4">
        <f t="shared" si="1"/>
        <v>9022829136</v>
      </c>
    </row>
    <row r="59" spans="1:17">
      <c r="A59" s="1" t="s">
        <v>34</v>
      </c>
      <c r="C59" s="4">
        <v>0</v>
      </c>
      <c r="D59" s="4"/>
      <c r="E59" s="4">
        <v>0</v>
      </c>
      <c r="F59" s="4"/>
      <c r="G59" s="4">
        <v>0</v>
      </c>
      <c r="H59" s="4"/>
      <c r="I59" s="4">
        <f t="shared" si="0"/>
        <v>0</v>
      </c>
      <c r="J59" s="4"/>
      <c r="K59" s="4">
        <v>1298370</v>
      </c>
      <c r="L59" s="4"/>
      <c r="M59" s="4">
        <v>21039635383</v>
      </c>
      <c r="N59" s="4"/>
      <c r="O59" s="4">
        <v>22454868668</v>
      </c>
      <c r="P59" s="4"/>
      <c r="Q59" s="4">
        <f t="shared" si="1"/>
        <v>-1415233285</v>
      </c>
    </row>
    <row r="60" spans="1:17">
      <c r="A60" s="1" t="s">
        <v>243</v>
      </c>
      <c r="C60" s="4">
        <v>0</v>
      </c>
      <c r="D60" s="4"/>
      <c r="E60" s="4">
        <v>0</v>
      </c>
      <c r="F60" s="4"/>
      <c r="G60" s="4">
        <v>0</v>
      </c>
      <c r="H60" s="4"/>
      <c r="I60" s="4">
        <f t="shared" si="0"/>
        <v>0</v>
      </c>
      <c r="J60" s="4"/>
      <c r="K60" s="4">
        <v>621795</v>
      </c>
      <c r="L60" s="4"/>
      <c r="M60" s="4">
        <v>2556030567</v>
      </c>
      <c r="N60" s="4"/>
      <c r="O60" s="4">
        <v>2398827935</v>
      </c>
      <c r="P60" s="4"/>
      <c r="Q60" s="4">
        <f t="shared" si="1"/>
        <v>157202632</v>
      </c>
    </row>
    <row r="61" spans="1:17">
      <c r="A61" s="1" t="s">
        <v>244</v>
      </c>
      <c r="C61" s="4">
        <v>0</v>
      </c>
      <c r="D61" s="4"/>
      <c r="E61" s="4">
        <v>0</v>
      </c>
      <c r="F61" s="4"/>
      <c r="G61" s="4">
        <v>0</v>
      </c>
      <c r="H61" s="4"/>
      <c r="I61" s="4">
        <f t="shared" si="0"/>
        <v>0</v>
      </c>
      <c r="J61" s="4"/>
      <c r="K61" s="4">
        <v>1366288</v>
      </c>
      <c r="L61" s="4"/>
      <c r="M61" s="4">
        <v>18199325293</v>
      </c>
      <c r="N61" s="4"/>
      <c r="O61" s="4">
        <v>15279284097</v>
      </c>
      <c r="P61" s="4"/>
      <c r="Q61" s="4">
        <f t="shared" si="1"/>
        <v>2920041196</v>
      </c>
    </row>
    <row r="62" spans="1:17">
      <c r="A62" s="1" t="s">
        <v>36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f t="shared" si="0"/>
        <v>0</v>
      </c>
      <c r="J62" s="4"/>
      <c r="K62" s="4">
        <v>65454</v>
      </c>
      <c r="L62" s="4"/>
      <c r="M62" s="4">
        <v>34877204952</v>
      </c>
      <c r="N62" s="4"/>
      <c r="O62" s="4">
        <v>28921842542</v>
      </c>
      <c r="P62" s="4"/>
      <c r="Q62" s="4">
        <f t="shared" si="1"/>
        <v>5955362410</v>
      </c>
    </row>
    <row r="63" spans="1:17">
      <c r="A63" s="1" t="s">
        <v>54</v>
      </c>
      <c r="C63" s="4">
        <v>0</v>
      </c>
      <c r="D63" s="4"/>
      <c r="E63" s="4">
        <v>0</v>
      </c>
      <c r="F63" s="4"/>
      <c r="G63" s="4">
        <v>0</v>
      </c>
      <c r="H63" s="4"/>
      <c r="I63" s="4">
        <f t="shared" si="0"/>
        <v>0</v>
      </c>
      <c r="J63" s="4"/>
      <c r="K63" s="4">
        <v>2018531</v>
      </c>
      <c r="L63" s="4"/>
      <c r="M63" s="4">
        <v>11151222644</v>
      </c>
      <c r="N63" s="4"/>
      <c r="O63" s="4">
        <v>12135361214</v>
      </c>
      <c r="P63" s="4"/>
      <c r="Q63" s="4">
        <f t="shared" si="1"/>
        <v>-984138570</v>
      </c>
    </row>
    <row r="64" spans="1:17">
      <c r="A64" s="1" t="s">
        <v>209</v>
      </c>
      <c r="C64" s="4">
        <v>0</v>
      </c>
      <c r="D64" s="4"/>
      <c r="E64" s="4">
        <v>0</v>
      </c>
      <c r="F64" s="4"/>
      <c r="G64" s="4">
        <v>0</v>
      </c>
      <c r="H64" s="4"/>
      <c r="I64" s="4">
        <f t="shared" si="0"/>
        <v>0</v>
      </c>
      <c r="J64" s="4"/>
      <c r="K64" s="4">
        <v>20714387</v>
      </c>
      <c r="L64" s="4"/>
      <c r="M64" s="4">
        <v>27221482814</v>
      </c>
      <c r="N64" s="4"/>
      <c r="O64" s="4">
        <v>28395177091</v>
      </c>
      <c r="P64" s="4"/>
      <c r="Q64" s="4">
        <f t="shared" si="1"/>
        <v>-1173694277</v>
      </c>
    </row>
    <row r="65" spans="1:17">
      <c r="A65" s="1" t="s">
        <v>213</v>
      </c>
      <c r="C65" s="4">
        <v>0</v>
      </c>
      <c r="D65" s="4"/>
      <c r="E65" s="4">
        <v>0</v>
      </c>
      <c r="F65" s="4"/>
      <c r="G65" s="4">
        <v>0</v>
      </c>
      <c r="H65" s="4"/>
      <c r="I65" s="4">
        <f t="shared" si="0"/>
        <v>0</v>
      </c>
      <c r="J65" s="4"/>
      <c r="K65" s="4">
        <v>114343</v>
      </c>
      <c r="L65" s="4"/>
      <c r="M65" s="4">
        <v>3694915729</v>
      </c>
      <c r="N65" s="4"/>
      <c r="O65" s="4">
        <v>4811340361</v>
      </c>
      <c r="P65" s="4"/>
      <c r="Q65" s="4">
        <f t="shared" si="1"/>
        <v>-1116424632</v>
      </c>
    </row>
    <row r="66" spans="1:17">
      <c r="A66" s="1" t="s">
        <v>26</v>
      </c>
      <c r="C66" s="4">
        <v>0</v>
      </c>
      <c r="D66" s="4"/>
      <c r="E66" s="4">
        <v>0</v>
      </c>
      <c r="F66" s="4"/>
      <c r="G66" s="4">
        <v>0</v>
      </c>
      <c r="H66" s="4"/>
      <c r="I66" s="4">
        <f t="shared" si="0"/>
        <v>0</v>
      </c>
      <c r="J66" s="4"/>
      <c r="K66" s="4">
        <v>4594037</v>
      </c>
      <c r="L66" s="4"/>
      <c r="M66" s="4">
        <v>17336086960</v>
      </c>
      <c r="N66" s="4"/>
      <c r="O66" s="4">
        <v>15433622699</v>
      </c>
      <c r="P66" s="4"/>
      <c r="Q66" s="4">
        <f t="shared" si="1"/>
        <v>1902464261</v>
      </c>
    </row>
    <row r="67" spans="1:17">
      <c r="A67" s="1" t="s">
        <v>245</v>
      </c>
      <c r="C67" s="4">
        <v>0</v>
      </c>
      <c r="D67" s="4"/>
      <c r="E67" s="4">
        <v>0</v>
      </c>
      <c r="F67" s="4"/>
      <c r="G67" s="4">
        <v>0</v>
      </c>
      <c r="H67" s="4"/>
      <c r="I67" s="4">
        <f t="shared" si="0"/>
        <v>0</v>
      </c>
      <c r="J67" s="4"/>
      <c r="K67" s="4">
        <v>767307</v>
      </c>
      <c r="L67" s="4"/>
      <c r="M67" s="4">
        <v>13370324475</v>
      </c>
      <c r="N67" s="4"/>
      <c r="O67" s="4">
        <v>8908820992</v>
      </c>
      <c r="P67" s="4"/>
      <c r="Q67" s="4">
        <f t="shared" si="1"/>
        <v>4461503483</v>
      </c>
    </row>
    <row r="68" spans="1:17">
      <c r="A68" s="1" t="s">
        <v>42</v>
      </c>
      <c r="C68" s="4">
        <v>0</v>
      </c>
      <c r="D68" s="4"/>
      <c r="E68" s="4">
        <v>0</v>
      </c>
      <c r="F68" s="4"/>
      <c r="G68" s="4">
        <v>0</v>
      </c>
      <c r="H68" s="4"/>
      <c r="I68" s="4">
        <f t="shared" si="0"/>
        <v>0</v>
      </c>
      <c r="J68" s="4"/>
      <c r="K68" s="4">
        <v>1203404</v>
      </c>
      <c r="L68" s="4"/>
      <c r="M68" s="4">
        <v>17254463673</v>
      </c>
      <c r="N68" s="4"/>
      <c r="O68" s="4">
        <v>13972126947</v>
      </c>
      <c r="P68" s="4"/>
      <c r="Q68" s="4">
        <f t="shared" si="1"/>
        <v>3282336726</v>
      </c>
    </row>
    <row r="69" spans="1:17">
      <c r="A69" s="1" t="s">
        <v>32</v>
      </c>
      <c r="C69" s="4">
        <v>0</v>
      </c>
      <c r="D69" s="4"/>
      <c r="E69" s="4">
        <v>0</v>
      </c>
      <c r="F69" s="4"/>
      <c r="G69" s="4">
        <v>0</v>
      </c>
      <c r="H69" s="4"/>
      <c r="I69" s="4">
        <f t="shared" si="0"/>
        <v>0</v>
      </c>
      <c r="J69" s="4"/>
      <c r="K69" s="4">
        <v>58991</v>
      </c>
      <c r="L69" s="4"/>
      <c r="M69" s="4">
        <v>2293111803</v>
      </c>
      <c r="N69" s="4"/>
      <c r="O69" s="4">
        <v>1643092897</v>
      </c>
      <c r="P69" s="4"/>
      <c r="Q69" s="4">
        <f t="shared" si="1"/>
        <v>650018906</v>
      </c>
    </row>
    <row r="70" spans="1:17">
      <c r="A70" s="1" t="s">
        <v>47</v>
      </c>
      <c r="C70" s="4">
        <v>0</v>
      </c>
      <c r="D70" s="4"/>
      <c r="E70" s="4">
        <v>0</v>
      </c>
      <c r="F70" s="4"/>
      <c r="G70" s="4">
        <v>0</v>
      </c>
      <c r="H70" s="4"/>
      <c r="I70" s="4">
        <f t="shared" si="0"/>
        <v>0</v>
      </c>
      <c r="J70" s="4"/>
      <c r="K70" s="4">
        <v>462495</v>
      </c>
      <c r="L70" s="4"/>
      <c r="M70" s="4">
        <v>20423581444</v>
      </c>
      <c r="N70" s="4"/>
      <c r="O70" s="4">
        <v>22409638955</v>
      </c>
      <c r="P70" s="4"/>
      <c r="Q70" s="4">
        <f t="shared" si="1"/>
        <v>-1986057511</v>
      </c>
    </row>
    <row r="71" spans="1:17">
      <c r="A71" s="1" t="s">
        <v>200</v>
      </c>
      <c r="C71" s="4">
        <v>0</v>
      </c>
      <c r="D71" s="4"/>
      <c r="E71" s="4">
        <v>0</v>
      </c>
      <c r="F71" s="4"/>
      <c r="G71" s="4">
        <v>0</v>
      </c>
      <c r="H71" s="4"/>
      <c r="I71" s="4">
        <f t="shared" si="0"/>
        <v>0</v>
      </c>
      <c r="J71" s="4"/>
      <c r="K71" s="4">
        <v>6411150</v>
      </c>
      <c r="L71" s="4"/>
      <c r="M71" s="4">
        <v>125227339668</v>
      </c>
      <c r="N71" s="4"/>
      <c r="O71" s="4">
        <v>117709377554</v>
      </c>
      <c r="P71" s="4"/>
      <c r="Q71" s="4">
        <f t="shared" si="1"/>
        <v>7517962114</v>
      </c>
    </row>
    <row r="72" spans="1:17">
      <c r="A72" s="1" t="s">
        <v>201</v>
      </c>
      <c r="C72" s="4">
        <v>0</v>
      </c>
      <c r="D72" s="4"/>
      <c r="E72" s="4">
        <v>0</v>
      </c>
      <c r="F72" s="4"/>
      <c r="G72" s="4">
        <v>0</v>
      </c>
      <c r="H72" s="4"/>
      <c r="I72" s="4">
        <f t="shared" si="0"/>
        <v>0</v>
      </c>
      <c r="J72" s="4"/>
      <c r="K72" s="4">
        <v>9160874</v>
      </c>
      <c r="L72" s="4"/>
      <c r="M72" s="4">
        <v>14970964537</v>
      </c>
      <c r="N72" s="4"/>
      <c r="O72" s="4">
        <v>19823706544</v>
      </c>
      <c r="P72" s="4"/>
      <c r="Q72" s="4">
        <f t="shared" si="1"/>
        <v>-4852742007</v>
      </c>
    </row>
    <row r="73" spans="1:17">
      <c r="A73" s="1" t="s">
        <v>246</v>
      </c>
      <c r="C73" s="4">
        <v>0</v>
      </c>
      <c r="D73" s="4"/>
      <c r="E73" s="4">
        <v>0</v>
      </c>
      <c r="F73" s="4"/>
      <c r="G73" s="4">
        <v>0</v>
      </c>
      <c r="H73" s="4"/>
      <c r="I73" s="4">
        <f t="shared" ref="I73:I100" si="2">E73-G73</f>
        <v>0</v>
      </c>
      <c r="J73" s="4"/>
      <c r="K73" s="4">
        <v>143000</v>
      </c>
      <c r="L73" s="4"/>
      <c r="M73" s="4">
        <v>13288509712</v>
      </c>
      <c r="N73" s="4"/>
      <c r="O73" s="4">
        <v>13304308430</v>
      </c>
      <c r="P73" s="4"/>
      <c r="Q73" s="4">
        <f t="shared" ref="Q73:Q100" si="3">M73-O73</f>
        <v>-15798718</v>
      </c>
    </row>
    <row r="74" spans="1:17">
      <c r="A74" s="1" t="s">
        <v>50</v>
      </c>
      <c r="C74" s="4">
        <v>0</v>
      </c>
      <c r="D74" s="4"/>
      <c r="E74" s="4">
        <v>0</v>
      </c>
      <c r="F74" s="4"/>
      <c r="G74" s="4">
        <v>0</v>
      </c>
      <c r="H74" s="4"/>
      <c r="I74" s="4">
        <f t="shared" si="2"/>
        <v>0</v>
      </c>
      <c r="J74" s="4"/>
      <c r="K74" s="4">
        <v>2237003</v>
      </c>
      <c r="L74" s="4"/>
      <c r="M74" s="4">
        <v>39414673363</v>
      </c>
      <c r="N74" s="4"/>
      <c r="O74" s="4">
        <v>26835861252</v>
      </c>
      <c r="P74" s="4"/>
      <c r="Q74" s="4">
        <f t="shared" si="3"/>
        <v>12578812111</v>
      </c>
    </row>
    <row r="75" spans="1:17">
      <c r="A75" s="1" t="s">
        <v>95</v>
      </c>
      <c r="C75" s="4">
        <v>137573</v>
      </c>
      <c r="D75" s="4"/>
      <c r="E75" s="4">
        <v>137573000000</v>
      </c>
      <c r="F75" s="4"/>
      <c r="G75" s="4">
        <v>115789336508</v>
      </c>
      <c r="H75" s="4"/>
      <c r="I75" s="4">
        <f t="shared" si="2"/>
        <v>21783663492</v>
      </c>
      <c r="J75" s="4"/>
      <c r="K75" s="4">
        <v>137573</v>
      </c>
      <c r="L75" s="4"/>
      <c r="M75" s="4">
        <v>137573000000</v>
      </c>
      <c r="N75" s="4"/>
      <c r="O75" s="4">
        <v>115789336508</v>
      </c>
      <c r="P75" s="4"/>
      <c r="Q75" s="4">
        <f t="shared" si="3"/>
        <v>21783663492</v>
      </c>
    </row>
    <row r="76" spans="1:17">
      <c r="A76" s="1" t="s">
        <v>131</v>
      </c>
      <c r="C76" s="4">
        <v>175000</v>
      </c>
      <c r="D76" s="4"/>
      <c r="E76" s="4">
        <v>175000000000</v>
      </c>
      <c r="F76" s="4"/>
      <c r="G76" s="4">
        <v>173968427825</v>
      </c>
      <c r="H76" s="4"/>
      <c r="I76" s="4">
        <f t="shared" si="2"/>
        <v>1031572175</v>
      </c>
      <c r="J76" s="4"/>
      <c r="K76" s="4">
        <v>175000</v>
      </c>
      <c r="L76" s="4"/>
      <c r="M76" s="4">
        <v>175000000000</v>
      </c>
      <c r="N76" s="4"/>
      <c r="O76" s="4">
        <v>173968427825</v>
      </c>
      <c r="P76" s="4"/>
      <c r="Q76" s="4">
        <f t="shared" si="3"/>
        <v>1031572175</v>
      </c>
    </row>
    <row r="77" spans="1:17">
      <c r="A77" s="1" t="s">
        <v>247</v>
      </c>
      <c r="C77" s="4">
        <v>0</v>
      </c>
      <c r="D77" s="4"/>
      <c r="E77" s="4">
        <v>0</v>
      </c>
      <c r="F77" s="4"/>
      <c r="G77" s="4">
        <v>0</v>
      </c>
      <c r="H77" s="4"/>
      <c r="I77" s="4">
        <f t="shared" si="2"/>
        <v>0</v>
      </c>
      <c r="J77" s="4"/>
      <c r="K77" s="4">
        <v>53372</v>
      </c>
      <c r="L77" s="4"/>
      <c r="M77" s="4">
        <v>53372000000</v>
      </c>
      <c r="N77" s="4"/>
      <c r="O77" s="4">
        <v>49677124068</v>
      </c>
      <c r="P77" s="4"/>
      <c r="Q77" s="4">
        <f t="shared" si="3"/>
        <v>3694875932</v>
      </c>
    </row>
    <row r="78" spans="1:17">
      <c r="A78" s="1" t="s">
        <v>82</v>
      </c>
      <c r="C78" s="4">
        <v>0</v>
      </c>
      <c r="D78" s="4"/>
      <c r="E78" s="4">
        <v>0</v>
      </c>
      <c r="F78" s="4"/>
      <c r="G78" s="4">
        <v>0</v>
      </c>
      <c r="H78" s="4"/>
      <c r="I78" s="4">
        <f t="shared" si="2"/>
        <v>0</v>
      </c>
      <c r="J78" s="4"/>
      <c r="K78" s="4">
        <v>39000</v>
      </c>
      <c r="L78" s="4"/>
      <c r="M78" s="4">
        <v>30670606955</v>
      </c>
      <c r="N78" s="4"/>
      <c r="O78" s="4">
        <v>28619457185</v>
      </c>
      <c r="P78" s="4"/>
      <c r="Q78" s="4">
        <f t="shared" si="3"/>
        <v>2051149770</v>
      </c>
    </row>
    <row r="79" spans="1:17">
      <c r="A79" s="1" t="s">
        <v>248</v>
      </c>
      <c r="C79" s="4">
        <v>0</v>
      </c>
      <c r="D79" s="4"/>
      <c r="E79" s="4">
        <v>0</v>
      </c>
      <c r="F79" s="4"/>
      <c r="G79" s="4">
        <v>0</v>
      </c>
      <c r="H79" s="4"/>
      <c r="I79" s="4">
        <f t="shared" si="2"/>
        <v>0</v>
      </c>
      <c r="J79" s="4"/>
      <c r="K79" s="4">
        <v>133280</v>
      </c>
      <c r="L79" s="4"/>
      <c r="M79" s="4">
        <v>133280000000</v>
      </c>
      <c r="N79" s="4"/>
      <c r="O79" s="4">
        <v>126564256164</v>
      </c>
      <c r="P79" s="4"/>
      <c r="Q79" s="4">
        <f t="shared" si="3"/>
        <v>6715743836</v>
      </c>
    </row>
    <row r="80" spans="1:17">
      <c r="A80" s="1" t="s">
        <v>111</v>
      </c>
      <c r="C80" s="4">
        <v>0</v>
      </c>
      <c r="D80" s="4"/>
      <c r="E80" s="4">
        <v>0</v>
      </c>
      <c r="F80" s="4"/>
      <c r="G80" s="4">
        <v>0</v>
      </c>
      <c r="H80" s="4"/>
      <c r="I80" s="4">
        <f t="shared" si="2"/>
        <v>0</v>
      </c>
      <c r="J80" s="4"/>
      <c r="K80" s="4">
        <v>162000</v>
      </c>
      <c r="L80" s="4"/>
      <c r="M80" s="4">
        <v>135411608293</v>
      </c>
      <c r="N80" s="4"/>
      <c r="O80" s="4">
        <v>130323525798</v>
      </c>
      <c r="P80" s="4"/>
      <c r="Q80" s="4">
        <f t="shared" si="3"/>
        <v>5088082495</v>
      </c>
    </row>
    <row r="81" spans="1:17">
      <c r="A81" s="1" t="s">
        <v>174</v>
      </c>
      <c r="C81" s="4">
        <v>0</v>
      </c>
      <c r="D81" s="4"/>
      <c r="E81" s="4">
        <v>0</v>
      </c>
      <c r="F81" s="4"/>
      <c r="G81" s="4">
        <v>0</v>
      </c>
      <c r="H81" s="4"/>
      <c r="I81" s="4">
        <f t="shared" si="2"/>
        <v>0</v>
      </c>
      <c r="J81" s="4"/>
      <c r="K81" s="4">
        <v>150000</v>
      </c>
      <c r="L81" s="4"/>
      <c r="M81" s="4">
        <v>140515657217</v>
      </c>
      <c r="N81" s="4"/>
      <c r="O81" s="4">
        <v>140836900625</v>
      </c>
      <c r="P81" s="4"/>
      <c r="Q81" s="4">
        <f t="shared" si="3"/>
        <v>-321243408</v>
      </c>
    </row>
    <row r="82" spans="1:17">
      <c r="A82" s="1" t="s">
        <v>122</v>
      </c>
      <c r="C82" s="4">
        <v>0</v>
      </c>
      <c r="D82" s="4"/>
      <c r="E82" s="4">
        <v>0</v>
      </c>
      <c r="F82" s="4"/>
      <c r="G82" s="4">
        <v>0</v>
      </c>
      <c r="H82" s="4"/>
      <c r="I82" s="4">
        <f t="shared" si="2"/>
        <v>0</v>
      </c>
      <c r="J82" s="4"/>
      <c r="K82" s="4">
        <v>12574</v>
      </c>
      <c r="L82" s="4"/>
      <c r="M82" s="4">
        <v>9998541119</v>
      </c>
      <c r="N82" s="4"/>
      <c r="O82" s="4">
        <v>9980104018</v>
      </c>
      <c r="P82" s="4"/>
      <c r="Q82" s="4">
        <f t="shared" si="3"/>
        <v>18437101</v>
      </c>
    </row>
    <row r="83" spans="1:17">
      <c r="A83" s="1" t="s">
        <v>249</v>
      </c>
      <c r="C83" s="4">
        <v>0</v>
      </c>
      <c r="D83" s="4"/>
      <c r="E83" s="4">
        <v>0</v>
      </c>
      <c r="F83" s="4"/>
      <c r="G83" s="4">
        <v>0</v>
      </c>
      <c r="H83" s="4"/>
      <c r="I83" s="4">
        <f t="shared" si="2"/>
        <v>0</v>
      </c>
      <c r="J83" s="4"/>
      <c r="K83" s="4">
        <v>67467</v>
      </c>
      <c r="L83" s="4"/>
      <c r="M83" s="4">
        <v>67467000000</v>
      </c>
      <c r="N83" s="4"/>
      <c r="O83" s="4">
        <v>66405849907</v>
      </c>
      <c r="P83" s="4"/>
      <c r="Q83" s="4">
        <f t="shared" si="3"/>
        <v>1061150093</v>
      </c>
    </row>
    <row r="84" spans="1:17">
      <c r="A84" s="1" t="s">
        <v>101</v>
      </c>
      <c r="C84" s="4">
        <v>0</v>
      </c>
      <c r="D84" s="4"/>
      <c r="E84" s="4">
        <v>0</v>
      </c>
      <c r="F84" s="4"/>
      <c r="G84" s="4">
        <v>0</v>
      </c>
      <c r="H84" s="4"/>
      <c r="I84" s="4">
        <f t="shared" si="2"/>
        <v>0</v>
      </c>
      <c r="J84" s="4"/>
      <c r="K84" s="4">
        <v>210200</v>
      </c>
      <c r="L84" s="4"/>
      <c r="M84" s="4">
        <v>189922780457</v>
      </c>
      <c r="N84" s="4"/>
      <c r="O84" s="4">
        <v>175970836041</v>
      </c>
      <c r="P84" s="4"/>
      <c r="Q84" s="4">
        <f t="shared" si="3"/>
        <v>13951944416</v>
      </c>
    </row>
    <row r="85" spans="1:17">
      <c r="A85" s="1" t="s">
        <v>108</v>
      </c>
      <c r="C85" s="4">
        <v>0</v>
      </c>
      <c r="D85" s="4"/>
      <c r="E85" s="4">
        <v>0</v>
      </c>
      <c r="F85" s="4"/>
      <c r="G85" s="4">
        <v>0</v>
      </c>
      <c r="H85" s="4"/>
      <c r="I85" s="4">
        <f t="shared" si="2"/>
        <v>0</v>
      </c>
      <c r="J85" s="4"/>
      <c r="K85" s="4">
        <v>10000</v>
      </c>
      <c r="L85" s="4"/>
      <c r="M85" s="4">
        <v>6263364561</v>
      </c>
      <c r="N85" s="4"/>
      <c r="O85" s="4">
        <v>6100478511</v>
      </c>
      <c r="P85" s="4"/>
      <c r="Q85" s="4">
        <f t="shared" si="3"/>
        <v>162886050</v>
      </c>
    </row>
    <row r="86" spans="1:17">
      <c r="A86" s="1" t="s">
        <v>178</v>
      </c>
      <c r="C86" s="4">
        <v>0</v>
      </c>
      <c r="D86" s="4"/>
      <c r="E86" s="4">
        <v>0</v>
      </c>
      <c r="F86" s="4"/>
      <c r="G86" s="4">
        <v>0</v>
      </c>
      <c r="H86" s="4"/>
      <c r="I86" s="4">
        <f t="shared" si="2"/>
        <v>0</v>
      </c>
      <c r="J86" s="4"/>
      <c r="K86" s="4">
        <v>50000</v>
      </c>
      <c r="L86" s="4"/>
      <c r="M86" s="4">
        <v>50000000000</v>
      </c>
      <c r="N86" s="4"/>
      <c r="O86" s="4">
        <v>49990887509</v>
      </c>
      <c r="P86" s="4"/>
      <c r="Q86" s="4">
        <f t="shared" si="3"/>
        <v>9112491</v>
      </c>
    </row>
    <row r="87" spans="1:17">
      <c r="A87" s="1" t="s">
        <v>250</v>
      </c>
      <c r="C87" s="4">
        <v>0</v>
      </c>
      <c r="D87" s="4"/>
      <c r="E87" s="4">
        <v>0</v>
      </c>
      <c r="F87" s="4"/>
      <c r="G87" s="4">
        <v>0</v>
      </c>
      <c r="H87" s="4"/>
      <c r="I87" s="4">
        <f t="shared" si="2"/>
        <v>0</v>
      </c>
      <c r="J87" s="4"/>
      <c r="K87" s="4">
        <v>44004</v>
      </c>
      <c r="L87" s="4"/>
      <c r="M87" s="4">
        <v>44004000000</v>
      </c>
      <c r="N87" s="4"/>
      <c r="O87" s="4">
        <v>40878465994</v>
      </c>
      <c r="P87" s="4"/>
      <c r="Q87" s="4">
        <f t="shared" si="3"/>
        <v>3125534006</v>
      </c>
    </row>
    <row r="88" spans="1:17">
      <c r="A88" s="1" t="s">
        <v>251</v>
      </c>
      <c r="C88" s="4">
        <v>0</v>
      </c>
      <c r="D88" s="4"/>
      <c r="E88" s="4">
        <v>0</v>
      </c>
      <c r="F88" s="4"/>
      <c r="G88" s="4">
        <v>0</v>
      </c>
      <c r="H88" s="4"/>
      <c r="I88" s="4">
        <f t="shared" si="2"/>
        <v>0</v>
      </c>
      <c r="J88" s="4"/>
      <c r="K88" s="4">
        <v>100000</v>
      </c>
      <c r="L88" s="4"/>
      <c r="M88" s="4">
        <v>100000000000</v>
      </c>
      <c r="N88" s="4"/>
      <c r="O88" s="4">
        <v>93375417500</v>
      </c>
      <c r="P88" s="4"/>
      <c r="Q88" s="4">
        <f t="shared" si="3"/>
        <v>6624582500</v>
      </c>
    </row>
    <row r="89" spans="1:17">
      <c r="A89" s="1" t="s">
        <v>104</v>
      </c>
      <c r="C89" s="4">
        <v>0</v>
      </c>
      <c r="D89" s="4"/>
      <c r="E89" s="4">
        <v>0</v>
      </c>
      <c r="F89" s="4"/>
      <c r="G89" s="4">
        <v>0</v>
      </c>
      <c r="H89" s="4"/>
      <c r="I89" s="4">
        <f t="shared" si="2"/>
        <v>0</v>
      </c>
      <c r="J89" s="4"/>
      <c r="K89" s="4">
        <v>76800</v>
      </c>
      <c r="L89" s="4"/>
      <c r="M89" s="4">
        <v>50909171041</v>
      </c>
      <c r="N89" s="4"/>
      <c r="O89" s="4">
        <v>49060988701</v>
      </c>
      <c r="P89" s="4"/>
      <c r="Q89" s="4">
        <f t="shared" si="3"/>
        <v>1848182340</v>
      </c>
    </row>
    <row r="90" spans="1:17">
      <c r="A90" s="1" t="s">
        <v>252</v>
      </c>
      <c r="C90" s="4">
        <v>0</v>
      </c>
      <c r="D90" s="4"/>
      <c r="E90" s="4">
        <v>0</v>
      </c>
      <c r="F90" s="4"/>
      <c r="G90" s="4">
        <v>0</v>
      </c>
      <c r="H90" s="4"/>
      <c r="I90" s="4">
        <f t="shared" si="2"/>
        <v>0</v>
      </c>
      <c r="J90" s="4"/>
      <c r="K90" s="4">
        <v>4000</v>
      </c>
      <c r="L90" s="4"/>
      <c r="M90" s="4">
        <v>2519543250</v>
      </c>
      <c r="N90" s="4"/>
      <c r="O90" s="4">
        <v>2546701505</v>
      </c>
      <c r="P90" s="4"/>
      <c r="Q90" s="4">
        <f t="shared" si="3"/>
        <v>-27158255</v>
      </c>
    </row>
    <row r="91" spans="1:17">
      <c r="A91" s="1" t="s">
        <v>125</v>
      </c>
      <c r="C91" s="4">
        <v>0</v>
      </c>
      <c r="D91" s="4"/>
      <c r="E91" s="4">
        <v>0</v>
      </c>
      <c r="F91" s="4"/>
      <c r="G91" s="4">
        <v>0</v>
      </c>
      <c r="H91" s="4"/>
      <c r="I91" s="4">
        <f t="shared" si="2"/>
        <v>0</v>
      </c>
      <c r="J91" s="4"/>
      <c r="K91" s="4">
        <v>25000</v>
      </c>
      <c r="L91" s="4"/>
      <c r="M91" s="4">
        <v>24529053305</v>
      </c>
      <c r="N91" s="4"/>
      <c r="O91" s="4">
        <v>24713478504</v>
      </c>
      <c r="P91" s="4"/>
      <c r="Q91" s="4">
        <f t="shared" si="3"/>
        <v>-184425199</v>
      </c>
    </row>
    <row r="92" spans="1:17">
      <c r="A92" s="1" t="s">
        <v>176</v>
      </c>
      <c r="C92" s="4">
        <v>0</v>
      </c>
      <c r="D92" s="4"/>
      <c r="E92" s="4">
        <v>0</v>
      </c>
      <c r="F92" s="4"/>
      <c r="G92" s="4">
        <v>0</v>
      </c>
      <c r="H92" s="4"/>
      <c r="I92" s="4">
        <f t="shared" si="2"/>
        <v>0</v>
      </c>
      <c r="J92" s="4"/>
      <c r="K92" s="4">
        <v>215000</v>
      </c>
      <c r="L92" s="4"/>
      <c r="M92" s="4">
        <v>215000000000</v>
      </c>
      <c r="N92" s="4"/>
      <c r="O92" s="4">
        <v>212488979390</v>
      </c>
      <c r="P92" s="4"/>
      <c r="Q92" s="4">
        <f t="shared" si="3"/>
        <v>2511020610</v>
      </c>
    </row>
    <row r="93" spans="1:17">
      <c r="A93" s="1" t="s">
        <v>134</v>
      </c>
      <c r="C93" s="4">
        <v>0</v>
      </c>
      <c r="D93" s="4"/>
      <c r="E93" s="4">
        <v>0</v>
      </c>
      <c r="F93" s="4"/>
      <c r="G93" s="4">
        <v>0</v>
      </c>
      <c r="H93" s="4"/>
      <c r="I93" s="4">
        <f t="shared" si="2"/>
        <v>0</v>
      </c>
      <c r="J93" s="4"/>
      <c r="K93" s="4">
        <v>14800</v>
      </c>
      <c r="L93" s="4"/>
      <c r="M93" s="4">
        <v>9629479348</v>
      </c>
      <c r="N93" s="4"/>
      <c r="O93" s="4">
        <v>9695811038</v>
      </c>
      <c r="P93" s="4"/>
      <c r="Q93" s="4">
        <f t="shared" si="3"/>
        <v>-66331690</v>
      </c>
    </row>
    <row r="94" spans="1:17">
      <c r="A94" s="1" t="s">
        <v>139</v>
      </c>
      <c r="C94" s="4">
        <v>0</v>
      </c>
      <c r="D94" s="4"/>
      <c r="E94" s="4">
        <v>0</v>
      </c>
      <c r="F94" s="4"/>
      <c r="G94" s="4">
        <v>0</v>
      </c>
      <c r="H94" s="4"/>
      <c r="I94" s="4">
        <f t="shared" si="2"/>
        <v>0</v>
      </c>
      <c r="J94" s="4"/>
      <c r="K94" s="4">
        <v>5000</v>
      </c>
      <c r="L94" s="4"/>
      <c r="M94" s="4">
        <v>3013253750</v>
      </c>
      <c r="N94" s="4"/>
      <c r="O94" s="4">
        <v>3077447681</v>
      </c>
      <c r="P94" s="4"/>
      <c r="Q94" s="4">
        <f t="shared" si="3"/>
        <v>-64193931</v>
      </c>
    </row>
    <row r="95" spans="1:17">
      <c r="A95" s="1" t="s">
        <v>180</v>
      </c>
      <c r="C95" s="4">
        <v>0</v>
      </c>
      <c r="D95" s="4"/>
      <c r="E95" s="4">
        <v>0</v>
      </c>
      <c r="F95" s="4"/>
      <c r="G95" s="4">
        <v>0</v>
      </c>
      <c r="H95" s="4"/>
      <c r="I95" s="4">
        <f t="shared" si="2"/>
        <v>0</v>
      </c>
      <c r="J95" s="4"/>
      <c r="K95" s="4">
        <v>1000</v>
      </c>
      <c r="L95" s="4"/>
      <c r="M95" s="4">
        <v>1000000000</v>
      </c>
      <c r="N95" s="4"/>
      <c r="O95" s="4">
        <v>999808751</v>
      </c>
      <c r="P95" s="4"/>
      <c r="Q95" s="4">
        <f t="shared" si="3"/>
        <v>191249</v>
      </c>
    </row>
    <row r="96" spans="1:17">
      <c r="A96" s="1" t="s">
        <v>253</v>
      </c>
      <c r="C96" s="4">
        <v>0</v>
      </c>
      <c r="D96" s="4"/>
      <c r="E96" s="4">
        <v>0</v>
      </c>
      <c r="F96" s="4"/>
      <c r="G96" s="4">
        <v>0</v>
      </c>
      <c r="H96" s="4"/>
      <c r="I96" s="4">
        <f t="shared" si="2"/>
        <v>0</v>
      </c>
      <c r="J96" s="4"/>
      <c r="K96" s="4">
        <v>60440</v>
      </c>
      <c r="L96" s="4"/>
      <c r="M96" s="4">
        <v>60440000000</v>
      </c>
      <c r="N96" s="4"/>
      <c r="O96" s="4">
        <v>57665020720</v>
      </c>
      <c r="P96" s="4"/>
      <c r="Q96" s="4">
        <f t="shared" si="3"/>
        <v>2774979280</v>
      </c>
    </row>
    <row r="97" spans="1:20">
      <c r="A97" s="1" t="s">
        <v>254</v>
      </c>
      <c r="C97" s="4">
        <v>0</v>
      </c>
      <c r="D97" s="4"/>
      <c r="E97" s="4">
        <v>0</v>
      </c>
      <c r="F97" s="4"/>
      <c r="G97" s="4">
        <v>0</v>
      </c>
      <c r="H97" s="4"/>
      <c r="I97" s="4">
        <f t="shared" si="2"/>
        <v>0</v>
      </c>
      <c r="J97" s="4"/>
      <c r="K97" s="4">
        <v>130000</v>
      </c>
      <c r="L97" s="4"/>
      <c r="M97" s="4">
        <v>130000000000</v>
      </c>
      <c r="N97" s="4"/>
      <c r="O97" s="4">
        <v>118780267173</v>
      </c>
      <c r="P97" s="4"/>
      <c r="Q97" s="4">
        <f t="shared" si="3"/>
        <v>11219732827</v>
      </c>
    </row>
    <row r="98" spans="1:20">
      <c r="A98" s="1" t="s">
        <v>255</v>
      </c>
      <c r="C98" s="4">
        <v>0</v>
      </c>
      <c r="D98" s="4"/>
      <c r="E98" s="4">
        <v>0</v>
      </c>
      <c r="F98" s="4"/>
      <c r="G98" s="4">
        <v>0</v>
      </c>
      <c r="H98" s="4"/>
      <c r="I98" s="4">
        <f t="shared" si="2"/>
        <v>0</v>
      </c>
      <c r="J98" s="4"/>
      <c r="K98" s="4">
        <v>91108</v>
      </c>
      <c r="L98" s="4"/>
      <c r="M98" s="4">
        <v>91108000000</v>
      </c>
      <c r="N98" s="4"/>
      <c r="O98" s="4">
        <v>78128042756</v>
      </c>
      <c r="P98" s="4"/>
      <c r="Q98" s="4">
        <f t="shared" si="3"/>
        <v>12979957244</v>
      </c>
    </row>
    <row r="99" spans="1:20">
      <c r="A99" s="1" t="s">
        <v>256</v>
      </c>
      <c r="C99" s="4">
        <v>0</v>
      </c>
      <c r="D99" s="4"/>
      <c r="E99" s="4">
        <v>0</v>
      </c>
      <c r="F99" s="4"/>
      <c r="G99" s="4">
        <v>0</v>
      </c>
      <c r="H99" s="4"/>
      <c r="I99" s="4">
        <f t="shared" si="2"/>
        <v>0</v>
      </c>
      <c r="J99" s="4"/>
      <c r="K99" s="4">
        <v>32215</v>
      </c>
      <c r="L99" s="4"/>
      <c r="M99" s="4">
        <v>32215000000</v>
      </c>
      <c r="N99" s="4"/>
      <c r="O99" s="4">
        <v>31277994185</v>
      </c>
      <c r="P99" s="4"/>
      <c r="Q99" s="4">
        <f t="shared" si="3"/>
        <v>937005815</v>
      </c>
    </row>
    <row r="100" spans="1:20">
      <c r="A100" s="1" t="s">
        <v>136</v>
      </c>
      <c r="C100" s="4">
        <v>0</v>
      </c>
      <c r="D100" s="4"/>
      <c r="E100" s="4">
        <v>0</v>
      </c>
      <c r="F100" s="4"/>
      <c r="G100" s="4">
        <v>0</v>
      </c>
      <c r="H100" s="4"/>
      <c r="I100" s="4">
        <f t="shared" si="2"/>
        <v>0</v>
      </c>
      <c r="J100" s="4"/>
      <c r="K100" s="4">
        <v>10000</v>
      </c>
      <c r="L100" s="4"/>
      <c r="M100" s="4">
        <v>6075198672</v>
      </c>
      <c r="N100" s="4"/>
      <c r="O100" s="4">
        <v>6205264491</v>
      </c>
      <c r="P100" s="4"/>
      <c r="Q100" s="4">
        <f t="shared" si="3"/>
        <v>-130065819</v>
      </c>
    </row>
    <row r="101" spans="1:20" ht="24.75" thickBot="1">
      <c r="C101" s="4"/>
      <c r="D101" s="4"/>
      <c r="E101" s="5">
        <f>SUM(E8:E100)</f>
        <v>556295675985</v>
      </c>
      <c r="F101" s="4"/>
      <c r="G101" s="5">
        <f>SUM(G8:G100)</f>
        <v>504824036938</v>
      </c>
      <c r="H101" s="4"/>
      <c r="I101" s="5">
        <f>SUM(I8:I100)</f>
        <v>51471639047</v>
      </c>
      <c r="J101" s="4"/>
      <c r="K101" s="4"/>
      <c r="L101" s="4"/>
      <c r="M101" s="5">
        <f>SUM(M8:M100)</f>
        <v>3597643748708</v>
      </c>
      <c r="N101" s="4"/>
      <c r="O101" s="5">
        <f>SUM(O8:O100)</f>
        <v>3271884197847</v>
      </c>
      <c r="P101" s="4"/>
      <c r="Q101" s="5">
        <f>SUM(Q8:Q100)</f>
        <v>325759550861</v>
      </c>
      <c r="T101" s="3"/>
    </row>
    <row r="102" spans="1:20" ht="24.75" thickTop="1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T102" s="3"/>
    </row>
    <row r="103" spans="1:20">
      <c r="G103" s="3"/>
      <c r="I103" s="9"/>
      <c r="J103" s="9"/>
      <c r="K103" s="9"/>
      <c r="L103" s="9"/>
      <c r="M103" s="9"/>
      <c r="N103" s="9"/>
      <c r="O103" s="9"/>
      <c r="P103" s="9"/>
      <c r="Q103" s="9"/>
      <c r="T103" s="3"/>
    </row>
    <row r="104" spans="1:20">
      <c r="G104" s="3"/>
      <c r="I104" s="9"/>
      <c r="J104" s="9"/>
      <c r="K104" s="9"/>
      <c r="L104" s="9"/>
      <c r="M104" s="9"/>
      <c r="N104" s="9"/>
      <c r="O104" s="9"/>
      <c r="P104" s="9"/>
      <c r="Q104" s="9"/>
      <c r="T104" s="3"/>
    </row>
    <row r="105" spans="1:20">
      <c r="G105" s="3"/>
      <c r="I105" s="9"/>
      <c r="J105" s="9"/>
      <c r="K105" s="9"/>
      <c r="L105" s="9"/>
      <c r="M105" s="9"/>
      <c r="N105" s="9"/>
      <c r="O105" s="9"/>
      <c r="P105" s="9"/>
      <c r="Q105" s="9"/>
      <c r="T105" s="15"/>
    </row>
    <row r="106" spans="1:20">
      <c r="G106" s="3"/>
      <c r="I106" s="4"/>
      <c r="J106" s="4"/>
      <c r="K106" s="4"/>
      <c r="L106" s="4"/>
      <c r="M106" s="4"/>
      <c r="N106" s="4"/>
      <c r="O106" s="4"/>
      <c r="P106" s="4"/>
      <c r="Q106" s="4"/>
      <c r="T106" s="3"/>
    </row>
    <row r="107" spans="1:20">
      <c r="I107" s="9"/>
      <c r="J107" s="9"/>
      <c r="K107" s="9"/>
      <c r="L107" s="9"/>
      <c r="M107" s="9"/>
      <c r="N107" s="9"/>
      <c r="O107" s="9"/>
      <c r="P107" s="9"/>
      <c r="Q107" s="9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2"/>
  <sheetViews>
    <sheetView rightToLeft="1" topLeftCell="A73" workbookViewId="0">
      <selection activeCell="M89" sqref="M89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166</v>
      </c>
      <c r="D6" s="17" t="s">
        <v>166</v>
      </c>
      <c r="E6" s="17" t="s">
        <v>166</v>
      </c>
      <c r="F6" s="17" t="s">
        <v>166</v>
      </c>
      <c r="G6" s="17" t="s">
        <v>166</v>
      </c>
      <c r="H6" s="17" t="s">
        <v>166</v>
      </c>
      <c r="I6" s="17" t="s">
        <v>166</v>
      </c>
      <c r="J6" s="17" t="s">
        <v>166</v>
      </c>
      <c r="K6" s="17" t="s">
        <v>166</v>
      </c>
      <c r="M6" s="17" t="s">
        <v>167</v>
      </c>
      <c r="N6" s="17" t="s">
        <v>167</v>
      </c>
      <c r="O6" s="17" t="s">
        <v>167</v>
      </c>
      <c r="P6" s="17" t="s">
        <v>167</v>
      </c>
      <c r="Q6" s="17" t="s">
        <v>167</v>
      </c>
      <c r="R6" s="17" t="s">
        <v>167</v>
      </c>
      <c r="S6" s="17" t="s">
        <v>167</v>
      </c>
      <c r="T6" s="17" t="s">
        <v>167</v>
      </c>
      <c r="U6" s="17" t="s">
        <v>167</v>
      </c>
    </row>
    <row r="7" spans="1:21" ht="24.75">
      <c r="A7" s="17" t="s">
        <v>3</v>
      </c>
      <c r="C7" s="17" t="s">
        <v>257</v>
      </c>
      <c r="E7" s="17" t="s">
        <v>258</v>
      </c>
      <c r="G7" s="17" t="s">
        <v>259</v>
      </c>
      <c r="I7" s="17" t="s">
        <v>151</v>
      </c>
      <c r="K7" s="17" t="s">
        <v>260</v>
      </c>
      <c r="M7" s="17" t="s">
        <v>257</v>
      </c>
      <c r="O7" s="17" t="s">
        <v>258</v>
      </c>
      <c r="Q7" s="17" t="s">
        <v>259</v>
      </c>
      <c r="S7" s="17" t="s">
        <v>151</v>
      </c>
      <c r="U7" s="17" t="s">
        <v>260</v>
      </c>
    </row>
    <row r="8" spans="1:21">
      <c r="A8" s="1" t="s">
        <v>40</v>
      </c>
      <c r="C8" s="4">
        <v>0</v>
      </c>
      <c r="D8" s="4"/>
      <c r="E8" s="4">
        <v>0</v>
      </c>
      <c r="F8" s="4"/>
      <c r="G8" s="4">
        <v>682446693</v>
      </c>
      <c r="H8" s="4"/>
      <c r="I8" s="4">
        <f>C8+E8+G8</f>
        <v>682446693</v>
      </c>
      <c r="J8" s="4"/>
      <c r="K8" s="6">
        <f t="shared" ref="K8:K39" si="0">I8/$I$81</f>
        <v>-5.5788196832556973E-3</v>
      </c>
      <c r="L8" s="4"/>
      <c r="M8" s="4">
        <v>536056404</v>
      </c>
      <c r="N8" s="4"/>
      <c r="O8" s="4">
        <v>0</v>
      </c>
      <c r="P8" s="4"/>
      <c r="Q8" s="4">
        <v>5446782251</v>
      </c>
      <c r="R8" s="4"/>
      <c r="S8" s="4">
        <f>M8+O8+Q8</f>
        <v>5982838655</v>
      </c>
      <c r="T8" s="4"/>
      <c r="U8" s="6">
        <f t="shared" ref="U8:U39" si="1">S8/$S$81</f>
        <v>1.0068835220820464E-2</v>
      </c>
    </row>
    <row r="9" spans="1:21">
      <c r="A9" s="1" t="s">
        <v>27</v>
      </c>
      <c r="C9" s="4">
        <v>0</v>
      </c>
      <c r="D9" s="4"/>
      <c r="E9" s="4">
        <v>-8859680832</v>
      </c>
      <c r="F9" s="4"/>
      <c r="G9" s="4">
        <v>3102163395</v>
      </c>
      <c r="H9" s="4"/>
      <c r="I9" s="4">
        <f t="shared" ref="I9:I67" si="2">C9+E9+G9</f>
        <v>-5757517437</v>
      </c>
      <c r="J9" s="4"/>
      <c r="K9" s="6">
        <f t="shared" si="0"/>
        <v>4.7066169319430633E-2</v>
      </c>
      <c r="L9" s="4"/>
      <c r="M9" s="4">
        <v>1400000000</v>
      </c>
      <c r="N9" s="4"/>
      <c r="O9" s="4">
        <v>26506244581</v>
      </c>
      <c r="P9" s="4"/>
      <c r="Q9" s="4">
        <v>3102163395</v>
      </c>
      <c r="R9" s="4"/>
      <c r="S9" s="4">
        <f t="shared" ref="S9:S67" si="3">M9+O9+Q9</f>
        <v>31008407976</v>
      </c>
      <c r="T9" s="4"/>
      <c r="U9" s="6">
        <f t="shared" si="1"/>
        <v>5.2185687827197305E-2</v>
      </c>
    </row>
    <row r="10" spans="1:21">
      <c r="A10" s="1" t="s">
        <v>21</v>
      </c>
      <c r="C10" s="4">
        <v>0</v>
      </c>
      <c r="D10" s="4"/>
      <c r="E10" s="4">
        <v>-7723269316</v>
      </c>
      <c r="F10" s="4"/>
      <c r="G10" s="4">
        <v>2280308387</v>
      </c>
      <c r="H10" s="4"/>
      <c r="I10" s="4">
        <f t="shared" si="2"/>
        <v>-5442960929</v>
      </c>
      <c r="J10" s="4"/>
      <c r="K10" s="6">
        <f t="shared" si="0"/>
        <v>4.449475376957672E-2</v>
      </c>
      <c r="L10" s="4"/>
      <c r="M10" s="4">
        <v>3507406250</v>
      </c>
      <c r="N10" s="4"/>
      <c r="O10" s="4">
        <v>330736825</v>
      </c>
      <c r="P10" s="4"/>
      <c r="Q10" s="4">
        <v>2450040929</v>
      </c>
      <c r="R10" s="4"/>
      <c r="S10" s="4">
        <f t="shared" si="3"/>
        <v>6288184004</v>
      </c>
      <c r="T10" s="4"/>
      <c r="U10" s="6">
        <f t="shared" si="1"/>
        <v>1.0582717038769123E-2</v>
      </c>
    </row>
    <row r="11" spans="1:21">
      <c r="A11" s="1" t="s">
        <v>24</v>
      </c>
      <c r="C11" s="4">
        <v>0</v>
      </c>
      <c r="D11" s="4"/>
      <c r="E11" s="4">
        <v>95082242</v>
      </c>
      <c r="F11" s="4"/>
      <c r="G11" s="4">
        <v>4920028343</v>
      </c>
      <c r="H11" s="4"/>
      <c r="I11" s="4">
        <f t="shared" si="2"/>
        <v>5015110585</v>
      </c>
      <c r="J11" s="4"/>
      <c r="K11" s="6">
        <f t="shared" si="0"/>
        <v>-4.0997191329787859E-2</v>
      </c>
      <c r="L11" s="4"/>
      <c r="M11" s="4">
        <v>6237258750</v>
      </c>
      <c r="N11" s="4"/>
      <c r="O11" s="4">
        <v>10246990335</v>
      </c>
      <c r="P11" s="4"/>
      <c r="Q11" s="4">
        <v>16467459265</v>
      </c>
      <c r="R11" s="4"/>
      <c r="S11" s="4">
        <f t="shared" si="3"/>
        <v>32951708350</v>
      </c>
      <c r="T11" s="4"/>
      <c r="U11" s="6">
        <f t="shared" si="1"/>
        <v>5.5456170683025677E-2</v>
      </c>
    </row>
    <row r="12" spans="1:21">
      <c r="A12" s="1" t="s">
        <v>46</v>
      </c>
      <c r="C12" s="4">
        <v>0</v>
      </c>
      <c r="D12" s="4"/>
      <c r="E12" s="4">
        <v>0</v>
      </c>
      <c r="F12" s="4"/>
      <c r="G12" s="4">
        <v>4207763973</v>
      </c>
      <c r="H12" s="4"/>
      <c r="I12" s="4">
        <f t="shared" si="2"/>
        <v>4207763973</v>
      </c>
      <c r="J12" s="4"/>
      <c r="K12" s="6">
        <f t="shared" si="0"/>
        <v>-3.4397348123813967E-2</v>
      </c>
      <c r="L12" s="4"/>
      <c r="M12" s="4">
        <v>4699963500</v>
      </c>
      <c r="N12" s="4"/>
      <c r="O12" s="4">
        <v>0</v>
      </c>
      <c r="P12" s="4"/>
      <c r="Q12" s="4">
        <v>5406342472</v>
      </c>
      <c r="R12" s="4"/>
      <c r="S12" s="4">
        <f t="shared" si="3"/>
        <v>10106305972</v>
      </c>
      <c r="T12" s="4"/>
      <c r="U12" s="6">
        <f t="shared" si="1"/>
        <v>1.7008436194116586E-2</v>
      </c>
    </row>
    <row r="13" spans="1:21">
      <c r="A13" s="1" t="s">
        <v>57</v>
      </c>
      <c r="C13" s="4">
        <v>0</v>
      </c>
      <c r="D13" s="4"/>
      <c r="E13" s="4">
        <v>-12009280426</v>
      </c>
      <c r="F13" s="4"/>
      <c r="G13" s="4">
        <v>-9205</v>
      </c>
      <c r="H13" s="4"/>
      <c r="I13" s="4">
        <f t="shared" si="2"/>
        <v>-12009289631</v>
      </c>
      <c r="J13" s="4"/>
      <c r="K13" s="6">
        <f t="shared" si="0"/>
        <v>9.8172739442582882E-2</v>
      </c>
      <c r="L13" s="4"/>
      <c r="M13" s="4">
        <v>1184427650</v>
      </c>
      <c r="N13" s="4"/>
      <c r="O13" s="4">
        <v>1412860519</v>
      </c>
      <c r="P13" s="4"/>
      <c r="Q13" s="4">
        <v>500926257</v>
      </c>
      <c r="R13" s="4"/>
      <c r="S13" s="4">
        <f t="shared" si="3"/>
        <v>3098214426</v>
      </c>
      <c r="T13" s="4"/>
      <c r="U13" s="6">
        <f t="shared" si="1"/>
        <v>5.2141487232138734E-3</v>
      </c>
    </row>
    <row r="14" spans="1:21">
      <c r="A14" s="1" t="s">
        <v>31</v>
      </c>
      <c r="C14" s="4">
        <v>0</v>
      </c>
      <c r="D14" s="4"/>
      <c r="E14" s="4">
        <v>0</v>
      </c>
      <c r="F14" s="4"/>
      <c r="G14" s="4">
        <v>0</v>
      </c>
      <c r="H14" s="4"/>
      <c r="I14" s="4">
        <f t="shared" si="2"/>
        <v>0</v>
      </c>
      <c r="J14" s="4"/>
      <c r="K14" s="6">
        <f t="shared" si="0"/>
        <v>0</v>
      </c>
      <c r="L14" s="4"/>
      <c r="M14" s="4">
        <v>0</v>
      </c>
      <c r="N14" s="4"/>
      <c r="O14" s="4">
        <v>0</v>
      </c>
      <c r="P14" s="4"/>
      <c r="Q14" s="4">
        <v>-686437616</v>
      </c>
      <c r="R14" s="4"/>
      <c r="S14" s="4">
        <f t="shared" si="3"/>
        <v>-686437616</v>
      </c>
      <c r="T14" s="4"/>
      <c r="U14" s="6">
        <f t="shared" si="1"/>
        <v>-1.1552421255921087E-3</v>
      </c>
    </row>
    <row r="15" spans="1:21">
      <c r="A15" s="1" t="s">
        <v>43</v>
      </c>
      <c r="C15" s="4">
        <v>0</v>
      </c>
      <c r="D15" s="4"/>
      <c r="E15" s="4">
        <v>-13217918473</v>
      </c>
      <c r="F15" s="4"/>
      <c r="G15" s="4">
        <v>9107714534</v>
      </c>
      <c r="H15" s="4"/>
      <c r="I15" s="4">
        <f t="shared" si="2"/>
        <v>-4110203939</v>
      </c>
      <c r="J15" s="4"/>
      <c r="K15" s="6">
        <f t="shared" si="0"/>
        <v>3.3599820868482545E-2</v>
      </c>
      <c r="L15" s="4"/>
      <c r="M15" s="4">
        <v>0</v>
      </c>
      <c r="N15" s="4"/>
      <c r="O15" s="4">
        <v>7182792836</v>
      </c>
      <c r="P15" s="4"/>
      <c r="Q15" s="4">
        <v>27181684237</v>
      </c>
      <c r="R15" s="4"/>
      <c r="S15" s="4">
        <f t="shared" si="3"/>
        <v>34364477073</v>
      </c>
      <c r="T15" s="4"/>
      <c r="U15" s="6">
        <f t="shared" si="1"/>
        <v>5.7833793797619923E-2</v>
      </c>
    </row>
    <row r="16" spans="1:21">
      <c r="A16" s="1" t="s">
        <v>25</v>
      </c>
      <c r="C16" s="4">
        <v>0</v>
      </c>
      <c r="D16" s="4"/>
      <c r="E16" s="4">
        <v>0</v>
      </c>
      <c r="F16" s="4"/>
      <c r="G16" s="4">
        <v>334612526</v>
      </c>
      <c r="H16" s="4"/>
      <c r="I16" s="4">
        <f t="shared" si="2"/>
        <v>334612526</v>
      </c>
      <c r="J16" s="4"/>
      <c r="K16" s="6">
        <f t="shared" si="0"/>
        <v>-2.7353681473736863E-3</v>
      </c>
      <c r="L16" s="4"/>
      <c r="M16" s="4">
        <v>5286795000</v>
      </c>
      <c r="N16" s="4"/>
      <c r="O16" s="4">
        <v>0</v>
      </c>
      <c r="P16" s="4"/>
      <c r="Q16" s="4">
        <v>5368139</v>
      </c>
      <c r="R16" s="4"/>
      <c r="S16" s="4">
        <f t="shared" si="3"/>
        <v>5292163139</v>
      </c>
      <c r="T16" s="4"/>
      <c r="U16" s="6">
        <f t="shared" si="1"/>
        <v>8.9064609094478379E-3</v>
      </c>
    </row>
    <row r="17" spans="1:21">
      <c r="A17" s="1" t="s">
        <v>15</v>
      </c>
      <c r="C17" s="4">
        <v>0</v>
      </c>
      <c r="D17" s="4"/>
      <c r="E17" s="4">
        <v>0</v>
      </c>
      <c r="F17" s="4"/>
      <c r="G17" s="4">
        <v>55029204</v>
      </c>
      <c r="H17" s="4"/>
      <c r="I17" s="4">
        <f t="shared" si="2"/>
        <v>55029204</v>
      </c>
      <c r="J17" s="4"/>
      <c r="K17" s="6">
        <f t="shared" si="0"/>
        <v>-4.4984906451747312E-4</v>
      </c>
      <c r="L17" s="4"/>
      <c r="M17" s="4">
        <v>282443600</v>
      </c>
      <c r="N17" s="4"/>
      <c r="O17" s="4">
        <v>0</v>
      </c>
      <c r="P17" s="4"/>
      <c r="Q17" s="4">
        <v>23435110</v>
      </c>
      <c r="R17" s="4"/>
      <c r="S17" s="4">
        <f t="shared" si="3"/>
        <v>305878710</v>
      </c>
      <c r="T17" s="4"/>
      <c r="U17" s="6">
        <f t="shared" si="1"/>
        <v>5.1477943935078897E-4</v>
      </c>
    </row>
    <row r="18" spans="1:21">
      <c r="A18" s="1" t="s">
        <v>22</v>
      </c>
      <c r="C18" s="4">
        <v>0</v>
      </c>
      <c r="D18" s="4"/>
      <c r="E18" s="4">
        <v>0</v>
      </c>
      <c r="F18" s="4"/>
      <c r="G18" s="4">
        <v>555871800</v>
      </c>
      <c r="H18" s="4"/>
      <c r="I18" s="4">
        <f t="shared" si="2"/>
        <v>555871800</v>
      </c>
      <c r="J18" s="4"/>
      <c r="K18" s="6">
        <f t="shared" si="0"/>
        <v>-4.5441036948607131E-3</v>
      </c>
      <c r="L18" s="4"/>
      <c r="M18" s="4">
        <v>8887514650</v>
      </c>
      <c r="N18" s="4"/>
      <c r="O18" s="4">
        <v>0</v>
      </c>
      <c r="P18" s="4"/>
      <c r="Q18" s="4">
        <v>2907409737</v>
      </c>
      <c r="R18" s="4"/>
      <c r="S18" s="4">
        <f t="shared" si="3"/>
        <v>11794924387</v>
      </c>
      <c r="T18" s="4"/>
      <c r="U18" s="6">
        <f t="shared" si="1"/>
        <v>1.9850301327362107E-2</v>
      </c>
    </row>
    <row r="19" spans="1:21">
      <c r="A19" s="1" t="s">
        <v>20</v>
      </c>
      <c r="C19" s="4">
        <v>0</v>
      </c>
      <c r="D19" s="4"/>
      <c r="E19" s="4">
        <v>0</v>
      </c>
      <c r="F19" s="4"/>
      <c r="G19" s="4">
        <v>-3781579118</v>
      </c>
      <c r="H19" s="4"/>
      <c r="I19" s="4">
        <f t="shared" si="2"/>
        <v>-3781579118</v>
      </c>
      <c r="J19" s="4"/>
      <c r="K19" s="6">
        <f t="shared" si="0"/>
        <v>3.0913400612356871E-2</v>
      </c>
      <c r="L19" s="4"/>
      <c r="M19" s="4">
        <v>5975368500</v>
      </c>
      <c r="N19" s="4"/>
      <c r="O19" s="4">
        <v>0</v>
      </c>
      <c r="P19" s="4"/>
      <c r="Q19" s="4">
        <v>-2628936146</v>
      </c>
      <c r="R19" s="4"/>
      <c r="S19" s="4">
        <f t="shared" si="3"/>
        <v>3346432354</v>
      </c>
      <c r="T19" s="4"/>
      <c r="U19" s="6">
        <f t="shared" si="1"/>
        <v>5.6318877865591272E-3</v>
      </c>
    </row>
    <row r="20" spans="1:21">
      <c r="A20" s="1" t="s">
        <v>62</v>
      </c>
      <c r="C20" s="4">
        <v>0</v>
      </c>
      <c r="D20" s="4"/>
      <c r="E20" s="4">
        <v>-1053382317</v>
      </c>
      <c r="F20" s="4"/>
      <c r="G20" s="4">
        <v>1189125901</v>
      </c>
      <c r="H20" s="4"/>
      <c r="I20" s="4">
        <f t="shared" si="2"/>
        <v>135743584</v>
      </c>
      <c r="J20" s="4"/>
      <c r="K20" s="6">
        <f t="shared" si="0"/>
        <v>-1.1096675917145564E-3</v>
      </c>
      <c r="L20" s="4"/>
      <c r="M20" s="4">
        <v>11213089830</v>
      </c>
      <c r="N20" s="4"/>
      <c r="O20" s="4">
        <v>2709181162</v>
      </c>
      <c r="P20" s="4"/>
      <c r="Q20" s="4">
        <v>-565266932</v>
      </c>
      <c r="R20" s="4"/>
      <c r="S20" s="4">
        <f t="shared" si="3"/>
        <v>13357004060</v>
      </c>
      <c r="T20" s="4"/>
      <c r="U20" s="6">
        <f t="shared" si="1"/>
        <v>2.24792077271838E-2</v>
      </c>
    </row>
    <row r="21" spans="1:21">
      <c r="A21" s="1" t="s">
        <v>19</v>
      </c>
      <c r="C21" s="4">
        <v>0</v>
      </c>
      <c r="D21" s="4"/>
      <c r="E21" s="4">
        <v>-5759462441</v>
      </c>
      <c r="F21" s="4"/>
      <c r="G21" s="4">
        <v>6002926947</v>
      </c>
      <c r="H21" s="4"/>
      <c r="I21" s="4">
        <f t="shared" si="2"/>
        <v>243464506</v>
      </c>
      <c r="J21" s="4"/>
      <c r="K21" s="6">
        <f t="shared" si="0"/>
        <v>-1.9902573961874631E-3</v>
      </c>
      <c r="L21" s="4"/>
      <c r="M21" s="4">
        <v>0</v>
      </c>
      <c r="N21" s="4"/>
      <c r="O21" s="4">
        <v>10172461019</v>
      </c>
      <c r="P21" s="4"/>
      <c r="Q21" s="4">
        <v>9385512348</v>
      </c>
      <c r="R21" s="4"/>
      <c r="S21" s="4">
        <f t="shared" si="3"/>
        <v>19557973367</v>
      </c>
      <c r="T21" s="4"/>
      <c r="U21" s="6">
        <f t="shared" si="1"/>
        <v>3.2915146545184279E-2</v>
      </c>
    </row>
    <row r="22" spans="1:21">
      <c r="A22" s="1" t="s">
        <v>230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f t="shared" si="2"/>
        <v>0</v>
      </c>
      <c r="J22" s="4"/>
      <c r="K22" s="6">
        <f t="shared" si="0"/>
        <v>0</v>
      </c>
      <c r="L22" s="4"/>
      <c r="M22" s="4">
        <v>0</v>
      </c>
      <c r="N22" s="4"/>
      <c r="O22" s="4">
        <v>0</v>
      </c>
      <c r="P22" s="4"/>
      <c r="Q22" s="4">
        <v>19676634952</v>
      </c>
      <c r="R22" s="4"/>
      <c r="S22" s="4">
        <f t="shared" si="3"/>
        <v>19676634952</v>
      </c>
      <c r="T22" s="4"/>
      <c r="U22" s="6">
        <f t="shared" si="1"/>
        <v>3.3114848394975575E-2</v>
      </c>
    </row>
    <row r="23" spans="1:21">
      <c r="A23" s="1" t="s">
        <v>18</v>
      </c>
      <c r="C23" s="4">
        <v>0</v>
      </c>
      <c r="D23" s="4"/>
      <c r="E23" s="4">
        <v>-6769039737</v>
      </c>
      <c r="F23" s="4"/>
      <c r="G23" s="4">
        <v>0</v>
      </c>
      <c r="H23" s="4"/>
      <c r="I23" s="4">
        <f t="shared" si="2"/>
        <v>-6769039737</v>
      </c>
      <c r="J23" s="4"/>
      <c r="K23" s="6">
        <f t="shared" si="0"/>
        <v>5.5335094314121869E-2</v>
      </c>
      <c r="L23" s="4"/>
      <c r="M23" s="4">
        <v>8807194000</v>
      </c>
      <c r="N23" s="4"/>
      <c r="O23" s="4">
        <v>-6589964611</v>
      </c>
      <c r="P23" s="4"/>
      <c r="Q23" s="4">
        <v>864266365</v>
      </c>
      <c r="R23" s="4"/>
      <c r="S23" s="4">
        <f t="shared" si="3"/>
        <v>3081495754</v>
      </c>
      <c r="T23" s="4"/>
      <c r="U23" s="6">
        <f t="shared" si="1"/>
        <v>5.1860119869276185E-3</v>
      </c>
    </row>
    <row r="24" spans="1:21">
      <c r="A24" s="1" t="s">
        <v>55</v>
      </c>
      <c r="C24" s="4">
        <v>0</v>
      </c>
      <c r="D24" s="4"/>
      <c r="E24" s="4">
        <v>17048</v>
      </c>
      <c r="F24" s="4"/>
      <c r="G24" s="4">
        <v>0</v>
      </c>
      <c r="H24" s="4"/>
      <c r="I24" s="4">
        <f t="shared" si="2"/>
        <v>17048</v>
      </c>
      <c r="J24" s="4"/>
      <c r="K24" s="6">
        <f t="shared" si="0"/>
        <v>-1.3936285271169616E-7</v>
      </c>
      <c r="L24" s="4"/>
      <c r="M24" s="4">
        <v>93600</v>
      </c>
      <c r="N24" s="4"/>
      <c r="O24" s="4">
        <v>-31660</v>
      </c>
      <c r="P24" s="4"/>
      <c r="Q24" s="4">
        <v>-10693</v>
      </c>
      <c r="R24" s="4"/>
      <c r="S24" s="4">
        <f t="shared" si="3"/>
        <v>51247</v>
      </c>
      <c r="T24" s="4"/>
      <c r="U24" s="6">
        <f t="shared" si="1"/>
        <v>8.624628346448134E-8</v>
      </c>
    </row>
    <row r="25" spans="1:21">
      <c r="A25" s="1" t="s">
        <v>49</v>
      </c>
      <c r="C25" s="4">
        <v>0</v>
      </c>
      <c r="D25" s="4"/>
      <c r="E25" s="4">
        <v>-9025073191</v>
      </c>
      <c r="F25" s="4"/>
      <c r="G25" s="4">
        <v>0</v>
      </c>
      <c r="H25" s="4"/>
      <c r="I25" s="4">
        <f t="shared" si="2"/>
        <v>-9025073191</v>
      </c>
      <c r="J25" s="4"/>
      <c r="K25" s="6">
        <f t="shared" si="0"/>
        <v>7.3777566038808709E-2</v>
      </c>
      <c r="L25" s="4"/>
      <c r="M25" s="4">
        <v>30036075750</v>
      </c>
      <c r="N25" s="4"/>
      <c r="O25" s="4">
        <v>23434069365</v>
      </c>
      <c r="P25" s="4"/>
      <c r="Q25" s="4">
        <v>28767892513</v>
      </c>
      <c r="R25" s="4"/>
      <c r="S25" s="4">
        <f t="shared" si="3"/>
        <v>82238037628</v>
      </c>
      <c r="T25" s="4"/>
      <c r="U25" s="6">
        <f t="shared" si="1"/>
        <v>0.13840273781542667</v>
      </c>
    </row>
    <row r="26" spans="1:21">
      <c r="A26" s="1" t="s">
        <v>234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f t="shared" si="2"/>
        <v>0</v>
      </c>
      <c r="J26" s="4"/>
      <c r="K26" s="6">
        <f t="shared" si="0"/>
        <v>0</v>
      </c>
      <c r="L26" s="4"/>
      <c r="M26" s="4">
        <v>0</v>
      </c>
      <c r="N26" s="4"/>
      <c r="O26" s="4">
        <v>0</v>
      </c>
      <c r="P26" s="4"/>
      <c r="Q26" s="4">
        <v>3238306642</v>
      </c>
      <c r="R26" s="4"/>
      <c r="S26" s="4">
        <f t="shared" si="3"/>
        <v>3238306642</v>
      </c>
      <c r="T26" s="4"/>
      <c r="U26" s="6">
        <f t="shared" si="1"/>
        <v>5.4499173140055944E-3</v>
      </c>
    </row>
    <row r="27" spans="1:21">
      <c r="A27" s="1" t="s">
        <v>29</v>
      </c>
      <c r="C27" s="4">
        <v>0</v>
      </c>
      <c r="D27" s="4"/>
      <c r="E27" s="4">
        <v>-13243559908</v>
      </c>
      <c r="F27" s="4"/>
      <c r="G27" s="4">
        <v>0</v>
      </c>
      <c r="H27" s="4"/>
      <c r="I27" s="4">
        <f t="shared" si="2"/>
        <v>-13243559908</v>
      </c>
      <c r="J27" s="4"/>
      <c r="K27" s="6">
        <f t="shared" si="0"/>
        <v>0.10826256973469782</v>
      </c>
      <c r="L27" s="4"/>
      <c r="M27" s="4">
        <v>4441398000</v>
      </c>
      <c r="N27" s="4"/>
      <c r="O27" s="4">
        <v>-17311477040</v>
      </c>
      <c r="P27" s="4"/>
      <c r="Q27" s="4">
        <v>-3240090885</v>
      </c>
      <c r="R27" s="4"/>
      <c r="S27" s="4">
        <f t="shared" si="3"/>
        <v>-16110169925</v>
      </c>
      <c r="T27" s="4"/>
      <c r="U27" s="6">
        <f t="shared" si="1"/>
        <v>-2.7112655999619727E-2</v>
      </c>
    </row>
    <row r="28" spans="1:21">
      <c r="A28" s="1" t="s">
        <v>235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f t="shared" si="2"/>
        <v>0</v>
      </c>
      <c r="J28" s="4"/>
      <c r="K28" s="6">
        <f t="shared" si="0"/>
        <v>0</v>
      </c>
      <c r="L28" s="4"/>
      <c r="M28" s="4">
        <v>0</v>
      </c>
      <c r="N28" s="4"/>
      <c r="O28" s="4">
        <v>0</v>
      </c>
      <c r="P28" s="4"/>
      <c r="Q28" s="4">
        <v>9404676361</v>
      </c>
      <c r="R28" s="4"/>
      <c r="S28" s="4">
        <f t="shared" si="3"/>
        <v>9404676361</v>
      </c>
      <c r="T28" s="4"/>
      <c r="U28" s="6">
        <f t="shared" si="1"/>
        <v>1.5827626657609478E-2</v>
      </c>
    </row>
    <row r="29" spans="1:21">
      <c r="A29" s="1" t="s">
        <v>44</v>
      </c>
      <c r="C29" s="4">
        <v>0</v>
      </c>
      <c r="D29" s="4"/>
      <c r="E29" s="4">
        <v>-5404534191</v>
      </c>
      <c r="F29" s="4"/>
      <c r="G29" s="4">
        <v>0</v>
      </c>
      <c r="H29" s="4"/>
      <c r="I29" s="4">
        <f t="shared" si="2"/>
        <v>-5404534191</v>
      </c>
      <c r="J29" s="4"/>
      <c r="K29" s="6">
        <f t="shared" si="0"/>
        <v>4.4180625436160192E-2</v>
      </c>
      <c r="L29" s="4"/>
      <c r="M29" s="4">
        <v>9611932800</v>
      </c>
      <c r="N29" s="4"/>
      <c r="O29" s="4">
        <v>7732399269</v>
      </c>
      <c r="P29" s="4"/>
      <c r="Q29" s="4">
        <v>1961479262</v>
      </c>
      <c r="R29" s="4"/>
      <c r="S29" s="4">
        <f t="shared" si="3"/>
        <v>19305811331</v>
      </c>
      <c r="T29" s="4"/>
      <c r="U29" s="6">
        <f t="shared" si="1"/>
        <v>3.249076973413511E-2</v>
      </c>
    </row>
    <row r="30" spans="1:21">
      <c r="A30" s="1" t="s">
        <v>215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f t="shared" si="2"/>
        <v>0</v>
      </c>
      <c r="J30" s="4"/>
      <c r="K30" s="6">
        <f t="shared" si="0"/>
        <v>0</v>
      </c>
      <c r="L30" s="4"/>
      <c r="M30" s="4">
        <v>9757040</v>
      </c>
      <c r="N30" s="4"/>
      <c r="O30" s="4">
        <v>0</v>
      </c>
      <c r="P30" s="4"/>
      <c r="Q30" s="4">
        <v>-206634083</v>
      </c>
      <c r="R30" s="4"/>
      <c r="S30" s="4">
        <f t="shared" si="3"/>
        <v>-196877043</v>
      </c>
      <c r="T30" s="4"/>
      <c r="U30" s="6">
        <f t="shared" si="1"/>
        <v>-3.3133477585472093E-4</v>
      </c>
    </row>
    <row r="31" spans="1:21">
      <c r="A31" s="1" t="s">
        <v>219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f t="shared" si="2"/>
        <v>0</v>
      </c>
      <c r="J31" s="4"/>
      <c r="K31" s="6">
        <f t="shared" si="0"/>
        <v>0</v>
      </c>
      <c r="L31" s="4"/>
      <c r="M31" s="4">
        <v>5252450</v>
      </c>
      <c r="N31" s="4"/>
      <c r="O31" s="4">
        <v>0</v>
      </c>
      <c r="P31" s="4"/>
      <c r="Q31" s="4">
        <v>-38240500</v>
      </c>
      <c r="R31" s="4"/>
      <c r="S31" s="4">
        <f t="shared" si="3"/>
        <v>-32988050</v>
      </c>
      <c r="T31" s="4"/>
      <c r="U31" s="6">
        <f t="shared" si="1"/>
        <v>-5.5517331965587916E-5</v>
      </c>
    </row>
    <row r="32" spans="1:21">
      <c r="A32" s="1" t="s">
        <v>37</v>
      </c>
      <c r="C32" s="4">
        <v>0</v>
      </c>
      <c r="D32" s="4"/>
      <c r="E32" s="4">
        <v>-2195738818</v>
      </c>
      <c r="F32" s="4"/>
      <c r="G32" s="4">
        <v>0</v>
      </c>
      <c r="H32" s="4"/>
      <c r="I32" s="4">
        <f t="shared" si="2"/>
        <v>-2195738818</v>
      </c>
      <c r="J32" s="4"/>
      <c r="K32" s="6">
        <f t="shared" si="0"/>
        <v>1.7949579158041285E-2</v>
      </c>
      <c r="L32" s="4"/>
      <c r="M32" s="4">
        <v>2383685415</v>
      </c>
      <c r="N32" s="4"/>
      <c r="O32" s="4">
        <v>-110576738</v>
      </c>
      <c r="P32" s="4"/>
      <c r="Q32" s="4">
        <v>63338928</v>
      </c>
      <c r="R32" s="4"/>
      <c r="S32" s="4">
        <f t="shared" si="3"/>
        <v>2336447605</v>
      </c>
      <c r="T32" s="4"/>
      <c r="U32" s="6">
        <f t="shared" si="1"/>
        <v>3.9321310992007051E-3</v>
      </c>
    </row>
    <row r="33" spans="1:21">
      <c r="A33" s="1" t="s">
        <v>38</v>
      </c>
      <c r="C33" s="4">
        <v>0</v>
      </c>
      <c r="D33" s="4"/>
      <c r="E33" s="4">
        <v>-2079788785</v>
      </c>
      <c r="F33" s="4"/>
      <c r="G33" s="4">
        <v>0</v>
      </c>
      <c r="H33" s="4"/>
      <c r="I33" s="4">
        <f t="shared" si="2"/>
        <v>-2079788785</v>
      </c>
      <c r="J33" s="4"/>
      <c r="K33" s="6">
        <f t="shared" si="0"/>
        <v>1.7001718566130485E-2</v>
      </c>
      <c r="L33" s="4"/>
      <c r="M33" s="4">
        <v>3661416360</v>
      </c>
      <c r="N33" s="4"/>
      <c r="O33" s="4">
        <v>-4609350887</v>
      </c>
      <c r="P33" s="4"/>
      <c r="Q33" s="4">
        <v>-575322633</v>
      </c>
      <c r="R33" s="4"/>
      <c r="S33" s="4">
        <f t="shared" si="3"/>
        <v>-1523257160</v>
      </c>
      <c r="T33" s="4"/>
      <c r="U33" s="6">
        <f t="shared" si="1"/>
        <v>-2.5635699418631495E-3</v>
      </c>
    </row>
    <row r="34" spans="1:21">
      <c r="A34" s="1" t="s">
        <v>16</v>
      </c>
      <c r="C34" s="4">
        <v>0</v>
      </c>
      <c r="D34" s="4"/>
      <c r="E34" s="4">
        <v>-6370545052</v>
      </c>
      <c r="F34" s="4"/>
      <c r="G34" s="4">
        <v>0</v>
      </c>
      <c r="H34" s="4"/>
      <c r="I34" s="4">
        <f t="shared" si="2"/>
        <v>-6370545052</v>
      </c>
      <c r="J34" s="4"/>
      <c r="K34" s="6">
        <f t="shared" si="0"/>
        <v>5.2077506556493479E-2</v>
      </c>
      <c r="L34" s="4"/>
      <c r="M34" s="4">
        <v>762937749</v>
      </c>
      <c r="N34" s="4"/>
      <c r="O34" s="4">
        <v>-9089940811</v>
      </c>
      <c r="P34" s="4"/>
      <c r="Q34" s="4">
        <v>-868301595</v>
      </c>
      <c r="R34" s="4"/>
      <c r="S34" s="4">
        <f t="shared" si="3"/>
        <v>-9195304657</v>
      </c>
      <c r="T34" s="4"/>
      <c r="U34" s="6">
        <f t="shared" si="1"/>
        <v>-1.5475263956717221E-2</v>
      </c>
    </row>
    <row r="35" spans="1:21">
      <c r="A35" s="1" t="s">
        <v>236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f t="shared" si="2"/>
        <v>0</v>
      </c>
      <c r="J35" s="4"/>
      <c r="K35" s="6">
        <f t="shared" si="0"/>
        <v>0</v>
      </c>
      <c r="L35" s="4"/>
      <c r="M35" s="4">
        <v>0</v>
      </c>
      <c r="N35" s="4"/>
      <c r="O35" s="4">
        <v>0</v>
      </c>
      <c r="P35" s="4"/>
      <c r="Q35" s="4">
        <v>17015991936</v>
      </c>
      <c r="R35" s="4"/>
      <c r="S35" s="4">
        <f t="shared" si="3"/>
        <v>17015991936</v>
      </c>
      <c r="T35" s="4"/>
      <c r="U35" s="6">
        <f t="shared" si="1"/>
        <v>2.8637111712716542E-2</v>
      </c>
    </row>
    <row r="36" spans="1:21">
      <c r="A36" s="1" t="s">
        <v>58</v>
      </c>
      <c r="C36" s="4">
        <v>0</v>
      </c>
      <c r="D36" s="4"/>
      <c r="E36" s="4">
        <v>-625271127</v>
      </c>
      <c r="F36" s="4"/>
      <c r="G36" s="4">
        <v>0</v>
      </c>
      <c r="H36" s="4"/>
      <c r="I36" s="4">
        <f t="shared" si="2"/>
        <v>-625271127</v>
      </c>
      <c r="J36" s="4"/>
      <c r="K36" s="6">
        <f t="shared" si="0"/>
        <v>5.1114246818968366E-3</v>
      </c>
      <c r="L36" s="4"/>
      <c r="M36" s="4">
        <v>1834536220</v>
      </c>
      <c r="N36" s="4"/>
      <c r="O36" s="4">
        <v>548365978</v>
      </c>
      <c r="P36" s="4"/>
      <c r="Q36" s="4">
        <v>-1302801431</v>
      </c>
      <c r="R36" s="4"/>
      <c r="S36" s="4">
        <f t="shared" si="3"/>
        <v>1080100767</v>
      </c>
      <c r="T36" s="4"/>
      <c r="U36" s="6">
        <f t="shared" si="1"/>
        <v>1.8177586379863352E-3</v>
      </c>
    </row>
    <row r="37" spans="1:21">
      <c r="A37" s="1" t="s">
        <v>195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f t="shared" si="2"/>
        <v>0</v>
      </c>
      <c r="J37" s="4"/>
      <c r="K37" s="6">
        <f t="shared" si="0"/>
        <v>0</v>
      </c>
      <c r="L37" s="4"/>
      <c r="M37" s="4">
        <v>187762248</v>
      </c>
      <c r="N37" s="4"/>
      <c r="O37" s="4">
        <v>0</v>
      </c>
      <c r="P37" s="4"/>
      <c r="Q37" s="4">
        <v>2699207345</v>
      </c>
      <c r="R37" s="4"/>
      <c r="S37" s="4">
        <f t="shared" si="3"/>
        <v>2886969593</v>
      </c>
      <c r="T37" s="4"/>
      <c r="U37" s="6">
        <f t="shared" si="1"/>
        <v>4.8586336345779529E-3</v>
      </c>
    </row>
    <row r="38" spans="1:21">
      <c r="A38" s="1" t="s">
        <v>33</v>
      </c>
      <c r="C38" s="4">
        <v>0</v>
      </c>
      <c r="D38" s="4"/>
      <c r="E38" s="4">
        <v>-6905477722</v>
      </c>
      <c r="F38" s="4"/>
      <c r="G38" s="4">
        <v>0</v>
      </c>
      <c r="H38" s="4"/>
      <c r="I38" s="4">
        <f t="shared" si="2"/>
        <v>-6905477722</v>
      </c>
      <c r="J38" s="4"/>
      <c r="K38" s="6">
        <f t="shared" si="0"/>
        <v>5.6450438448790781E-2</v>
      </c>
      <c r="L38" s="4"/>
      <c r="M38" s="4">
        <v>3274224000</v>
      </c>
      <c r="N38" s="4"/>
      <c r="O38" s="4">
        <v>5322386049</v>
      </c>
      <c r="P38" s="4"/>
      <c r="Q38" s="4">
        <v>346503890</v>
      </c>
      <c r="R38" s="4"/>
      <c r="S38" s="4">
        <f t="shared" si="3"/>
        <v>8943113939</v>
      </c>
      <c r="T38" s="4"/>
      <c r="U38" s="6">
        <f t="shared" si="1"/>
        <v>1.5050838875215102E-2</v>
      </c>
    </row>
    <row r="39" spans="1:21">
      <c r="A39" s="1" t="s">
        <v>39</v>
      </c>
      <c r="C39" s="4">
        <v>0</v>
      </c>
      <c r="D39" s="4"/>
      <c r="E39" s="4">
        <v>-3231845136</v>
      </c>
      <c r="F39" s="4"/>
      <c r="G39" s="4">
        <v>0</v>
      </c>
      <c r="H39" s="4"/>
      <c r="I39" s="4">
        <f t="shared" si="2"/>
        <v>-3231845136</v>
      </c>
      <c r="J39" s="4"/>
      <c r="K39" s="6">
        <f t="shared" si="0"/>
        <v>2.6419471942478866E-2</v>
      </c>
      <c r="L39" s="4"/>
      <c r="M39" s="4">
        <v>5113954330</v>
      </c>
      <c r="N39" s="4"/>
      <c r="O39" s="4">
        <v>-1893582706</v>
      </c>
      <c r="P39" s="4"/>
      <c r="Q39" s="4">
        <v>-205004137</v>
      </c>
      <c r="R39" s="4"/>
      <c r="S39" s="4">
        <f t="shared" si="3"/>
        <v>3015367487</v>
      </c>
      <c r="T39" s="4"/>
      <c r="U39" s="6">
        <f t="shared" si="1"/>
        <v>5.0747212331137973E-3</v>
      </c>
    </row>
    <row r="40" spans="1:21">
      <c r="A40" s="1" t="s">
        <v>237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f t="shared" si="2"/>
        <v>0</v>
      </c>
      <c r="J40" s="4"/>
      <c r="K40" s="6">
        <f t="shared" ref="K40:K67" si="4">I40/$I$81</f>
        <v>0</v>
      </c>
      <c r="L40" s="4"/>
      <c r="M40" s="4">
        <v>0</v>
      </c>
      <c r="N40" s="4"/>
      <c r="O40" s="4">
        <v>0</v>
      </c>
      <c r="P40" s="4"/>
      <c r="Q40" s="4">
        <v>-4245323119</v>
      </c>
      <c r="R40" s="4"/>
      <c r="S40" s="4">
        <f t="shared" si="3"/>
        <v>-4245323119</v>
      </c>
      <c r="T40" s="4"/>
      <c r="U40" s="6">
        <f t="shared" ref="U40:U67" si="5">S40/$S$81</f>
        <v>-7.1446785396138326E-3</v>
      </c>
    </row>
    <row r="41" spans="1:21">
      <c r="A41" s="1" t="s">
        <v>238</v>
      </c>
      <c r="C41" s="4">
        <v>0</v>
      </c>
      <c r="D41" s="4"/>
      <c r="E41" s="4">
        <v>0</v>
      </c>
      <c r="F41" s="4"/>
      <c r="G41" s="4">
        <v>0</v>
      </c>
      <c r="H41" s="4"/>
      <c r="I41" s="4">
        <f t="shared" si="2"/>
        <v>0</v>
      </c>
      <c r="J41" s="4"/>
      <c r="K41" s="6">
        <f t="shared" si="4"/>
        <v>0</v>
      </c>
      <c r="L41" s="4"/>
      <c r="M41" s="4">
        <v>0</v>
      </c>
      <c r="N41" s="4"/>
      <c r="O41" s="4">
        <v>0</v>
      </c>
      <c r="P41" s="4"/>
      <c r="Q41" s="4">
        <v>3962960214</v>
      </c>
      <c r="R41" s="4"/>
      <c r="S41" s="4">
        <f t="shared" si="3"/>
        <v>3962960214</v>
      </c>
      <c r="T41" s="4"/>
      <c r="U41" s="6">
        <f t="shared" si="5"/>
        <v>6.6694750907390805E-3</v>
      </c>
    </row>
    <row r="42" spans="1:21">
      <c r="A42" s="1" t="s">
        <v>239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f t="shared" si="2"/>
        <v>0</v>
      </c>
      <c r="J42" s="4"/>
      <c r="K42" s="6">
        <f t="shared" si="4"/>
        <v>0</v>
      </c>
      <c r="L42" s="4"/>
      <c r="M42" s="4">
        <v>0</v>
      </c>
      <c r="N42" s="4"/>
      <c r="O42" s="4">
        <v>0</v>
      </c>
      <c r="P42" s="4"/>
      <c r="Q42" s="4">
        <v>8968330619</v>
      </c>
      <c r="R42" s="4"/>
      <c r="S42" s="4">
        <f t="shared" si="3"/>
        <v>8968330619</v>
      </c>
      <c r="T42" s="4"/>
      <c r="U42" s="6">
        <f t="shared" si="5"/>
        <v>1.5093277358078744E-2</v>
      </c>
    </row>
    <row r="43" spans="1:21">
      <c r="A43" s="1" t="s">
        <v>17</v>
      </c>
      <c r="C43" s="4">
        <v>0</v>
      </c>
      <c r="D43" s="4"/>
      <c r="E43" s="4">
        <v>-4612570550</v>
      </c>
      <c r="F43" s="4"/>
      <c r="G43" s="4">
        <v>0</v>
      </c>
      <c r="H43" s="4"/>
      <c r="I43" s="4">
        <f t="shared" si="2"/>
        <v>-4612570550</v>
      </c>
      <c r="J43" s="4"/>
      <c r="K43" s="6">
        <f t="shared" si="4"/>
        <v>3.7706533914943538E-2</v>
      </c>
      <c r="L43" s="4"/>
      <c r="M43" s="4">
        <v>4860527100</v>
      </c>
      <c r="N43" s="4"/>
      <c r="O43" s="4">
        <v>7664135852</v>
      </c>
      <c r="P43" s="4"/>
      <c r="Q43" s="4">
        <v>6995428433</v>
      </c>
      <c r="R43" s="4"/>
      <c r="S43" s="4">
        <f t="shared" si="3"/>
        <v>19520091385</v>
      </c>
      <c r="T43" s="4"/>
      <c r="U43" s="6">
        <f t="shared" si="5"/>
        <v>3.2851392956529946E-2</v>
      </c>
    </row>
    <row r="44" spans="1:21">
      <c r="A44" s="1" t="s">
        <v>52</v>
      </c>
      <c r="C44" s="4">
        <v>0</v>
      </c>
      <c r="D44" s="4"/>
      <c r="E44" s="4">
        <v>-5179702313</v>
      </c>
      <c r="F44" s="4"/>
      <c r="G44" s="4">
        <v>0</v>
      </c>
      <c r="H44" s="4"/>
      <c r="I44" s="4">
        <f t="shared" si="2"/>
        <v>-5179702313</v>
      </c>
      <c r="J44" s="4"/>
      <c r="K44" s="6">
        <f t="shared" si="4"/>
        <v>4.2342684803909604E-2</v>
      </c>
      <c r="L44" s="4"/>
      <c r="M44" s="4">
        <v>1432900000</v>
      </c>
      <c r="N44" s="4"/>
      <c r="O44" s="4">
        <v>-5178536935</v>
      </c>
      <c r="P44" s="4"/>
      <c r="Q44" s="4">
        <v>3853212627</v>
      </c>
      <c r="R44" s="4"/>
      <c r="S44" s="4">
        <f t="shared" si="3"/>
        <v>107575692</v>
      </c>
      <c r="T44" s="4"/>
      <c r="U44" s="6">
        <f t="shared" si="5"/>
        <v>1.8104481484027823E-4</v>
      </c>
    </row>
    <row r="45" spans="1:21">
      <c r="A45" s="1" t="s">
        <v>61</v>
      </c>
      <c r="C45" s="4">
        <v>0</v>
      </c>
      <c r="D45" s="4"/>
      <c r="E45" s="4">
        <v>1248070183</v>
      </c>
      <c r="F45" s="4"/>
      <c r="G45" s="4">
        <v>0</v>
      </c>
      <c r="H45" s="4"/>
      <c r="I45" s="4">
        <f t="shared" si="2"/>
        <v>1248070183</v>
      </c>
      <c r="J45" s="4"/>
      <c r="K45" s="6">
        <f t="shared" si="4"/>
        <v>-1.0202640842755085E-2</v>
      </c>
      <c r="L45" s="4"/>
      <c r="M45" s="4">
        <v>5472871200</v>
      </c>
      <c r="N45" s="4"/>
      <c r="O45" s="4">
        <v>14240800809</v>
      </c>
      <c r="P45" s="4"/>
      <c r="Q45" s="4">
        <v>1353486814</v>
      </c>
      <c r="R45" s="4"/>
      <c r="S45" s="4">
        <f t="shared" si="3"/>
        <v>21067158823</v>
      </c>
      <c r="T45" s="4"/>
      <c r="U45" s="6">
        <f t="shared" si="5"/>
        <v>3.5455034473036613E-2</v>
      </c>
    </row>
    <row r="46" spans="1:21">
      <c r="A46" s="1" t="s">
        <v>45</v>
      </c>
      <c r="C46" s="4">
        <v>0</v>
      </c>
      <c r="D46" s="4"/>
      <c r="E46" s="4">
        <v>359510578</v>
      </c>
      <c r="F46" s="4"/>
      <c r="G46" s="4">
        <v>0</v>
      </c>
      <c r="H46" s="4"/>
      <c r="I46" s="4">
        <f t="shared" si="2"/>
        <v>359510578</v>
      </c>
      <c r="J46" s="4"/>
      <c r="K46" s="6">
        <f t="shared" si="4"/>
        <v>-2.9389030813063558E-3</v>
      </c>
      <c r="L46" s="4"/>
      <c r="M46" s="4">
        <v>3318168000</v>
      </c>
      <c r="N46" s="4"/>
      <c r="O46" s="4">
        <v>15100929256</v>
      </c>
      <c r="P46" s="4"/>
      <c r="Q46" s="4">
        <v>2299476371</v>
      </c>
      <c r="R46" s="4"/>
      <c r="S46" s="4">
        <f t="shared" si="3"/>
        <v>20718573627</v>
      </c>
      <c r="T46" s="4"/>
      <c r="U46" s="6">
        <f t="shared" si="5"/>
        <v>3.4868382032391544E-2</v>
      </c>
    </row>
    <row r="47" spans="1:21">
      <c r="A47" s="1" t="s">
        <v>28</v>
      </c>
      <c r="C47" s="4">
        <v>0</v>
      </c>
      <c r="D47" s="4"/>
      <c r="E47" s="4">
        <v>-2302610421</v>
      </c>
      <c r="F47" s="4"/>
      <c r="G47" s="4">
        <v>0</v>
      </c>
      <c r="H47" s="4"/>
      <c r="I47" s="4">
        <f t="shared" si="2"/>
        <v>-2302610421</v>
      </c>
      <c r="J47" s="4"/>
      <c r="K47" s="6">
        <f t="shared" si="4"/>
        <v>1.8823226006231798E-2</v>
      </c>
      <c r="L47" s="4"/>
      <c r="M47" s="4">
        <v>4918735800</v>
      </c>
      <c r="N47" s="4"/>
      <c r="O47" s="4">
        <v>-7699353819</v>
      </c>
      <c r="P47" s="4"/>
      <c r="Q47" s="4">
        <v>-5139772249</v>
      </c>
      <c r="R47" s="4"/>
      <c r="S47" s="4">
        <f t="shared" si="3"/>
        <v>-7920390268</v>
      </c>
      <c r="T47" s="4"/>
      <c r="U47" s="6">
        <f t="shared" si="5"/>
        <v>-1.3329643183078959E-2</v>
      </c>
    </row>
    <row r="48" spans="1:21">
      <c r="A48" s="1" t="s">
        <v>30</v>
      </c>
      <c r="C48" s="4">
        <v>0</v>
      </c>
      <c r="D48" s="4"/>
      <c r="E48" s="4">
        <v>-8344565011</v>
      </c>
      <c r="F48" s="4"/>
      <c r="G48" s="4">
        <v>0</v>
      </c>
      <c r="H48" s="4"/>
      <c r="I48" s="4">
        <f t="shared" si="2"/>
        <v>-8344565011</v>
      </c>
      <c r="J48" s="4"/>
      <c r="K48" s="6">
        <f t="shared" si="4"/>
        <v>6.8214593182259878E-2</v>
      </c>
      <c r="L48" s="4"/>
      <c r="M48" s="4">
        <v>586827369</v>
      </c>
      <c r="N48" s="4"/>
      <c r="O48" s="4">
        <v>1581517649</v>
      </c>
      <c r="P48" s="4"/>
      <c r="Q48" s="4">
        <v>3857984889</v>
      </c>
      <c r="R48" s="4"/>
      <c r="S48" s="4">
        <f t="shared" si="3"/>
        <v>6026329907</v>
      </c>
      <c r="T48" s="4"/>
      <c r="U48" s="6">
        <f t="shared" si="5"/>
        <v>1.0142028946272046E-2</v>
      </c>
    </row>
    <row r="49" spans="1:21">
      <c r="A49" s="1" t="s">
        <v>51</v>
      </c>
      <c r="C49" s="4">
        <v>0</v>
      </c>
      <c r="D49" s="4"/>
      <c r="E49" s="4">
        <v>-2303222159</v>
      </c>
      <c r="F49" s="4"/>
      <c r="G49" s="4">
        <v>0</v>
      </c>
      <c r="H49" s="4"/>
      <c r="I49" s="4">
        <f t="shared" si="2"/>
        <v>-2303222159</v>
      </c>
      <c r="J49" s="4"/>
      <c r="K49" s="6">
        <f t="shared" si="4"/>
        <v>1.8828226801210223E-2</v>
      </c>
      <c r="L49" s="4"/>
      <c r="M49" s="4">
        <v>3037013430</v>
      </c>
      <c r="N49" s="4"/>
      <c r="O49" s="4">
        <v>-420156540</v>
      </c>
      <c r="P49" s="4"/>
      <c r="Q49" s="4">
        <v>-552221026</v>
      </c>
      <c r="R49" s="4"/>
      <c r="S49" s="4">
        <f t="shared" si="3"/>
        <v>2064635864</v>
      </c>
      <c r="T49" s="4"/>
      <c r="U49" s="6">
        <f t="shared" si="5"/>
        <v>3.4746847615953784E-3</v>
      </c>
    </row>
    <row r="50" spans="1:21">
      <c r="A50" s="1" t="s">
        <v>41</v>
      </c>
      <c r="C50" s="4">
        <v>2284492334</v>
      </c>
      <c r="D50" s="4"/>
      <c r="E50" s="4">
        <v>-2102720823</v>
      </c>
      <c r="F50" s="4"/>
      <c r="G50" s="4">
        <v>0</v>
      </c>
      <c r="H50" s="4"/>
      <c r="I50" s="4">
        <f t="shared" si="2"/>
        <v>181771511</v>
      </c>
      <c r="J50" s="4"/>
      <c r="K50" s="6">
        <f t="shared" si="4"/>
        <v>-1.4859336177073827E-3</v>
      </c>
      <c r="L50" s="4"/>
      <c r="M50" s="4">
        <v>2284492334</v>
      </c>
      <c r="N50" s="4"/>
      <c r="O50" s="4">
        <v>814689392</v>
      </c>
      <c r="P50" s="4"/>
      <c r="Q50" s="4">
        <v>181305182</v>
      </c>
      <c r="R50" s="4"/>
      <c r="S50" s="4">
        <f t="shared" si="3"/>
        <v>3280486908</v>
      </c>
      <c r="T50" s="4"/>
      <c r="U50" s="6">
        <f t="shared" si="5"/>
        <v>5.5209047118638735E-3</v>
      </c>
    </row>
    <row r="51" spans="1:21">
      <c r="A51" s="1" t="s">
        <v>59</v>
      </c>
      <c r="C51" s="4">
        <v>0</v>
      </c>
      <c r="D51" s="4"/>
      <c r="E51" s="4">
        <v>-9139510453</v>
      </c>
      <c r="F51" s="4"/>
      <c r="G51" s="4">
        <v>0</v>
      </c>
      <c r="H51" s="4"/>
      <c r="I51" s="4">
        <f t="shared" si="2"/>
        <v>-9139510453</v>
      </c>
      <c r="J51" s="4"/>
      <c r="K51" s="6">
        <f t="shared" si="4"/>
        <v>7.4713060131302592E-2</v>
      </c>
      <c r="L51" s="4"/>
      <c r="M51" s="4">
        <v>8424908519</v>
      </c>
      <c r="N51" s="4"/>
      <c r="O51" s="4">
        <v>1185002326</v>
      </c>
      <c r="P51" s="4"/>
      <c r="Q51" s="4">
        <v>22751344903</v>
      </c>
      <c r="R51" s="4"/>
      <c r="S51" s="4">
        <f t="shared" si="3"/>
        <v>32361255748</v>
      </c>
      <c r="T51" s="4"/>
      <c r="U51" s="6">
        <f t="shared" si="5"/>
        <v>5.4462466807980649E-2</v>
      </c>
    </row>
    <row r="52" spans="1:21">
      <c r="A52" s="1" t="s">
        <v>63</v>
      </c>
      <c r="C52" s="4">
        <v>0</v>
      </c>
      <c r="D52" s="4"/>
      <c r="E52" s="4">
        <v>-3869339624</v>
      </c>
      <c r="F52" s="4"/>
      <c r="G52" s="4">
        <v>0</v>
      </c>
      <c r="H52" s="4"/>
      <c r="I52" s="4">
        <f t="shared" si="2"/>
        <v>-3869339624</v>
      </c>
      <c r="J52" s="4"/>
      <c r="K52" s="6">
        <f t="shared" si="4"/>
        <v>3.1630819340159655E-2</v>
      </c>
      <c r="L52" s="4"/>
      <c r="M52" s="4">
        <v>0</v>
      </c>
      <c r="N52" s="4"/>
      <c r="O52" s="4">
        <v>8135675628</v>
      </c>
      <c r="P52" s="4"/>
      <c r="Q52" s="4">
        <v>1174132125</v>
      </c>
      <c r="R52" s="4"/>
      <c r="S52" s="4">
        <f t="shared" si="3"/>
        <v>9309807753</v>
      </c>
      <c r="T52" s="4"/>
      <c r="U52" s="6">
        <f t="shared" si="5"/>
        <v>1.5667967265694853E-2</v>
      </c>
    </row>
    <row r="53" spans="1:21">
      <c r="A53" s="1" t="s">
        <v>242</v>
      </c>
      <c r="C53" s="4">
        <v>0</v>
      </c>
      <c r="D53" s="4"/>
      <c r="E53" s="4">
        <v>0</v>
      </c>
      <c r="F53" s="4"/>
      <c r="G53" s="4">
        <v>0</v>
      </c>
      <c r="H53" s="4"/>
      <c r="I53" s="4">
        <f t="shared" si="2"/>
        <v>0</v>
      </c>
      <c r="J53" s="4"/>
      <c r="K53" s="6">
        <f t="shared" si="4"/>
        <v>0</v>
      </c>
      <c r="L53" s="4"/>
      <c r="M53" s="4">
        <v>0</v>
      </c>
      <c r="N53" s="4"/>
      <c r="O53" s="4">
        <v>0</v>
      </c>
      <c r="P53" s="4"/>
      <c r="Q53" s="4">
        <v>9022829136</v>
      </c>
      <c r="R53" s="4"/>
      <c r="S53" s="4">
        <f t="shared" si="3"/>
        <v>9022829136</v>
      </c>
      <c r="T53" s="4"/>
      <c r="U53" s="6">
        <f t="shared" si="5"/>
        <v>1.5184995791266557E-2</v>
      </c>
    </row>
    <row r="54" spans="1:21">
      <c r="A54" s="1" t="s">
        <v>34</v>
      </c>
      <c r="C54" s="4">
        <v>0</v>
      </c>
      <c r="D54" s="4"/>
      <c r="E54" s="4">
        <v>665823141</v>
      </c>
      <c r="F54" s="4"/>
      <c r="G54" s="4">
        <v>0</v>
      </c>
      <c r="H54" s="4"/>
      <c r="I54" s="4">
        <f t="shared" si="2"/>
        <v>665823141</v>
      </c>
      <c r="J54" s="4"/>
      <c r="K54" s="6">
        <f t="shared" si="4"/>
        <v>-5.4429265797291126E-3</v>
      </c>
      <c r="L54" s="4"/>
      <c r="M54" s="4">
        <v>3273846400</v>
      </c>
      <c r="N54" s="4"/>
      <c r="O54" s="4">
        <v>7494246465</v>
      </c>
      <c r="P54" s="4"/>
      <c r="Q54" s="4">
        <v>-1415233285</v>
      </c>
      <c r="R54" s="4"/>
      <c r="S54" s="4">
        <f t="shared" si="3"/>
        <v>9352859580</v>
      </c>
      <c r="T54" s="4"/>
      <c r="U54" s="6">
        <f t="shared" si="5"/>
        <v>1.5740421459600952E-2</v>
      </c>
    </row>
    <row r="55" spans="1:21">
      <c r="A55" s="1" t="s">
        <v>243</v>
      </c>
      <c r="C55" s="4">
        <v>0</v>
      </c>
      <c r="D55" s="4"/>
      <c r="E55" s="4">
        <v>0</v>
      </c>
      <c r="F55" s="4"/>
      <c r="G55" s="4">
        <v>0</v>
      </c>
      <c r="H55" s="4"/>
      <c r="I55" s="4">
        <f t="shared" si="2"/>
        <v>0</v>
      </c>
      <c r="J55" s="4"/>
      <c r="K55" s="6">
        <f t="shared" si="4"/>
        <v>0</v>
      </c>
      <c r="L55" s="4"/>
      <c r="M55" s="4">
        <v>0</v>
      </c>
      <c r="N55" s="4"/>
      <c r="O55" s="4">
        <v>0</v>
      </c>
      <c r="P55" s="4"/>
      <c r="Q55" s="4">
        <v>157202632</v>
      </c>
      <c r="R55" s="4"/>
      <c r="S55" s="4">
        <f t="shared" si="3"/>
        <v>157202632</v>
      </c>
      <c r="T55" s="4"/>
      <c r="U55" s="6">
        <f t="shared" si="5"/>
        <v>2.6456461374977161E-4</v>
      </c>
    </row>
    <row r="56" spans="1:21">
      <c r="A56" s="1" t="s">
        <v>244</v>
      </c>
      <c r="C56" s="4">
        <v>0</v>
      </c>
      <c r="D56" s="4"/>
      <c r="E56" s="4">
        <v>0</v>
      </c>
      <c r="F56" s="4"/>
      <c r="G56" s="4">
        <v>0</v>
      </c>
      <c r="H56" s="4"/>
      <c r="I56" s="4">
        <f t="shared" si="2"/>
        <v>0</v>
      </c>
      <c r="J56" s="4"/>
      <c r="K56" s="6">
        <f t="shared" si="4"/>
        <v>0</v>
      </c>
      <c r="L56" s="4"/>
      <c r="M56" s="4">
        <v>0</v>
      </c>
      <c r="N56" s="4"/>
      <c r="O56" s="4">
        <v>0</v>
      </c>
      <c r="P56" s="4"/>
      <c r="Q56" s="4">
        <v>2920041196</v>
      </c>
      <c r="R56" s="4"/>
      <c r="S56" s="4">
        <f t="shared" si="3"/>
        <v>2920041196</v>
      </c>
      <c r="T56" s="4"/>
      <c r="U56" s="6">
        <f t="shared" si="5"/>
        <v>4.9142915823009959E-3</v>
      </c>
    </row>
    <row r="57" spans="1:21">
      <c r="A57" s="1" t="s">
        <v>36</v>
      </c>
      <c r="C57" s="4">
        <v>0</v>
      </c>
      <c r="D57" s="4"/>
      <c r="E57" s="4">
        <v>162885</v>
      </c>
      <c r="F57" s="4"/>
      <c r="G57" s="4">
        <v>0</v>
      </c>
      <c r="H57" s="4"/>
      <c r="I57" s="4">
        <f t="shared" si="2"/>
        <v>162885</v>
      </c>
      <c r="J57" s="4"/>
      <c r="K57" s="6">
        <f t="shared" si="4"/>
        <v>-1.3315414279648422E-6</v>
      </c>
      <c r="L57" s="4"/>
      <c r="M57" s="4">
        <v>0</v>
      </c>
      <c r="N57" s="4"/>
      <c r="O57" s="4">
        <v>-549346511</v>
      </c>
      <c r="P57" s="4"/>
      <c r="Q57" s="4">
        <v>5955362410</v>
      </c>
      <c r="R57" s="4"/>
      <c r="S57" s="4">
        <f t="shared" si="3"/>
        <v>5406015899</v>
      </c>
      <c r="T57" s="4"/>
      <c r="U57" s="6">
        <f t="shared" si="5"/>
        <v>9.0980697336165428E-3</v>
      </c>
    </row>
    <row r="58" spans="1:21">
      <c r="A58" s="1" t="s">
        <v>54</v>
      </c>
      <c r="C58" s="4">
        <v>0</v>
      </c>
      <c r="D58" s="4"/>
      <c r="E58" s="4">
        <v>2014957965</v>
      </c>
      <c r="F58" s="4"/>
      <c r="G58" s="4">
        <v>0</v>
      </c>
      <c r="H58" s="4"/>
      <c r="I58" s="4">
        <f t="shared" si="2"/>
        <v>2014957965</v>
      </c>
      <c r="J58" s="4"/>
      <c r="K58" s="6">
        <f t="shared" si="4"/>
        <v>-1.647174390524132E-2</v>
      </c>
      <c r="L58" s="4"/>
      <c r="M58" s="4">
        <v>9946455200</v>
      </c>
      <c r="N58" s="4"/>
      <c r="O58" s="4">
        <v>5012197412</v>
      </c>
      <c r="P58" s="4"/>
      <c r="Q58" s="4">
        <v>-984138570</v>
      </c>
      <c r="R58" s="4"/>
      <c r="S58" s="4">
        <f t="shared" si="3"/>
        <v>13974514042</v>
      </c>
      <c r="T58" s="4"/>
      <c r="U58" s="6">
        <f t="shared" si="5"/>
        <v>2.3518447896358947E-2</v>
      </c>
    </row>
    <row r="59" spans="1:21">
      <c r="A59" s="1" t="s">
        <v>209</v>
      </c>
      <c r="C59" s="4">
        <v>0</v>
      </c>
      <c r="D59" s="4"/>
      <c r="E59" s="4">
        <v>0</v>
      </c>
      <c r="F59" s="4"/>
      <c r="G59" s="4">
        <v>0</v>
      </c>
      <c r="H59" s="4"/>
      <c r="I59" s="4">
        <f t="shared" si="2"/>
        <v>0</v>
      </c>
      <c r="J59" s="4"/>
      <c r="K59" s="6">
        <f t="shared" si="4"/>
        <v>0</v>
      </c>
      <c r="L59" s="4"/>
      <c r="M59" s="4">
        <v>1035719350</v>
      </c>
      <c r="N59" s="4"/>
      <c r="O59" s="4">
        <v>0</v>
      </c>
      <c r="P59" s="4"/>
      <c r="Q59" s="4">
        <v>-1173694277</v>
      </c>
      <c r="R59" s="4"/>
      <c r="S59" s="4">
        <f t="shared" si="3"/>
        <v>-137974927</v>
      </c>
      <c r="T59" s="4"/>
      <c r="U59" s="6">
        <f t="shared" si="5"/>
        <v>-2.3220529328610691E-4</v>
      </c>
    </row>
    <row r="60" spans="1:21">
      <c r="A60" s="1" t="s">
        <v>213</v>
      </c>
      <c r="C60" s="4">
        <v>0</v>
      </c>
      <c r="D60" s="4"/>
      <c r="E60" s="4">
        <v>0</v>
      </c>
      <c r="F60" s="4"/>
      <c r="G60" s="4">
        <v>0</v>
      </c>
      <c r="H60" s="4"/>
      <c r="I60" s="4">
        <f t="shared" si="2"/>
        <v>0</v>
      </c>
      <c r="J60" s="4"/>
      <c r="K60" s="6">
        <f t="shared" si="4"/>
        <v>0</v>
      </c>
      <c r="L60" s="4"/>
      <c r="M60" s="4">
        <v>686058000</v>
      </c>
      <c r="N60" s="4"/>
      <c r="O60" s="4">
        <v>0</v>
      </c>
      <c r="P60" s="4"/>
      <c r="Q60" s="4">
        <v>-1116424632</v>
      </c>
      <c r="R60" s="4"/>
      <c r="S60" s="4">
        <f t="shared" si="3"/>
        <v>-430366632</v>
      </c>
      <c r="T60" s="4"/>
      <c r="U60" s="6">
        <f t="shared" si="5"/>
        <v>-7.2428673946038072E-4</v>
      </c>
    </row>
    <row r="61" spans="1:21">
      <c r="A61" s="1" t="s">
        <v>26</v>
      </c>
      <c r="C61" s="4">
        <v>0</v>
      </c>
      <c r="D61" s="4"/>
      <c r="E61" s="4">
        <v>0</v>
      </c>
      <c r="F61" s="4"/>
      <c r="G61" s="4">
        <v>0</v>
      </c>
      <c r="H61" s="4"/>
      <c r="I61" s="4">
        <f t="shared" si="2"/>
        <v>0</v>
      </c>
      <c r="J61" s="4"/>
      <c r="K61" s="6">
        <f t="shared" si="4"/>
        <v>0</v>
      </c>
      <c r="L61" s="4"/>
      <c r="M61" s="4">
        <v>2986124050</v>
      </c>
      <c r="N61" s="4"/>
      <c r="O61" s="4">
        <v>75551197</v>
      </c>
      <c r="P61" s="4"/>
      <c r="Q61" s="4">
        <v>1902464261</v>
      </c>
      <c r="R61" s="4"/>
      <c r="S61" s="4">
        <f t="shared" si="3"/>
        <v>4964139508</v>
      </c>
      <c r="T61" s="4"/>
      <c r="U61" s="6">
        <f t="shared" si="5"/>
        <v>8.354412612722675E-3</v>
      </c>
    </row>
    <row r="62" spans="1:21">
      <c r="A62" s="1" t="s">
        <v>245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f t="shared" si="2"/>
        <v>0</v>
      </c>
      <c r="J62" s="4"/>
      <c r="K62" s="6">
        <f t="shared" si="4"/>
        <v>0</v>
      </c>
      <c r="L62" s="4"/>
      <c r="M62" s="4">
        <v>0</v>
      </c>
      <c r="N62" s="4"/>
      <c r="O62" s="4">
        <v>0</v>
      </c>
      <c r="P62" s="4"/>
      <c r="Q62" s="4">
        <v>4461503483</v>
      </c>
      <c r="R62" s="4"/>
      <c r="S62" s="4">
        <f t="shared" si="3"/>
        <v>4461503483</v>
      </c>
      <c r="T62" s="4"/>
      <c r="U62" s="6">
        <f t="shared" si="5"/>
        <v>7.5084998940930948E-3</v>
      </c>
    </row>
    <row r="63" spans="1:21">
      <c r="A63" s="1" t="s">
        <v>42</v>
      </c>
      <c r="C63" s="4">
        <v>0</v>
      </c>
      <c r="D63" s="4"/>
      <c r="E63" s="4">
        <v>-5166139580</v>
      </c>
      <c r="F63" s="4"/>
      <c r="G63" s="4">
        <v>0</v>
      </c>
      <c r="H63" s="4"/>
      <c r="I63" s="4">
        <f t="shared" si="2"/>
        <v>-5166139580</v>
      </c>
      <c r="J63" s="4"/>
      <c r="K63" s="6">
        <f t="shared" si="4"/>
        <v>4.2231813079282254E-2</v>
      </c>
      <c r="L63" s="4"/>
      <c r="M63" s="4">
        <v>13926177600</v>
      </c>
      <c r="N63" s="4"/>
      <c r="O63" s="4">
        <v>9280764016</v>
      </c>
      <c r="P63" s="4"/>
      <c r="Q63" s="4">
        <v>3282336726</v>
      </c>
      <c r="R63" s="4"/>
      <c r="S63" s="4">
        <f t="shared" si="3"/>
        <v>26489278342</v>
      </c>
      <c r="T63" s="4"/>
      <c r="U63" s="6">
        <f t="shared" si="5"/>
        <v>4.4580205839437982E-2</v>
      </c>
    </row>
    <row r="64" spans="1:21">
      <c r="A64" s="1" t="s">
        <v>32</v>
      </c>
      <c r="C64" s="4">
        <v>0</v>
      </c>
      <c r="D64" s="4"/>
      <c r="E64" s="4">
        <v>-110829188</v>
      </c>
      <c r="F64" s="4"/>
      <c r="G64" s="4">
        <v>0</v>
      </c>
      <c r="H64" s="4"/>
      <c r="I64" s="4">
        <f t="shared" si="2"/>
        <v>-110829188</v>
      </c>
      <c r="J64" s="4"/>
      <c r="K64" s="6">
        <f t="shared" si="4"/>
        <v>9.0599904994139401E-4</v>
      </c>
      <c r="L64" s="4"/>
      <c r="M64" s="4">
        <v>2784365760</v>
      </c>
      <c r="N64" s="4"/>
      <c r="O64" s="4">
        <v>6391149908</v>
      </c>
      <c r="P64" s="4"/>
      <c r="Q64" s="4">
        <v>650018906</v>
      </c>
      <c r="R64" s="4"/>
      <c r="S64" s="4">
        <f t="shared" si="3"/>
        <v>9825534574</v>
      </c>
      <c r="T64" s="4"/>
      <c r="U64" s="6">
        <f t="shared" si="5"/>
        <v>1.6535911176444786E-2</v>
      </c>
    </row>
    <row r="65" spans="1:21">
      <c r="A65" s="1" t="s">
        <v>47</v>
      </c>
      <c r="C65" s="4">
        <v>0</v>
      </c>
      <c r="D65" s="4"/>
      <c r="E65" s="4">
        <v>-465131103</v>
      </c>
      <c r="F65" s="4"/>
      <c r="G65" s="4">
        <v>0</v>
      </c>
      <c r="H65" s="4"/>
      <c r="I65" s="4">
        <f t="shared" si="2"/>
        <v>-465131103</v>
      </c>
      <c r="J65" s="4"/>
      <c r="K65" s="6">
        <f t="shared" si="4"/>
        <v>3.8023227005524272E-3</v>
      </c>
      <c r="L65" s="4"/>
      <c r="M65" s="4">
        <v>2778186560</v>
      </c>
      <c r="N65" s="4"/>
      <c r="O65" s="4">
        <v>405878346</v>
      </c>
      <c r="P65" s="4"/>
      <c r="Q65" s="4">
        <v>-1986057511</v>
      </c>
      <c r="R65" s="4"/>
      <c r="S65" s="4">
        <f t="shared" si="3"/>
        <v>1198007395</v>
      </c>
      <c r="T65" s="4"/>
      <c r="U65" s="6">
        <f t="shared" si="5"/>
        <v>2.0161899307611151E-3</v>
      </c>
    </row>
    <row r="66" spans="1:21">
      <c r="A66" s="1" t="s">
        <v>200</v>
      </c>
      <c r="C66" s="4">
        <v>0</v>
      </c>
      <c r="D66" s="4"/>
      <c r="E66" s="4">
        <v>0</v>
      </c>
      <c r="F66" s="4"/>
      <c r="G66" s="4">
        <v>0</v>
      </c>
      <c r="H66" s="4"/>
      <c r="I66" s="4">
        <f t="shared" si="2"/>
        <v>0</v>
      </c>
      <c r="J66" s="4"/>
      <c r="K66" s="6">
        <f t="shared" si="4"/>
        <v>0</v>
      </c>
      <c r="L66" s="4"/>
      <c r="M66" s="4">
        <v>9630854000</v>
      </c>
      <c r="N66" s="4"/>
      <c r="O66" s="4">
        <v>0</v>
      </c>
      <c r="P66" s="4"/>
      <c r="Q66" s="4">
        <v>7517962114</v>
      </c>
      <c r="R66" s="4"/>
      <c r="S66" s="4">
        <f t="shared" si="3"/>
        <v>17148816114</v>
      </c>
      <c r="T66" s="4"/>
      <c r="U66" s="6">
        <f t="shared" si="5"/>
        <v>2.8860648538418042E-2</v>
      </c>
    </row>
    <row r="67" spans="1:21">
      <c r="A67" s="1" t="s">
        <v>201</v>
      </c>
      <c r="C67" s="4">
        <v>0</v>
      </c>
      <c r="D67" s="4"/>
      <c r="E67" s="4">
        <v>0</v>
      </c>
      <c r="F67" s="4"/>
      <c r="G67" s="4">
        <v>0</v>
      </c>
      <c r="H67" s="4"/>
      <c r="I67" s="4">
        <f t="shared" si="2"/>
        <v>0</v>
      </c>
      <c r="J67" s="4"/>
      <c r="K67" s="6">
        <f t="shared" si="4"/>
        <v>0</v>
      </c>
      <c r="L67" s="4"/>
      <c r="M67" s="4">
        <v>183217480</v>
      </c>
      <c r="N67" s="4"/>
      <c r="O67" s="4">
        <v>0</v>
      </c>
      <c r="P67" s="4"/>
      <c r="Q67" s="4">
        <v>-4852742007</v>
      </c>
      <c r="R67" s="4"/>
      <c r="S67" s="4">
        <f t="shared" si="3"/>
        <v>-4669524527</v>
      </c>
      <c r="T67" s="4"/>
      <c r="U67" s="6">
        <f t="shared" si="5"/>
        <v>-7.8585894979216371E-3</v>
      </c>
    </row>
    <row r="68" spans="1:21">
      <c r="A68" s="1" t="s">
        <v>246</v>
      </c>
      <c r="C68" s="4">
        <v>0</v>
      </c>
      <c r="D68" s="4"/>
      <c r="E68" s="4">
        <v>0</v>
      </c>
      <c r="F68" s="4"/>
      <c r="G68" s="4">
        <v>0</v>
      </c>
      <c r="H68" s="4"/>
      <c r="I68" s="4">
        <f t="shared" ref="I68:I80" si="6">C68+E68+G68</f>
        <v>0</v>
      </c>
      <c r="J68" s="4"/>
      <c r="K68" s="6">
        <f t="shared" ref="K68:K80" si="7">I68/$I$81</f>
        <v>0</v>
      </c>
      <c r="L68" s="4"/>
      <c r="M68" s="4">
        <v>0</v>
      </c>
      <c r="N68" s="4"/>
      <c r="O68" s="4">
        <v>0</v>
      </c>
      <c r="P68" s="4"/>
      <c r="Q68" s="4">
        <v>-1387788734</v>
      </c>
      <c r="R68" s="4"/>
      <c r="S68" s="4">
        <f t="shared" ref="S68:S80" si="8">M68+O68+Q68</f>
        <v>-1387788734</v>
      </c>
      <c r="T68" s="4"/>
      <c r="U68" s="6">
        <f t="shared" ref="U68:U80" si="9">S68/$S$81</f>
        <v>-2.3355829715178975E-3</v>
      </c>
    </row>
    <row r="69" spans="1:21">
      <c r="A69" s="1" t="s">
        <v>50</v>
      </c>
      <c r="C69" s="4">
        <v>0</v>
      </c>
      <c r="D69" s="4"/>
      <c r="E69" s="4">
        <v>-2468299075</v>
      </c>
      <c r="F69" s="4"/>
      <c r="G69" s="4">
        <v>0</v>
      </c>
      <c r="H69" s="4"/>
      <c r="I69" s="4">
        <f t="shared" si="6"/>
        <v>-2468299075</v>
      </c>
      <c r="J69" s="4"/>
      <c r="K69" s="6">
        <f t="shared" si="7"/>
        <v>2.0177686557815631E-2</v>
      </c>
      <c r="L69" s="4"/>
      <c r="M69" s="4">
        <v>0</v>
      </c>
      <c r="N69" s="4"/>
      <c r="O69" s="4">
        <v>12056526394</v>
      </c>
      <c r="P69" s="4"/>
      <c r="Q69" s="4">
        <v>12578812111</v>
      </c>
      <c r="R69" s="4"/>
      <c r="S69" s="4">
        <f t="shared" si="8"/>
        <v>24635338505</v>
      </c>
      <c r="T69" s="4"/>
      <c r="U69" s="6">
        <f t="shared" si="9"/>
        <v>4.1460112551870001E-2</v>
      </c>
    </row>
    <row r="70" spans="1:21">
      <c r="A70" s="1" t="s">
        <v>48</v>
      </c>
      <c r="C70" s="4">
        <v>0</v>
      </c>
      <c r="D70" s="4"/>
      <c r="E70" s="4">
        <v>-1992016621</v>
      </c>
      <c r="F70" s="4"/>
      <c r="G70" s="4">
        <v>0</v>
      </c>
      <c r="H70" s="4"/>
      <c r="I70" s="4">
        <f t="shared" si="6"/>
        <v>-1992016621</v>
      </c>
      <c r="J70" s="4"/>
      <c r="K70" s="6">
        <f t="shared" si="7"/>
        <v>1.6284204537287288E-2</v>
      </c>
      <c r="L70" s="4"/>
      <c r="M70" s="4">
        <v>0</v>
      </c>
      <c r="N70" s="4"/>
      <c r="O70" s="4">
        <v>-1215233975</v>
      </c>
      <c r="P70" s="4"/>
      <c r="Q70" s="4">
        <v>0</v>
      </c>
      <c r="R70" s="4"/>
      <c r="S70" s="4">
        <f t="shared" si="8"/>
        <v>-1215233975</v>
      </c>
      <c r="T70" s="4"/>
      <c r="U70" s="6">
        <f t="shared" si="9"/>
        <v>-2.0451814522512231E-3</v>
      </c>
    </row>
    <row r="71" spans="1:21">
      <c r="A71" s="1" t="s">
        <v>56</v>
      </c>
      <c r="C71" s="4">
        <v>0</v>
      </c>
      <c r="D71" s="4"/>
      <c r="E71" s="4">
        <v>5705847000</v>
      </c>
      <c r="F71" s="4"/>
      <c r="G71" s="4">
        <v>0</v>
      </c>
      <c r="H71" s="4"/>
      <c r="I71" s="4">
        <f t="shared" si="6"/>
        <v>5705847000</v>
      </c>
      <c r="J71" s="4"/>
      <c r="K71" s="6">
        <f t="shared" si="7"/>
        <v>-4.6643777279239407E-2</v>
      </c>
      <c r="L71" s="4"/>
      <c r="M71" s="4">
        <v>0</v>
      </c>
      <c r="N71" s="4"/>
      <c r="O71" s="4">
        <v>7149108400</v>
      </c>
      <c r="P71" s="4"/>
      <c r="Q71" s="4">
        <v>0</v>
      </c>
      <c r="R71" s="4"/>
      <c r="S71" s="4">
        <f t="shared" si="8"/>
        <v>7149108400</v>
      </c>
      <c r="T71" s="4"/>
      <c r="U71" s="6">
        <f t="shared" si="9"/>
        <v>1.2031612183829388E-2</v>
      </c>
    </row>
    <row r="72" spans="1:21">
      <c r="A72" s="1" t="s">
        <v>66</v>
      </c>
      <c r="C72" s="4">
        <v>0</v>
      </c>
      <c r="D72" s="4"/>
      <c r="E72" s="4">
        <v>-1736855474</v>
      </c>
      <c r="F72" s="4"/>
      <c r="G72" s="4">
        <v>0</v>
      </c>
      <c r="H72" s="4"/>
      <c r="I72" s="4">
        <f t="shared" si="6"/>
        <v>-1736855474</v>
      </c>
      <c r="J72" s="4"/>
      <c r="K72" s="6">
        <f t="shared" si="7"/>
        <v>1.4198330220821518E-2</v>
      </c>
      <c r="L72" s="4"/>
      <c r="M72" s="4">
        <v>0</v>
      </c>
      <c r="N72" s="4"/>
      <c r="O72" s="4">
        <v>-1736855474</v>
      </c>
      <c r="P72" s="4"/>
      <c r="Q72" s="4">
        <v>0</v>
      </c>
      <c r="R72" s="4"/>
      <c r="S72" s="4">
        <f t="shared" si="8"/>
        <v>-1736855474</v>
      </c>
      <c r="T72" s="4"/>
      <c r="U72" s="6">
        <f t="shared" si="9"/>
        <v>-2.9230458279985191E-3</v>
      </c>
    </row>
    <row r="73" spans="1:21">
      <c r="A73" s="1" t="s">
        <v>67</v>
      </c>
      <c r="C73" s="4">
        <v>0</v>
      </c>
      <c r="D73" s="4"/>
      <c r="E73" s="4">
        <v>2256374376</v>
      </c>
      <c r="F73" s="4"/>
      <c r="G73" s="4">
        <v>0</v>
      </c>
      <c r="H73" s="4"/>
      <c r="I73" s="4">
        <f t="shared" si="6"/>
        <v>2256374376</v>
      </c>
      <c r="J73" s="4"/>
      <c r="K73" s="6">
        <f t="shared" si="7"/>
        <v>-1.8445258671101205E-2</v>
      </c>
      <c r="L73" s="4"/>
      <c r="M73" s="4">
        <v>0</v>
      </c>
      <c r="N73" s="4"/>
      <c r="O73" s="4">
        <v>2256374370</v>
      </c>
      <c r="P73" s="4"/>
      <c r="Q73" s="4">
        <v>0</v>
      </c>
      <c r="R73" s="4"/>
      <c r="S73" s="4">
        <f t="shared" si="8"/>
        <v>2256374370</v>
      </c>
      <c r="T73" s="4"/>
      <c r="U73" s="6">
        <f t="shared" si="9"/>
        <v>3.7973716220854005E-3</v>
      </c>
    </row>
    <row r="74" spans="1:21">
      <c r="A74" s="1" t="s">
        <v>53</v>
      </c>
      <c r="C74" s="4">
        <v>0</v>
      </c>
      <c r="D74" s="4"/>
      <c r="E74" s="4">
        <v>0</v>
      </c>
      <c r="F74" s="4"/>
      <c r="G74" s="4">
        <v>0</v>
      </c>
      <c r="H74" s="4"/>
      <c r="I74" s="4">
        <f t="shared" si="6"/>
        <v>0</v>
      </c>
      <c r="J74" s="4"/>
      <c r="K74" s="6">
        <f t="shared" si="7"/>
        <v>0</v>
      </c>
      <c r="L74" s="4"/>
      <c r="M74" s="4">
        <v>0</v>
      </c>
      <c r="N74" s="4"/>
      <c r="O74" s="4">
        <v>470887364</v>
      </c>
      <c r="P74" s="4"/>
      <c r="Q74" s="4">
        <v>0</v>
      </c>
      <c r="R74" s="4"/>
      <c r="S74" s="4">
        <f t="shared" si="8"/>
        <v>470887364</v>
      </c>
      <c r="T74" s="4"/>
      <c r="U74" s="6">
        <f t="shared" si="9"/>
        <v>7.924812198838256E-4</v>
      </c>
    </row>
    <row r="75" spans="1:21">
      <c r="A75" s="1" t="s">
        <v>60</v>
      </c>
      <c r="C75" s="4">
        <v>0</v>
      </c>
      <c r="D75" s="4"/>
      <c r="E75" s="4">
        <v>-10300566462</v>
      </c>
      <c r="F75" s="4"/>
      <c r="G75" s="4">
        <v>0</v>
      </c>
      <c r="H75" s="4"/>
      <c r="I75" s="4">
        <f t="shared" si="6"/>
        <v>-10300566462</v>
      </c>
      <c r="J75" s="4"/>
      <c r="K75" s="6">
        <f t="shared" si="7"/>
        <v>8.4204383311282452E-2</v>
      </c>
      <c r="L75" s="4"/>
      <c r="M75" s="4">
        <v>0</v>
      </c>
      <c r="N75" s="4"/>
      <c r="O75" s="4">
        <v>-10174422917</v>
      </c>
      <c r="P75" s="4"/>
      <c r="Q75" s="4">
        <v>0</v>
      </c>
      <c r="R75" s="4"/>
      <c r="S75" s="4">
        <f t="shared" si="8"/>
        <v>-10174422917</v>
      </c>
      <c r="T75" s="4"/>
      <c r="U75" s="6">
        <f t="shared" si="9"/>
        <v>-1.712307379919014E-2</v>
      </c>
    </row>
    <row r="76" spans="1:21">
      <c r="A76" s="1" t="s">
        <v>64</v>
      </c>
      <c r="C76" s="4">
        <v>0</v>
      </c>
      <c r="D76" s="4"/>
      <c r="E76" s="4">
        <v>-1968219000</v>
      </c>
      <c r="F76" s="4"/>
      <c r="G76" s="4">
        <v>0</v>
      </c>
      <c r="H76" s="4"/>
      <c r="I76" s="4">
        <f t="shared" si="6"/>
        <v>-1968219000</v>
      </c>
      <c r="J76" s="4"/>
      <c r="K76" s="6">
        <f t="shared" si="7"/>
        <v>1.60896653332568E-2</v>
      </c>
      <c r="L76" s="4"/>
      <c r="M76" s="4">
        <v>0</v>
      </c>
      <c r="N76" s="4"/>
      <c r="O76" s="4">
        <v>12161023825</v>
      </c>
      <c r="P76" s="4"/>
      <c r="Q76" s="4">
        <v>0</v>
      </c>
      <c r="R76" s="4"/>
      <c r="S76" s="4">
        <f t="shared" si="8"/>
        <v>12161023825</v>
      </c>
      <c r="T76" s="4"/>
      <c r="U76" s="6">
        <f t="shared" si="9"/>
        <v>2.0466429411073062E-2</v>
      </c>
    </row>
    <row r="77" spans="1:21">
      <c r="A77" s="1" t="s">
        <v>35</v>
      </c>
      <c r="C77" s="4">
        <v>0</v>
      </c>
      <c r="D77" s="4"/>
      <c r="E77" s="4">
        <v>0</v>
      </c>
      <c r="F77" s="4"/>
      <c r="G77" s="4">
        <v>0</v>
      </c>
      <c r="H77" s="4"/>
      <c r="I77" s="4">
        <f t="shared" si="6"/>
        <v>0</v>
      </c>
      <c r="J77" s="4"/>
      <c r="K77" s="6">
        <f t="shared" si="7"/>
        <v>0</v>
      </c>
      <c r="L77" s="4"/>
      <c r="M77" s="4">
        <v>17380069462</v>
      </c>
      <c r="N77" s="4"/>
      <c r="O77" s="4">
        <v>0</v>
      </c>
      <c r="P77" s="4"/>
      <c r="Q77" s="4">
        <v>0</v>
      </c>
      <c r="R77" s="4"/>
      <c r="S77" s="4">
        <f t="shared" si="8"/>
        <v>17380069462</v>
      </c>
      <c r="T77" s="4"/>
      <c r="U77" s="6">
        <f t="shared" si="9"/>
        <v>2.9249837013913552E-2</v>
      </c>
    </row>
    <row r="78" spans="1:21">
      <c r="A78" s="1" t="s">
        <v>65</v>
      </c>
      <c r="C78" s="4">
        <v>0</v>
      </c>
      <c r="D78" s="4"/>
      <c r="E78" s="4">
        <v>-1818661838</v>
      </c>
      <c r="F78" s="4"/>
      <c r="G78" s="4">
        <v>0</v>
      </c>
      <c r="H78" s="4"/>
      <c r="I78" s="4">
        <f t="shared" si="6"/>
        <v>-1818661838</v>
      </c>
      <c r="J78" s="4"/>
      <c r="K78" s="6">
        <f t="shared" si="7"/>
        <v>1.4867075425948888E-2</v>
      </c>
      <c r="L78" s="4"/>
      <c r="M78" s="4">
        <v>0</v>
      </c>
      <c r="N78" s="4"/>
      <c r="O78" s="4">
        <v>-1818661838</v>
      </c>
      <c r="P78" s="4"/>
      <c r="Q78" s="4">
        <v>0</v>
      </c>
      <c r="R78" s="4"/>
      <c r="S78" s="4">
        <f t="shared" si="8"/>
        <v>-1818661838</v>
      </c>
      <c r="T78" s="4"/>
      <c r="U78" s="6">
        <f t="shared" si="9"/>
        <v>-3.0607220794618738E-3</v>
      </c>
    </row>
    <row r="79" spans="1:21">
      <c r="A79" s="1" t="s">
        <v>23</v>
      </c>
      <c r="C79" s="4">
        <v>0</v>
      </c>
      <c r="D79" s="4"/>
      <c r="E79" s="4">
        <v>3275764785</v>
      </c>
      <c r="F79" s="4"/>
      <c r="G79" s="4">
        <v>0</v>
      </c>
      <c r="H79" s="4"/>
      <c r="I79" s="4">
        <f t="shared" si="6"/>
        <v>3275764785</v>
      </c>
      <c r="J79" s="4"/>
      <c r="K79" s="6">
        <f t="shared" si="7"/>
        <v>-2.6778503358171991E-2</v>
      </c>
      <c r="L79" s="4"/>
      <c r="M79" s="4">
        <v>0</v>
      </c>
      <c r="N79" s="4"/>
      <c r="O79" s="4">
        <v>10172857790</v>
      </c>
      <c r="P79" s="4"/>
      <c r="Q79" s="4">
        <v>0</v>
      </c>
      <c r="R79" s="4"/>
      <c r="S79" s="4">
        <f t="shared" si="8"/>
        <v>10172857790</v>
      </c>
      <c r="T79" s="4"/>
      <c r="U79" s="6">
        <f t="shared" si="9"/>
        <v>1.7120439764282732E-2</v>
      </c>
    </row>
    <row r="80" spans="1:21">
      <c r="A80" s="1" t="s">
        <v>68</v>
      </c>
      <c r="C80" s="4">
        <v>0</v>
      </c>
      <c r="D80" s="4"/>
      <c r="E80" s="4">
        <v>-535829102</v>
      </c>
      <c r="F80" s="4"/>
      <c r="G80" s="4">
        <v>0</v>
      </c>
      <c r="H80" s="4"/>
      <c r="I80" s="4">
        <f t="shared" si="6"/>
        <v>-535829102</v>
      </c>
      <c r="J80" s="4"/>
      <c r="K80" s="6">
        <f t="shared" si="7"/>
        <v>4.380259984788035E-3</v>
      </c>
      <c r="L80" s="4"/>
      <c r="M80" s="4">
        <v>0</v>
      </c>
      <c r="N80" s="4"/>
      <c r="O80" s="4">
        <v>-535829102</v>
      </c>
      <c r="P80" s="4"/>
      <c r="Q80" s="4">
        <v>0</v>
      </c>
      <c r="R80" s="4"/>
      <c r="S80" s="4">
        <f t="shared" si="8"/>
        <v>-535829102</v>
      </c>
      <c r="T80" s="4"/>
      <c r="U80" s="6">
        <f t="shared" si="9"/>
        <v>-9.0177510136418696E-4</v>
      </c>
    </row>
    <row r="81" spans="3:21" ht="24.75" thickBot="1">
      <c r="C81" s="5">
        <f>SUM(C8:C80)</f>
        <v>2284492334</v>
      </c>
      <c r="D81" s="4"/>
      <c r="E81" s="5">
        <f>SUM(E8:E80)</f>
        <v>-153269046066</v>
      </c>
      <c r="F81" s="4"/>
      <c r="G81" s="5">
        <f>SUM(G8:G80)</f>
        <v>28656403380</v>
      </c>
      <c r="H81" s="4"/>
      <c r="I81" s="5">
        <f>SUM(I8:I80)</f>
        <v>-122328150352</v>
      </c>
      <c r="J81" s="4"/>
      <c r="K81" s="7">
        <f>SUM(K8:K80)</f>
        <v>0.99999999999999967</v>
      </c>
      <c r="L81" s="4"/>
      <c r="M81" s="5">
        <f>SUM(M8:M80)</f>
        <v>218288061710</v>
      </c>
      <c r="N81" s="4"/>
      <c r="O81" s="5">
        <f>SUM(O8:O80)</f>
        <v>148314482773</v>
      </c>
      <c r="P81" s="4"/>
      <c r="Q81" s="5">
        <f>SUM(Q8:Q80)</f>
        <v>227591175425</v>
      </c>
      <c r="R81" s="4"/>
      <c r="S81" s="5">
        <f>SUM(S8:S80)</f>
        <v>594193719908</v>
      </c>
      <c r="T81" s="4"/>
      <c r="U81" s="7">
        <f>SUM(U8:U80)</f>
        <v>1</v>
      </c>
    </row>
    <row r="82" spans="3:21" ht="24.75" thickTop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2023-02-21T12:47:23Z</dcterms:created>
  <dcterms:modified xsi:type="dcterms:W3CDTF">2023-02-28T09:02:42Z</dcterms:modified>
</cp:coreProperties>
</file>