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A0181EFD-469A-41A4-BEB2-A70804447E8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4"/>
  <c r="E9" i="14"/>
  <c r="K11" i="13"/>
  <c r="K9" i="13"/>
  <c r="K10" i="13"/>
  <c r="K8" i="13"/>
  <c r="G11" i="13"/>
  <c r="G9" i="13"/>
  <c r="G10" i="13"/>
  <c r="G8" i="13"/>
  <c r="I11" i="13"/>
  <c r="E11" i="13"/>
  <c r="K32" i="12"/>
  <c r="M32" i="12"/>
  <c r="O32" i="12"/>
  <c r="Q32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8" i="12"/>
  <c r="I32" i="12" s="1"/>
  <c r="C32" i="12"/>
  <c r="G32" i="12"/>
  <c r="E32" i="12"/>
  <c r="U5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I5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8" i="11"/>
  <c r="I9" i="11"/>
  <c r="I10" i="11"/>
  <c r="I11" i="11"/>
  <c r="I12" i="11"/>
  <c r="I57" i="11" s="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K36" i="11" s="1"/>
  <c r="I37" i="11"/>
  <c r="I38" i="11"/>
  <c r="I39" i="11"/>
  <c r="I40" i="11"/>
  <c r="K40" i="11" s="1"/>
  <c r="I41" i="11"/>
  <c r="I42" i="11"/>
  <c r="I43" i="11"/>
  <c r="I44" i="11"/>
  <c r="K44" i="11" s="1"/>
  <c r="I45" i="11"/>
  <c r="I46" i="11"/>
  <c r="I47" i="11"/>
  <c r="I48" i="11"/>
  <c r="I49" i="11"/>
  <c r="I50" i="11"/>
  <c r="I51" i="11"/>
  <c r="I52" i="11"/>
  <c r="K52" i="11" s="1"/>
  <c r="I53" i="11"/>
  <c r="I54" i="11"/>
  <c r="I55" i="11"/>
  <c r="K56" i="11"/>
  <c r="I8" i="11"/>
  <c r="Q57" i="11"/>
  <c r="O57" i="11"/>
  <c r="M57" i="11"/>
  <c r="G57" i="11"/>
  <c r="E57" i="11"/>
  <c r="C57" i="11"/>
  <c r="Q49" i="10"/>
  <c r="O49" i="10"/>
  <c r="M49" i="10"/>
  <c r="I49" i="10"/>
  <c r="G49" i="10"/>
  <c r="E49" i="10"/>
  <c r="H77" i="9"/>
  <c r="H81" i="9"/>
  <c r="Q74" i="9"/>
  <c r="E76" i="9"/>
  <c r="G76" i="9"/>
  <c r="I76" i="9"/>
  <c r="M76" i="9"/>
  <c r="O76" i="9"/>
  <c r="Q7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5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8" i="9"/>
  <c r="I11" i="8"/>
  <c r="K11" i="8"/>
  <c r="M11" i="8"/>
  <c r="O11" i="8"/>
  <c r="Q11" i="8"/>
  <c r="S11" i="8"/>
  <c r="I11" i="7"/>
  <c r="K11" i="7"/>
  <c r="M11" i="7"/>
  <c r="O11" i="7"/>
  <c r="Q11" i="7"/>
  <c r="S11" i="7"/>
  <c r="S11" i="6"/>
  <c r="Q11" i="6"/>
  <c r="O11" i="6"/>
  <c r="M11" i="6"/>
  <c r="K11" i="6"/>
  <c r="I11" i="6"/>
  <c r="AK33" i="3"/>
  <c r="AI33" i="3"/>
  <c r="AG33" i="3"/>
  <c r="AA33" i="3"/>
  <c r="W33" i="3"/>
  <c r="S33" i="3"/>
  <c r="Q33" i="3"/>
  <c r="Y57" i="1"/>
  <c r="E57" i="1"/>
  <c r="G57" i="1"/>
  <c r="K57" i="1"/>
  <c r="O57" i="1"/>
  <c r="U57" i="1"/>
  <c r="W57" i="1"/>
  <c r="S57" i="11" l="1"/>
  <c r="K9" i="11"/>
  <c r="K48" i="11"/>
  <c r="K8" i="11"/>
  <c r="K32" i="11"/>
  <c r="K28" i="11"/>
  <c r="K24" i="11"/>
  <c r="K20" i="11"/>
  <c r="K16" i="11"/>
  <c r="K12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53" i="11"/>
  <c r="K49" i="11"/>
  <c r="K45" i="11"/>
  <c r="K41" i="11"/>
  <c r="K37" i="11"/>
  <c r="K33" i="11"/>
  <c r="K29" i="11"/>
  <c r="K25" i="11"/>
  <c r="K21" i="11"/>
  <c r="K17" i="11"/>
  <c r="K13" i="11"/>
  <c r="K57" i="11" l="1"/>
</calcChain>
</file>

<file path=xl/sharedStrings.xml><?xml version="1.0" encoding="utf-8"?>
<sst xmlns="http://schemas.openxmlformats.org/spreadsheetml/2006/main" count="750" uniqueCount="194">
  <si>
    <t>صندوق سرمایه‌گذاری توسعه ممتاز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</si>
  <si>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</si>
  <si>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</si>
  <si>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</si>
  <si>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</si>
  <si>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</si>
  <si>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</si>
  <si>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</si>
  <si>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</si>
  <si>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</si>
  <si>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</si>
  <si>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</si>
  <si>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</si>
  <si>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</si>
  <si>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</si>
  <si>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بانک‌اقتصادنوین‌</t>
  </si>
  <si>
    <t>پالایش نفت اصفهان</t>
  </si>
  <si>
    <t>پتروشیمی امیرکبیر</t>
  </si>
  <si>
    <t>پتروشیمی بوعلی سینا</t>
  </si>
  <si>
    <t>پتروشیمی زاگرس</t>
  </si>
  <si>
    <t>پتروشیمی‌شیراز</t>
  </si>
  <si>
    <t>تراکتورسازی‌ایران‌</t>
  </si>
  <si>
    <t>توسعه‌معادن‌وفلزات‌</t>
  </si>
  <si>
    <t>داروپخش‌ (هلدینگ‌</t>
  </si>
  <si>
    <t>داروسازی کاسپین تامین</t>
  </si>
  <si>
    <t>داروسازی‌ سینا</t>
  </si>
  <si>
    <t>زغال سنگ پروده طبس</t>
  </si>
  <si>
    <t>س.سهام عدالت استان کرمانشاه</t>
  </si>
  <si>
    <t>سرمایه گذاری تامین اجتماعی</t>
  </si>
  <si>
    <t>سرمایه گذاری سیمان تامین</t>
  </si>
  <si>
    <t>سرمایه گذاری صبا تامین</t>
  </si>
  <si>
    <t>سرمایه‌گذاری‌ سپه‌</t>
  </si>
  <si>
    <t>سرمایه‌گذاری‌صندوق‌بازنشستگی‌</t>
  </si>
  <si>
    <t>سیمان آبیک</t>
  </si>
  <si>
    <t>سیمان آرتا اردبیل</t>
  </si>
  <si>
    <t>سیمان فارس و خوزستان</t>
  </si>
  <si>
    <t>شرکت آهن و فولاد ارفع</t>
  </si>
  <si>
    <t>صنایع فروآلیاژ ایران</t>
  </si>
  <si>
    <t>غلتک سازان سپاهان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</si>
  <si>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</si>
  <si>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</si>
  <si>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</si>
  <si>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</si>
  <si>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</si>
  <si>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</si>
  <si>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</si>
  <si>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 انتخاب الکترونیک آرمان</t>
  </si>
  <si>
    <t>گروه‌ صنعتی‌ بارز</t>
  </si>
  <si>
    <t>گسترش نفت و گاز پارسیان</t>
  </si>
  <si>
    <t>مدیریت صنعت شوینده ت.ص.بهشهر</t>
  </si>
  <si>
    <t>ملی شیمی کشاورز</t>
  </si>
  <si>
    <t>نفت ایرانول</t>
  </si>
  <si>
    <t>نفت پاسارگاد</t>
  </si>
  <si>
    <t>نفت سپاهان</t>
  </si>
  <si>
    <t>نوردوقطعات‌ فولادی‌</t>
  </si>
  <si>
    <t>کارخانجات‌داروپخش‌</t>
  </si>
  <si>
    <t>کیمیدارو</t>
  </si>
  <si>
    <t>کشاورزی و دامپروری فجر اصفهان</t>
  </si>
  <si>
    <t>گروه‌بهمن‌</t>
  </si>
  <si>
    <t>بیمه کوثر</t>
  </si>
  <si>
    <t>سپید ماکیان</t>
  </si>
  <si>
    <t>ح . بیمه کوثر</t>
  </si>
  <si>
    <t>بهمن  دیزل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</si>
  <si>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</si>
  <si>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</si>
  <si>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</si>
  <si>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</si>
  <si>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</si>
  <si>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</si>
  <si>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</si>
  <si>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</si>
  <si>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</si>
  <si>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</si>
  <si>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</si>
  <si>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</si>
  <si>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</si>
  <si>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</si>
  <si>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</si>
  <si>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</si>
  <si>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</si>
  <si>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</si>
  <si>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</si>
  <si>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</si>
  <si>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</si>
  <si>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</si>
  <si>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</si>
  <si>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</si>
  <si>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</si>
  <si>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</si>
  <si>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</si>
  <si>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</si>
  <si>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</si>
  <si>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</si>
  <si>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</si>
  <si>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</si>
  <si>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</si>
  <si>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</si>
  <si>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</si>
  <si>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</si>
  <si>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</si>
  <si>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</si>
  <si>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</si>
  <si>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</si>
  <si>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</si>
  <si>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</si>
  <si>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</si>
  <si>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</si>
  <si>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</si>
  <si>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</si>
  <si>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</si>
  <si>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</si>
  <si>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</si>
  <si>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</si>
  <si>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</si>
  <si>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</si>
  <si>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</si>
  <si>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گام بانک اقتصاد نوین0204</t>
  </si>
  <si>
    <t>1401/04/01</t>
  </si>
  <si>
    <t>1402/04/28</t>
  </si>
  <si>
    <t>گام بانک اقتصاد نوین0205</t>
  </si>
  <si>
    <t>1402/05/31</t>
  </si>
  <si>
    <t>گام بانک تجارت0204</t>
  </si>
  <si>
    <t>1401/04/31</t>
  </si>
  <si>
    <t>گام بانک صادرات ایران0207</t>
  </si>
  <si>
    <t>1402/07/30</t>
  </si>
  <si>
    <t>گواهی اعتبار مولد رفاه0207</t>
  </si>
  <si>
    <t>1401/08/01</t>
  </si>
  <si>
    <t>گواهی اعتبار مولد سپه0208</t>
  </si>
  <si>
    <t>1401/09/01</t>
  </si>
  <si>
    <t>1402/08/30</t>
  </si>
  <si>
    <t>گواهی اعتبار مولد شهر0206</t>
  </si>
  <si>
    <t>1401/07/01</t>
  </si>
  <si>
    <t>1402/06/31</t>
  </si>
  <si>
    <t>گواهی اعتبارمولد رفاه0208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</si>
  <si>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</si>
  <si>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</si>
  <si>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</si>
  <si>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</si>
  <si>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</si>
  <si>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</si>
  <si>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</si>
  <si>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</si>
  <si>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</si>
  <si>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</si>
  <si>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</si>
  <si>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</si>
  <si>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</si>
  <si>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</si>
  <si>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</si>
  <si>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</si>
  <si>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</si>
  <si>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</si>
  <si>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</si>
  <si>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</si>
  <si>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</si>
  <si>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</si>
  <si>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</si>
  <si>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</si>
  <si>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</si>
  <si>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</si>
  <si>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</si>
  <si>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</si>
  <si>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</si>
  <si>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</si>
  <si>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</si>
  <si>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</si>
  <si>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</si>
  <si>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</si>
  <si>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1402/02/30</t>
  </si>
  <si>
    <t>1402/02/25</t>
  </si>
  <si>
    <t>بهای فروش</t>
  </si>
  <si>
    <t>ارزش دفتری</t>
  </si>
  <si>
    <t>سود و زیان ناشی از تغییر قیمت</t>
  </si>
  <si>
    <t>سود و زیان ناشی از فروش</t>
  </si>
  <si>
    <t>پتروشیمی تندگویان</t>
  </si>
  <si>
    <t>سپنتا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</si>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</sst>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696437E-41E2-14BA-42C8-88C34041CF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D8BF3-8C2E-4F26-80B8-4ACCEEC24B07}">
  <dimension ref="A1"/>
  <sheetViews>
    <sheetView rightToLeft="1" view="pageBreakPreview" zoomScale="60" zoomScaleNormal="100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228600</xdr:colOff>
                <xdr:row>33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3"/>
  <sheetViews>
    <sheetView rightToLeft="1" workbookViewId="0">
      <selection activeCell="A33" sqref="A33:XFD33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157</v>
      </c>
      <c r="C6" s="17" t="s">
        <v>155</v>
      </c>
      <c r="D6" s="17" t="s">
        <v>155</v>
      </c>
      <c r="E6" s="17" t="s">
        <v>155</v>
      </c>
      <c r="F6" s="17" t="s">
        <v>155</v>
      </c>
      <c r="G6" s="17" t="s">
        <v>155</v>
      </c>
      <c r="H6" s="17" t="s">
        <v>155</v>
      </c>
      <c r="I6" s="17" t="s">
        <v>155</v>
      </c>
      <c r="K6" s="17" t="s">
        <v>156</v>
      </c>
      <c r="L6" s="17" t="s">
        <v>156</v>
      </c>
      <c r="M6" s="17" t="s">
        <v>156</v>
      </c>
      <c r="N6" s="17" t="s">
        <v>156</v>
      </c>
      <c r="O6" s="17" t="s">
        <v>156</v>
      </c>
      <c r="P6" s="17" t="s">
        <v>156</v>
      </c>
      <c r="Q6" s="17" t="s">
        <v>156</v>
      </c>
    </row>
    <row r="7" spans="1:17" ht="24.75">
      <c r="A7" s="17" t="s">
        <v>157</v>
      </c>
      <c r="C7" s="17" t="s">
        <v>180</v>
      </c>
      <c r="E7" s="17" t="s">
        <v>177</v>
      </c>
      <c r="G7" s="17" t="s">
        <v>178</v>
      </c>
      <c r="I7" s="17" t="s">
        <v>10</v>
      </c>
      <c r="K7" s="17" t="s">
        <v>180</v>
      </c>
      <c r="M7" s="17" t="s">
        <v>177</v>
      </c>
      <c r="O7" s="17" t="s">
        <v>178</v>
      </c>
      <c r="Q7" s="17" t="s">
        <v>181</v>
      </c>
    </row>
    <row r="8" spans="1:17">
      <c r="A8" s="1" t="s">
        <v>102</v>
      </c>
      <c r="C8" s="6">
        <v>0</v>
      </c>
      <c r="D8" s="4"/>
      <c r="E8" s="6">
        <v>0</v>
      </c>
      <c r="F8" s="4"/>
      <c r="G8" s="6">
        <v>6156445523</v>
      </c>
      <c r="H8" s="4"/>
      <c r="I8" s="6">
        <f>C8+E8+G8</f>
        <v>6156445523</v>
      </c>
      <c r="J8" s="4"/>
      <c r="K8" s="6">
        <v>0</v>
      </c>
      <c r="L8" s="4"/>
      <c r="M8" s="6">
        <v>0</v>
      </c>
      <c r="N8" s="4"/>
      <c r="O8" s="6">
        <v>6156445523</v>
      </c>
      <c r="P8" s="4"/>
      <c r="Q8" s="6">
        <f>O8+M8+K8</f>
        <v>6156445523</v>
      </c>
    </row>
    <row r="9" spans="1:17">
      <c r="A9" s="1" t="s">
        <v>119</v>
      </c>
      <c r="C9" s="6">
        <v>0</v>
      </c>
      <c r="D9" s="4"/>
      <c r="E9" s="6">
        <v>3411450319</v>
      </c>
      <c r="F9" s="4"/>
      <c r="G9" s="6">
        <v>0</v>
      </c>
      <c r="H9" s="4"/>
      <c r="I9" s="6">
        <f t="shared" ref="I9:I31" si="0">C9+E9+G9</f>
        <v>3411450319</v>
      </c>
      <c r="J9" s="4"/>
      <c r="K9" s="6">
        <v>0</v>
      </c>
      <c r="L9" s="4"/>
      <c r="M9" s="6">
        <v>6144522931</v>
      </c>
      <c r="N9" s="4"/>
      <c r="O9" s="6">
        <v>0</v>
      </c>
      <c r="P9" s="4"/>
      <c r="Q9" s="6">
        <f t="shared" ref="Q9:Q31" si="1">O9+M9+K9</f>
        <v>6144522931</v>
      </c>
    </row>
    <row r="10" spans="1:17">
      <c r="A10" s="1" t="s">
        <v>121</v>
      </c>
      <c r="C10" s="6">
        <v>0</v>
      </c>
      <c r="D10" s="4"/>
      <c r="E10" s="6">
        <v>2502987711</v>
      </c>
      <c r="F10" s="4"/>
      <c r="G10" s="6">
        <v>0</v>
      </c>
      <c r="H10" s="4"/>
      <c r="I10" s="6">
        <f t="shared" si="0"/>
        <v>2502987711</v>
      </c>
      <c r="J10" s="4"/>
      <c r="K10" s="6">
        <v>0</v>
      </c>
      <c r="L10" s="4"/>
      <c r="M10" s="6">
        <v>5389271817</v>
      </c>
      <c r="N10" s="4"/>
      <c r="O10" s="6">
        <v>0</v>
      </c>
      <c r="P10" s="4"/>
      <c r="Q10" s="6">
        <f t="shared" si="1"/>
        <v>5389271817</v>
      </c>
    </row>
    <row r="11" spans="1:17">
      <c r="A11" s="1" t="s">
        <v>130</v>
      </c>
      <c r="C11" s="6">
        <v>0</v>
      </c>
      <c r="D11" s="4"/>
      <c r="E11" s="6">
        <v>663132152</v>
      </c>
      <c r="F11" s="4"/>
      <c r="G11" s="6">
        <v>0</v>
      </c>
      <c r="H11" s="4"/>
      <c r="I11" s="6">
        <f t="shared" si="0"/>
        <v>663132152</v>
      </c>
      <c r="J11" s="4"/>
      <c r="K11" s="6">
        <v>0</v>
      </c>
      <c r="L11" s="4"/>
      <c r="M11" s="6">
        <v>663132152</v>
      </c>
      <c r="N11" s="4"/>
      <c r="O11" s="6">
        <v>0</v>
      </c>
      <c r="P11" s="4"/>
      <c r="Q11" s="6">
        <f t="shared" si="1"/>
        <v>663132152</v>
      </c>
    </row>
    <row r="12" spans="1:17">
      <c r="A12" s="1" t="s">
        <v>105</v>
      </c>
      <c r="C12" s="6">
        <v>0</v>
      </c>
      <c r="D12" s="4"/>
      <c r="E12" s="6">
        <v>167873568</v>
      </c>
      <c r="F12" s="4"/>
      <c r="G12" s="6">
        <v>0</v>
      </c>
      <c r="H12" s="4"/>
      <c r="I12" s="6">
        <f t="shared" si="0"/>
        <v>167873568</v>
      </c>
      <c r="J12" s="4"/>
      <c r="K12" s="6">
        <v>0</v>
      </c>
      <c r="L12" s="4"/>
      <c r="M12" s="6">
        <v>371452662</v>
      </c>
      <c r="N12" s="4"/>
      <c r="O12" s="6">
        <v>0</v>
      </c>
      <c r="P12" s="4"/>
      <c r="Q12" s="6">
        <f t="shared" si="1"/>
        <v>371452662</v>
      </c>
    </row>
    <row r="13" spans="1:17">
      <c r="A13" s="1" t="s">
        <v>76</v>
      </c>
      <c r="C13" s="6">
        <v>0</v>
      </c>
      <c r="D13" s="4"/>
      <c r="E13" s="6">
        <v>3677140598</v>
      </c>
      <c r="F13" s="4"/>
      <c r="G13" s="6">
        <v>0</v>
      </c>
      <c r="H13" s="4"/>
      <c r="I13" s="6">
        <f t="shared" si="0"/>
        <v>3677140598</v>
      </c>
      <c r="J13" s="4"/>
      <c r="K13" s="6">
        <v>0</v>
      </c>
      <c r="L13" s="4"/>
      <c r="M13" s="6">
        <v>10595386239</v>
      </c>
      <c r="N13" s="4"/>
      <c r="O13" s="6">
        <v>0</v>
      </c>
      <c r="P13" s="4"/>
      <c r="Q13" s="6">
        <f t="shared" si="1"/>
        <v>10595386239</v>
      </c>
    </row>
    <row r="14" spans="1:17">
      <c r="A14" s="1" t="s">
        <v>88</v>
      </c>
      <c r="C14" s="6">
        <v>0</v>
      </c>
      <c r="D14" s="4"/>
      <c r="E14" s="6">
        <v>279249376</v>
      </c>
      <c r="F14" s="4"/>
      <c r="G14" s="6">
        <v>0</v>
      </c>
      <c r="H14" s="4"/>
      <c r="I14" s="6">
        <f t="shared" si="0"/>
        <v>279249376</v>
      </c>
      <c r="J14" s="4"/>
      <c r="K14" s="6">
        <v>0</v>
      </c>
      <c r="L14" s="4"/>
      <c r="M14" s="6">
        <v>495960091</v>
      </c>
      <c r="N14" s="4"/>
      <c r="O14" s="6">
        <v>0</v>
      </c>
      <c r="P14" s="4"/>
      <c r="Q14" s="6">
        <f t="shared" si="1"/>
        <v>495960091</v>
      </c>
    </row>
    <row r="15" spans="1:17">
      <c r="A15" s="1" t="s">
        <v>72</v>
      </c>
      <c r="C15" s="6">
        <v>0</v>
      </c>
      <c r="D15" s="4"/>
      <c r="E15" s="6">
        <v>5838941</v>
      </c>
      <c r="F15" s="4"/>
      <c r="G15" s="6">
        <v>0</v>
      </c>
      <c r="H15" s="4"/>
      <c r="I15" s="6">
        <f t="shared" si="0"/>
        <v>5838941</v>
      </c>
      <c r="J15" s="4"/>
      <c r="K15" s="6">
        <v>0</v>
      </c>
      <c r="L15" s="4"/>
      <c r="M15" s="6">
        <v>11489917</v>
      </c>
      <c r="N15" s="4"/>
      <c r="O15" s="6">
        <v>0</v>
      </c>
      <c r="P15" s="4"/>
      <c r="Q15" s="6">
        <f t="shared" si="1"/>
        <v>11489917</v>
      </c>
    </row>
    <row r="16" spans="1:17">
      <c r="A16" s="1" t="s">
        <v>79</v>
      </c>
      <c r="C16" s="6">
        <v>0</v>
      </c>
      <c r="D16" s="4"/>
      <c r="E16" s="6">
        <v>312024435</v>
      </c>
      <c r="F16" s="4"/>
      <c r="G16" s="6">
        <v>0</v>
      </c>
      <c r="H16" s="4"/>
      <c r="I16" s="6">
        <f t="shared" si="0"/>
        <v>312024435</v>
      </c>
      <c r="J16" s="4"/>
      <c r="K16" s="6">
        <v>0</v>
      </c>
      <c r="L16" s="4"/>
      <c r="M16" s="6">
        <v>683636069</v>
      </c>
      <c r="N16" s="4"/>
      <c r="O16" s="6">
        <v>0</v>
      </c>
      <c r="P16" s="4"/>
      <c r="Q16" s="6">
        <f t="shared" si="1"/>
        <v>683636069</v>
      </c>
    </row>
    <row r="17" spans="1:17">
      <c r="A17" s="1" t="s">
        <v>110</v>
      </c>
      <c r="C17" s="6">
        <v>0</v>
      </c>
      <c r="D17" s="4"/>
      <c r="E17" s="6">
        <v>2121627786</v>
      </c>
      <c r="F17" s="4"/>
      <c r="G17" s="6">
        <v>0</v>
      </c>
      <c r="H17" s="4"/>
      <c r="I17" s="6">
        <f t="shared" si="0"/>
        <v>2121627786</v>
      </c>
      <c r="J17" s="4"/>
      <c r="K17" s="6">
        <v>0</v>
      </c>
      <c r="L17" s="4"/>
      <c r="M17" s="6">
        <v>3130678922</v>
      </c>
      <c r="N17" s="4"/>
      <c r="O17" s="6">
        <v>0</v>
      </c>
      <c r="P17" s="4"/>
      <c r="Q17" s="6">
        <f t="shared" si="1"/>
        <v>3130678922</v>
      </c>
    </row>
    <row r="18" spans="1:17">
      <c r="A18" s="1" t="s">
        <v>91</v>
      </c>
      <c r="C18" s="6">
        <v>0</v>
      </c>
      <c r="D18" s="4"/>
      <c r="E18" s="6">
        <v>1246299627</v>
      </c>
      <c r="F18" s="4"/>
      <c r="G18" s="6">
        <v>0</v>
      </c>
      <c r="H18" s="4"/>
      <c r="I18" s="6">
        <f t="shared" si="0"/>
        <v>1246299627</v>
      </c>
      <c r="J18" s="4"/>
      <c r="K18" s="6">
        <v>0</v>
      </c>
      <c r="L18" s="4"/>
      <c r="M18" s="6">
        <v>3010764320</v>
      </c>
      <c r="N18" s="4"/>
      <c r="O18" s="6">
        <v>0</v>
      </c>
      <c r="P18" s="4"/>
      <c r="Q18" s="6">
        <f t="shared" si="1"/>
        <v>3010764320</v>
      </c>
    </row>
    <row r="19" spans="1:17">
      <c r="A19" s="1" t="s">
        <v>94</v>
      </c>
      <c r="C19" s="6">
        <v>0</v>
      </c>
      <c r="D19" s="4"/>
      <c r="E19" s="6">
        <v>430038042</v>
      </c>
      <c r="F19" s="4"/>
      <c r="G19" s="6">
        <v>0</v>
      </c>
      <c r="H19" s="4"/>
      <c r="I19" s="6">
        <f t="shared" si="0"/>
        <v>430038042</v>
      </c>
      <c r="J19" s="4"/>
      <c r="K19" s="6">
        <v>0</v>
      </c>
      <c r="L19" s="4"/>
      <c r="M19" s="6">
        <v>1185550080</v>
      </c>
      <c r="N19" s="4"/>
      <c r="O19" s="6">
        <v>0</v>
      </c>
      <c r="P19" s="4"/>
      <c r="Q19" s="6">
        <f t="shared" si="1"/>
        <v>1185550080</v>
      </c>
    </row>
    <row r="20" spans="1:17">
      <c r="A20" s="1" t="s">
        <v>133</v>
      </c>
      <c r="C20" s="6">
        <v>0</v>
      </c>
      <c r="D20" s="4"/>
      <c r="E20" s="6">
        <v>448942666</v>
      </c>
      <c r="F20" s="4"/>
      <c r="G20" s="6">
        <v>0</v>
      </c>
      <c r="H20" s="4"/>
      <c r="I20" s="6">
        <f t="shared" si="0"/>
        <v>448942666</v>
      </c>
      <c r="J20" s="4"/>
      <c r="K20" s="6">
        <v>0</v>
      </c>
      <c r="L20" s="4"/>
      <c r="M20" s="6">
        <v>448942666</v>
      </c>
      <c r="N20" s="4"/>
      <c r="O20" s="6">
        <v>0</v>
      </c>
      <c r="P20" s="4"/>
      <c r="Q20" s="6">
        <f t="shared" si="1"/>
        <v>448942666</v>
      </c>
    </row>
    <row r="21" spans="1:17">
      <c r="A21" s="1" t="s">
        <v>127</v>
      </c>
      <c r="C21" s="6">
        <v>0</v>
      </c>
      <c r="D21" s="4"/>
      <c r="E21" s="6">
        <v>4999447686</v>
      </c>
      <c r="F21" s="4"/>
      <c r="G21" s="6">
        <v>0</v>
      </c>
      <c r="H21" s="4"/>
      <c r="I21" s="6">
        <f t="shared" si="0"/>
        <v>4999447686</v>
      </c>
      <c r="J21" s="4"/>
      <c r="K21" s="6">
        <v>0</v>
      </c>
      <c r="L21" s="4"/>
      <c r="M21" s="6">
        <v>10171290120</v>
      </c>
      <c r="N21" s="4"/>
      <c r="O21" s="6">
        <v>0</v>
      </c>
      <c r="P21" s="4"/>
      <c r="Q21" s="6">
        <f t="shared" si="1"/>
        <v>10171290120</v>
      </c>
    </row>
    <row r="22" spans="1:17">
      <c r="A22" s="1" t="s">
        <v>123</v>
      </c>
      <c r="C22" s="6">
        <v>0</v>
      </c>
      <c r="D22" s="4"/>
      <c r="E22" s="6">
        <v>3550007712</v>
      </c>
      <c r="F22" s="4"/>
      <c r="G22" s="6">
        <v>0</v>
      </c>
      <c r="H22" s="4"/>
      <c r="I22" s="6">
        <f t="shared" si="0"/>
        <v>3550007712</v>
      </c>
      <c r="J22" s="4"/>
      <c r="K22" s="6">
        <v>0</v>
      </c>
      <c r="L22" s="4"/>
      <c r="M22" s="6">
        <v>8865125362</v>
      </c>
      <c r="N22" s="4"/>
      <c r="O22" s="6">
        <v>0</v>
      </c>
      <c r="P22" s="4"/>
      <c r="Q22" s="6">
        <f t="shared" si="1"/>
        <v>8865125362</v>
      </c>
    </row>
    <row r="23" spans="1:17">
      <c r="A23" s="1" t="s">
        <v>107</v>
      </c>
      <c r="C23" s="6">
        <v>0</v>
      </c>
      <c r="D23" s="4"/>
      <c r="E23" s="6">
        <v>1728096726</v>
      </c>
      <c r="F23" s="4"/>
      <c r="G23" s="6">
        <v>0</v>
      </c>
      <c r="H23" s="4"/>
      <c r="I23" s="6">
        <f t="shared" si="0"/>
        <v>1728096726</v>
      </c>
      <c r="J23" s="4"/>
      <c r="K23" s="6">
        <v>0</v>
      </c>
      <c r="L23" s="4"/>
      <c r="M23" s="6">
        <v>3378513534</v>
      </c>
      <c r="N23" s="4"/>
      <c r="O23" s="6">
        <v>0</v>
      </c>
      <c r="P23" s="4"/>
      <c r="Q23" s="6">
        <f t="shared" si="1"/>
        <v>3378513534</v>
      </c>
    </row>
    <row r="24" spans="1:17">
      <c r="A24" s="1" t="s">
        <v>98</v>
      </c>
      <c r="C24" s="6">
        <v>0</v>
      </c>
      <c r="D24" s="4"/>
      <c r="E24" s="6">
        <v>1822763564</v>
      </c>
      <c r="F24" s="4"/>
      <c r="G24" s="6">
        <v>0</v>
      </c>
      <c r="H24" s="4"/>
      <c r="I24" s="6">
        <f t="shared" si="0"/>
        <v>1822763564</v>
      </c>
      <c r="J24" s="4"/>
      <c r="K24" s="6">
        <v>0</v>
      </c>
      <c r="L24" s="4"/>
      <c r="M24" s="6">
        <v>3005311189</v>
      </c>
      <c r="N24" s="4"/>
      <c r="O24" s="6">
        <v>0</v>
      </c>
      <c r="P24" s="4"/>
      <c r="Q24" s="6">
        <f t="shared" si="1"/>
        <v>3005311189</v>
      </c>
    </row>
    <row r="25" spans="1:17">
      <c r="A25" s="1" t="s">
        <v>96</v>
      </c>
      <c r="C25" s="6">
        <v>0</v>
      </c>
      <c r="D25" s="4"/>
      <c r="E25" s="6">
        <v>173141612</v>
      </c>
      <c r="F25" s="4"/>
      <c r="G25" s="6">
        <v>0</v>
      </c>
      <c r="H25" s="4"/>
      <c r="I25" s="6">
        <f t="shared" si="0"/>
        <v>173141612</v>
      </c>
      <c r="J25" s="4"/>
      <c r="K25" s="6">
        <v>0</v>
      </c>
      <c r="L25" s="4"/>
      <c r="M25" s="6">
        <v>441360988</v>
      </c>
      <c r="N25" s="4"/>
      <c r="O25" s="6">
        <v>0</v>
      </c>
      <c r="P25" s="4"/>
      <c r="Q25" s="6">
        <f t="shared" si="1"/>
        <v>441360988</v>
      </c>
    </row>
    <row r="26" spans="1:17">
      <c r="A26" s="1" t="s">
        <v>125</v>
      </c>
      <c r="C26" s="6">
        <v>0</v>
      </c>
      <c r="D26" s="4"/>
      <c r="E26" s="6">
        <v>8827399744</v>
      </c>
      <c r="F26" s="4"/>
      <c r="G26" s="6">
        <v>0</v>
      </c>
      <c r="H26" s="4"/>
      <c r="I26" s="6">
        <f t="shared" si="0"/>
        <v>8827399744</v>
      </c>
      <c r="J26" s="4"/>
      <c r="K26" s="6">
        <v>0</v>
      </c>
      <c r="L26" s="4"/>
      <c r="M26" s="6">
        <v>14847308437</v>
      </c>
      <c r="N26" s="4"/>
      <c r="O26" s="6">
        <v>0</v>
      </c>
      <c r="P26" s="4"/>
      <c r="Q26" s="6">
        <f t="shared" si="1"/>
        <v>14847308437</v>
      </c>
    </row>
    <row r="27" spans="1:17">
      <c r="A27" s="1" t="s">
        <v>116</v>
      </c>
      <c r="C27" s="6">
        <v>0</v>
      </c>
      <c r="D27" s="4"/>
      <c r="E27" s="6">
        <v>1152577858</v>
      </c>
      <c r="F27" s="4"/>
      <c r="G27" s="6">
        <v>0</v>
      </c>
      <c r="H27" s="4"/>
      <c r="I27" s="6">
        <f t="shared" si="0"/>
        <v>1152577858</v>
      </c>
      <c r="J27" s="4"/>
      <c r="K27" s="6">
        <v>0</v>
      </c>
      <c r="L27" s="4"/>
      <c r="M27" s="6">
        <v>1749628612</v>
      </c>
      <c r="N27" s="4"/>
      <c r="O27" s="6">
        <v>0</v>
      </c>
      <c r="P27" s="4"/>
      <c r="Q27" s="6">
        <f t="shared" si="1"/>
        <v>1749628612</v>
      </c>
    </row>
    <row r="28" spans="1:17">
      <c r="A28" s="1" t="s">
        <v>85</v>
      </c>
      <c r="C28" s="6">
        <v>0</v>
      </c>
      <c r="D28" s="4"/>
      <c r="E28" s="6">
        <v>296814193</v>
      </c>
      <c r="F28" s="4"/>
      <c r="G28" s="6">
        <v>0</v>
      </c>
      <c r="H28" s="4"/>
      <c r="I28" s="6">
        <f t="shared" si="0"/>
        <v>296814193</v>
      </c>
      <c r="J28" s="4"/>
      <c r="K28" s="6">
        <v>0</v>
      </c>
      <c r="L28" s="4"/>
      <c r="M28" s="6">
        <v>465875545</v>
      </c>
      <c r="N28" s="4"/>
      <c r="O28" s="6">
        <v>0</v>
      </c>
      <c r="P28" s="4"/>
      <c r="Q28" s="6">
        <f t="shared" si="1"/>
        <v>465875545</v>
      </c>
    </row>
    <row r="29" spans="1:17">
      <c r="A29" s="1" t="s">
        <v>113</v>
      </c>
      <c r="C29" s="6">
        <v>0</v>
      </c>
      <c r="D29" s="4"/>
      <c r="E29" s="6">
        <v>337954735</v>
      </c>
      <c r="F29" s="4"/>
      <c r="G29" s="6">
        <v>0</v>
      </c>
      <c r="H29" s="4"/>
      <c r="I29" s="6">
        <f t="shared" si="0"/>
        <v>337954735</v>
      </c>
      <c r="J29" s="4"/>
      <c r="K29" s="6">
        <v>0</v>
      </c>
      <c r="L29" s="4"/>
      <c r="M29" s="6">
        <v>714206527</v>
      </c>
      <c r="N29" s="4"/>
      <c r="O29" s="6">
        <v>0</v>
      </c>
      <c r="P29" s="4"/>
      <c r="Q29" s="6">
        <f t="shared" si="1"/>
        <v>714206527</v>
      </c>
    </row>
    <row r="30" spans="1:17">
      <c r="A30" s="1" t="s">
        <v>82</v>
      </c>
      <c r="C30" s="6">
        <v>0</v>
      </c>
      <c r="D30" s="4"/>
      <c r="E30" s="6">
        <v>975373182</v>
      </c>
      <c r="F30" s="4"/>
      <c r="G30" s="6">
        <v>0</v>
      </c>
      <c r="H30" s="4"/>
      <c r="I30" s="6">
        <f t="shared" si="0"/>
        <v>975373182</v>
      </c>
      <c r="J30" s="4"/>
      <c r="K30" s="6">
        <v>0</v>
      </c>
      <c r="L30" s="4"/>
      <c r="M30" s="6">
        <v>1728426666</v>
      </c>
      <c r="N30" s="4"/>
      <c r="O30" s="6">
        <v>0</v>
      </c>
      <c r="P30" s="4"/>
      <c r="Q30" s="6">
        <f t="shared" si="1"/>
        <v>1728426666</v>
      </c>
    </row>
    <row r="31" spans="1:17">
      <c r="A31" s="1" t="s">
        <v>101</v>
      </c>
      <c r="C31" s="6">
        <v>0</v>
      </c>
      <c r="D31" s="4"/>
      <c r="E31" s="6">
        <v>232598</v>
      </c>
      <c r="F31" s="4"/>
      <c r="G31" s="6">
        <v>0</v>
      </c>
      <c r="H31" s="4"/>
      <c r="I31" s="6">
        <f t="shared" si="0"/>
        <v>232598</v>
      </c>
      <c r="J31" s="4"/>
      <c r="K31" s="6">
        <v>0</v>
      </c>
      <c r="L31" s="4"/>
      <c r="M31" s="6">
        <v>462636</v>
      </c>
      <c r="N31" s="4"/>
      <c r="O31" s="6">
        <v>0</v>
      </c>
      <c r="P31" s="4"/>
      <c r="Q31" s="6">
        <f t="shared" si="1"/>
        <v>462636</v>
      </c>
    </row>
    <row r="32" spans="1:17" ht="24.75" thickBot="1">
      <c r="C32" s="12">
        <f>SUM(C8:C31)</f>
        <v>0</v>
      </c>
      <c r="D32" s="4"/>
      <c r="E32" s="12">
        <f>SUM(E8:E31)</f>
        <v>39130414831</v>
      </c>
      <c r="F32" s="4"/>
      <c r="G32" s="12">
        <f>SUM(G8:G31)</f>
        <v>6156445523</v>
      </c>
      <c r="H32" s="4"/>
      <c r="I32" s="12">
        <f>SUM(I8:I31)</f>
        <v>45286860354</v>
      </c>
      <c r="J32" s="4"/>
      <c r="K32" s="12">
        <f>SUM(K8:K31)</f>
        <v>0</v>
      </c>
      <c r="L32" s="4"/>
      <c r="M32" s="12">
        <f>SUM(M8:M31)</f>
        <v>77498297482</v>
      </c>
      <c r="N32" s="4"/>
      <c r="O32" s="12">
        <f>SUM(O8:O31)</f>
        <v>6156445523</v>
      </c>
      <c r="P32" s="4"/>
      <c r="Q32" s="12">
        <f>SUM(Q8:Q31)</f>
        <v>83654743005</v>
      </c>
    </row>
    <row r="33" spans="5:15" ht="24.75" thickTop="1">
      <c r="E33" s="2"/>
      <c r="G33" s="2"/>
      <c r="M33" s="2"/>
      <c r="O33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153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182</v>
      </c>
      <c r="B6" s="17" t="s">
        <v>182</v>
      </c>
      <c r="C6" s="17" t="s">
        <v>182</v>
      </c>
      <c r="E6" s="17" t="s">
        <v>155</v>
      </c>
      <c r="F6" s="17" t="s">
        <v>155</v>
      </c>
      <c r="G6" s="17" t="s">
        <v>155</v>
      </c>
      <c r="I6" s="17" t="s">
        <v>156</v>
      </c>
      <c r="J6" s="17" t="s">
        <v>156</v>
      </c>
      <c r="K6" s="17" t="s">
        <v>156</v>
      </c>
    </row>
    <row r="7" spans="1:11" ht="24.75">
      <c r="A7" s="17" t="s">
        <v>183</v>
      </c>
      <c r="C7" s="17" t="s">
        <v>137</v>
      </c>
      <c r="E7" s="17" t="s">
        <v>184</v>
      </c>
      <c r="G7" s="17" t="s">
        <v>185</v>
      </c>
      <c r="I7" s="17" t="s">
        <v>10</v>
      </c>
      <c r="K7" s="17" t="s">
        <v>185</v>
      </c>
    </row>
    <row r="8" spans="1:11">
      <c r="A8" s="1" t="s">
        <v>143</v>
      </c>
      <c r="C8" s="4" t="s">
        <v>144</v>
      </c>
      <c r="D8" s="4"/>
      <c r="E8" s="6">
        <v>6214695</v>
      </c>
      <c r="F8" s="4"/>
      <c r="G8" s="10">
        <f>E8/$E$11</f>
        <v>6.8606211049023341E-2</v>
      </c>
      <c r="H8" s="4"/>
      <c r="I8" s="6">
        <v>6214695</v>
      </c>
      <c r="J8" s="4"/>
      <c r="K8" s="10">
        <f>I8/$I$11</f>
        <v>4.3524205527308915E-2</v>
      </c>
    </row>
    <row r="9" spans="1:11">
      <c r="A9" s="1" t="s">
        <v>147</v>
      </c>
      <c r="C9" s="4" t="s">
        <v>148</v>
      </c>
      <c r="D9" s="4"/>
      <c r="E9" s="6">
        <v>9624895</v>
      </c>
      <c r="F9" s="4"/>
      <c r="G9" s="10">
        <f t="shared" ref="G9:G10" si="0">E9/$E$11</f>
        <v>0.10625261218687151</v>
      </c>
      <c r="H9" s="4"/>
      <c r="I9" s="6">
        <v>12758847</v>
      </c>
      <c r="J9" s="4"/>
      <c r="K9" s="10">
        <f t="shared" ref="K9:K10" si="1">I9/$I$11</f>
        <v>8.9355741370974573E-2</v>
      </c>
    </row>
    <row r="10" spans="1:11">
      <c r="A10" s="1" t="s">
        <v>150</v>
      </c>
      <c r="C10" s="4" t="s">
        <v>151</v>
      </c>
      <c r="D10" s="4"/>
      <c r="E10" s="6">
        <v>74745430</v>
      </c>
      <c r="F10" s="4"/>
      <c r="G10" s="10">
        <f t="shared" si="0"/>
        <v>0.82514117676410514</v>
      </c>
      <c r="H10" s="4"/>
      <c r="I10" s="6">
        <v>123813556</v>
      </c>
      <c r="J10" s="4"/>
      <c r="K10" s="10">
        <f t="shared" si="1"/>
        <v>0.86712005310171647</v>
      </c>
    </row>
    <row r="11" spans="1:11" ht="24.75" thickBot="1">
      <c r="C11" s="4"/>
      <c r="D11" s="4"/>
      <c r="E11" s="12">
        <f>SUM(E8:E10)</f>
        <v>90585020</v>
      </c>
      <c r="F11" s="4"/>
      <c r="G11" s="13">
        <f>SUM(G8:G10)</f>
        <v>1</v>
      </c>
      <c r="H11" s="4"/>
      <c r="I11" s="12">
        <f>SUM(I8:I10)</f>
        <v>142787098</v>
      </c>
      <c r="J11" s="4"/>
      <c r="K11" s="13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2"/>
  <sheetViews>
    <sheetView rightToLeft="1" workbookViewId="0">
      <selection activeCell="E11" sqref="E11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7" ht="24.75">
      <c r="A2" s="16" t="s">
        <v>0</v>
      </c>
      <c r="B2" s="16"/>
      <c r="C2" s="16"/>
      <c r="D2" s="16"/>
      <c r="E2" s="16"/>
    </row>
    <row r="3" spans="1:7" ht="24.75">
      <c r="A3" s="16" t="s">
        <v>153</v>
      </c>
      <c r="B3" s="16"/>
      <c r="C3" s="16"/>
      <c r="D3" s="16"/>
      <c r="E3" s="16"/>
    </row>
    <row r="4" spans="1:7" ht="24.75">
      <c r="A4" s="16" t="s">
        <v>2</v>
      </c>
      <c r="B4" s="16"/>
      <c r="C4" s="16"/>
      <c r="D4" s="16"/>
      <c r="E4" s="16"/>
      <c r="F4" s="3"/>
    </row>
    <row r="5" spans="1:7">
      <c r="C5" s="16" t="s">
        <v>155</v>
      </c>
      <c r="E5" s="1" t="s">
        <v>192</v>
      </c>
    </row>
    <row r="6" spans="1:7" ht="24.75">
      <c r="A6" s="16" t="s">
        <v>186</v>
      </c>
      <c r="C6" s="17"/>
      <c r="E6" s="5" t="s">
        <v>193</v>
      </c>
    </row>
    <row r="7" spans="1:7" ht="24.75">
      <c r="A7" s="17" t="s">
        <v>186</v>
      </c>
      <c r="C7" s="17" t="s">
        <v>140</v>
      </c>
      <c r="E7" s="17" t="s">
        <v>140</v>
      </c>
    </row>
    <row r="8" spans="1:7">
      <c r="A8" s="1" t="s">
        <v>187</v>
      </c>
      <c r="C8" s="6">
        <v>0</v>
      </c>
      <c r="D8" s="4"/>
      <c r="E8" s="6">
        <v>93233774</v>
      </c>
      <c r="F8" s="4"/>
      <c r="G8" s="4"/>
    </row>
    <row r="9" spans="1:7" ht="24.75" thickBot="1">
      <c r="C9" s="12">
        <f>SUM(C8:C8)</f>
        <v>0</v>
      </c>
      <c r="D9" s="4"/>
      <c r="E9" s="12">
        <f>SUM(E8:E8)</f>
        <v>93233774</v>
      </c>
      <c r="F9" s="4"/>
      <c r="G9" s="4"/>
    </row>
    <row r="10" spans="1:7" ht="24.75" thickTop="1">
      <c r="C10" s="4"/>
      <c r="D10" s="4"/>
      <c r="E10" s="4"/>
      <c r="F10" s="4"/>
      <c r="G10" s="4"/>
    </row>
    <row r="11" spans="1:7">
      <c r="C11" s="4"/>
      <c r="D11" s="4"/>
      <c r="E11" s="4"/>
      <c r="F11" s="4"/>
      <c r="G11" s="4"/>
    </row>
    <row r="12" spans="1:7">
      <c r="C12" s="4"/>
      <c r="D12" s="4"/>
      <c r="E12" s="4"/>
      <c r="F12" s="4"/>
      <c r="G12" s="4"/>
    </row>
  </sheetData>
  <mergeCells count="7">
    <mergeCell ref="A3:E3"/>
    <mergeCell ref="A2:E2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9" sqref="G7:G9"/>
    </sheetView>
  </sheetViews>
  <sheetFormatPr defaultRowHeight="24"/>
  <cols>
    <col min="1" max="1" width="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153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157</v>
      </c>
      <c r="C6" s="17" t="s">
        <v>140</v>
      </c>
      <c r="E6" s="17" t="s">
        <v>179</v>
      </c>
      <c r="G6" s="17" t="s">
        <v>13</v>
      </c>
    </row>
    <row r="7" spans="1:7">
      <c r="A7" s="1" t="s">
        <v>188</v>
      </c>
      <c r="C7" s="6">
        <v>3099925356</v>
      </c>
      <c r="E7" s="10">
        <f>C7/$C$10</f>
        <v>6.3945822748213227E-2</v>
      </c>
      <c r="G7" s="10">
        <v>7.1771512507951604E-4</v>
      </c>
    </row>
    <row r="8" spans="1:7">
      <c r="A8" s="1" t="s">
        <v>189</v>
      </c>
      <c r="C8" s="6">
        <v>45286860354</v>
      </c>
      <c r="E8" s="10">
        <f t="shared" ref="E8:E9" si="0">C8/$C$10</f>
        <v>0.93418557302189731</v>
      </c>
      <c r="G8" s="10">
        <v>1.0485112030365187E-2</v>
      </c>
    </row>
    <row r="9" spans="1:7">
      <c r="A9" s="1" t="s">
        <v>190</v>
      </c>
      <c r="C9" s="6">
        <v>90585020</v>
      </c>
      <c r="E9" s="10">
        <f t="shared" si="0"/>
        <v>1.8686042298895116E-3</v>
      </c>
      <c r="G9" s="10">
        <v>2.0972840147196907E-5</v>
      </c>
    </row>
    <row r="10" spans="1:7" ht="24.75" thickBot="1">
      <c r="C10" s="15">
        <f>SUM(C7:C9)</f>
        <v>48477370730</v>
      </c>
      <c r="E10" s="13">
        <f>SUM(E7:E9)</f>
        <v>1</v>
      </c>
      <c r="G10" s="13">
        <f>SUM(G7:G9)</f>
        <v>1.1223799995591902E-2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1"/>
  <sheetViews>
    <sheetView rightToLeft="1" tabSelected="1" workbookViewId="0">
      <selection activeCell="C16" sqref="C16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>
      <c r="Y5" s="9"/>
    </row>
    <row r="6" spans="1:25" ht="24.75">
      <c r="A6" s="16" t="s">
        <v>3</v>
      </c>
      <c r="C6" s="17" t="s">
        <v>4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7">
        <v>10027181</v>
      </c>
      <c r="D9" s="7"/>
      <c r="E9" s="7">
        <v>42322350883</v>
      </c>
      <c r="F9" s="7"/>
      <c r="G9" s="7">
        <v>48272695839.381104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10027181</v>
      </c>
      <c r="R9" s="7"/>
      <c r="S9" s="7">
        <v>4635</v>
      </c>
      <c r="T9" s="7"/>
      <c r="U9" s="7">
        <v>42322350883</v>
      </c>
      <c r="V9" s="7"/>
      <c r="W9" s="7">
        <v>46199451830.5867</v>
      </c>
      <c r="X9" s="7"/>
      <c r="Y9" s="10">
        <v>1.0696401216570006E-2</v>
      </c>
    </row>
    <row r="10" spans="1:25">
      <c r="A10" s="1" t="s">
        <v>16</v>
      </c>
      <c r="C10" s="7">
        <v>4594855</v>
      </c>
      <c r="D10" s="7"/>
      <c r="E10" s="7">
        <v>15964634373</v>
      </c>
      <c r="F10" s="7"/>
      <c r="G10" s="7">
        <v>42340869730.192497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4594855</v>
      </c>
      <c r="R10" s="7"/>
      <c r="S10" s="7">
        <v>9590</v>
      </c>
      <c r="T10" s="7"/>
      <c r="U10" s="7">
        <v>15964634373</v>
      </c>
      <c r="V10" s="7"/>
      <c r="W10" s="7">
        <v>43802474726.272499</v>
      </c>
      <c r="X10" s="7"/>
      <c r="Y10" s="10">
        <v>1.0141437298195064E-2</v>
      </c>
    </row>
    <row r="11" spans="1:25">
      <c r="A11" s="1" t="s">
        <v>17</v>
      </c>
      <c r="C11" s="7">
        <v>374022</v>
      </c>
      <c r="D11" s="7"/>
      <c r="E11" s="7">
        <v>31527542810</v>
      </c>
      <c r="F11" s="7"/>
      <c r="G11" s="7">
        <v>36640551884.805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374022</v>
      </c>
      <c r="R11" s="7"/>
      <c r="S11" s="7">
        <v>102100</v>
      </c>
      <c r="T11" s="7"/>
      <c r="U11" s="7">
        <v>31527542810</v>
      </c>
      <c r="V11" s="7"/>
      <c r="W11" s="7">
        <v>37960429705.110001</v>
      </c>
      <c r="X11" s="7"/>
      <c r="Y11" s="10">
        <v>8.788848576996253E-3</v>
      </c>
    </row>
    <row r="12" spans="1:25">
      <c r="A12" s="1" t="s">
        <v>18</v>
      </c>
      <c r="C12" s="7">
        <v>1010259</v>
      </c>
      <c r="D12" s="7"/>
      <c r="E12" s="7">
        <v>24022541353</v>
      </c>
      <c r="F12" s="7"/>
      <c r="G12" s="7">
        <v>52331361140.884499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1010259</v>
      </c>
      <c r="R12" s="7"/>
      <c r="S12" s="7">
        <v>53920</v>
      </c>
      <c r="T12" s="7"/>
      <c r="U12" s="7">
        <v>24022541353</v>
      </c>
      <c r="V12" s="7"/>
      <c r="W12" s="7">
        <v>54149049946.584</v>
      </c>
      <c r="X12" s="7"/>
      <c r="Y12" s="10">
        <v>1.2536944504204861E-2</v>
      </c>
    </row>
    <row r="13" spans="1:25">
      <c r="A13" s="1" t="s">
        <v>19</v>
      </c>
      <c r="C13" s="7">
        <v>785627</v>
      </c>
      <c r="D13" s="7"/>
      <c r="E13" s="7">
        <v>104982741949</v>
      </c>
      <c r="F13" s="7"/>
      <c r="G13" s="7">
        <v>149318121699.72</v>
      </c>
      <c r="H13" s="7"/>
      <c r="I13" s="7">
        <v>17576</v>
      </c>
      <c r="J13" s="7"/>
      <c r="K13" s="7">
        <v>3446582881</v>
      </c>
      <c r="L13" s="7"/>
      <c r="M13" s="7">
        <v>-661934</v>
      </c>
      <c r="N13" s="7"/>
      <c r="O13" s="7">
        <v>122551174730</v>
      </c>
      <c r="P13" s="7"/>
      <c r="Q13" s="7">
        <v>141269</v>
      </c>
      <c r="R13" s="7"/>
      <c r="S13" s="7">
        <v>179950</v>
      </c>
      <c r="T13" s="7"/>
      <c r="U13" s="7">
        <v>19070773233</v>
      </c>
      <c r="V13" s="7"/>
      <c r="W13" s="7">
        <v>25270099478.5275</v>
      </c>
      <c r="X13" s="7"/>
      <c r="Y13" s="10">
        <v>5.850699783108964E-3</v>
      </c>
    </row>
    <row r="14" spans="1:25">
      <c r="A14" s="1" t="s">
        <v>20</v>
      </c>
      <c r="C14" s="7">
        <v>978785</v>
      </c>
      <c r="D14" s="7"/>
      <c r="E14" s="7">
        <v>14832024855</v>
      </c>
      <c r="F14" s="7"/>
      <c r="G14" s="7">
        <v>35970376645.372498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978785</v>
      </c>
      <c r="R14" s="7"/>
      <c r="S14" s="7">
        <v>35300</v>
      </c>
      <c r="T14" s="7"/>
      <c r="U14" s="7">
        <v>14832024855</v>
      </c>
      <c r="V14" s="7"/>
      <c r="W14" s="7">
        <v>34345531392.525002</v>
      </c>
      <c r="X14" s="7"/>
      <c r="Y14" s="10">
        <v>7.9519035229661597E-3</v>
      </c>
    </row>
    <row r="15" spans="1:25">
      <c r="A15" s="1" t="s">
        <v>21</v>
      </c>
      <c r="C15" s="7">
        <v>1754275</v>
      </c>
      <c r="D15" s="7"/>
      <c r="E15" s="7">
        <v>32946108796</v>
      </c>
      <c r="F15" s="7"/>
      <c r="G15" s="7">
        <v>77321735406.675003</v>
      </c>
      <c r="H15" s="7"/>
      <c r="I15" s="7">
        <v>4549395</v>
      </c>
      <c r="J15" s="7"/>
      <c r="K15" s="7">
        <v>0</v>
      </c>
      <c r="L15" s="7"/>
      <c r="M15" s="7">
        <v>-237810</v>
      </c>
      <c r="N15" s="7"/>
      <c r="O15" s="7">
        <v>10534700107</v>
      </c>
      <c r="P15" s="7"/>
      <c r="Q15" s="7">
        <v>6065860</v>
      </c>
      <c r="R15" s="7"/>
      <c r="S15" s="7">
        <v>12070</v>
      </c>
      <c r="T15" s="7"/>
      <c r="U15" s="7">
        <v>28479925252</v>
      </c>
      <c r="V15" s="7"/>
      <c r="W15" s="7">
        <v>72779301365.309998</v>
      </c>
      <c r="X15" s="7"/>
      <c r="Y15" s="10">
        <v>1.6850342954710572E-2</v>
      </c>
    </row>
    <row r="16" spans="1:25">
      <c r="A16" s="1" t="s">
        <v>22</v>
      </c>
      <c r="C16" s="7">
        <v>12719589</v>
      </c>
      <c r="D16" s="7"/>
      <c r="E16" s="7">
        <v>42730526051</v>
      </c>
      <c r="F16" s="7"/>
      <c r="G16" s="7">
        <v>89392425639.331497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12719589</v>
      </c>
      <c r="R16" s="7"/>
      <c r="S16" s="7">
        <v>6310</v>
      </c>
      <c r="T16" s="7"/>
      <c r="U16" s="7">
        <v>42730526051</v>
      </c>
      <c r="V16" s="7"/>
      <c r="W16" s="7">
        <v>79783055980.789505</v>
      </c>
      <c r="X16" s="7"/>
      <c r="Y16" s="10">
        <v>1.8471898328663618E-2</v>
      </c>
    </row>
    <row r="17" spans="1:25">
      <c r="A17" s="1" t="s">
        <v>23</v>
      </c>
      <c r="C17" s="7">
        <v>530917</v>
      </c>
      <c r="D17" s="7"/>
      <c r="E17" s="7">
        <v>14327379458</v>
      </c>
      <c r="F17" s="7"/>
      <c r="G17" s="7">
        <v>28298386311.237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530917</v>
      </c>
      <c r="R17" s="7"/>
      <c r="S17" s="7">
        <v>54510</v>
      </c>
      <c r="T17" s="7"/>
      <c r="U17" s="7">
        <v>14327379458</v>
      </c>
      <c r="V17" s="7"/>
      <c r="W17" s="7">
        <v>28768090970.2635</v>
      </c>
      <c r="X17" s="7"/>
      <c r="Y17" s="10">
        <v>6.66057780038416E-3</v>
      </c>
    </row>
    <row r="18" spans="1:25">
      <c r="A18" s="1" t="s">
        <v>24</v>
      </c>
      <c r="C18" s="7">
        <v>1091408</v>
      </c>
      <c r="D18" s="7"/>
      <c r="E18" s="7">
        <v>18284555422</v>
      </c>
      <c r="F18" s="7"/>
      <c r="G18" s="7">
        <v>25462934452.728001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1091408</v>
      </c>
      <c r="R18" s="7"/>
      <c r="S18" s="7">
        <v>21350</v>
      </c>
      <c r="T18" s="7"/>
      <c r="U18" s="7">
        <v>18284555422</v>
      </c>
      <c r="V18" s="7"/>
      <c r="W18" s="7">
        <v>23162916513.240002</v>
      </c>
      <c r="X18" s="7"/>
      <c r="Y18" s="10">
        <v>5.3628309115022563E-3</v>
      </c>
    </row>
    <row r="19" spans="1:25">
      <c r="A19" s="1" t="s">
        <v>25</v>
      </c>
      <c r="C19" s="7">
        <v>3729388</v>
      </c>
      <c r="D19" s="7"/>
      <c r="E19" s="7">
        <v>46239615236</v>
      </c>
      <c r="F19" s="7"/>
      <c r="G19" s="7">
        <v>62058496887.036003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3729388</v>
      </c>
      <c r="R19" s="7"/>
      <c r="S19" s="7">
        <v>17250</v>
      </c>
      <c r="T19" s="7"/>
      <c r="U19" s="7">
        <v>46239615236</v>
      </c>
      <c r="V19" s="7"/>
      <c r="W19" s="7">
        <v>63949167939.150002</v>
      </c>
      <c r="X19" s="7"/>
      <c r="Y19" s="10">
        <v>1.4805932335545573E-2</v>
      </c>
    </row>
    <row r="20" spans="1:25">
      <c r="A20" s="1" t="s">
        <v>26</v>
      </c>
      <c r="C20" s="7">
        <v>3790276</v>
      </c>
      <c r="D20" s="7"/>
      <c r="E20" s="7">
        <v>71777198467</v>
      </c>
      <c r="F20" s="7"/>
      <c r="G20" s="7">
        <v>117552984363.36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3790276</v>
      </c>
      <c r="R20" s="7"/>
      <c r="S20" s="7">
        <v>27150</v>
      </c>
      <c r="T20" s="7"/>
      <c r="U20" s="7">
        <v>71777198467</v>
      </c>
      <c r="V20" s="7"/>
      <c r="W20" s="7">
        <v>102293702739.27</v>
      </c>
      <c r="X20" s="7"/>
      <c r="Y20" s="10">
        <v>2.3683711452683769E-2</v>
      </c>
    </row>
    <row r="21" spans="1:25">
      <c r="A21" s="1" t="s">
        <v>27</v>
      </c>
      <c r="C21" s="7">
        <v>185603029</v>
      </c>
      <c r="D21" s="7"/>
      <c r="E21" s="7">
        <v>95759048892</v>
      </c>
      <c r="F21" s="7"/>
      <c r="G21" s="7">
        <v>79703434502.258408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185603029</v>
      </c>
      <c r="R21" s="7"/>
      <c r="S21" s="7">
        <v>432</v>
      </c>
      <c r="T21" s="7"/>
      <c r="U21" s="7">
        <v>95759048892</v>
      </c>
      <c r="V21" s="7"/>
      <c r="W21" s="7">
        <v>79703434502.258408</v>
      </c>
      <c r="X21" s="7"/>
      <c r="Y21" s="10">
        <v>1.8453463839809763E-2</v>
      </c>
    </row>
    <row r="22" spans="1:25">
      <c r="A22" s="1" t="s">
        <v>28</v>
      </c>
      <c r="C22" s="7">
        <v>14619936</v>
      </c>
      <c r="D22" s="7"/>
      <c r="E22" s="7">
        <v>14666803704</v>
      </c>
      <c r="F22" s="7"/>
      <c r="G22" s="7">
        <v>20927444228.352001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14619936</v>
      </c>
      <c r="R22" s="7"/>
      <c r="S22" s="7">
        <v>1402</v>
      </c>
      <c r="T22" s="7"/>
      <c r="U22" s="7">
        <v>14666803704</v>
      </c>
      <c r="V22" s="7"/>
      <c r="W22" s="7">
        <v>20375192227.881599</v>
      </c>
      <c r="X22" s="7"/>
      <c r="Y22" s="10">
        <v>4.7173986335022015E-3</v>
      </c>
    </row>
    <row r="23" spans="1:25">
      <c r="A23" s="1" t="s">
        <v>29</v>
      </c>
      <c r="C23" s="7">
        <v>1684250</v>
      </c>
      <c r="D23" s="7"/>
      <c r="E23" s="7">
        <v>20397140635</v>
      </c>
      <c r="F23" s="7"/>
      <c r="G23" s="7">
        <v>31592695804.875</v>
      </c>
      <c r="H23" s="7"/>
      <c r="I23" s="7">
        <v>0</v>
      </c>
      <c r="J23" s="7"/>
      <c r="K23" s="7">
        <v>0</v>
      </c>
      <c r="L23" s="7"/>
      <c r="M23" s="7">
        <v>-1684250</v>
      </c>
      <c r="N23" s="7"/>
      <c r="O23" s="7">
        <v>30880593345</v>
      </c>
      <c r="P23" s="7"/>
      <c r="Q23" s="7">
        <v>0</v>
      </c>
      <c r="R23" s="7"/>
      <c r="S23" s="7">
        <v>0</v>
      </c>
      <c r="T23" s="7"/>
      <c r="U23" s="7">
        <v>0</v>
      </c>
      <c r="V23" s="7"/>
      <c r="W23" s="7">
        <v>0</v>
      </c>
      <c r="X23" s="7"/>
      <c r="Y23" s="10">
        <v>0</v>
      </c>
    </row>
    <row r="24" spans="1:25">
      <c r="A24" s="1" t="s">
        <v>30</v>
      </c>
      <c r="C24" s="7">
        <v>9163348</v>
      </c>
      <c r="D24" s="7"/>
      <c r="E24" s="7">
        <v>33995136992</v>
      </c>
      <c r="F24" s="7"/>
      <c r="G24" s="7">
        <v>40944173226.903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9163348</v>
      </c>
      <c r="R24" s="7"/>
      <c r="S24" s="7">
        <v>4996</v>
      </c>
      <c r="T24" s="7"/>
      <c r="U24" s="7">
        <v>33995136992</v>
      </c>
      <c r="V24" s="7"/>
      <c r="W24" s="7">
        <v>45507695092.682404</v>
      </c>
      <c r="X24" s="7"/>
      <c r="Y24" s="10">
        <v>1.0536241142809322E-2</v>
      </c>
    </row>
    <row r="25" spans="1:25">
      <c r="A25" s="1" t="s">
        <v>31</v>
      </c>
      <c r="C25" s="7">
        <v>2780117</v>
      </c>
      <c r="D25" s="7"/>
      <c r="E25" s="7">
        <v>6995163163</v>
      </c>
      <c r="F25" s="7"/>
      <c r="G25" s="7">
        <v>18737040560.103001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2780117</v>
      </c>
      <c r="R25" s="7"/>
      <c r="S25" s="7">
        <v>5910</v>
      </c>
      <c r="T25" s="7"/>
      <c r="U25" s="7">
        <v>6995163163</v>
      </c>
      <c r="V25" s="7"/>
      <c r="W25" s="7">
        <v>16332730045.7535</v>
      </c>
      <c r="X25" s="7"/>
      <c r="Y25" s="10">
        <v>3.7814611777632571E-3</v>
      </c>
    </row>
    <row r="26" spans="1:25">
      <c r="A26" s="1" t="s">
        <v>32</v>
      </c>
      <c r="C26" s="7">
        <v>3495236</v>
      </c>
      <c r="D26" s="7"/>
      <c r="E26" s="7">
        <v>25661582660</v>
      </c>
      <c r="F26" s="7"/>
      <c r="G26" s="7">
        <v>74109791245.914001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3495236</v>
      </c>
      <c r="R26" s="7"/>
      <c r="S26" s="7">
        <v>21880</v>
      </c>
      <c r="T26" s="7"/>
      <c r="U26" s="7">
        <v>25661582660</v>
      </c>
      <c r="V26" s="7"/>
      <c r="W26" s="7">
        <v>76020732886.104004</v>
      </c>
      <c r="X26" s="7"/>
      <c r="Y26" s="10">
        <v>1.7600820518591423E-2</v>
      </c>
    </row>
    <row r="27" spans="1:25">
      <c r="A27" s="1" t="s">
        <v>33</v>
      </c>
      <c r="C27" s="7">
        <v>1000000</v>
      </c>
      <c r="D27" s="7"/>
      <c r="E27" s="7">
        <v>22721065600</v>
      </c>
      <c r="F27" s="7"/>
      <c r="G27" s="7">
        <v>22415827500</v>
      </c>
      <c r="H27" s="7"/>
      <c r="I27" s="7">
        <v>1459911</v>
      </c>
      <c r="J27" s="7"/>
      <c r="K27" s="7">
        <v>34349536963</v>
      </c>
      <c r="L27" s="7"/>
      <c r="M27" s="7">
        <v>0</v>
      </c>
      <c r="N27" s="7"/>
      <c r="O27" s="7">
        <v>0</v>
      </c>
      <c r="P27" s="7"/>
      <c r="Q27" s="7">
        <v>2459911</v>
      </c>
      <c r="R27" s="7"/>
      <c r="S27" s="7">
        <v>21810</v>
      </c>
      <c r="T27" s="7"/>
      <c r="U27" s="7">
        <v>57070602563</v>
      </c>
      <c r="V27" s="7"/>
      <c r="W27" s="7">
        <v>53331437489.485497</v>
      </c>
      <c r="X27" s="7"/>
      <c r="Y27" s="10">
        <v>1.2347645485834233E-2</v>
      </c>
    </row>
    <row r="28" spans="1:25">
      <c r="A28" s="1" t="s">
        <v>34</v>
      </c>
      <c r="C28" s="7">
        <v>1010054</v>
      </c>
      <c r="D28" s="7"/>
      <c r="E28" s="7">
        <v>42814785084</v>
      </c>
      <c r="F28" s="7"/>
      <c r="G28" s="7">
        <v>60383216907.017998</v>
      </c>
      <c r="H28" s="7"/>
      <c r="I28" s="7">
        <v>0</v>
      </c>
      <c r="J28" s="7"/>
      <c r="K28" s="7">
        <v>0</v>
      </c>
      <c r="L28" s="7"/>
      <c r="M28" s="7">
        <v>-488519</v>
      </c>
      <c r="N28" s="7"/>
      <c r="O28" s="7">
        <v>29462253363</v>
      </c>
      <c r="P28" s="7"/>
      <c r="Q28" s="7">
        <v>521535</v>
      </c>
      <c r="R28" s="7"/>
      <c r="S28" s="7">
        <v>59660</v>
      </c>
      <c r="T28" s="7"/>
      <c r="U28" s="7">
        <v>22107143717</v>
      </c>
      <c r="V28" s="7"/>
      <c r="W28" s="7">
        <v>30929645170.305</v>
      </c>
      <c r="X28" s="7"/>
      <c r="Y28" s="10">
        <v>7.1610350581843181E-3</v>
      </c>
    </row>
    <row r="29" spans="1:25">
      <c r="A29" s="1" t="s">
        <v>35</v>
      </c>
      <c r="C29" s="7">
        <v>4408327</v>
      </c>
      <c r="D29" s="7"/>
      <c r="E29" s="7">
        <v>87015142120</v>
      </c>
      <c r="F29" s="7"/>
      <c r="G29" s="7">
        <v>162882562378.189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4408327</v>
      </c>
      <c r="R29" s="7"/>
      <c r="S29" s="7">
        <v>35470</v>
      </c>
      <c r="T29" s="7"/>
      <c r="U29" s="7">
        <v>87015142120</v>
      </c>
      <c r="V29" s="7"/>
      <c r="W29" s="7">
        <v>155432996705.79401</v>
      </c>
      <c r="X29" s="7"/>
      <c r="Y29" s="10">
        <v>3.5986870605210455E-2</v>
      </c>
    </row>
    <row r="30" spans="1:25">
      <c r="A30" s="1" t="s">
        <v>36</v>
      </c>
      <c r="C30" s="7">
        <v>1425518</v>
      </c>
      <c r="D30" s="7"/>
      <c r="E30" s="7">
        <v>19998022893</v>
      </c>
      <c r="F30" s="7"/>
      <c r="G30" s="7">
        <v>35567607814.290001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1425518</v>
      </c>
      <c r="R30" s="7"/>
      <c r="S30" s="7">
        <v>28350</v>
      </c>
      <c r="T30" s="7"/>
      <c r="U30" s="7">
        <v>19998022893</v>
      </c>
      <c r="V30" s="7"/>
      <c r="W30" s="7">
        <v>40172975359.964996</v>
      </c>
      <c r="X30" s="7"/>
      <c r="Y30" s="10">
        <v>9.3011117120891072E-3</v>
      </c>
    </row>
    <row r="31" spans="1:25">
      <c r="A31" s="1" t="s">
        <v>37</v>
      </c>
      <c r="C31" s="7">
        <v>2464732</v>
      </c>
      <c r="D31" s="7"/>
      <c r="E31" s="7">
        <v>133603504016</v>
      </c>
      <c r="F31" s="7"/>
      <c r="G31" s="7">
        <v>164521988614.89001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2464732</v>
      </c>
      <c r="R31" s="7"/>
      <c r="S31" s="7">
        <v>63200</v>
      </c>
      <c r="T31" s="7"/>
      <c r="U31" s="7">
        <v>133603504016</v>
      </c>
      <c r="V31" s="7"/>
      <c r="W31" s="7">
        <v>154844224578.72</v>
      </c>
      <c r="X31" s="7"/>
      <c r="Y31" s="10">
        <v>3.58505542064919E-2</v>
      </c>
    </row>
    <row r="32" spans="1:25">
      <c r="A32" s="1" t="s">
        <v>38</v>
      </c>
      <c r="C32" s="7">
        <v>13384490</v>
      </c>
      <c r="D32" s="7"/>
      <c r="E32" s="7">
        <v>52796465987</v>
      </c>
      <c r="F32" s="7"/>
      <c r="G32" s="7">
        <v>89009461783.304993</v>
      </c>
      <c r="H32" s="7"/>
      <c r="I32" s="7">
        <v>0</v>
      </c>
      <c r="J32" s="7"/>
      <c r="K32" s="7">
        <v>0</v>
      </c>
      <c r="L32" s="7"/>
      <c r="M32" s="7">
        <v>-13384490</v>
      </c>
      <c r="N32" s="7"/>
      <c r="O32" s="7">
        <v>103812616239</v>
      </c>
      <c r="P32" s="7"/>
      <c r="Q32" s="7">
        <v>0</v>
      </c>
      <c r="R32" s="7"/>
      <c r="S32" s="7">
        <v>0</v>
      </c>
      <c r="T32" s="7"/>
      <c r="U32" s="7">
        <v>0</v>
      </c>
      <c r="V32" s="7"/>
      <c r="W32" s="7">
        <v>0</v>
      </c>
      <c r="X32" s="7"/>
      <c r="Y32" s="10">
        <v>0</v>
      </c>
    </row>
    <row r="33" spans="1:25">
      <c r="A33" s="1" t="s">
        <v>39</v>
      </c>
      <c r="C33" s="7">
        <v>2385410</v>
      </c>
      <c r="D33" s="7"/>
      <c r="E33" s="7">
        <v>28645746755</v>
      </c>
      <c r="F33" s="7"/>
      <c r="G33" s="7">
        <v>68219907638.084999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2385410</v>
      </c>
      <c r="R33" s="7"/>
      <c r="S33" s="7">
        <v>25130</v>
      </c>
      <c r="T33" s="7"/>
      <c r="U33" s="7">
        <v>28645746755</v>
      </c>
      <c r="V33" s="7"/>
      <c r="W33" s="7">
        <v>59588678447.864998</v>
      </c>
      <c r="X33" s="7"/>
      <c r="Y33" s="10">
        <v>1.3796363103632258E-2</v>
      </c>
    </row>
    <row r="34" spans="1:25">
      <c r="A34" s="1" t="s">
        <v>40</v>
      </c>
      <c r="C34" s="7">
        <v>2237003</v>
      </c>
      <c r="D34" s="7"/>
      <c r="E34" s="7">
        <v>26835861240</v>
      </c>
      <c r="F34" s="7"/>
      <c r="G34" s="7">
        <v>51789806060.773499</v>
      </c>
      <c r="H34" s="7"/>
      <c r="I34" s="7">
        <v>641257</v>
      </c>
      <c r="J34" s="7"/>
      <c r="K34" s="7">
        <v>12739734156</v>
      </c>
      <c r="L34" s="7"/>
      <c r="M34" s="7">
        <v>0</v>
      </c>
      <c r="N34" s="7"/>
      <c r="O34" s="7">
        <v>0</v>
      </c>
      <c r="P34" s="7"/>
      <c r="Q34" s="7">
        <v>2878260</v>
      </c>
      <c r="R34" s="7"/>
      <c r="S34" s="7">
        <v>20070</v>
      </c>
      <c r="T34" s="7"/>
      <c r="U34" s="7">
        <v>39575595396</v>
      </c>
      <c r="V34" s="7"/>
      <c r="W34" s="7">
        <v>57422966464.709999</v>
      </c>
      <c r="X34" s="7"/>
      <c r="Y34" s="10">
        <v>1.3294943208515177E-2</v>
      </c>
    </row>
    <row r="35" spans="1:25">
      <c r="A35" s="1" t="s">
        <v>41</v>
      </c>
      <c r="C35" s="7">
        <v>8564346</v>
      </c>
      <c r="D35" s="7"/>
      <c r="E35" s="7">
        <v>32001159157</v>
      </c>
      <c r="F35" s="7"/>
      <c r="G35" s="7">
        <v>36718243053.426903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8564346</v>
      </c>
      <c r="R35" s="7"/>
      <c r="S35" s="7">
        <v>4421</v>
      </c>
      <c r="T35" s="7"/>
      <c r="U35" s="7">
        <v>32001159157</v>
      </c>
      <c r="V35" s="7"/>
      <c r="W35" s="7">
        <v>37637688972.687302</v>
      </c>
      <c r="X35" s="7"/>
      <c r="Y35" s="10">
        <v>8.7141255180391477E-3</v>
      </c>
    </row>
    <row r="36" spans="1:25">
      <c r="A36" s="1" t="s">
        <v>42</v>
      </c>
      <c r="C36" s="7">
        <v>856476</v>
      </c>
      <c r="D36" s="7"/>
      <c r="E36" s="7">
        <v>14272316514</v>
      </c>
      <c r="F36" s="7"/>
      <c r="G36" s="7">
        <v>13570996686.732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856476</v>
      </c>
      <c r="R36" s="7"/>
      <c r="S36" s="7">
        <v>15170</v>
      </c>
      <c r="T36" s="7"/>
      <c r="U36" s="7">
        <v>14272316514</v>
      </c>
      <c r="V36" s="7"/>
      <c r="W36" s="7">
        <v>12915434111.525999</v>
      </c>
      <c r="X36" s="7"/>
      <c r="Y36" s="10">
        <v>2.9902663271773734E-3</v>
      </c>
    </row>
    <row r="37" spans="1:25">
      <c r="A37" s="1" t="s">
        <v>43</v>
      </c>
      <c r="C37" s="7">
        <v>2715563</v>
      </c>
      <c r="D37" s="7"/>
      <c r="E37" s="7">
        <v>6435212872</v>
      </c>
      <c r="F37" s="7"/>
      <c r="G37" s="7">
        <v>6905079013.5837002</v>
      </c>
      <c r="H37" s="7"/>
      <c r="I37" s="7">
        <v>0</v>
      </c>
      <c r="J37" s="7"/>
      <c r="K37" s="7">
        <v>0</v>
      </c>
      <c r="L37" s="7"/>
      <c r="M37" s="7">
        <v>-1687500</v>
      </c>
      <c r="N37" s="7"/>
      <c r="O37" s="7">
        <v>10566317338</v>
      </c>
      <c r="P37" s="7"/>
      <c r="Q37" s="7">
        <v>1028063</v>
      </c>
      <c r="R37" s="7"/>
      <c r="S37" s="7">
        <v>7420</v>
      </c>
      <c r="T37" s="7"/>
      <c r="U37" s="7">
        <v>2436255148</v>
      </c>
      <c r="V37" s="7"/>
      <c r="W37" s="7">
        <v>7582839506.6129999</v>
      </c>
      <c r="X37" s="7"/>
      <c r="Y37" s="10">
        <v>1.7556289200360493E-3</v>
      </c>
    </row>
    <row r="38" spans="1:25">
      <c r="A38" s="1" t="s">
        <v>44</v>
      </c>
      <c r="C38" s="7">
        <v>28883875</v>
      </c>
      <c r="D38" s="7"/>
      <c r="E38" s="7">
        <v>106079355933</v>
      </c>
      <c r="F38" s="7"/>
      <c r="G38" s="7">
        <v>181172820605.06299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28883875</v>
      </c>
      <c r="R38" s="7"/>
      <c r="S38" s="7">
        <v>6440</v>
      </c>
      <c r="T38" s="7"/>
      <c r="U38" s="7">
        <v>106079355933</v>
      </c>
      <c r="V38" s="7"/>
      <c r="W38" s="7">
        <v>184905382677.75</v>
      </c>
      <c r="X38" s="7"/>
      <c r="Y38" s="10">
        <v>4.2810511420726331E-2</v>
      </c>
    </row>
    <row r="39" spans="1:25">
      <c r="A39" s="1" t="s">
        <v>45</v>
      </c>
      <c r="C39" s="7">
        <v>4020453</v>
      </c>
      <c r="D39" s="7"/>
      <c r="E39" s="7">
        <v>30583798252</v>
      </c>
      <c r="F39" s="7"/>
      <c r="G39" s="7">
        <v>47878445029.707001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4020453</v>
      </c>
      <c r="R39" s="7"/>
      <c r="S39" s="7">
        <v>12700</v>
      </c>
      <c r="T39" s="7"/>
      <c r="U39" s="7">
        <v>30583798252</v>
      </c>
      <c r="V39" s="7"/>
      <c r="W39" s="7">
        <v>50755947569.055</v>
      </c>
      <c r="X39" s="7"/>
      <c r="Y39" s="10">
        <v>1.1751351105130826E-2</v>
      </c>
    </row>
    <row r="40" spans="1:25">
      <c r="A40" s="1" t="s">
        <v>46</v>
      </c>
      <c r="C40" s="7">
        <v>1371530</v>
      </c>
      <c r="D40" s="7"/>
      <c r="E40" s="7">
        <v>24482533170</v>
      </c>
      <c r="F40" s="7"/>
      <c r="G40" s="7">
        <v>42196282821.675003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1371530</v>
      </c>
      <c r="R40" s="7"/>
      <c r="S40" s="7">
        <v>33700</v>
      </c>
      <c r="T40" s="7"/>
      <c r="U40" s="7">
        <v>24482533170</v>
      </c>
      <c r="V40" s="7"/>
      <c r="W40" s="7">
        <v>45945548662.050003</v>
      </c>
      <c r="X40" s="7"/>
      <c r="Y40" s="10">
        <v>1.0637615883558136E-2</v>
      </c>
    </row>
    <row r="41" spans="1:25">
      <c r="A41" s="1" t="s">
        <v>47</v>
      </c>
      <c r="C41" s="7">
        <v>1808414</v>
      </c>
      <c r="D41" s="7"/>
      <c r="E41" s="7">
        <v>31637555845</v>
      </c>
      <c r="F41" s="7"/>
      <c r="G41" s="7">
        <v>50118591755.195999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1808414</v>
      </c>
      <c r="R41" s="7"/>
      <c r="S41" s="7">
        <v>26400</v>
      </c>
      <c r="T41" s="7"/>
      <c r="U41" s="7">
        <v>31637555845</v>
      </c>
      <c r="V41" s="7"/>
      <c r="W41" s="7">
        <v>47458063928.879997</v>
      </c>
      <c r="X41" s="7"/>
      <c r="Y41" s="10">
        <v>1.0987803374949322E-2</v>
      </c>
    </row>
    <row r="42" spans="1:25">
      <c r="A42" s="1" t="s">
        <v>48</v>
      </c>
      <c r="C42" s="7">
        <v>1628091</v>
      </c>
      <c r="D42" s="7"/>
      <c r="E42" s="7">
        <v>33123116176</v>
      </c>
      <c r="F42" s="7"/>
      <c r="G42" s="7">
        <v>71096481506.101501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1628091</v>
      </c>
      <c r="R42" s="7"/>
      <c r="S42" s="7">
        <v>39500</v>
      </c>
      <c r="T42" s="7"/>
      <c r="U42" s="7">
        <v>33123116176</v>
      </c>
      <c r="V42" s="7"/>
      <c r="W42" s="7">
        <v>63926952412.724998</v>
      </c>
      <c r="X42" s="7"/>
      <c r="Y42" s="10">
        <v>1.4800788850623922E-2</v>
      </c>
    </row>
    <row r="43" spans="1:25">
      <c r="A43" s="1" t="s">
        <v>49</v>
      </c>
      <c r="C43" s="7">
        <v>3574351</v>
      </c>
      <c r="D43" s="7"/>
      <c r="E43" s="7">
        <v>67323522401</v>
      </c>
      <c r="F43" s="7"/>
      <c r="G43" s="7">
        <v>96999182595.315002</v>
      </c>
      <c r="H43" s="7"/>
      <c r="I43" s="7">
        <v>0</v>
      </c>
      <c r="J43" s="7"/>
      <c r="K43" s="7">
        <v>0</v>
      </c>
      <c r="L43" s="7"/>
      <c r="M43" s="7">
        <v>-30000</v>
      </c>
      <c r="N43" s="7"/>
      <c r="O43" s="7">
        <v>948075198</v>
      </c>
      <c r="P43" s="7"/>
      <c r="Q43" s="7">
        <v>3544351</v>
      </c>
      <c r="R43" s="7"/>
      <c r="S43" s="7">
        <v>25160</v>
      </c>
      <c r="T43" s="7"/>
      <c r="U43" s="7">
        <v>66758467187</v>
      </c>
      <c r="V43" s="7"/>
      <c r="W43" s="7">
        <v>88645274726.598007</v>
      </c>
      <c r="X43" s="7"/>
      <c r="Y43" s="10">
        <v>2.0523737552249743E-2</v>
      </c>
    </row>
    <row r="44" spans="1:25">
      <c r="A44" s="1" t="s">
        <v>50</v>
      </c>
      <c r="C44" s="7">
        <v>4000000</v>
      </c>
      <c r="D44" s="7"/>
      <c r="E44" s="7">
        <v>14997033531</v>
      </c>
      <c r="F44" s="7"/>
      <c r="G44" s="7">
        <v>35268894000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4000000</v>
      </c>
      <c r="R44" s="7"/>
      <c r="S44" s="7">
        <v>8840</v>
      </c>
      <c r="T44" s="7"/>
      <c r="U44" s="7">
        <v>14997033531</v>
      </c>
      <c r="V44" s="7"/>
      <c r="W44" s="7">
        <v>35149608000</v>
      </c>
      <c r="X44" s="7"/>
      <c r="Y44" s="10">
        <v>8.1380686323261134E-3</v>
      </c>
    </row>
    <row r="45" spans="1:25">
      <c r="A45" s="1" t="s">
        <v>51</v>
      </c>
      <c r="C45" s="7">
        <v>592357</v>
      </c>
      <c r="D45" s="7"/>
      <c r="E45" s="7">
        <v>16685431553</v>
      </c>
      <c r="F45" s="7"/>
      <c r="G45" s="7">
        <v>57411166395.375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592357</v>
      </c>
      <c r="R45" s="7"/>
      <c r="S45" s="7">
        <v>90800</v>
      </c>
      <c r="T45" s="7"/>
      <c r="U45" s="7">
        <v>16685431553</v>
      </c>
      <c r="V45" s="7"/>
      <c r="W45" s="7">
        <v>53465988807.18</v>
      </c>
      <c r="X45" s="7"/>
      <c r="Y45" s="10">
        <v>1.2378797692651667E-2</v>
      </c>
    </row>
    <row r="46" spans="1:25">
      <c r="A46" s="1" t="s">
        <v>52</v>
      </c>
      <c r="C46" s="7">
        <v>1874641</v>
      </c>
      <c r="D46" s="7"/>
      <c r="E46" s="7">
        <v>37267236131</v>
      </c>
      <c r="F46" s="7"/>
      <c r="G46" s="7">
        <v>54413817072.660004</v>
      </c>
      <c r="H46" s="7"/>
      <c r="I46" s="7">
        <v>0</v>
      </c>
      <c r="J46" s="7"/>
      <c r="K46" s="7">
        <v>0</v>
      </c>
      <c r="L46" s="7"/>
      <c r="M46" s="7">
        <v>-374929</v>
      </c>
      <c r="N46" s="7"/>
      <c r="O46" s="7">
        <v>10798544778</v>
      </c>
      <c r="P46" s="7"/>
      <c r="Q46" s="7">
        <v>1499712</v>
      </c>
      <c r="R46" s="7"/>
      <c r="S46" s="7">
        <v>31500</v>
      </c>
      <c r="T46" s="7"/>
      <c r="U46" s="7">
        <v>29813773002</v>
      </c>
      <c r="V46" s="7"/>
      <c r="W46" s="7">
        <v>46959844478.400002</v>
      </c>
      <c r="X46" s="7"/>
      <c r="Y46" s="10">
        <v>1.0872452328019694E-2</v>
      </c>
    </row>
    <row r="47" spans="1:25">
      <c r="A47" s="1" t="s">
        <v>53</v>
      </c>
      <c r="C47" s="7">
        <v>9133174</v>
      </c>
      <c r="D47" s="7"/>
      <c r="E47" s="7">
        <v>28502993753</v>
      </c>
      <c r="F47" s="7"/>
      <c r="G47" s="7">
        <v>58830828863.255997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9133174</v>
      </c>
      <c r="R47" s="7"/>
      <c r="S47" s="7">
        <v>6270</v>
      </c>
      <c r="T47" s="7"/>
      <c r="U47" s="7">
        <v>28502993753</v>
      </c>
      <c r="V47" s="7"/>
      <c r="W47" s="7">
        <v>56924274224.168999</v>
      </c>
      <c r="X47" s="7"/>
      <c r="Y47" s="10">
        <v>1.3179482698118273E-2</v>
      </c>
    </row>
    <row r="48" spans="1:25">
      <c r="A48" s="1" t="s">
        <v>54</v>
      </c>
      <c r="C48" s="7">
        <v>1698027</v>
      </c>
      <c r="D48" s="7"/>
      <c r="E48" s="7">
        <v>26852913112</v>
      </c>
      <c r="F48" s="7"/>
      <c r="G48" s="7">
        <v>39632449399.938004</v>
      </c>
      <c r="H48" s="7"/>
      <c r="I48" s="7">
        <v>0</v>
      </c>
      <c r="J48" s="7"/>
      <c r="K48" s="7">
        <v>0</v>
      </c>
      <c r="L48" s="7"/>
      <c r="M48" s="7">
        <v>-155170</v>
      </c>
      <c r="N48" s="7"/>
      <c r="O48" s="7">
        <v>3928094043</v>
      </c>
      <c r="P48" s="7"/>
      <c r="Q48" s="7">
        <v>1542857</v>
      </c>
      <c r="R48" s="7"/>
      <c r="S48" s="7">
        <v>21940</v>
      </c>
      <c r="T48" s="7"/>
      <c r="U48" s="7">
        <v>24399026027</v>
      </c>
      <c r="V48" s="7"/>
      <c r="W48" s="7">
        <v>33648873398.648998</v>
      </c>
      <c r="X48" s="7"/>
      <c r="Y48" s="10">
        <v>7.7906086781581738E-3</v>
      </c>
    </row>
    <row r="49" spans="1:25">
      <c r="A49" s="1" t="s">
        <v>55</v>
      </c>
      <c r="C49" s="7">
        <v>1639671</v>
      </c>
      <c r="D49" s="7"/>
      <c r="E49" s="7">
        <v>24176679307</v>
      </c>
      <c r="F49" s="7"/>
      <c r="G49" s="7">
        <v>48571465734.989998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1639671</v>
      </c>
      <c r="R49" s="7"/>
      <c r="S49" s="7">
        <v>30760</v>
      </c>
      <c r="T49" s="7"/>
      <c r="U49" s="7">
        <v>24176679307</v>
      </c>
      <c r="V49" s="7"/>
      <c r="W49" s="7">
        <v>50136184094.237999</v>
      </c>
      <c r="X49" s="7"/>
      <c r="Y49" s="10">
        <v>1.1607859385568273E-2</v>
      </c>
    </row>
    <row r="50" spans="1:25">
      <c r="A50" s="1" t="s">
        <v>56</v>
      </c>
      <c r="C50" s="7">
        <v>1085883</v>
      </c>
      <c r="D50" s="7"/>
      <c r="E50" s="7">
        <v>35087173368</v>
      </c>
      <c r="F50" s="7"/>
      <c r="G50" s="7">
        <v>51725902055.508003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1085883</v>
      </c>
      <c r="R50" s="7"/>
      <c r="S50" s="7">
        <v>35990</v>
      </c>
      <c r="T50" s="7"/>
      <c r="U50" s="7">
        <v>35087173368</v>
      </c>
      <c r="V50" s="7"/>
      <c r="W50" s="7">
        <v>38848397641.438499</v>
      </c>
      <c r="X50" s="7"/>
      <c r="Y50" s="10">
        <v>8.99443675906492E-3</v>
      </c>
    </row>
    <row r="51" spans="1:25">
      <c r="A51" s="1" t="s">
        <v>57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625000</v>
      </c>
      <c r="J51" s="7"/>
      <c r="K51" s="7">
        <v>8445161250</v>
      </c>
      <c r="L51" s="7"/>
      <c r="M51" s="7">
        <v>0</v>
      </c>
      <c r="N51" s="7"/>
      <c r="O51" s="7">
        <v>0</v>
      </c>
      <c r="P51" s="7"/>
      <c r="Q51" s="7">
        <v>625000</v>
      </c>
      <c r="R51" s="7"/>
      <c r="S51" s="7">
        <v>13160</v>
      </c>
      <c r="T51" s="7"/>
      <c r="U51" s="7">
        <v>8445161250</v>
      </c>
      <c r="V51" s="7"/>
      <c r="W51" s="7">
        <v>8176061250</v>
      </c>
      <c r="X51" s="7"/>
      <c r="Y51" s="10">
        <v>1.8929755232149966E-3</v>
      </c>
    </row>
    <row r="52" spans="1:25">
      <c r="A52" s="1" t="s">
        <v>58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29520414</v>
      </c>
      <c r="J52" s="7"/>
      <c r="K52" s="7">
        <v>76469178685</v>
      </c>
      <c r="L52" s="7"/>
      <c r="M52" s="7">
        <v>0</v>
      </c>
      <c r="N52" s="7"/>
      <c r="O52" s="7">
        <v>0</v>
      </c>
      <c r="P52" s="7"/>
      <c r="Q52" s="7">
        <v>29520414</v>
      </c>
      <c r="R52" s="7"/>
      <c r="S52" s="7">
        <v>2509</v>
      </c>
      <c r="T52" s="7"/>
      <c r="U52" s="7">
        <v>76469178685</v>
      </c>
      <c r="V52" s="7"/>
      <c r="W52" s="7">
        <v>73626021749.580307</v>
      </c>
      <c r="X52" s="7"/>
      <c r="Y52" s="10">
        <v>1.7046381231996092E-2</v>
      </c>
    </row>
    <row r="53" spans="1:25">
      <c r="A53" s="1" t="s">
        <v>59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26510402</v>
      </c>
      <c r="J53" s="7"/>
      <c r="K53" s="7">
        <v>31617700006</v>
      </c>
      <c r="L53" s="7"/>
      <c r="M53" s="7">
        <v>0</v>
      </c>
      <c r="N53" s="7"/>
      <c r="O53" s="7">
        <v>0</v>
      </c>
      <c r="P53" s="7"/>
      <c r="Q53" s="7">
        <v>26510402</v>
      </c>
      <c r="R53" s="7"/>
      <c r="S53" s="7">
        <v>4182</v>
      </c>
      <c r="T53" s="7"/>
      <c r="U53" s="7">
        <v>93575231381</v>
      </c>
      <c r="V53" s="7"/>
      <c r="W53" s="7">
        <v>110206845482.07401</v>
      </c>
      <c r="X53" s="7"/>
      <c r="Y53" s="10">
        <v>2.5515814352332956E-2</v>
      </c>
    </row>
    <row r="54" spans="1:25">
      <c r="A54" s="1" t="s">
        <v>60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1741887</v>
      </c>
      <c r="J54" s="7"/>
      <c r="K54" s="7">
        <v>46905323616</v>
      </c>
      <c r="L54" s="7"/>
      <c r="M54" s="7">
        <v>0</v>
      </c>
      <c r="N54" s="7"/>
      <c r="O54" s="7">
        <v>0</v>
      </c>
      <c r="P54" s="7"/>
      <c r="Q54" s="7">
        <v>1741887</v>
      </c>
      <c r="R54" s="7"/>
      <c r="S54" s="7">
        <v>28590</v>
      </c>
      <c r="T54" s="7"/>
      <c r="U54" s="7">
        <v>46905323616</v>
      </c>
      <c r="V54" s="7"/>
      <c r="W54" s="7">
        <v>49504236061.486504</v>
      </c>
      <c r="X54" s="7"/>
      <c r="Y54" s="10">
        <v>1.1461546616942399E-2</v>
      </c>
    </row>
    <row r="55" spans="1:25">
      <c r="A55" s="1" t="s">
        <v>61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18184000</v>
      </c>
      <c r="J55" s="7"/>
      <c r="K55" s="7">
        <v>43773531375</v>
      </c>
      <c r="L55" s="7"/>
      <c r="M55" s="7">
        <v>-18184000</v>
      </c>
      <c r="N55" s="7"/>
      <c r="O55" s="7">
        <v>0</v>
      </c>
      <c r="P55" s="7"/>
      <c r="Q55" s="7">
        <v>0</v>
      </c>
      <c r="R55" s="7"/>
      <c r="S55" s="7">
        <v>0</v>
      </c>
      <c r="T55" s="7"/>
      <c r="U55" s="7">
        <v>0</v>
      </c>
      <c r="V55" s="7"/>
      <c r="W55" s="7">
        <v>0</v>
      </c>
      <c r="X55" s="7"/>
      <c r="Y55" s="10">
        <v>0</v>
      </c>
    </row>
    <row r="56" spans="1:25">
      <c r="A56" s="1" t="s">
        <v>62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5000000</v>
      </c>
      <c r="J56" s="7"/>
      <c r="K56" s="7">
        <v>48999827493</v>
      </c>
      <c r="L56" s="7"/>
      <c r="M56" s="7">
        <v>-4239661</v>
      </c>
      <c r="N56" s="7"/>
      <c r="O56" s="7">
        <v>45633682230</v>
      </c>
      <c r="P56" s="7"/>
      <c r="Q56" s="7">
        <v>760339</v>
      </c>
      <c r="R56" s="7"/>
      <c r="S56" s="7">
        <v>12200</v>
      </c>
      <c r="T56" s="7"/>
      <c r="U56" s="7">
        <v>7451295966</v>
      </c>
      <c r="V56" s="7"/>
      <c r="W56" s="7">
        <v>9220942791.9899998</v>
      </c>
      <c r="X56" s="7"/>
      <c r="Y56" s="10">
        <v>2.1348933762210774E-3</v>
      </c>
    </row>
    <row r="57" spans="1:25" ht="24.75" thickBot="1">
      <c r="C57" s="7"/>
      <c r="D57" s="7"/>
      <c r="E57" s="8">
        <f>SUM(E9:E56)</f>
        <v>1601370720469</v>
      </c>
      <c r="F57" s="7"/>
      <c r="G57" s="8">
        <f>SUM(G9:G56)</f>
        <v>2578276544854.2065</v>
      </c>
      <c r="H57" s="7"/>
      <c r="I57" s="7"/>
      <c r="J57" s="7"/>
      <c r="K57" s="8">
        <f>SUM(K9:K56)</f>
        <v>306746576425</v>
      </c>
      <c r="L57" s="7"/>
      <c r="M57" s="7"/>
      <c r="N57" s="7"/>
      <c r="O57" s="8">
        <f>SUM(O9:O56)</f>
        <v>369116051371</v>
      </c>
      <c r="P57" s="7"/>
      <c r="Q57" s="7"/>
      <c r="R57" s="7"/>
      <c r="S57" s="7"/>
      <c r="T57" s="7"/>
      <c r="U57" s="8">
        <f>SUM(U9:U56)</f>
        <v>1682555419085</v>
      </c>
      <c r="V57" s="7"/>
      <c r="W57" s="8">
        <f>SUM(W9:W56)</f>
        <v>2507766392106.2422</v>
      </c>
      <c r="X57" s="7"/>
      <c r="Y57" s="11">
        <f>SUM(Y9:Y56)</f>
        <v>0.58061458360507023</v>
      </c>
    </row>
    <row r="58" spans="1:25" ht="24.75" thickTop="1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6"/>
  <sheetViews>
    <sheetView rightToLeft="1" topLeftCell="H21" workbookViewId="0">
      <selection activeCell="AE36" sqref="AE36"/>
    </sheetView>
  </sheetViews>
  <sheetFormatPr defaultRowHeight="24"/>
  <cols>
    <col min="1" max="1" width="40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26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64</v>
      </c>
      <c r="B6" s="17" t="s">
        <v>64</v>
      </c>
      <c r="C6" s="17" t="s">
        <v>64</v>
      </c>
      <c r="D6" s="17" t="s">
        <v>64</v>
      </c>
      <c r="E6" s="17" t="s">
        <v>64</v>
      </c>
      <c r="F6" s="17" t="s">
        <v>64</v>
      </c>
      <c r="G6" s="17" t="s">
        <v>64</v>
      </c>
      <c r="H6" s="17" t="s">
        <v>64</v>
      </c>
      <c r="I6" s="17" t="s">
        <v>64</v>
      </c>
      <c r="J6" s="17" t="s">
        <v>64</v>
      </c>
      <c r="K6" s="17" t="s">
        <v>64</v>
      </c>
      <c r="L6" s="17" t="s">
        <v>64</v>
      </c>
      <c r="M6" s="17" t="s">
        <v>64</v>
      </c>
      <c r="O6" s="17" t="s">
        <v>4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65</v>
      </c>
      <c r="C7" s="16" t="s">
        <v>66</v>
      </c>
      <c r="E7" s="16" t="s">
        <v>67</v>
      </c>
      <c r="G7" s="16" t="s">
        <v>68</v>
      </c>
      <c r="I7" s="16" t="s">
        <v>10</v>
      </c>
      <c r="K7" s="16" t="s">
        <v>70</v>
      </c>
      <c r="M7" s="16" t="s">
        <v>63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71</v>
      </c>
      <c r="AG7" s="16" t="s">
        <v>8</v>
      </c>
      <c r="AI7" s="16" t="s">
        <v>9</v>
      </c>
      <c r="AK7" s="18" t="s">
        <v>13</v>
      </c>
    </row>
    <row r="8" spans="1:37" ht="24.75">
      <c r="A8" s="17" t="s">
        <v>65</v>
      </c>
      <c r="C8" s="17" t="s">
        <v>66</v>
      </c>
      <c r="E8" s="17" t="s">
        <v>67</v>
      </c>
      <c r="G8" s="17" t="s">
        <v>68</v>
      </c>
      <c r="I8" s="17" t="s">
        <v>69</v>
      </c>
      <c r="K8" s="17" t="s">
        <v>70</v>
      </c>
      <c r="M8" s="17" t="s">
        <v>63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71</v>
      </c>
      <c r="AG8" s="17" t="s">
        <v>8</v>
      </c>
      <c r="AI8" s="17" t="s">
        <v>9</v>
      </c>
      <c r="AK8" s="19" t="s">
        <v>13</v>
      </c>
    </row>
    <row r="9" spans="1:37">
      <c r="A9" s="1" t="s">
        <v>72</v>
      </c>
      <c r="C9" s="4" t="s">
        <v>73</v>
      </c>
      <c r="D9" s="4"/>
      <c r="E9" s="4" t="s">
        <v>73</v>
      </c>
      <c r="F9" s="4"/>
      <c r="G9" s="4" t="s">
        <v>74</v>
      </c>
      <c r="H9" s="4"/>
      <c r="I9" s="4" t="s">
        <v>75</v>
      </c>
      <c r="J9" s="4"/>
      <c r="K9" s="6">
        <v>0</v>
      </c>
      <c r="L9" s="4"/>
      <c r="M9" s="6">
        <v>0</v>
      </c>
      <c r="N9" s="4"/>
      <c r="O9" s="6">
        <v>400</v>
      </c>
      <c r="P9" s="4"/>
      <c r="Q9" s="6">
        <v>248845095</v>
      </c>
      <c r="R9" s="4"/>
      <c r="S9" s="6">
        <v>263288270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400</v>
      </c>
      <c r="AD9" s="4"/>
      <c r="AE9" s="6">
        <v>672940</v>
      </c>
      <c r="AF9" s="4"/>
      <c r="AG9" s="6">
        <v>248845095</v>
      </c>
      <c r="AH9" s="4"/>
      <c r="AI9" s="6">
        <v>269127211</v>
      </c>
      <c r="AJ9" s="4"/>
      <c r="AK9" s="10">
        <v>6.2310103542108106E-5</v>
      </c>
    </row>
    <row r="10" spans="1:37">
      <c r="A10" s="1" t="s">
        <v>76</v>
      </c>
      <c r="C10" s="4" t="s">
        <v>73</v>
      </c>
      <c r="D10" s="4"/>
      <c r="E10" s="4" t="s">
        <v>73</v>
      </c>
      <c r="F10" s="4"/>
      <c r="G10" s="4" t="s">
        <v>77</v>
      </c>
      <c r="H10" s="4"/>
      <c r="I10" s="4" t="s">
        <v>78</v>
      </c>
      <c r="J10" s="4"/>
      <c r="K10" s="6">
        <v>0</v>
      </c>
      <c r="L10" s="4"/>
      <c r="M10" s="6">
        <v>0</v>
      </c>
      <c r="N10" s="4"/>
      <c r="O10" s="6">
        <v>277780</v>
      </c>
      <c r="P10" s="4"/>
      <c r="Q10" s="6">
        <v>150018387537</v>
      </c>
      <c r="R10" s="4"/>
      <c r="S10" s="6">
        <v>161969155968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277780</v>
      </c>
      <c r="AD10" s="4"/>
      <c r="AE10" s="6">
        <v>596430</v>
      </c>
      <c r="AF10" s="4"/>
      <c r="AG10" s="6">
        <v>150018387537</v>
      </c>
      <c r="AH10" s="4"/>
      <c r="AI10" s="6">
        <v>165646296566</v>
      </c>
      <c r="AJ10" s="4"/>
      <c r="AK10" s="10">
        <v>3.8351521022503388E-2</v>
      </c>
    </row>
    <row r="11" spans="1:37">
      <c r="A11" s="1" t="s">
        <v>79</v>
      </c>
      <c r="C11" s="4" t="s">
        <v>73</v>
      </c>
      <c r="D11" s="4"/>
      <c r="E11" s="4" t="s">
        <v>73</v>
      </c>
      <c r="F11" s="4"/>
      <c r="G11" s="4" t="s">
        <v>80</v>
      </c>
      <c r="H11" s="4"/>
      <c r="I11" s="4" t="s">
        <v>81</v>
      </c>
      <c r="J11" s="4"/>
      <c r="K11" s="6">
        <v>0</v>
      </c>
      <c r="L11" s="4"/>
      <c r="M11" s="6">
        <v>0</v>
      </c>
      <c r="N11" s="4"/>
      <c r="O11" s="6">
        <v>23100</v>
      </c>
      <c r="P11" s="4"/>
      <c r="Q11" s="6">
        <v>14554530496</v>
      </c>
      <c r="R11" s="4"/>
      <c r="S11" s="6">
        <v>15386892620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23100</v>
      </c>
      <c r="AD11" s="4"/>
      <c r="AE11" s="6">
        <v>679730</v>
      </c>
      <c r="AF11" s="4"/>
      <c r="AG11" s="6">
        <v>14554530496</v>
      </c>
      <c r="AH11" s="4"/>
      <c r="AI11" s="6">
        <v>15698917055</v>
      </c>
      <c r="AJ11" s="4"/>
      <c r="AK11" s="10">
        <v>3.6347166217838033E-3</v>
      </c>
    </row>
    <row r="12" spans="1:37">
      <c r="A12" s="1" t="s">
        <v>82</v>
      </c>
      <c r="C12" s="4" t="s">
        <v>73</v>
      </c>
      <c r="D12" s="4"/>
      <c r="E12" s="4" t="s">
        <v>73</v>
      </c>
      <c r="F12" s="4"/>
      <c r="G12" s="4" t="s">
        <v>83</v>
      </c>
      <c r="H12" s="4"/>
      <c r="I12" s="4" t="s">
        <v>84</v>
      </c>
      <c r="J12" s="4"/>
      <c r="K12" s="6">
        <v>0</v>
      </c>
      <c r="L12" s="4"/>
      <c r="M12" s="6">
        <v>0</v>
      </c>
      <c r="N12" s="4"/>
      <c r="O12" s="6">
        <v>54500</v>
      </c>
      <c r="P12" s="4"/>
      <c r="Q12" s="6">
        <v>40640958822</v>
      </c>
      <c r="R12" s="4"/>
      <c r="S12" s="6">
        <v>48214494538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54500</v>
      </c>
      <c r="AD12" s="4"/>
      <c r="AE12" s="6">
        <v>902730</v>
      </c>
      <c r="AF12" s="4"/>
      <c r="AG12" s="6">
        <v>40640958822</v>
      </c>
      <c r="AH12" s="4"/>
      <c r="AI12" s="6">
        <v>49189867720</v>
      </c>
      <c r="AJ12" s="4"/>
      <c r="AK12" s="10">
        <v>1.1388761989049858E-2</v>
      </c>
    </row>
    <row r="13" spans="1:37">
      <c r="A13" s="1" t="s">
        <v>85</v>
      </c>
      <c r="C13" s="4" t="s">
        <v>73</v>
      </c>
      <c r="D13" s="4"/>
      <c r="E13" s="4" t="s">
        <v>73</v>
      </c>
      <c r="F13" s="4"/>
      <c r="G13" s="4" t="s">
        <v>86</v>
      </c>
      <c r="H13" s="4"/>
      <c r="I13" s="4" t="s">
        <v>87</v>
      </c>
      <c r="J13" s="4"/>
      <c r="K13" s="6">
        <v>0</v>
      </c>
      <c r="L13" s="4"/>
      <c r="M13" s="6">
        <v>0</v>
      </c>
      <c r="N13" s="4"/>
      <c r="O13" s="6">
        <v>13200</v>
      </c>
      <c r="P13" s="4"/>
      <c r="Q13" s="6">
        <v>9686585507</v>
      </c>
      <c r="R13" s="4"/>
      <c r="S13" s="6">
        <v>11415930487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13200</v>
      </c>
      <c r="AD13" s="4"/>
      <c r="AE13" s="6">
        <v>887490</v>
      </c>
      <c r="AF13" s="4"/>
      <c r="AG13" s="6">
        <v>9686585507</v>
      </c>
      <c r="AH13" s="4"/>
      <c r="AI13" s="6">
        <v>11712744680</v>
      </c>
      <c r="AJ13" s="4"/>
      <c r="AK13" s="10">
        <v>2.7118117527442287E-3</v>
      </c>
    </row>
    <row r="14" spans="1:37">
      <c r="A14" s="1" t="s">
        <v>88</v>
      </c>
      <c r="C14" s="4" t="s">
        <v>73</v>
      </c>
      <c r="D14" s="4"/>
      <c r="E14" s="4" t="s">
        <v>73</v>
      </c>
      <c r="F14" s="4"/>
      <c r="G14" s="4" t="s">
        <v>89</v>
      </c>
      <c r="H14" s="4"/>
      <c r="I14" s="4" t="s">
        <v>90</v>
      </c>
      <c r="J14" s="4"/>
      <c r="K14" s="6">
        <v>0</v>
      </c>
      <c r="L14" s="4"/>
      <c r="M14" s="6">
        <v>0</v>
      </c>
      <c r="N14" s="4"/>
      <c r="O14" s="6">
        <v>15000</v>
      </c>
      <c r="P14" s="4"/>
      <c r="Q14" s="6">
        <v>10697088493</v>
      </c>
      <c r="R14" s="4"/>
      <c r="S14" s="6">
        <v>12657705375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15000</v>
      </c>
      <c r="AD14" s="4"/>
      <c r="AE14" s="6">
        <v>862620</v>
      </c>
      <c r="AF14" s="4"/>
      <c r="AG14" s="6">
        <v>10697088493</v>
      </c>
      <c r="AH14" s="4"/>
      <c r="AI14" s="6">
        <v>12936954751</v>
      </c>
      <c r="AJ14" s="4"/>
      <c r="AK14" s="10">
        <v>2.9952489272977206E-3</v>
      </c>
    </row>
    <row r="15" spans="1:37">
      <c r="A15" s="1" t="s">
        <v>91</v>
      </c>
      <c r="C15" s="4" t="s">
        <v>73</v>
      </c>
      <c r="D15" s="4"/>
      <c r="E15" s="4" t="s">
        <v>73</v>
      </c>
      <c r="F15" s="4"/>
      <c r="G15" s="4" t="s">
        <v>92</v>
      </c>
      <c r="H15" s="4"/>
      <c r="I15" s="4" t="s">
        <v>93</v>
      </c>
      <c r="J15" s="4"/>
      <c r="K15" s="6">
        <v>0</v>
      </c>
      <c r="L15" s="4"/>
      <c r="M15" s="6">
        <v>0</v>
      </c>
      <c r="N15" s="4"/>
      <c r="O15" s="6">
        <v>90132</v>
      </c>
      <c r="P15" s="4"/>
      <c r="Q15" s="6">
        <v>56067122101</v>
      </c>
      <c r="R15" s="4"/>
      <c r="S15" s="6">
        <v>62688060209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90132</v>
      </c>
      <c r="AD15" s="4"/>
      <c r="AE15" s="6">
        <v>709470</v>
      </c>
      <c r="AF15" s="4"/>
      <c r="AG15" s="6">
        <v>56067122101</v>
      </c>
      <c r="AH15" s="4"/>
      <c r="AI15" s="6">
        <v>63934359836</v>
      </c>
      <c r="AJ15" s="4"/>
      <c r="AK15" s="10">
        <v>1.480250386602326E-2</v>
      </c>
    </row>
    <row r="16" spans="1:37">
      <c r="A16" s="1" t="s">
        <v>94</v>
      </c>
      <c r="C16" s="4" t="s">
        <v>73</v>
      </c>
      <c r="D16" s="4"/>
      <c r="E16" s="4" t="s">
        <v>73</v>
      </c>
      <c r="F16" s="4"/>
      <c r="G16" s="4" t="s">
        <v>92</v>
      </c>
      <c r="H16" s="4"/>
      <c r="I16" s="4" t="s">
        <v>95</v>
      </c>
      <c r="J16" s="4"/>
      <c r="K16" s="6">
        <v>0</v>
      </c>
      <c r="L16" s="4"/>
      <c r="M16" s="6">
        <v>0</v>
      </c>
      <c r="N16" s="4"/>
      <c r="O16" s="6">
        <v>36825</v>
      </c>
      <c r="P16" s="4"/>
      <c r="Q16" s="6">
        <v>22417814748</v>
      </c>
      <c r="R16" s="4"/>
      <c r="S16" s="6">
        <v>24694050891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36825</v>
      </c>
      <c r="AD16" s="4"/>
      <c r="AE16" s="6">
        <v>682380</v>
      </c>
      <c r="AF16" s="4"/>
      <c r="AG16" s="6">
        <v>22417814748</v>
      </c>
      <c r="AH16" s="4"/>
      <c r="AI16" s="6">
        <v>25124088933</v>
      </c>
      <c r="AJ16" s="4"/>
      <c r="AK16" s="10">
        <v>5.8168944604280919E-3</v>
      </c>
    </row>
    <row r="17" spans="1:37">
      <c r="A17" s="1" t="s">
        <v>96</v>
      </c>
      <c r="C17" s="4" t="s">
        <v>73</v>
      </c>
      <c r="D17" s="4"/>
      <c r="E17" s="4" t="s">
        <v>73</v>
      </c>
      <c r="F17" s="4"/>
      <c r="G17" s="4" t="s">
        <v>92</v>
      </c>
      <c r="H17" s="4"/>
      <c r="I17" s="4" t="s">
        <v>97</v>
      </c>
      <c r="J17" s="4"/>
      <c r="K17" s="6">
        <v>0</v>
      </c>
      <c r="L17" s="4"/>
      <c r="M17" s="6">
        <v>0</v>
      </c>
      <c r="N17" s="4"/>
      <c r="O17" s="6">
        <v>14300</v>
      </c>
      <c r="P17" s="4"/>
      <c r="Q17" s="6">
        <v>9904118776</v>
      </c>
      <c r="R17" s="4"/>
      <c r="S17" s="6">
        <v>10798260460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14300</v>
      </c>
      <c r="AD17" s="4"/>
      <c r="AE17" s="6">
        <v>767370</v>
      </c>
      <c r="AF17" s="4"/>
      <c r="AG17" s="6">
        <v>9904118776</v>
      </c>
      <c r="AH17" s="4"/>
      <c r="AI17" s="6">
        <v>10971402072</v>
      </c>
      <c r="AJ17" s="4"/>
      <c r="AK17" s="10">
        <v>2.5401712319176057E-3</v>
      </c>
    </row>
    <row r="18" spans="1:37">
      <c r="A18" s="1" t="s">
        <v>98</v>
      </c>
      <c r="C18" s="4" t="s">
        <v>73</v>
      </c>
      <c r="D18" s="4"/>
      <c r="E18" s="4" t="s">
        <v>73</v>
      </c>
      <c r="F18" s="4"/>
      <c r="G18" s="4" t="s">
        <v>99</v>
      </c>
      <c r="H18" s="4"/>
      <c r="I18" s="4" t="s">
        <v>100</v>
      </c>
      <c r="J18" s="4"/>
      <c r="K18" s="6">
        <v>0</v>
      </c>
      <c r="L18" s="4"/>
      <c r="M18" s="6">
        <v>0</v>
      </c>
      <c r="N18" s="4"/>
      <c r="O18" s="6">
        <v>132300</v>
      </c>
      <c r="P18" s="4"/>
      <c r="Q18" s="6">
        <v>91620125135</v>
      </c>
      <c r="R18" s="4"/>
      <c r="S18" s="6">
        <v>97566792813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132300</v>
      </c>
      <c r="AD18" s="4"/>
      <c r="AE18" s="6">
        <v>751380</v>
      </c>
      <c r="AF18" s="4"/>
      <c r="AG18" s="6">
        <v>91620125135</v>
      </c>
      <c r="AH18" s="4"/>
      <c r="AI18" s="6">
        <v>99389556377</v>
      </c>
      <c r="AJ18" s="4"/>
      <c r="AK18" s="10">
        <v>2.3011324369036249E-2</v>
      </c>
    </row>
    <row r="19" spans="1:37">
      <c r="A19" s="1" t="s">
        <v>101</v>
      </c>
      <c r="C19" s="4" t="s">
        <v>73</v>
      </c>
      <c r="D19" s="4"/>
      <c r="E19" s="4" t="s">
        <v>73</v>
      </c>
      <c r="F19" s="4"/>
      <c r="G19" s="4" t="s">
        <v>92</v>
      </c>
      <c r="H19" s="4"/>
      <c r="I19" s="4" t="s">
        <v>95</v>
      </c>
      <c r="J19" s="4"/>
      <c r="K19" s="6">
        <v>0</v>
      </c>
      <c r="L19" s="4"/>
      <c r="M19" s="6">
        <v>0</v>
      </c>
      <c r="N19" s="4"/>
      <c r="O19" s="6">
        <v>16</v>
      </c>
      <c r="P19" s="4"/>
      <c r="Q19" s="6">
        <v>10221039</v>
      </c>
      <c r="R19" s="4"/>
      <c r="S19" s="6">
        <v>11530229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16</v>
      </c>
      <c r="AD19" s="4"/>
      <c r="AE19" s="6">
        <v>735310</v>
      </c>
      <c r="AF19" s="4"/>
      <c r="AG19" s="6">
        <v>10221039</v>
      </c>
      <c r="AH19" s="4"/>
      <c r="AI19" s="6">
        <v>11762827</v>
      </c>
      <c r="AJ19" s="4"/>
      <c r="AK19" s="10">
        <v>2.7234071411601142E-6</v>
      </c>
    </row>
    <row r="20" spans="1:37">
      <c r="A20" s="1" t="s">
        <v>102</v>
      </c>
      <c r="C20" s="4" t="s">
        <v>73</v>
      </c>
      <c r="D20" s="4"/>
      <c r="E20" s="4" t="s">
        <v>73</v>
      </c>
      <c r="F20" s="4"/>
      <c r="G20" s="4" t="s">
        <v>103</v>
      </c>
      <c r="H20" s="4"/>
      <c r="I20" s="4" t="s">
        <v>104</v>
      </c>
      <c r="J20" s="4"/>
      <c r="K20" s="6">
        <v>0</v>
      </c>
      <c r="L20" s="4"/>
      <c r="M20" s="6">
        <v>0</v>
      </c>
      <c r="N20" s="4"/>
      <c r="O20" s="6">
        <v>186529</v>
      </c>
      <c r="P20" s="4"/>
      <c r="Q20" s="6">
        <v>152496503268</v>
      </c>
      <c r="R20" s="4"/>
      <c r="S20" s="6">
        <v>184527667347</v>
      </c>
      <c r="T20" s="4"/>
      <c r="U20" s="6">
        <v>0</v>
      </c>
      <c r="V20" s="4"/>
      <c r="W20" s="6">
        <v>0</v>
      </c>
      <c r="X20" s="4"/>
      <c r="Y20" s="6">
        <v>186529</v>
      </c>
      <c r="Z20" s="4"/>
      <c r="AA20" s="6">
        <v>186529000000</v>
      </c>
      <c r="AB20" s="4"/>
      <c r="AC20" s="6">
        <v>0</v>
      </c>
      <c r="AD20" s="4"/>
      <c r="AE20" s="6">
        <v>0</v>
      </c>
      <c r="AF20" s="4"/>
      <c r="AG20" s="6">
        <v>0</v>
      </c>
      <c r="AH20" s="4"/>
      <c r="AI20" s="6">
        <v>0</v>
      </c>
      <c r="AJ20" s="4"/>
      <c r="AK20" s="10">
        <v>0</v>
      </c>
    </row>
    <row r="21" spans="1:37">
      <c r="A21" s="1" t="s">
        <v>105</v>
      </c>
      <c r="C21" s="4" t="s">
        <v>73</v>
      </c>
      <c r="D21" s="4"/>
      <c r="E21" s="4" t="s">
        <v>73</v>
      </c>
      <c r="F21" s="4"/>
      <c r="G21" s="4" t="s">
        <v>92</v>
      </c>
      <c r="H21" s="4"/>
      <c r="I21" s="4" t="s">
        <v>106</v>
      </c>
      <c r="J21" s="4"/>
      <c r="K21" s="6">
        <v>0</v>
      </c>
      <c r="L21" s="4"/>
      <c r="M21" s="6">
        <v>0</v>
      </c>
      <c r="N21" s="4"/>
      <c r="O21" s="6">
        <v>9600</v>
      </c>
      <c r="P21" s="4"/>
      <c r="Q21" s="6">
        <v>6433039772</v>
      </c>
      <c r="R21" s="4"/>
      <c r="S21" s="6">
        <v>6781938550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9600</v>
      </c>
      <c r="AD21" s="4"/>
      <c r="AE21" s="6">
        <v>724070</v>
      </c>
      <c r="AF21" s="4"/>
      <c r="AG21" s="6">
        <v>6433039772</v>
      </c>
      <c r="AH21" s="4"/>
      <c r="AI21" s="6">
        <v>6949812118</v>
      </c>
      <c r="AJ21" s="4"/>
      <c r="AK21" s="10">
        <v>1.6090662518357447E-3</v>
      </c>
    </row>
    <row r="22" spans="1:37">
      <c r="A22" s="1" t="s">
        <v>107</v>
      </c>
      <c r="C22" s="4" t="s">
        <v>73</v>
      </c>
      <c r="D22" s="4"/>
      <c r="E22" s="4" t="s">
        <v>73</v>
      </c>
      <c r="F22" s="4"/>
      <c r="G22" s="4" t="s">
        <v>108</v>
      </c>
      <c r="H22" s="4"/>
      <c r="I22" s="4" t="s">
        <v>109</v>
      </c>
      <c r="J22" s="4"/>
      <c r="K22" s="6">
        <v>0</v>
      </c>
      <c r="L22" s="4"/>
      <c r="M22" s="6">
        <v>0</v>
      </c>
      <c r="N22" s="4"/>
      <c r="O22" s="6">
        <v>112600</v>
      </c>
      <c r="P22" s="4"/>
      <c r="Q22" s="6">
        <v>69051880363</v>
      </c>
      <c r="R22" s="4"/>
      <c r="S22" s="6">
        <v>76741004171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112600</v>
      </c>
      <c r="AD22" s="4"/>
      <c r="AE22" s="6">
        <v>697010</v>
      </c>
      <c r="AF22" s="4"/>
      <c r="AG22" s="6">
        <v>69051880363</v>
      </c>
      <c r="AH22" s="4"/>
      <c r="AI22" s="6">
        <v>78469100897</v>
      </c>
      <c r="AJ22" s="4"/>
      <c r="AK22" s="10">
        <v>1.8167682797962031E-2</v>
      </c>
    </row>
    <row r="23" spans="1:37">
      <c r="A23" s="1" t="s">
        <v>110</v>
      </c>
      <c r="C23" s="4" t="s">
        <v>73</v>
      </c>
      <c r="D23" s="4"/>
      <c r="E23" s="4" t="s">
        <v>73</v>
      </c>
      <c r="F23" s="4"/>
      <c r="G23" s="4" t="s">
        <v>111</v>
      </c>
      <c r="H23" s="4"/>
      <c r="I23" s="4" t="s">
        <v>112</v>
      </c>
      <c r="J23" s="4"/>
      <c r="K23" s="6">
        <v>0</v>
      </c>
      <c r="L23" s="4"/>
      <c r="M23" s="6">
        <v>0</v>
      </c>
      <c r="N23" s="4"/>
      <c r="O23" s="6">
        <v>110120</v>
      </c>
      <c r="P23" s="4"/>
      <c r="Q23" s="6">
        <v>93601648973</v>
      </c>
      <c r="R23" s="4"/>
      <c r="S23" s="6">
        <v>101162119441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110120</v>
      </c>
      <c r="AD23" s="4"/>
      <c r="AE23" s="6">
        <v>938090</v>
      </c>
      <c r="AF23" s="4"/>
      <c r="AG23" s="6">
        <v>93601648973</v>
      </c>
      <c r="AH23" s="4"/>
      <c r="AI23" s="6">
        <v>103283747227</v>
      </c>
      <c r="AJ23" s="4"/>
      <c r="AK23" s="10">
        <v>2.3912933069897901E-2</v>
      </c>
    </row>
    <row r="24" spans="1:37">
      <c r="A24" s="1" t="s">
        <v>113</v>
      </c>
      <c r="C24" s="4" t="s">
        <v>73</v>
      </c>
      <c r="D24" s="4"/>
      <c r="E24" s="4" t="s">
        <v>73</v>
      </c>
      <c r="F24" s="4"/>
      <c r="G24" s="4" t="s">
        <v>114</v>
      </c>
      <c r="H24" s="4"/>
      <c r="I24" s="4" t="s">
        <v>115</v>
      </c>
      <c r="J24" s="4"/>
      <c r="K24" s="6">
        <v>0</v>
      </c>
      <c r="L24" s="4"/>
      <c r="M24" s="6">
        <v>0</v>
      </c>
      <c r="N24" s="4"/>
      <c r="O24" s="6">
        <v>16800</v>
      </c>
      <c r="P24" s="4"/>
      <c r="Q24" s="6">
        <v>13572029475</v>
      </c>
      <c r="R24" s="4"/>
      <c r="S24" s="6">
        <v>16262139952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16800</v>
      </c>
      <c r="AD24" s="4"/>
      <c r="AE24" s="6">
        <v>988280</v>
      </c>
      <c r="AF24" s="4"/>
      <c r="AG24" s="6">
        <v>13572029475</v>
      </c>
      <c r="AH24" s="4"/>
      <c r="AI24" s="6">
        <v>16600094687</v>
      </c>
      <c r="AJ24" s="4"/>
      <c r="AK24" s="10">
        <v>3.8433631995531234E-3</v>
      </c>
    </row>
    <row r="25" spans="1:37">
      <c r="A25" s="1" t="s">
        <v>116</v>
      </c>
      <c r="C25" s="4" t="s">
        <v>73</v>
      </c>
      <c r="D25" s="4"/>
      <c r="E25" s="4" t="s">
        <v>73</v>
      </c>
      <c r="F25" s="4"/>
      <c r="G25" s="4" t="s">
        <v>117</v>
      </c>
      <c r="H25" s="4"/>
      <c r="I25" s="4" t="s">
        <v>118</v>
      </c>
      <c r="J25" s="4"/>
      <c r="K25" s="6">
        <v>0</v>
      </c>
      <c r="L25" s="4"/>
      <c r="M25" s="6">
        <v>0</v>
      </c>
      <c r="N25" s="4"/>
      <c r="O25" s="6">
        <v>54020</v>
      </c>
      <c r="P25" s="4"/>
      <c r="Q25" s="6">
        <v>50010514961</v>
      </c>
      <c r="R25" s="4"/>
      <c r="S25" s="6">
        <v>50607565715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54020</v>
      </c>
      <c r="AD25" s="4"/>
      <c r="AE25" s="6">
        <v>958340</v>
      </c>
      <c r="AF25" s="4"/>
      <c r="AG25" s="6">
        <v>50010514961</v>
      </c>
      <c r="AH25" s="4"/>
      <c r="AI25" s="6">
        <v>51760143573</v>
      </c>
      <c r="AJ25" s="4"/>
      <c r="AK25" s="10">
        <v>1.1983849174537804E-2</v>
      </c>
    </row>
    <row r="26" spans="1:37">
      <c r="A26" s="1" t="s">
        <v>119</v>
      </c>
      <c r="C26" s="4" t="s">
        <v>73</v>
      </c>
      <c r="D26" s="4"/>
      <c r="E26" s="4" t="s">
        <v>73</v>
      </c>
      <c r="F26" s="4"/>
      <c r="G26" s="4" t="s">
        <v>117</v>
      </c>
      <c r="H26" s="4"/>
      <c r="I26" s="4" t="s">
        <v>120</v>
      </c>
      <c r="J26" s="4"/>
      <c r="K26" s="6">
        <v>0</v>
      </c>
      <c r="L26" s="4"/>
      <c r="M26" s="6">
        <v>0</v>
      </c>
      <c r="N26" s="4"/>
      <c r="O26" s="6">
        <v>148164</v>
      </c>
      <c r="P26" s="4"/>
      <c r="Q26" s="6">
        <v>129985843893</v>
      </c>
      <c r="R26" s="4"/>
      <c r="S26" s="6">
        <v>135550672726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148164</v>
      </c>
      <c r="AD26" s="4"/>
      <c r="AE26" s="6">
        <v>938064</v>
      </c>
      <c r="AF26" s="4"/>
      <c r="AG26" s="6">
        <v>129985843893</v>
      </c>
      <c r="AH26" s="4"/>
      <c r="AI26" s="6">
        <v>138962123045</v>
      </c>
      <c r="AJ26" s="4"/>
      <c r="AK26" s="10">
        <v>3.2173425508300296E-2</v>
      </c>
    </row>
    <row r="27" spans="1:37">
      <c r="A27" s="1" t="s">
        <v>121</v>
      </c>
      <c r="C27" s="4" t="s">
        <v>73</v>
      </c>
      <c r="D27" s="4"/>
      <c r="E27" s="4" t="s">
        <v>73</v>
      </c>
      <c r="F27" s="4"/>
      <c r="G27" s="4" t="s">
        <v>122</v>
      </c>
      <c r="H27" s="4"/>
      <c r="I27" s="4" t="s">
        <v>118</v>
      </c>
      <c r="J27" s="4"/>
      <c r="K27" s="6">
        <v>0</v>
      </c>
      <c r="L27" s="4"/>
      <c r="M27" s="6">
        <v>0</v>
      </c>
      <c r="N27" s="4"/>
      <c r="O27" s="6">
        <v>111185</v>
      </c>
      <c r="P27" s="4"/>
      <c r="Q27" s="6">
        <v>100016367007</v>
      </c>
      <c r="R27" s="4"/>
      <c r="S27" s="6">
        <v>104046295530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111185</v>
      </c>
      <c r="AD27" s="4"/>
      <c r="AE27" s="6">
        <v>958480</v>
      </c>
      <c r="AF27" s="4"/>
      <c r="AG27" s="6">
        <v>100016367007</v>
      </c>
      <c r="AH27" s="4"/>
      <c r="AI27" s="6">
        <v>106549283241</v>
      </c>
      <c r="AJ27" s="4"/>
      <c r="AK27" s="10">
        <v>2.4668991464724514E-2</v>
      </c>
    </row>
    <row r="28" spans="1:37">
      <c r="A28" s="1" t="s">
        <v>123</v>
      </c>
      <c r="C28" s="4" t="s">
        <v>73</v>
      </c>
      <c r="D28" s="4"/>
      <c r="E28" s="4" t="s">
        <v>73</v>
      </c>
      <c r="F28" s="4"/>
      <c r="G28" s="4" t="s">
        <v>117</v>
      </c>
      <c r="H28" s="4"/>
      <c r="I28" s="4" t="s">
        <v>124</v>
      </c>
      <c r="J28" s="4"/>
      <c r="K28" s="6">
        <v>0</v>
      </c>
      <c r="L28" s="4"/>
      <c r="M28" s="6">
        <v>0</v>
      </c>
      <c r="N28" s="4"/>
      <c r="O28" s="6">
        <v>173609</v>
      </c>
      <c r="P28" s="4"/>
      <c r="Q28" s="6">
        <v>139933631085</v>
      </c>
      <c r="R28" s="4"/>
      <c r="S28" s="6">
        <v>152098181502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173609</v>
      </c>
      <c r="AD28" s="4"/>
      <c r="AE28" s="6">
        <v>896707</v>
      </c>
      <c r="AF28" s="4"/>
      <c r="AG28" s="6">
        <v>139933631085</v>
      </c>
      <c r="AH28" s="4"/>
      <c r="AI28" s="6">
        <v>155648189214</v>
      </c>
      <c r="AJ28" s="4"/>
      <c r="AK28" s="10">
        <v>3.6036693391312158E-2</v>
      </c>
    </row>
    <row r="29" spans="1:37">
      <c r="A29" s="1" t="s">
        <v>125</v>
      </c>
      <c r="C29" s="4" t="s">
        <v>73</v>
      </c>
      <c r="D29" s="4"/>
      <c r="E29" s="4" t="s">
        <v>73</v>
      </c>
      <c r="F29" s="4"/>
      <c r="G29" s="4" t="s">
        <v>126</v>
      </c>
      <c r="H29" s="4"/>
      <c r="I29" s="4" t="s">
        <v>124</v>
      </c>
      <c r="J29" s="4"/>
      <c r="K29" s="6">
        <v>0</v>
      </c>
      <c r="L29" s="4"/>
      <c r="M29" s="6">
        <v>0</v>
      </c>
      <c r="N29" s="4"/>
      <c r="O29" s="6">
        <v>300000</v>
      </c>
      <c r="P29" s="4"/>
      <c r="Q29" s="6">
        <v>250391823717</v>
      </c>
      <c r="R29" s="4"/>
      <c r="S29" s="6">
        <v>260373798693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300000</v>
      </c>
      <c r="AD29" s="4"/>
      <c r="AE29" s="6">
        <v>897500</v>
      </c>
      <c r="AF29" s="4"/>
      <c r="AG29" s="6">
        <v>250391823717</v>
      </c>
      <c r="AH29" s="4"/>
      <c r="AI29" s="6">
        <v>269201198437</v>
      </c>
      <c r="AJ29" s="4"/>
      <c r="AK29" s="10">
        <v>6.2327233600578055E-2</v>
      </c>
    </row>
    <row r="30" spans="1:37">
      <c r="A30" s="1" t="s">
        <v>127</v>
      </c>
      <c r="C30" s="4" t="s">
        <v>73</v>
      </c>
      <c r="D30" s="4"/>
      <c r="E30" s="4" t="s">
        <v>73</v>
      </c>
      <c r="F30" s="4"/>
      <c r="G30" s="4" t="s">
        <v>128</v>
      </c>
      <c r="H30" s="4"/>
      <c r="I30" s="4" t="s">
        <v>129</v>
      </c>
      <c r="J30" s="4"/>
      <c r="K30" s="6">
        <v>0</v>
      </c>
      <c r="L30" s="4"/>
      <c r="M30" s="6">
        <v>0</v>
      </c>
      <c r="N30" s="4"/>
      <c r="O30" s="6">
        <v>172426</v>
      </c>
      <c r="P30" s="4"/>
      <c r="Q30" s="6">
        <v>137036453785</v>
      </c>
      <c r="R30" s="4"/>
      <c r="S30" s="6">
        <v>146363140871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4"/>
      <c r="AC30" s="6">
        <v>172426</v>
      </c>
      <c r="AD30" s="4"/>
      <c r="AE30" s="6">
        <v>878000</v>
      </c>
      <c r="AF30" s="4"/>
      <c r="AG30" s="6">
        <v>137036453785</v>
      </c>
      <c r="AH30" s="4"/>
      <c r="AI30" s="6">
        <v>151362588557</v>
      </c>
      <c r="AJ30" s="4"/>
      <c r="AK30" s="10">
        <v>3.5044462915302076E-2</v>
      </c>
    </row>
    <row r="31" spans="1:37">
      <c r="A31" s="1" t="s">
        <v>130</v>
      </c>
      <c r="C31" s="4" t="s">
        <v>73</v>
      </c>
      <c r="D31" s="4"/>
      <c r="E31" s="4" t="s">
        <v>73</v>
      </c>
      <c r="F31" s="4"/>
      <c r="G31" s="4" t="s">
        <v>131</v>
      </c>
      <c r="H31" s="4"/>
      <c r="I31" s="4" t="s">
        <v>132</v>
      </c>
      <c r="J31" s="4"/>
      <c r="K31" s="6">
        <v>0</v>
      </c>
      <c r="L31" s="4"/>
      <c r="M31" s="6">
        <v>0</v>
      </c>
      <c r="N31" s="4"/>
      <c r="O31" s="6">
        <v>0</v>
      </c>
      <c r="P31" s="4"/>
      <c r="Q31" s="6">
        <v>0</v>
      </c>
      <c r="R31" s="4"/>
      <c r="S31" s="6">
        <v>0</v>
      </c>
      <c r="T31" s="4"/>
      <c r="U31" s="6">
        <v>165000</v>
      </c>
      <c r="V31" s="4"/>
      <c r="W31" s="6">
        <v>151026869051</v>
      </c>
      <c r="X31" s="4"/>
      <c r="Y31" s="6">
        <v>0</v>
      </c>
      <c r="Z31" s="4"/>
      <c r="AA31" s="6">
        <v>0</v>
      </c>
      <c r="AB31" s="4"/>
      <c r="AC31" s="6">
        <v>165000</v>
      </c>
      <c r="AD31" s="4"/>
      <c r="AE31" s="6">
        <v>919500</v>
      </c>
      <c r="AF31" s="4"/>
      <c r="AG31" s="6">
        <v>151026869051</v>
      </c>
      <c r="AH31" s="4"/>
      <c r="AI31" s="6">
        <v>151690001203</v>
      </c>
      <c r="AJ31" s="4"/>
      <c r="AK31" s="10">
        <v>3.5120267646445581E-2</v>
      </c>
    </row>
    <row r="32" spans="1:37">
      <c r="A32" s="1" t="s">
        <v>133</v>
      </c>
      <c r="C32" s="4" t="s">
        <v>73</v>
      </c>
      <c r="D32" s="4"/>
      <c r="E32" s="4" t="s">
        <v>73</v>
      </c>
      <c r="F32" s="4"/>
      <c r="G32" s="4" t="s">
        <v>128</v>
      </c>
      <c r="H32" s="4"/>
      <c r="I32" s="4" t="s">
        <v>129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0</v>
      </c>
      <c r="R32" s="4"/>
      <c r="S32" s="6">
        <v>0</v>
      </c>
      <c r="T32" s="4"/>
      <c r="U32" s="6">
        <v>30000</v>
      </c>
      <c r="V32" s="4"/>
      <c r="W32" s="6">
        <v>25864687124</v>
      </c>
      <c r="X32" s="4"/>
      <c r="Y32" s="6">
        <v>0</v>
      </c>
      <c r="Z32" s="4"/>
      <c r="AA32" s="6">
        <v>0</v>
      </c>
      <c r="AB32" s="4"/>
      <c r="AC32" s="6">
        <v>30000</v>
      </c>
      <c r="AD32" s="4"/>
      <c r="AE32" s="6">
        <v>877280</v>
      </c>
      <c r="AF32" s="4"/>
      <c r="AG32" s="6">
        <v>25864687124</v>
      </c>
      <c r="AH32" s="4"/>
      <c r="AI32" s="6">
        <v>26313629790</v>
      </c>
      <c r="AJ32" s="4"/>
      <c r="AK32" s="10">
        <v>6.0923047903305482E-3</v>
      </c>
    </row>
    <row r="33" spans="3:37" ht="24.75" thickBo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2">
        <f>SUM(Q9:Q32)</f>
        <v>1548395534048</v>
      </c>
      <c r="R33" s="4"/>
      <c r="S33" s="12">
        <f>SUM(SUM(S9:S32))</f>
        <v>1680180686358</v>
      </c>
      <c r="T33" s="4"/>
      <c r="U33" s="4"/>
      <c r="V33" s="4"/>
      <c r="W33" s="12">
        <f>SUM(W9:W32)</f>
        <v>176891556175</v>
      </c>
      <c r="X33" s="4"/>
      <c r="Y33" s="4"/>
      <c r="Z33" s="4"/>
      <c r="AA33" s="12">
        <f>SUM(AA9:AA32)</f>
        <v>186529000000</v>
      </c>
      <c r="AB33" s="4"/>
      <c r="AC33" s="4"/>
      <c r="AD33" s="4"/>
      <c r="AE33" s="4"/>
      <c r="AF33" s="4"/>
      <c r="AG33" s="12">
        <f>SUM(AG9:AG32)</f>
        <v>1572790586955</v>
      </c>
      <c r="AH33" s="4"/>
      <c r="AI33" s="12">
        <f>SUM(AI9:AI32)</f>
        <v>1711674990017</v>
      </c>
      <c r="AJ33" s="4"/>
      <c r="AK33" s="13">
        <f>SUM(AK9:AK32)</f>
        <v>0.39629826156224729</v>
      </c>
    </row>
    <row r="34" spans="3:37" ht="24.75" thickTop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3:37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3:37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S10" sqref="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135</v>
      </c>
      <c r="C6" s="17" t="s">
        <v>136</v>
      </c>
      <c r="D6" s="17" t="s">
        <v>136</v>
      </c>
      <c r="E6" s="17" t="s">
        <v>136</v>
      </c>
      <c r="F6" s="17" t="s">
        <v>136</v>
      </c>
      <c r="G6" s="17" t="s">
        <v>136</v>
      </c>
      <c r="H6" s="17" t="s">
        <v>136</v>
      </c>
      <c r="I6" s="17" t="s">
        <v>136</v>
      </c>
      <c r="K6" s="17" t="s">
        <v>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135</v>
      </c>
      <c r="C7" s="17" t="s">
        <v>137</v>
      </c>
      <c r="E7" s="17" t="s">
        <v>138</v>
      </c>
      <c r="G7" s="17" t="s">
        <v>139</v>
      </c>
      <c r="I7" s="17" t="s">
        <v>10</v>
      </c>
      <c r="K7" s="17" t="s">
        <v>140</v>
      </c>
      <c r="M7" s="17" t="s">
        <v>141</v>
      </c>
      <c r="O7" s="17" t="s">
        <v>142</v>
      </c>
      <c r="Q7" s="17" t="s">
        <v>140</v>
      </c>
      <c r="S7" s="17" t="s">
        <v>134</v>
      </c>
    </row>
    <row r="8" spans="1:19">
      <c r="A8" s="1" t="s">
        <v>143</v>
      </c>
      <c r="C8" s="4" t="s">
        <v>144</v>
      </c>
      <c r="D8" s="4"/>
      <c r="E8" s="4" t="s">
        <v>145</v>
      </c>
      <c r="F8" s="4"/>
      <c r="G8" s="4" t="s">
        <v>146</v>
      </c>
      <c r="H8" s="4"/>
      <c r="I8" s="6">
        <v>0</v>
      </c>
      <c r="J8" s="4"/>
      <c r="K8" s="6">
        <v>8104523181</v>
      </c>
      <c r="L8" s="4"/>
      <c r="M8" s="6">
        <v>46584319967</v>
      </c>
      <c r="N8" s="4"/>
      <c r="O8" s="6">
        <v>50000000</v>
      </c>
      <c r="P8" s="4"/>
      <c r="Q8" s="6">
        <v>54638843148</v>
      </c>
      <c r="R8" s="4"/>
      <c r="S8" s="10">
        <v>1.2650344650481603E-2</v>
      </c>
    </row>
    <row r="9" spans="1:19">
      <c r="A9" s="1" t="s">
        <v>147</v>
      </c>
      <c r="C9" s="4" t="s">
        <v>148</v>
      </c>
      <c r="D9" s="4"/>
      <c r="E9" s="4" t="s">
        <v>145</v>
      </c>
      <c r="F9" s="4"/>
      <c r="G9" s="4" t="s">
        <v>149</v>
      </c>
      <c r="H9" s="4"/>
      <c r="I9" s="6">
        <v>0</v>
      </c>
      <c r="J9" s="4"/>
      <c r="K9" s="6">
        <v>3764511138</v>
      </c>
      <c r="L9" s="4"/>
      <c r="M9" s="6">
        <v>2446395561</v>
      </c>
      <c r="N9" s="4"/>
      <c r="O9" s="6">
        <v>0</v>
      </c>
      <c r="P9" s="4"/>
      <c r="Q9" s="6">
        <v>6210906699</v>
      </c>
      <c r="R9" s="4"/>
      <c r="S9" s="10">
        <v>1.4379900050502988E-3</v>
      </c>
    </row>
    <row r="10" spans="1:19">
      <c r="A10" s="1" t="s">
        <v>150</v>
      </c>
      <c r="C10" s="4" t="s">
        <v>151</v>
      </c>
      <c r="D10" s="4"/>
      <c r="E10" s="4" t="s">
        <v>145</v>
      </c>
      <c r="F10" s="4"/>
      <c r="G10" s="4" t="s">
        <v>152</v>
      </c>
      <c r="H10" s="4"/>
      <c r="I10" s="6">
        <v>0</v>
      </c>
      <c r="J10" s="4"/>
      <c r="K10" s="6">
        <v>104286862492</v>
      </c>
      <c r="L10" s="4"/>
      <c r="M10" s="6">
        <v>496637203690</v>
      </c>
      <c r="N10" s="4"/>
      <c r="O10" s="6">
        <v>573844118257</v>
      </c>
      <c r="P10" s="4"/>
      <c r="Q10" s="6">
        <v>27079947925</v>
      </c>
      <c r="R10" s="4"/>
      <c r="S10" s="10">
        <v>6.2697278095808955E-3</v>
      </c>
    </row>
    <row r="11" spans="1:19" ht="24.75" thickBot="1">
      <c r="C11" s="4"/>
      <c r="D11" s="4"/>
      <c r="E11" s="4"/>
      <c r="F11" s="4"/>
      <c r="G11" s="4"/>
      <c r="H11" s="4"/>
      <c r="I11" s="12">
        <f>SUM(I8:I10)</f>
        <v>0</v>
      </c>
      <c r="J11" s="4"/>
      <c r="K11" s="12">
        <f>SUM(K8:K10)</f>
        <v>116155896811</v>
      </c>
      <c r="L11" s="4"/>
      <c r="M11" s="12">
        <f>SUM(M8:M10)</f>
        <v>545667919218</v>
      </c>
      <c r="N11" s="4"/>
      <c r="O11" s="12">
        <f>SUM(O8:O10)</f>
        <v>573894118257</v>
      </c>
      <c r="P11" s="4"/>
      <c r="Q11" s="12">
        <f>SUM(Q8:Q10)</f>
        <v>87929697772</v>
      </c>
      <c r="R11" s="4"/>
      <c r="S11" s="13">
        <f>SUM(S8:S10)</f>
        <v>2.0358062465112799E-2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N19" sqref="N19"/>
    </sheetView>
  </sheetViews>
  <sheetFormatPr defaultRowHeight="24"/>
  <cols>
    <col min="1" max="1" width="26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154</v>
      </c>
      <c r="B6" s="17" t="s">
        <v>154</v>
      </c>
      <c r="C6" s="17" t="s">
        <v>154</v>
      </c>
      <c r="D6" s="17" t="s">
        <v>154</v>
      </c>
      <c r="E6" s="17" t="s">
        <v>154</v>
      </c>
      <c r="F6" s="17" t="s">
        <v>154</v>
      </c>
      <c r="G6" s="17" t="s">
        <v>154</v>
      </c>
      <c r="I6" s="17" t="s">
        <v>155</v>
      </c>
      <c r="J6" s="17" t="s">
        <v>155</v>
      </c>
      <c r="K6" s="17" t="s">
        <v>155</v>
      </c>
      <c r="L6" s="17" t="s">
        <v>155</v>
      </c>
      <c r="M6" s="17" t="s">
        <v>155</v>
      </c>
      <c r="O6" s="17" t="s">
        <v>156</v>
      </c>
      <c r="P6" s="17" t="s">
        <v>156</v>
      </c>
      <c r="Q6" s="17" t="s">
        <v>156</v>
      </c>
      <c r="R6" s="17" t="s">
        <v>156</v>
      </c>
      <c r="S6" s="17" t="s">
        <v>156</v>
      </c>
    </row>
    <row r="7" spans="1:19" ht="24.75">
      <c r="A7" s="17" t="s">
        <v>157</v>
      </c>
      <c r="C7" s="17" t="s">
        <v>158</v>
      </c>
      <c r="E7" s="17" t="s">
        <v>69</v>
      </c>
      <c r="G7" s="17" t="s">
        <v>70</v>
      </c>
      <c r="I7" s="17" t="s">
        <v>10</v>
      </c>
      <c r="K7" s="17" t="s">
        <v>160</v>
      </c>
      <c r="M7" s="17" t="s">
        <v>161</v>
      </c>
      <c r="O7" s="17" t="s">
        <v>159</v>
      </c>
      <c r="Q7" s="17" t="s">
        <v>160</v>
      </c>
      <c r="S7" s="17" t="s">
        <v>161</v>
      </c>
    </row>
    <row r="8" spans="1:19">
      <c r="A8" s="1" t="s">
        <v>143</v>
      </c>
      <c r="C8" s="6">
        <v>1</v>
      </c>
      <c r="D8" s="4"/>
      <c r="E8" s="4" t="s">
        <v>191</v>
      </c>
      <c r="F8" s="4"/>
      <c r="G8" s="6">
        <v>8</v>
      </c>
      <c r="H8" s="4"/>
      <c r="I8" s="6">
        <v>6214695</v>
      </c>
      <c r="J8" s="4"/>
      <c r="K8" s="6">
        <v>0</v>
      </c>
      <c r="L8" s="4"/>
      <c r="M8" s="6">
        <v>6214695</v>
      </c>
      <c r="N8" s="4"/>
      <c r="O8" s="6">
        <v>6214695</v>
      </c>
      <c r="P8" s="4"/>
      <c r="Q8" s="6">
        <v>0</v>
      </c>
      <c r="R8" s="4"/>
      <c r="S8" s="6">
        <v>6214695</v>
      </c>
    </row>
    <row r="9" spans="1:19">
      <c r="A9" s="1" t="s">
        <v>147</v>
      </c>
      <c r="C9" s="6">
        <v>17</v>
      </c>
      <c r="D9" s="4"/>
      <c r="E9" s="4" t="s">
        <v>191</v>
      </c>
      <c r="F9" s="4"/>
      <c r="G9" s="6">
        <v>8</v>
      </c>
      <c r="H9" s="4"/>
      <c r="I9" s="6">
        <v>9624895</v>
      </c>
      <c r="J9" s="4"/>
      <c r="K9" s="6">
        <v>0</v>
      </c>
      <c r="L9" s="4"/>
      <c r="M9" s="6">
        <v>9624895</v>
      </c>
      <c r="N9" s="4"/>
      <c r="O9" s="6">
        <v>12758847</v>
      </c>
      <c r="P9" s="4"/>
      <c r="Q9" s="6">
        <v>0</v>
      </c>
      <c r="R9" s="4"/>
      <c r="S9" s="6">
        <v>12758847</v>
      </c>
    </row>
    <row r="10" spans="1:19">
      <c r="A10" s="1" t="s">
        <v>150</v>
      </c>
      <c r="C10" s="6">
        <v>1</v>
      </c>
      <c r="D10" s="4"/>
      <c r="E10" s="4" t="s">
        <v>191</v>
      </c>
      <c r="F10" s="4"/>
      <c r="G10" s="6">
        <v>8</v>
      </c>
      <c r="H10" s="4"/>
      <c r="I10" s="6">
        <v>74745430</v>
      </c>
      <c r="J10" s="4"/>
      <c r="K10" s="6">
        <v>0</v>
      </c>
      <c r="L10" s="4"/>
      <c r="M10" s="6">
        <v>74745430</v>
      </c>
      <c r="N10" s="4"/>
      <c r="O10" s="6">
        <v>123813556</v>
      </c>
      <c r="P10" s="4"/>
      <c r="Q10" s="6">
        <v>0</v>
      </c>
      <c r="R10" s="4"/>
      <c r="S10" s="6">
        <v>123813556</v>
      </c>
    </row>
    <row r="11" spans="1:19" ht="24.75" thickBot="1">
      <c r="C11" s="4"/>
      <c r="D11" s="4"/>
      <c r="E11" s="4"/>
      <c r="F11" s="4"/>
      <c r="G11" s="4"/>
      <c r="H11" s="4"/>
      <c r="I11" s="12">
        <f>SUM(I8:I10)</f>
        <v>90585020</v>
      </c>
      <c r="J11" s="4"/>
      <c r="K11" s="12">
        <f>SUM(K8:K10)</f>
        <v>0</v>
      </c>
      <c r="L11" s="4"/>
      <c r="M11" s="12">
        <f>SUM(M8:M10)</f>
        <v>90585020</v>
      </c>
      <c r="N11" s="4"/>
      <c r="O11" s="12">
        <f>SUM(O8:O10)</f>
        <v>142787098</v>
      </c>
      <c r="P11" s="4"/>
      <c r="Q11" s="12">
        <f>SUM(Q8:Q10)</f>
        <v>0</v>
      </c>
      <c r="R11" s="4"/>
      <c r="S11" s="12">
        <f>SUM(S8:S10)</f>
        <v>142787098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16"/>
  <sheetViews>
    <sheetView rightToLeft="1" workbookViewId="0">
      <selection activeCell="I15" sqref="I15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3" ht="24.75">
      <c r="A3" s="16" t="s">
        <v>153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3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3" ht="24.75">
      <c r="A6" s="16" t="s">
        <v>3</v>
      </c>
      <c r="C6" s="17" t="s">
        <v>162</v>
      </c>
      <c r="D6" s="17" t="s">
        <v>162</v>
      </c>
      <c r="E6" s="17" t="s">
        <v>162</v>
      </c>
      <c r="F6" s="17" t="s">
        <v>162</v>
      </c>
      <c r="G6" s="17" t="s">
        <v>162</v>
      </c>
      <c r="I6" s="17" t="s">
        <v>155</v>
      </c>
      <c r="J6" s="17" t="s">
        <v>155</v>
      </c>
      <c r="K6" s="17" t="s">
        <v>155</v>
      </c>
      <c r="L6" s="17" t="s">
        <v>155</v>
      </c>
      <c r="M6" s="17" t="s">
        <v>155</v>
      </c>
      <c r="O6" s="17" t="s">
        <v>156</v>
      </c>
      <c r="P6" s="17" t="s">
        <v>156</v>
      </c>
      <c r="Q6" s="17" t="s">
        <v>156</v>
      </c>
      <c r="R6" s="17" t="s">
        <v>156</v>
      </c>
      <c r="S6" s="17" t="s">
        <v>156</v>
      </c>
    </row>
    <row r="7" spans="1:23" ht="24.75">
      <c r="A7" s="17" t="s">
        <v>3</v>
      </c>
      <c r="C7" s="17" t="s">
        <v>163</v>
      </c>
      <c r="E7" s="17" t="s">
        <v>164</v>
      </c>
      <c r="G7" s="17" t="s">
        <v>165</v>
      </c>
      <c r="I7" s="17" t="s">
        <v>10</v>
      </c>
      <c r="K7" s="17" t="s">
        <v>160</v>
      </c>
      <c r="M7" s="17" t="s">
        <v>167</v>
      </c>
      <c r="O7" s="17" t="s">
        <v>166</v>
      </c>
      <c r="Q7" s="17" t="s">
        <v>160</v>
      </c>
      <c r="S7" s="17" t="s">
        <v>167</v>
      </c>
    </row>
    <row r="8" spans="1:23">
      <c r="A8" s="1" t="s">
        <v>54</v>
      </c>
      <c r="C8" s="4" t="s">
        <v>168</v>
      </c>
      <c r="D8" s="4"/>
      <c r="E8" s="6">
        <v>1542857</v>
      </c>
      <c r="F8" s="4"/>
      <c r="G8" s="6">
        <v>1000</v>
      </c>
      <c r="H8" s="4"/>
      <c r="I8" s="6">
        <v>1542857000</v>
      </c>
      <c r="J8" s="4"/>
      <c r="K8" s="6">
        <v>120779210</v>
      </c>
      <c r="L8" s="4"/>
      <c r="M8" s="6">
        <v>1422077790</v>
      </c>
      <c r="N8" s="4"/>
      <c r="O8" s="6">
        <v>1542857000</v>
      </c>
      <c r="P8" s="4"/>
      <c r="Q8" s="6">
        <v>120779210</v>
      </c>
      <c r="R8" s="4"/>
      <c r="S8" s="6">
        <v>1422077790</v>
      </c>
      <c r="T8" s="4"/>
      <c r="U8" s="4"/>
      <c r="V8" s="4"/>
      <c r="W8" s="4"/>
    </row>
    <row r="9" spans="1:23">
      <c r="A9" s="1" t="s">
        <v>56</v>
      </c>
      <c r="C9" s="4" t="s">
        <v>169</v>
      </c>
      <c r="D9" s="4"/>
      <c r="E9" s="6">
        <v>1085883</v>
      </c>
      <c r="F9" s="4"/>
      <c r="G9" s="6">
        <v>2400</v>
      </c>
      <c r="H9" s="4"/>
      <c r="I9" s="6">
        <v>2606119200</v>
      </c>
      <c r="J9" s="4"/>
      <c r="K9" s="6">
        <v>366605349</v>
      </c>
      <c r="L9" s="4"/>
      <c r="M9" s="6">
        <v>2239513851</v>
      </c>
      <c r="N9" s="4"/>
      <c r="O9" s="6">
        <v>2606119200</v>
      </c>
      <c r="P9" s="4"/>
      <c r="Q9" s="6">
        <v>366605349</v>
      </c>
      <c r="R9" s="4"/>
      <c r="S9" s="6">
        <v>2239513851</v>
      </c>
      <c r="T9" s="4"/>
      <c r="U9" s="4"/>
      <c r="V9" s="4"/>
      <c r="W9" s="4"/>
    </row>
    <row r="10" spans="1:23">
      <c r="A10" s="1" t="s">
        <v>49</v>
      </c>
      <c r="C10" s="4" t="s">
        <v>4</v>
      </c>
      <c r="D10" s="4"/>
      <c r="E10" s="6">
        <v>3574351</v>
      </c>
      <c r="F10" s="4"/>
      <c r="G10" s="6">
        <v>750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2680763250</v>
      </c>
      <c r="P10" s="4"/>
      <c r="Q10" s="6">
        <v>342702112</v>
      </c>
      <c r="R10" s="4"/>
      <c r="S10" s="6">
        <v>2338061138</v>
      </c>
      <c r="T10" s="4"/>
      <c r="U10" s="4"/>
      <c r="V10" s="4"/>
      <c r="W10" s="4"/>
    </row>
    <row r="11" spans="1:23" ht="24.75" thickBot="1">
      <c r="C11" s="4"/>
      <c r="D11" s="4"/>
      <c r="E11" s="4"/>
      <c r="F11" s="4"/>
      <c r="G11" s="4"/>
      <c r="H11" s="4"/>
      <c r="I11" s="12">
        <f>SUM(I8:I10)</f>
        <v>4148976200</v>
      </c>
      <c r="J11" s="4"/>
      <c r="K11" s="12">
        <f>SUM(K8:K10)</f>
        <v>487384559</v>
      </c>
      <c r="L11" s="4"/>
      <c r="M11" s="12">
        <f>SUM(M8:M10)</f>
        <v>3661591641</v>
      </c>
      <c r="N11" s="4"/>
      <c r="O11" s="12">
        <f>SUM(O8:O10)</f>
        <v>6829739450</v>
      </c>
      <c r="P11" s="4"/>
      <c r="Q11" s="12">
        <f>SUM(Q8:Q10)</f>
        <v>830086671</v>
      </c>
      <c r="R11" s="4"/>
      <c r="S11" s="12">
        <f>SUM(S8:S10)</f>
        <v>5999652779</v>
      </c>
      <c r="T11" s="4"/>
      <c r="U11" s="4"/>
      <c r="V11" s="4"/>
      <c r="W11" s="4"/>
    </row>
    <row r="12" spans="1:23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1"/>
  <sheetViews>
    <sheetView rightToLeft="1" topLeftCell="A66" workbookViewId="0">
      <selection activeCell="I77" sqref="I77:Q83"/>
    </sheetView>
  </sheetViews>
  <sheetFormatPr defaultRowHeight="24"/>
  <cols>
    <col min="1" max="1" width="40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155</v>
      </c>
      <c r="D6" s="17" t="s">
        <v>155</v>
      </c>
      <c r="E6" s="17" t="s">
        <v>155</v>
      </c>
      <c r="F6" s="17" t="s">
        <v>155</v>
      </c>
      <c r="G6" s="17" t="s">
        <v>155</v>
      </c>
      <c r="H6" s="17" t="s">
        <v>155</v>
      </c>
      <c r="I6" s="17" t="s">
        <v>155</v>
      </c>
      <c r="K6" s="17" t="s">
        <v>156</v>
      </c>
      <c r="L6" s="17" t="s">
        <v>156</v>
      </c>
      <c r="M6" s="17" t="s">
        <v>156</v>
      </c>
      <c r="N6" s="17" t="s">
        <v>156</v>
      </c>
      <c r="O6" s="17" t="s">
        <v>156</v>
      </c>
      <c r="P6" s="17" t="s">
        <v>156</v>
      </c>
      <c r="Q6" s="17" t="s">
        <v>156</v>
      </c>
    </row>
    <row r="7" spans="1:17" ht="24.75">
      <c r="A7" s="17" t="s">
        <v>3</v>
      </c>
      <c r="C7" s="17" t="s">
        <v>7</v>
      </c>
      <c r="E7" s="17" t="s">
        <v>170</v>
      </c>
      <c r="G7" s="17" t="s">
        <v>171</v>
      </c>
      <c r="I7" s="17" t="s">
        <v>10</v>
      </c>
      <c r="K7" s="17" t="s">
        <v>7</v>
      </c>
      <c r="M7" s="17" t="s">
        <v>170</v>
      </c>
      <c r="O7" s="17" t="s">
        <v>171</v>
      </c>
      <c r="Q7" s="17" t="s">
        <v>172</v>
      </c>
    </row>
    <row r="8" spans="1:17">
      <c r="A8" s="1" t="s">
        <v>22</v>
      </c>
      <c r="C8" s="7">
        <v>12719589</v>
      </c>
      <c r="D8" s="7"/>
      <c r="E8" s="7">
        <v>79783055980</v>
      </c>
      <c r="F8" s="7"/>
      <c r="G8" s="7">
        <v>89392425639</v>
      </c>
      <c r="H8" s="7"/>
      <c r="I8" s="7">
        <f>E8-G8</f>
        <v>-9609369659</v>
      </c>
      <c r="J8" s="7"/>
      <c r="K8" s="7">
        <v>12719589</v>
      </c>
      <c r="L8" s="7"/>
      <c r="M8" s="7">
        <v>79783055980</v>
      </c>
      <c r="N8" s="7"/>
      <c r="O8" s="7">
        <v>79024421542</v>
      </c>
      <c r="P8" s="7"/>
      <c r="Q8" s="7">
        <f>M8-O8</f>
        <v>758634438</v>
      </c>
    </row>
    <row r="9" spans="1:17">
      <c r="A9" s="1" t="s">
        <v>15</v>
      </c>
      <c r="C9" s="7">
        <v>10027181</v>
      </c>
      <c r="D9" s="7"/>
      <c r="E9" s="7">
        <v>46199451830</v>
      </c>
      <c r="F9" s="7"/>
      <c r="G9" s="7">
        <v>48272695839</v>
      </c>
      <c r="H9" s="7"/>
      <c r="I9" s="7">
        <f t="shared" ref="I9:I72" si="0">E9-G9</f>
        <v>-2073244009</v>
      </c>
      <c r="J9" s="7"/>
      <c r="K9" s="7">
        <v>10027181</v>
      </c>
      <c r="L9" s="7"/>
      <c r="M9" s="7">
        <v>46199451830</v>
      </c>
      <c r="N9" s="7"/>
      <c r="O9" s="7">
        <v>39152415707</v>
      </c>
      <c r="P9" s="7"/>
      <c r="Q9" s="7">
        <f t="shared" ref="Q9:Q72" si="1">M9-O9</f>
        <v>7047036123</v>
      </c>
    </row>
    <row r="10" spans="1:17">
      <c r="A10" s="1" t="s">
        <v>41</v>
      </c>
      <c r="C10" s="7">
        <v>8564346</v>
      </c>
      <c r="D10" s="7"/>
      <c r="E10" s="7">
        <v>37637688972</v>
      </c>
      <c r="F10" s="7"/>
      <c r="G10" s="7">
        <v>36718243053</v>
      </c>
      <c r="H10" s="7"/>
      <c r="I10" s="7">
        <f t="shared" si="0"/>
        <v>919445919</v>
      </c>
      <c r="J10" s="7"/>
      <c r="K10" s="7">
        <v>8564346</v>
      </c>
      <c r="L10" s="7"/>
      <c r="M10" s="7">
        <v>37637688972</v>
      </c>
      <c r="N10" s="7"/>
      <c r="O10" s="7">
        <v>34581382948</v>
      </c>
      <c r="P10" s="7"/>
      <c r="Q10" s="7">
        <f t="shared" si="1"/>
        <v>3056306024</v>
      </c>
    </row>
    <row r="11" spans="1:17">
      <c r="A11" s="1" t="s">
        <v>17</v>
      </c>
      <c r="C11" s="7">
        <v>374022</v>
      </c>
      <c r="D11" s="7"/>
      <c r="E11" s="7">
        <v>37960429705</v>
      </c>
      <c r="F11" s="7"/>
      <c r="G11" s="7">
        <v>36640551884</v>
      </c>
      <c r="H11" s="7"/>
      <c r="I11" s="7">
        <f t="shared" si="0"/>
        <v>1319877821</v>
      </c>
      <c r="J11" s="7"/>
      <c r="K11" s="7">
        <v>374022</v>
      </c>
      <c r="L11" s="7"/>
      <c r="M11" s="7">
        <v>37960429705</v>
      </c>
      <c r="N11" s="7"/>
      <c r="O11" s="7">
        <v>31770016830</v>
      </c>
      <c r="P11" s="7"/>
      <c r="Q11" s="7">
        <f t="shared" si="1"/>
        <v>6190412875</v>
      </c>
    </row>
    <row r="12" spans="1:17">
      <c r="A12" s="1" t="s">
        <v>32</v>
      </c>
      <c r="C12" s="7">
        <v>3495236</v>
      </c>
      <c r="D12" s="7"/>
      <c r="E12" s="7">
        <v>76020732886</v>
      </c>
      <c r="F12" s="7"/>
      <c r="G12" s="7">
        <v>74109791245</v>
      </c>
      <c r="H12" s="7"/>
      <c r="I12" s="7">
        <f t="shared" si="0"/>
        <v>1910941641</v>
      </c>
      <c r="J12" s="7"/>
      <c r="K12" s="7">
        <v>3495236</v>
      </c>
      <c r="L12" s="7"/>
      <c r="M12" s="7">
        <v>76020732886</v>
      </c>
      <c r="N12" s="7"/>
      <c r="O12" s="7">
        <v>64172894716</v>
      </c>
      <c r="P12" s="7"/>
      <c r="Q12" s="7">
        <f t="shared" si="1"/>
        <v>11847838170</v>
      </c>
    </row>
    <row r="13" spans="1:17">
      <c r="A13" s="1" t="s">
        <v>35</v>
      </c>
      <c r="C13" s="7">
        <v>4408327</v>
      </c>
      <c r="D13" s="7"/>
      <c r="E13" s="7">
        <v>155432996705</v>
      </c>
      <c r="F13" s="7"/>
      <c r="G13" s="7">
        <v>162882562378</v>
      </c>
      <c r="H13" s="7"/>
      <c r="I13" s="7">
        <f t="shared" si="0"/>
        <v>-7449565673</v>
      </c>
      <c r="J13" s="7"/>
      <c r="K13" s="7">
        <v>4408327</v>
      </c>
      <c r="L13" s="7"/>
      <c r="M13" s="7">
        <v>155432996705</v>
      </c>
      <c r="N13" s="7"/>
      <c r="O13" s="7">
        <v>142023778497</v>
      </c>
      <c r="P13" s="7"/>
      <c r="Q13" s="7">
        <f t="shared" si="1"/>
        <v>13409218208</v>
      </c>
    </row>
    <row r="14" spans="1:17">
      <c r="A14" s="1" t="s">
        <v>45</v>
      </c>
      <c r="C14" s="7">
        <v>4020453</v>
      </c>
      <c r="D14" s="7"/>
      <c r="E14" s="7">
        <v>50755947569</v>
      </c>
      <c r="F14" s="7"/>
      <c r="G14" s="7">
        <v>47878445029</v>
      </c>
      <c r="H14" s="7"/>
      <c r="I14" s="7">
        <f t="shared" si="0"/>
        <v>2877502540</v>
      </c>
      <c r="J14" s="7"/>
      <c r="K14" s="7">
        <v>4020453</v>
      </c>
      <c r="L14" s="7"/>
      <c r="M14" s="7">
        <v>50755947569</v>
      </c>
      <c r="N14" s="7"/>
      <c r="O14" s="7">
        <v>46879312319</v>
      </c>
      <c r="P14" s="7"/>
      <c r="Q14" s="7">
        <f t="shared" si="1"/>
        <v>3876635250</v>
      </c>
    </row>
    <row r="15" spans="1:17">
      <c r="A15" s="1" t="s">
        <v>60</v>
      </c>
      <c r="C15" s="7">
        <v>1741887</v>
      </c>
      <c r="D15" s="7"/>
      <c r="E15" s="7">
        <v>49504236061</v>
      </c>
      <c r="F15" s="7"/>
      <c r="G15" s="7">
        <v>46905323616</v>
      </c>
      <c r="H15" s="7"/>
      <c r="I15" s="7">
        <f t="shared" si="0"/>
        <v>2598912445</v>
      </c>
      <c r="J15" s="7"/>
      <c r="K15" s="7">
        <v>1741887</v>
      </c>
      <c r="L15" s="7"/>
      <c r="M15" s="7">
        <v>49504236061</v>
      </c>
      <c r="N15" s="7"/>
      <c r="O15" s="7">
        <v>46905323616</v>
      </c>
      <c r="P15" s="7"/>
      <c r="Q15" s="7">
        <f t="shared" si="1"/>
        <v>2598912445</v>
      </c>
    </row>
    <row r="16" spans="1:17">
      <c r="A16" s="1" t="s">
        <v>42</v>
      </c>
      <c r="C16" s="7">
        <v>856476</v>
      </c>
      <c r="D16" s="7"/>
      <c r="E16" s="7">
        <v>12915434111</v>
      </c>
      <c r="F16" s="7"/>
      <c r="G16" s="7">
        <v>13570996686</v>
      </c>
      <c r="H16" s="7"/>
      <c r="I16" s="7">
        <f t="shared" si="0"/>
        <v>-655562575</v>
      </c>
      <c r="J16" s="7"/>
      <c r="K16" s="7">
        <v>856476</v>
      </c>
      <c r="L16" s="7"/>
      <c r="M16" s="7">
        <v>12915434111</v>
      </c>
      <c r="N16" s="7"/>
      <c r="O16" s="7">
        <v>10863608389</v>
      </c>
      <c r="P16" s="7"/>
      <c r="Q16" s="7">
        <f t="shared" si="1"/>
        <v>2051825722</v>
      </c>
    </row>
    <row r="17" spans="1:17">
      <c r="A17" s="1" t="s">
        <v>56</v>
      </c>
      <c r="C17" s="7">
        <v>1085883</v>
      </c>
      <c r="D17" s="7"/>
      <c r="E17" s="7">
        <v>38848397641</v>
      </c>
      <c r="F17" s="7"/>
      <c r="G17" s="7">
        <v>51725902055</v>
      </c>
      <c r="H17" s="7"/>
      <c r="I17" s="7">
        <f t="shared" si="0"/>
        <v>-12877504414</v>
      </c>
      <c r="J17" s="7"/>
      <c r="K17" s="7">
        <v>1085883</v>
      </c>
      <c r="L17" s="7"/>
      <c r="M17" s="7">
        <v>38848397641</v>
      </c>
      <c r="N17" s="7"/>
      <c r="O17" s="7">
        <v>37941683168</v>
      </c>
      <c r="P17" s="7"/>
      <c r="Q17" s="7">
        <f t="shared" si="1"/>
        <v>906714473</v>
      </c>
    </row>
    <row r="18" spans="1:17">
      <c r="A18" s="1" t="s">
        <v>46</v>
      </c>
      <c r="C18" s="7">
        <v>1371530</v>
      </c>
      <c r="D18" s="7"/>
      <c r="E18" s="7">
        <v>45945548662</v>
      </c>
      <c r="F18" s="7"/>
      <c r="G18" s="7">
        <v>42196282821</v>
      </c>
      <c r="H18" s="7"/>
      <c r="I18" s="7">
        <f t="shared" si="0"/>
        <v>3749265841</v>
      </c>
      <c r="J18" s="7"/>
      <c r="K18" s="7">
        <v>1371530</v>
      </c>
      <c r="L18" s="7"/>
      <c r="M18" s="7">
        <v>45945548662</v>
      </c>
      <c r="N18" s="7"/>
      <c r="O18" s="7">
        <v>34561414439</v>
      </c>
      <c r="P18" s="7"/>
      <c r="Q18" s="7">
        <f t="shared" si="1"/>
        <v>11384134223</v>
      </c>
    </row>
    <row r="19" spans="1:17">
      <c r="A19" s="1" t="s">
        <v>48</v>
      </c>
      <c r="C19" s="7">
        <v>1628091</v>
      </c>
      <c r="D19" s="7"/>
      <c r="E19" s="7">
        <v>63926952412</v>
      </c>
      <c r="F19" s="7"/>
      <c r="G19" s="7">
        <v>71096481506</v>
      </c>
      <c r="H19" s="7"/>
      <c r="I19" s="7">
        <f t="shared" si="0"/>
        <v>-7169529094</v>
      </c>
      <c r="J19" s="7"/>
      <c r="K19" s="7">
        <v>1628091</v>
      </c>
      <c r="L19" s="7"/>
      <c r="M19" s="7">
        <v>63926952412</v>
      </c>
      <c r="N19" s="7"/>
      <c r="O19" s="7">
        <v>60415016040</v>
      </c>
      <c r="P19" s="7"/>
      <c r="Q19" s="7">
        <f t="shared" si="1"/>
        <v>3511936372</v>
      </c>
    </row>
    <row r="20" spans="1:17">
      <c r="A20" s="1" t="s">
        <v>51</v>
      </c>
      <c r="C20" s="7">
        <v>592357</v>
      </c>
      <c r="D20" s="7"/>
      <c r="E20" s="7">
        <v>53465988807</v>
      </c>
      <c r="F20" s="7"/>
      <c r="G20" s="7">
        <v>57411166395</v>
      </c>
      <c r="H20" s="7"/>
      <c r="I20" s="7">
        <f t="shared" si="0"/>
        <v>-3945177588</v>
      </c>
      <c r="J20" s="7"/>
      <c r="K20" s="7">
        <v>592357</v>
      </c>
      <c r="L20" s="7"/>
      <c r="M20" s="7">
        <v>53465988807</v>
      </c>
      <c r="N20" s="7"/>
      <c r="O20" s="7">
        <v>47489339174</v>
      </c>
      <c r="P20" s="7"/>
      <c r="Q20" s="7">
        <f t="shared" si="1"/>
        <v>5976649633</v>
      </c>
    </row>
    <row r="21" spans="1:17">
      <c r="A21" s="1" t="s">
        <v>52</v>
      </c>
      <c r="C21" s="7">
        <v>1499712</v>
      </c>
      <c r="D21" s="7"/>
      <c r="E21" s="7">
        <v>46959844478</v>
      </c>
      <c r="F21" s="7"/>
      <c r="G21" s="7">
        <v>46233092185</v>
      </c>
      <c r="H21" s="7"/>
      <c r="I21" s="7">
        <f t="shared" si="0"/>
        <v>726752293</v>
      </c>
      <c r="J21" s="7"/>
      <c r="K21" s="7">
        <v>1499712</v>
      </c>
      <c r="L21" s="7"/>
      <c r="M21" s="7">
        <v>46959844478</v>
      </c>
      <c r="N21" s="7"/>
      <c r="O21" s="7">
        <v>32722812264</v>
      </c>
      <c r="P21" s="7"/>
      <c r="Q21" s="7">
        <f t="shared" si="1"/>
        <v>14237032214</v>
      </c>
    </row>
    <row r="22" spans="1:17">
      <c r="A22" s="1" t="s">
        <v>37</v>
      </c>
      <c r="C22" s="7">
        <v>2464732</v>
      </c>
      <c r="D22" s="7"/>
      <c r="E22" s="7">
        <v>154844224578</v>
      </c>
      <c r="F22" s="7"/>
      <c r="G22" s="7">
        <v>164521988614</v>
      </c>
      <c r="H22" s="7"/>
      <c r="I22" s="7">
        <f t="shared" si="0"/>
        <v>-9677764036</v>
      </c>
      <c r="J22" s="7"/>
      <c r="K22" s="7">
        <v>2464732</v>
      </c>
      <c r="L22" s="7"/>
      <c r="M22" s="7">
        <v>154844224578</v>
      </c>
      <c r="N22" s="7"/>
      <c r="O22" s="7">
        <v>148229044099</v>
      </c>
      <c r="P22" s="7"/>
      <c r="Q22" s="7">
        <f t="shared" si="1"/>
        <v>6615180479</v>
      </c>
    </row>
    <row r="23" spans="1:17">
      <c r="A23" s="1" t="s">
        <v>33</v>
      </c>
      <c r="C23" s="7">
        <v>2459911</v>
      </c>
      <c r="D23" s="7"/>
      <c r="E23" s="7">
        <v>53331437489</v>
      </c>
      <c r="F23" s="7"/>
      <c r="G23" s="7">
        <v>56765364463</v>
      </c>
      <c r="H23" s="7"/>
      <c r="I23" s="7">
        <f t="shared" si="0"/>
        <v>-3433926974</v>
      </c>
      <c r="J23" s="7"/>
      <c r="K23" s="7">
        <v>2459911</v>
      </c>
      <c r="L23" s="7"/>
      <c r="M23" s="7">
        <v>53331437489</v>
      </c>
      <c r="N23" s="7"/>
      <c r="O23" s="7">
        <v>57070602563</v>
      </c>
      <c r="P23" s="7"/>
      <c r="Q23" s="7">
        <f t="shared" si="1"/>
        <v>-3739165074</v>
      </c>
    </row>
    <row r="24" spans="1:17">
      <c r="A24" s="1" t="s">
        <v>23</v>
      </c>
      <c r="C24" s="7">
        <v>530917</v>
      </c>
      <c r="D24" s="7"/>
      <c r="E24" s="7">
        <v>28768090970</v>
      </c>
      <c r="F24" s="7"/>
      <c r="G24" s="7">
        <v>28298386311</v>
      </c>
      <c r="H24" s="7"/>
      <c r="I24" s="7">
        <f t="shared" si="0"/>
        <v>469704659</v>
      </c>
      <c r="J24" s="7"/>
      <c r="K24" s="7">
        <v>530917</v>
      </c>
      <c r="L24" s="7"/>
      <c r="M24" s="7">
        <v>28768090970</v>
      </c>
      <c r="N24" s="7"/>
      <c r="O24" s="7">
        <v>21126154495</v>
      </c>
      <c r="P24" s="7"/>
      <c r="Q24" s="7">
        <f t="shared" si="1"/>
        <v>7641936475</v>
      </c>
    </row>
    <row r="25" spans="1:17">
      <c r="A25" s="1" t="s">
        <v>16</v>
      </c>
      <c r="C25" s="7">
        <v>4594855</v>
      </c>
      <c r="D25" s="7"/>
      <c r="E25" s="7">
        <v>43802474726</v>
      </c>
      <c r="F25" s="7"/>
      <c r="G25" s="7">
        <v>42340869730</v>
      </c>
      <c r="H25" s="7"/>
      <c r="I25" s="7">
        <f t="shared" si="0"/>
        <v>1461604996</v>
      </c>
      <c r="J25" s="7"/>
      <c r="K25" s="7">
        <v>4594855</v>
      </c>
      <c r="L25" s="7"/>
      <c r="M25" s="7">
        <v>43802474726</v>
      </c>
      <c r="N25" s="7"/>
      <c r="O25" s="7">
        <v>37544978335</v>
      </c>
      <c r="P25" s="7"/>
      <c r="Q25" s="7">
        <f t="shared" si="1"/>
        <v>6257496391</v>
      </c>
    </row>
    <row r="26" spans="1:17">
      <c r="A26" s="1" t="s">
        <v>28</v>
      </c>
      <c r="C26" s="7">
        <v>14619936</v>
      </c>
      <c r="D26" s="7"/>
      <c r="E26" s="7">
        <v>20375192227</v>
      </c>
      <c r="F26" s="7"/>
      <c r="G26" s="7">
        <v>20927444228</v>
      </c>
      <c r="H26" s="7"/>
      <c r="I26" s="7">
        <f t="shared" si="0"/>
        <v>-552252001</v>
      </c>
      <c r="J26" s="7"/>
      <c r="K26" s="7">
        <v>14619936</v>
      </c>
      <c r="L26" s="7"/>
      <c r="M26" s="7">
        <v>20375192227</v>
      </c>
      <c r="N26" s="7"/>
      <c r="O26" s="7">
        <v>18805633909</v>
      </c>
      <c r="P26" s="7"/>
      <c r="Q26" s="7">
        <f t="shared" si="1"/>
        <v>1569558318</v>
      </c>
    </row>
    <row r="27" spans="1:17">
      <c r="A27" s="1" t="s">
        <v>53</v>
      </c>
      <c r="C27" s="7">
        <v>9133174</v>
      </c>
      <c r="D27" s="7"/>
      <c r="E27" s="7">
        <v>56924274224</v>
      </c>
      <c r="F27" s="7"/>
      <c r="G27" s="7">
        <v>58830828863</v>
      </c>
      <c r="H27" s="7"/>
      <c r="I27" s="7">
        <f t="shared" si="0"/>
        <v>-1906554639</v>
      </c>
      <c r="J27" s="7"/>
      <c r="K27" s="7">
        <v>9133174</v>
      </c>
      <c r="L27" s="7"/>
      <c r="M27" s="7">
        <v>56924274224</v>
      </c>
      <c r="N27" s="7"/>
      <c r="O27" s="7">
        <v>49016611887</v>
      </c>
      <c r="P27" s="7"/>
      <c r="Q27" s="7">
        <f t="shared" si="1"/>
        <v>7907662337</v>
      </c>
    </row>
    <row r="28" spans="1:17">
      <c r="A28" s="1" t="s">
        <v>30</v>
      </c>
      <c r="C28" s="7">
        <v>9163348</v>
      </c>
      <c r="D28" s="7"/>
      <c r="E28" s="7">
        <v>45507695092</v>
      </c>
      <c r="F28" s="7"/>
      <c r="G28" s="7">
        <v>40944173226</v>
      </c>
      <c r="H28" s="7"/>
      <c r="I28" s="7">
        <f t="shared" si="0"/>
        <v>4563521866</v>
      </c>
      <c r="J28" s="7"/>
      <c r="K28" s="7">
        <v>9163348</v>
      </c>
      <c r="L28" s="7"/>
      <c r="M28" s="7">
        <v>45507695092</v>
      </c>
      <c r="N28" s="7"/>
      <c r="O28" s="7">
        <v>35597292317</v>
      </c>
      <c r="P28" s="7"/>
      <c r="Q28" s="7">
        <f t="shared" si="1"/>
        <v>9910402775</v>
      </c>
    </row>
    <row r="29" spans="1:17">
      <c r="A29" s="1" t="s">
        <v>20</v>
      </c>
      <c r="C29" s="7">
        <v>978785</v>
      </c>
      <c r="D29" s="7"/>
      <c r="E29" s="7">
        <v>34345531392</v>
      </c>
      <c r="F29" s="7"/>
      <c r="G29" s="7">
        <v>35970376645</v>
      </c>
      <c r="H29" s="7"/>
      <c r="I29" s="7">
        <f t="shared" si="0"/>
        <v>-1624845253</v>
      </c>
      <c r="J29" s="7"/>
      <c r="K29" s="7">
        <v>978785</v>
      </c>
      <c r="L29" s="7"/>
      <c r="M29" s="7">
        <v>34345531392</v>
      </c>
      <c r="N29" s="7"/>
      <c r="O29" s="7">
        <v>31358540447</v>
      </c>
      <c r="P29" s="7"/>
      <c r="Q29" s="7">
        <f t="shared" si="1"/>
        <v>2986990945</v>
      </c>
    </row>
    <row r="30" spans="1:17">
      <c r="A30" s="1" t="s">
        <v>47</v>
      </c>
      <c r="C30" s="7">
        <v>1808414</v>
      </c>
      <c r="D30" s="7"/>
      <c r="E30" s="7">
        <v>47458063928</v>
      </c>
      <c r="F30" s="7"/>
      <c r="G30" s="7">
        <v>50118591755</v>
      </c>
      <c r="H30" s="7"/>
      <c r="I30" s="7">
        <f t="shared" si="0"/>
        <v>-2660527827</v>
      </c>
      <c r="J30" s="7"/>
      <c r="K30" s="7">
        <v>1808414</v>
      </c>
      <c r="L30" s="7"/>
      <c r="M30" s="7">
        <v>47458063928</v>
      </c>
      <c r="N30" s="7"/>
      <c r="O30" s="7">
        <v>40770791285</v>
      </c>
      <c r="P30" s="7"/>
      <c r="Q30" s="7">
        <f t="shared" si="1"/>
        <v>6687272643</v>
      </c>
    </row>
    <row r="31" spans="1:17">
      <c r="A31" s="1" t="s">
        <v>36</v>
      </c>
      <c r="C31" s="7">
        <v>1425518</v>
      </c>
      <c r="D31" s="7"/>
      <c r="E31" s="7">
        <v>40172975359</v>
      </c>
      <c r="F31" s="7"/>
      <c r="G31" s="7">
        <v>35567607814</v>
      </c>
      <c r="H31" s="7"/>
      <c r="I31" s="7">
        <f t="shared" si="0"/>
        <v>4605367545</v>
      </c>
      <c r="J31" s="7"/>
      <c r="K31" s="7">
        <v>1425518</v>
      </c>
      <c r="L31" s="7"/>
      <c r="M31" s="7">
        <v>40172975359</v>
      </c>
      <c r="N31" s="7"/>
      <c r="O31" s="7">
        <v>35142497019</v>
      </c>
      <c r="P31" s="7"/>
      <c r="Q31" s="7">
        <f t="shared" si="1"/>
        <v>5030478340</v>
      </c>
    </row>
    <row r="32" spans="1:17">
      <c r="A32" s="1" t="s">
        <v>43</v>
      </c>
      <c r="C32" s="7">
        <v>1028063</v>
      </c>
      <c r="D32" s="7"/>
      <c r="E32" s="7">
        <v>7582839506</v>
      </c>
      <c r="F32" s="7"/>
      <c r="G32" s="7">
        <v>2613503646</v>
      </c>
      <c r="H32" s="7"/>
      <c r="I32" s="7">
        <f t="shared" si="0"/>
        <v>4969335860</v>
      </c>
      <c r="J32" s="7"/>
      <c r="K32" s="7">
        <v>1028063</v>
      </c>
      <c r="L32" s="7"/>
      <c r="M32" s="7">
        <v>7582839506</v>
      </c>
      <c r="N32" s="7"/>
      <c r="O32" s="7">
        <v>2614524879</v>
      </c>
      <c r="P32" s="7"/>
      <c r="Q32" s="7">
        <f t="shared" si="1"/>
        <v>4968314627</v>
      </c>
    </row>
    <row r="33" spans="1:17">
      <c r="A33" s="1" t="s">
        <v>57</v>
      </c>
      <c r="C33" s="7">
        <v>625000</v>
      </c>
      <c r="D33" s="7"/>
      <c r="E33" s="7">
        <v>8176061250</v>
      </c>
      <c r="F33" s="7"/>
      <c r="G33" s="7">
        <v>8445161250</v>
      </c>
      <c r="H33" s="7"/>
      <c r="I33" s="7">
        <f t="shared" si="0"/>
        <v>-269100000</v>
      </c>
      <c r="J33" s="7"/>
      <c r="K33" s="7">
        <v>625000</v>
      </c>
      <c r="L33" s="7"/>
      <c r="M33" s="7">
        <v>8176061250</v>
      </c>
      <c r="N33" s="7"/>
      <c r="O33" s="7">
        <v>8445161250</v>
      </c>
      <c r="P33" s="7"/>
      <c r="Q33" s="7">
        <f t="shared" si="1"/>
        <v>-269100000</v>
      </c>
    </row>
    <row r="34" spans="1:17">
      <c r="A34" s="1" t="s">
        <v>44</v>
      </c>
      <c r="C34" s="7">
        <v>28883875</v>
      </c>
      <c r="D34" s="7"/>
      <c r="E34" s="7">
        <v>184905382677</v>
      </c>
      <c r="F34" s="7"/>
      <c r="G34" s="7">
        <v>181172820605</v>
      </c>
      <c r="H34" s="7"/>
      <c r="I34" s="7">
        <f t="shared" si="0"/>
        <v>3732562072</v>
      </c>
      <c r="J34" s="7"/>
      <c r="K34" s="7">
        <v>28883875</v>
      </c>
      <c r="L34" s="7"/>
      <c r="M34" s="7">
        <v>184905382677</v>
      </c>
      <c r="N34" s="7"/>
      <c r="O34" s="7">
        <v>169113773939</v>
      </c>
      <c r="P34" s="7"/>
      <c r="Q34" s="7">
        <f t="shared" si="1"/>
        <v>15791608738</v>
      </c>
    </row>
    <row r="35" spans="1:17">
      <c r="A35" s="1" t="s">
        <v>31</v>
      </c>
      <c r="C35" s="7">
        <v>2780117</v>
      </c>
      <c r="D35" s="7"/>
      <c r="E35" s="7">
        <v>16332730045</v>
      </c>
      <c r="F35" s="7"/>
      <c r="G35" s="7">
        <v>18737040560</v>
      </c>
      <c r="H35" s="7"/>
      <c r="I35" s="7">
        <f t="shared" si="0"/>
        <v>-2404310515</v>
      </c>
      <c r="J35" s="7"/>
      <c r="K35" s="7">
        <v>2780117</v>
      </c>
      <c r="L35" s="7"/>
      <c r="M35" s="7">
        <v>16332730045</v>
      </c>
      <c r="N35" s="7"/>
      <c r="O35" s="7">
        <v>16305094293</v>
      </c>
      <c r="P35" s="7"/>
      <c r="Q35" s="7">
        <f t="shared" si="1"/>
        <v>27635752</v>
      </c>
    </row>
    <row r="36" spans="1:17">
      <c r="A36" s="1" t="s">
        <v>21</v>
      </c>
      <c r="C36" s="7">
        <v>6065860</v>
      </c>
      <c r="D36" s="7"/>
      <c r="E36" s="7">
        <v>72779301365</v>
      </c>
      <c r="F36" s="7"/>
      <c r="G36" s="7">
        <v>68459285721</v>
      </c>
      <c r="H36" s="7"/>
      <c r="I36" s="7">
        <f t="shared" si="0"/>
        <v>4320015644</v>
      </c>
      <c r="J36" s="7"/>
      <c r="K36" s="7">
        <v>6065860</v>
      </c>
      <c r="L36" s="7"/>
      <c r="M36" s="7">
        <v>72779301365</v>
      </c>
      <c r="N36" s="7"/>
      <c r="O36" s="7">
        <v>56514001838</v>
      </c>
      <c r="P36" s="7"/>
      <c r="Q36" s="7">
        <f t="shared" si="1"/>
        <v>16265299527</v>
      </c>
    </row>
    <row r="37" spans="1:17">
      <c r="A37" s="1" t="s">
        <v>62</v>
      </c>
      <c r="C37" s="7">
        <v>760339</v>
      </c>
      <c r="D37" s="7"/>
      <c r="E37" s="7">
        <v>9220942791</v>
      </c>
      <c r="F37" s="7"/>
      <c r="G37" s="7">
        <v>7451295966</v>
      </c>
      <c r="H37" s="7"/>
      <c r="I37" s="7">
        <f t="shared" si="0"/>
        <v>1769646825</v>
      </c>
      <c r="J37" s="7"/>
      <c r="K37" s="7">
        <v>760339</v>
      </c>
      <c r="L37" s="7"/>
      <c r="M37" s="7">
        <v>9220942791</v>
      </c>
      <c r="N37" s="7"/>
      <c r="O37" s="7">
        <v>7451295966</v>
      </c>
      <c r="P37" s="7"/>
      <c r="Q37" s="7">
        <f t="shared" si="1"/>
        <v>1769646825</v>
      </c>
    </row>
    <row r="38" spans="1:17">
      <c r="A38" s="1" t="s">
        <v>40</v>
      </c>
      <c r="C38" s="7">
        <v>2878260</v>
      </c>
      <c r="D38" s="7"/>
      <c r="E38" s="7">
        <v>57422966464</v>
      </c>
      <c r="F38" s="7"/>
      <c r="G38" s="7">
        <v>64529540216</v>
      </c>
      <c r="H38" s="7"/>
      <c r="I38" s="7">
        <f t="shared" si="0"/>
        <v>-7106573752</v>
      </c>
      <c r="J38" s="7"/>
      <c r="K38" s="7">
        <v>2878260</v>
      </c>
      <c r="L38" s="7"/>
      <c r="M38" s="7">
        <v>57422966464</v>
      </c>
      <c r="N38" s="7"/>
      <c r="O38" s="7">
        <v>55812664314</v>
      </c>
      <c r="P38" s="7"/>
      <c r="Q38" s="7">
        <f t="shared" si="1"/>
        <v>1610302150</v>
      </c>
    </row>
    <row r="39" spans="1:17">
      <c r="A39" s="1" t="s">
        <v>58</v>
      </c>
      <c r="C39" s="7">
        <v>29520414</v>
      </c>
      <c r="D39" s="7"/>
      <c r="E39" s="7">
        <v>73626021749</v>
      </c>
      <c r="F39" s="7"/>
      <c r="G39" s="7">
        <v>76469178685</v>
      </c>
      <c r="H39" s="7"/>
      <c r="I39" s="7">
        <f t="shared" si="0"/>
        <v>-2843156936</v>
      </c>
      <c r="J39" s="7"/>
      <c r="K39" s="7">
        <v>29520414</v>
      </c>
      <c r="L39" s="7"/>
      <c r="M39" s="7">
        <v>73626021749</v>
      </c>
      <c r="N39" s="7"/>
      <c r="O39" s="7">
        <v>76469178685</v>
      </c>
      <c r="P39" s="7"/>
      <c r="Q39" s="7">
        <f t="shared" si="1"/>
        <v>-2843156936</v>
      </c>
    </row>
    <row r="40" spans="1:17">
      <c r="A40" s="1" t="s">
        <v>24</v>
      </c>
      <c r="C40" s="7">
        <v>1091408</v>
      </c>
      <c r="D40" s="7"/>
      <c r="E40" s="7">
        <v>23162916513</v>
      </c>
      <c r="F40" s="7"/>
      <c r="G40" s="7">
        <v>25462934452</v>
      </c>
      <c r="H40" s="7"/>
      <c r="I40" s="7">
        <f t="shared" si="0"/>
        <v>-2300017939</v>
      </c>
      <c r="J40" s="7"/>
      <c r="K40" s="7">
        <v>1091408</v>
      </c>
      <c r="L40" s="7"/>
      <c r="M40" s="7">
        <v>23162916513</v>
      </c>
      <c r="N40" s="7"/>
      <c r="O40" s="7">
        <v>16610035213</v>
      </c>
      <c r="P40" s="7"/>
      <c r="Q40" s="7">
        <f t="shared" si="1"/>
        <v>6552881300</v>
      </c>
    </row>
    <row r="41" spans="1:17">
      <c r="A41" s="1" t="s">
        <v>49</v>
      </c>
      <c r="C41" s="7">
        <v>3544351</v>
      </c>
      <c r="D41" s="7"/>
      <c r="E41" s="7">
        <v>88645274726</v>
      </c>
      <c r="F41" s="7"/>
      <c r="G41" s="7">
        <v>96389332918</v>
      </c>
      <c r="H41" s="7"/>
      <c r="I41" s="7">
        <f t="shared" si="0"/>
        <v>-7744058192</v>
      </c>
      <c r="J41" s="7"/>
      <c r="K41" s="7">
        <v>3544351</v>
      </c>
      <c r="L41" s="7"/>
      <c r="M41" s="7">
        <v>88645274726</v>
      </c>
      <c r="N41" s="7"/>
      <c r="O41" s="7">
        <v>72050710179</v>
      </c>
      <c r="P41" s="7"/>
      <c r="Q41" s="7">
        <f t="shared" si="1"/>
        <v>16594564547</v>
      </c>
    </row>
    <row r="42" spans="1:17">
      <c r="A42" s="1" t="s">
        <v>55</v>
      </c>
      <c r="C42" s="7">
        <v>1639671</v>
      </c>
      <c r="D42" s="7"/>
      <c r="E42" s="7">
        <v>50136184094</v>
      </c>
      <c r="F42" s="7"/>
      <c r="G42" s="7">
        <v>48571465734</v>
      </c>
      <c r="H42" s="7"/>
      <c r="I42" s="7">
        <f t="shared" si="0"/>
        <v>1564718360</v>
      </c>
      <c r="J42" s="7"/>
      <c r="K42" s="7">
        <v>1639671</v>
      </c>
      <c r="L42" s="7"/>
      <c r="M42" s="7">
        <v>50136184094</v>
      </c>
      <c r="N42" s="7"/>
      <c r="O42" s="7">
        <v>40275198586</v>
      </c>
      <c r="P42" s="7"/>
      <c r="Q42" s="7">
        <f t="shared" si="1"/>
        <v>9860985508</v>
      </c>
    </row>
    <row r="43" spans="1:17">
      <c r="A43" s="1" t="s">
        <v>27</v>
      </c>
      <c r="C43" s="7">
        <v>185603029</v>
      </c>
      <c r="D43" s="7"/>
      <c r="E43" s="7">
        <v>79703434502</v>
      </c>
      <c r="F43" s="7"/>
      <c r="G43" s="7">
        <v>79703434502</v>
      </c>
      <c r="H43" s="7"/>
      <c r="I43" s="7">
        <f t="shared" si="0"/>
        <v>0</v>
      </c>
      <c r="J43" s="7"/>
      <c r="K43" s="7">
        <v>185603029</v>
      </c>
      <c r="L43" s="7"/>
      <c r="M43" s="7">
        <v>79703434502</v>
      </c>
      <c r="N43" s="7"/>
      <c r="O43" s="7">
        <v>79703434502</v>
      </c>
      <c r="P43" s="7"/>
      <c r="Q43" s="7">
        <f t="shared" si="1"/>
        <v>0</v>
      </c>
    </row>
    <row r="44" spans="1:17">
      <c r="A44" s="1" t="s">
        <v>50</v>
      </c>
      <c r="C44" s="7">
        <v>4000000</v>
      </c>
      <c r="D44" s="7"/>
      <c r="E44" s="7">
        <v>35149608000</v>
      </c>
      <c r="F44" s="7"/>
      <c r="G44" s="7">
        <v>35268894000</v>
      </c>
      <c r="H44" s="7"/>
      <c r="I44" s="7">
        <f t="shared" si="0"/>
        <v>-119286000</v>
      </c>
      <c r="J44" s="7"/>
      <c r="K44" s="7">
        <v>4000000</v>
      </c>
      <c r="L44" s="7"/>
      <c r="M44" s="7">
        <v>35149608000</v>
      </c>
      <c r="N44" s="7"/>
      <c r="O44" s="7">
        <v>15974856884</v>
      </c>
      <c r="P44" s="7"/>
      <c r="Q44" s="7">
        <f t="shared" si="1"/>
        <v>19174751116</v>
      </c>
    </row>
    <row r="45" spans="1:17">
      <c r="A45" s="1" t="s">
        <v>26</v>
      </c>
      <c r="C45" s="7">
        <v>3790276</v>
      </c>
      <c r="D45" s="7"/>
      <c r="E45" s="7">
        <v>102293702739</v>
      </c>
      <c r="F45" s="7"/>
      <c r="G45" s="7">
        <v>117552984363</v>
      </c>
      <c r="H45" s="7"/>
      <c r="I45" s="7">
        <f t="shared" si="0"/>
        <v>-15259281624</v>
      </c>
      <c r="J45" s="7"/>
      <c r="K45" s="7">
        <v>3790276</v>
      </c>
      <c r="L45" s="7"/>
      <c r="M45" s="7">
        <v>102293702739</v>
      </c>
      <c r="N45" s="7"/>
      <c r="O45" s="7">
        <v>107756902331</v>
      </c>
      <c r="P45" s="7"/>
      <c r="Q45" s="7">
        <f t="shared" si="1"/>
        <v>-5463199592</v>
      </c>
    </row>
    <row r="46" spans="1:17">
      <c r="A46" s="1" t="s">
        <v>54</v>
      </c>
      <c r="C46" s="7">
        <v>1542857</v>
      </c>
      <c r="D46" s="7"/>
      <c r="E46" s="7">
        <v>33648873398</v>
      </c>
      <c r="F46" s="7"/>
      <c r="G46" s="7">
        <v>36501240606</v>
      </c>
      <c r="H46" s="7"/>
      <c r="I46" s="7">
        <f t="shared" si="0"/>
        <v>-2852367208</v>
      </c>
      <c r="J46" s="7"/>
      <c r="K46" s="7">
        <v>1542857</v>
      </c>
      <c r="L46" s="7"/>
      <c r="M46" s="7">
        <v>33648873398</v>
      </c>
      <c r="N46" s="7"/>
      <c r="O46" s="7">
        <v>31133643118</v>
      </c>
      <c r="P46" s="7"/>
      <c r="Q46" s="7">
        <f t="shared" si="1"/>
        <v>2515230280</v>
      </c>
    </row>
    <row r="47" spans="1:17">
      <c r="A47" s="1" t="s">
        <v>59</v>
      </c>
      <c r="C47" s="7">
        <v>26510402</v>
      </c>
      <c r="D47" s="7"/>
      <c r="E47" s="7">
        <v>110206845482</v>
      </c>
      <c r="F47" s="7"/>
      <c r="G47" s="7">
        <v>93575231381</v>
      </c>
      <c r="H47" s="7"/>
      <c r="I47" s="7">
        <f t="shared" si="0"/>
        <v>16631614101</v>
      </c>
      <c r="J47" s="7"/>
      <c r="K47" s="7">
        <v>26510402</v>
      </c>
      <c r="L47" s="7"/>
      <c r="M47" s="7">
        <v>110206845482</v>
      </c>
      <c r="N47" s="7"/>
      <c r="O47" s="7">
        <v>93575231381</v>
      </c>
      <c r="P47" s="7"/>
      <c r="Q47" s="7">
        <f t="shared" si="1"/>
        <v>16631614101</v>
      </c>
    </row>
    <row r="48" spans="1:17">
      <c r="A48" s="1" t="s">
        <v>19</v>
      </c>
      <c r="C48" s="7">
        <v>141269</v>
      </c>
      <c r="D48" s="7"/>
      <c r="E48" s="7">
        <v>25270099478</v>
      </c>
      <c r="F48" s="7"/>
      <c r="G48" s="7">
        <v>29893477519</v>
      </c>
      <c r="H48" s="7"/>
      <c r="I48" s="7">
        <f t="shared" si="0"/>
        <v>-4623378041</v>
      </c>
      <c r="J48" s="7"/>
      <c r="K48" s="7">
        <v>141269</v>
      </c>
      <c r="L48" s="7"/>
      <c r="M48" s="7">
        <v>25270099478</v>
      </c>
      <c r="N48" s="7"/>
      <c r="O48" s="7">
        <v>26223000682</v>
      </c>
      <c r="P48" s="7"/>
      <c r="Q48" s="7">
        <f t="shared" si="1"/>
        <v>-952901204</v>
      </c>
    </row>
    <row r="49" spans="1:17">
      <c r="A49" s="1" t="s">
        <v>39</v>
      </c>
      <c r="C49" s="7">
        <v>2385410</v>
      </c>
      <c r="D49" s="7"/>
      <c r="E49" s="7">
        <v>59588678447</v>
      </c>
      <c r="F49" s="7"/>
      <c r="G49" s="7">
        <v>68219907638</v>
      </c>
      <c r="H49" s="7"/>
      <c r="I49" s="7">
        <f t="shared" si="0"/>
        <v>-8631229191</v>
      </c>
      <c r="J49" s="7"/>
      <c r="K49" s="7">
        <v>2385410</v>
      </c>
      <c r="L49" s="7"/>
      <c r="M49" s="7">
        <v>59588678447</v>
      </c>
      <c r="N49" s="7"/>
      <c r="O49" s="7">
        <v>53874045932</v>
      </c>
      <c r="P49" s="7"/>
      <c r="Q49" s="7">
        <f t="shared" si="1"/>
        <v>5714632515</v>
      </c>
    </row>
    <row r="50" spans="1:17">
      <c r="A50" s="1" t="s">
        <v>25</v>
      </c>
      <c r="C50" s="7">
        <v>3729388</v>
      </c>
      <c r="D50" s="7"/>
      <c r="E50" s="7">
        <v>63949167939</v>
      </c>
      <c r="F50" s="7"/>
      <c r="G50" s="7">
        <v>62058496887</v>
      </c>
      <c r="H50" s="7"/>
      <c r="I50" s="7">
        <f t="shared" si="0"/>
        <v>1890671052</v>
      </c>
      <c r="J50" s="7"/>
      <c r="K50" s="7">
        <v>3729388</v>
      </c>
      <c r="L50" s="7"/>
      <c r="M50" s="7">
        <v>63949167939</v>
      </c>
      <c r="N50" s="7"/>
      <c r="O50" s="7">
        <v>48675511598</v>
      </c>
      <c r="P50" s="7"/>
      <c r="Q50" s="7">
        <f t="shared" si="1"/>
        <v>15273656341</v>
      </c>
    </row>
    <row r="51" spans="1:17">
      <c r="A51" s="1" t="s">
        <v>18</v>
      </c>
      <c r="C51" s="7">
        <v>1010259</v>
      </c>
      <c r="D51" s="7"/>
      <c r="E51" s="7">
        <v>54149049946</v>
      </c>
      <c r="F51" s="7"/>
      <c r="G51" s="7">
        <v>52331361140</v>
      </c>
      <c r="H51" s="7"/>
      <c r="I51" s="7">
        <f t="shared" si="0"/>
        <v>1817688806</v>
      </c>
      <c r="J51" s="7"/>
      <c r="K51" s="7">
        <v>1010259</v>
      </c>
      <c r="L51" s="7"/>
      <c r="M51" s="7">
        <v>54149049946</v>
      </c>
      <c r="N51" s="7"/>
      <c r="O51" s="7">
        <v>46225533553</v>
      </c>
      <c r="P51" s="7"/>
      <c r="Q51" s="7">
        <f t="shared" si="1"/>
        <v>7923516393</v>
      </c>
    </row>
    <row r="52" spans="1:17">
      <c r="A52" s="1" t="s">
        <v>34</v>
      </c>
      <c r="C52" s="7">
        <v>521535</v>
      </c>
      <c r="D52" s="7"/>
      <c r="E52" s="7">
        <v>30929645170</v>
      </c>
      <c r="F52" s="7"/>
      <c r="G52" s="7">
        <v>37682419084</v>
      </c>
      <c r="H52" s="7"/>
      <c r="I52" s="7">
        <f t="shared" si="0"/>
        <v>-6752773914</v>
      </c>
      <c r="J52" s="7"/>
      <c r="K52" s="7">
        <v>521535</v>
      </c>
      <c r="L52" s="7"/>
      <c r="M52" s="7">
        <v>30929645170</v>
      </c>
      <c r="N52" s="7"/>
      <c r="O52" s="7">
        <v>24235005390</v>
      </c>
      <c r="P52" s="7"/>
      <c r="Q52" s="7">
        <f t="shared" si="1"/>
        <v>6694639780</v>
      </c>
    </row>
    <row r="53" spans="1:17">
      <c r="A53" s="1" t="s">
        <v>119</v>
      </c>
      <c r="C53" s="7">
        <v>148164</v>
      </c>
      <c r="D53" s="7"/>
      <c r="E53" s="7">
        <v>138962123045</v>
      </c>
      <c r="F53" s="7"/>
      <c r="G53" s="7">
        <v>135550672726</v>
      </c>
      <c r="H53" s="7"/>
      <c r="I53" s="7">
        <f t="shared" si="0"/>
        <v>3411450319</v>
      </c>
      <c r="J53" s="7"/>
      <c r="K53" s="7">
        <v>148164</v>
      </c>
      <c r="L53" s="7"/>
      <c r="M53" s="7">
        <v>138962123045</v>
      </c>
      <c r="N53" s="7"/>
      <c r="O53" s="7">
        <v>132817600114</v>
      </c>
      <c r="P53" s="7"/>
      <c r="Q53" s="7">
        <f t="shared" si="1"/>
        <v>6144522931</v>
      </c>
    </row>
    <row r="54" spans="1:17">
      <c r="A54" s="1" t="s">
        <v>121</v>
      </c>
      <c r="C54" s="7">
        <v>111185</v>
      </c>
      <c r="D54" s="7"/>
      <c r="E54" s="7">
        <v>106549283241</v>
      </c>
      <c r="F54" s="7"/>
      <c r="G54" s="7">
        <v>104046295530</v>
      </c>
      <c r="H54" s="7"/>
      <c r="I54" s="7">
        <f t="shared" si="0"/>
        <v>2502987711</v>
      </c>
      <c r="J54" s="7"/>
      <c r="K54" s="7">
        <v>111185</v>
      </c>
      <c r="L54" s="7"/>
      <c r="M54" s="7">
        <v>106549283241</v>
      </c>
      <c r="N54" s="7"/>
      <c r="O54" s="7">
        <v>101160011424</v>
      </c>
      <c r="P54" s="7"/>
      <c r="Q54" s="7">
        <f t="shared" si="1"/>
        <v>5389271817</v>
      </c>
    </row>
    <row r="55" spans="1:17">
      <c r="A55" s="1" t="s">
        <v>130</v>
      </c>
      <c r="C55" s="7">
        <v>165000</v>
      </c>
      <c r="D55" s="7"/>
      <c r="E55" s="7">
        <v>151690001203</v>
      </c>
      <c r="F55" s="7"/>
      <c r="G55" s="7">
        <v>151026869051</v>
      </c>
      <c r="H55" s="7"/>
      <c r="I55" s="7">
        <f t="shared" si="0"/>
        <v>663132152</v>
      </c>
      <c r="J55" s="7"/>
      <c r="K55" s="7">
        <v>165000</v>
      </c>
      <c r="L55" s="7"/>
      <c r="M55" s="7">
        <v>151690001203</v>
      </c>
      <c r="N55" s="7"/>
      <c r="O55" s="7">
        <v>151026869051</v>
      </c>
      <c r="P55" s="7"/>
      <c r="Q55" s="7">
        <f t="shared" si="1"/>
        <v>663132152</v>
      </c>
    </row>
    <row r="56" spans="1:17">
      <c r="A56" s="1" t="s">
        <v>105</v>
      </c>
      <c r="C56" s="7">
        <v>9600</v>
      </c>
      <c r="D56" s="7"/>
      <c r="E56" s="7">
        <v>6949812118</v>
      </c>
      <c r="F56" s="7"/>
      <c r="G56" s="7">
        <v>6781938550</v>
      </c>
      <c r="H56" s="7"/>
      <c r="I56" s="7">
        <f t="shared" si="0"/>
        <v>167873568</v>
      </c>
      <c r="J56" s="7"/>
      <c r="K56" s="7">
        <v>9600</v>
      </c>
      <c r="L56" s="7"/>
      <c r="M56" s="7">
        <v>6949812118</v>
      </c>
      <c r="N56" s="7"/>
      <c r="O56" s="7">
        <v>6578359456</v>
      </c>
      <c r="P56" s="7"/>
      <c r="Q56" s="7">
        <f t="shared" si="1"/>
        <v>371452662</v>
      </c>
    </row>
    <row r="57" spans="1:17">
      <c r="A57" s="1" t="s">
        <v>76</v>
      </c>
      <c r="C57" s="7">
        <v>277780</v>
      </c>
      <c r="D57" s="7"/>
      <c r="E57" s="7">
        <v>165646296566</v>
      </c>
      <c r="F57" s="7"/>
      <c r="G57" s="7">
        <v>161969155968</v>
      </c>
      <c r="H57" s="7"/>
      <c r="I57" s="7">
        <f t="shared" si="0"/>
        <v>3677140598</v>
      </c>
      <c r="J57" s="7"/>
      <c r="K57" s="7">
        <v>277780</v>
      </c>
      <c r="L57" s="7"/>
      <c r="M57" s="7">
        <v>165646296566</v>
      </c>
      <c r="N57" s="7"/>
      <c r="O57" s="7">
        <v>155050910327</v>
      </c>
      <c r="P57" s="7"/>
      <c r="Q57" s="7">
        <f t="shared" si="1"/>
        <v>10595386239</v>
      </c>
    </row>
    <row r="58" spans="1:17">
      <c r="A58" s="1" t="s">
        <v>88</v>
      </c>
      <c r="C58" s="7">
        <v>15000</v>
      </c>
      <c r="D58" s="7"/>
      <c r="E58" s="7">
        <v>12936954751</v>
      </c>
      <c r="F58" s="7"/>
      <c r="G58" s="7">
        <v>12657705375</v>
      </c>
      <c r="H58" s="7"/>
      <c r="I58" s="7">
        <f t="shared" si="0"/>
        <v>279249376</v>
      </c>
      <c r="J58" s="7"/>
      <c r="K58" s="7">
        <v>15000</v>
      </c>
      <c r="L58" s="7"/>
      <c r="M58" s="7">
        <v>12936954751</v>
      </c>
      <c r="N58" s="7"/>
      <c r="O58" s="7">
        <v>12440994660</v>
      </c>
      <c r="P58" s="7"/>
      <c r="Q58" s="7">
        <f t="shared" si="1"/>
        <v>495960091</v>
      </c>
    </row>
    <row r="59" spans="1:17">
      <c r="A59" s="1" t="s">
        <v>72</v>
      </c>
      <c r="C59" s="7">
        <v>400</v>
      </c>
      <c r="D59" s="7"/>
      <c r="E59" s="7">
        <v>269127211</v>
      </c>
      <c r="F59" s="7"/>
      <c r="G59" s="7">
        <v>263288270</v>
      </c>
      <c r="H59" s="7"/>
      <c r="I59" s="7">
        <f t="shared" si="0"/>
        <v>5838941</v>
      </c>
      <c r="J59" s="7"/>
      <c r="K59" s="7">
        <v>400</v>
      </c>
      <c r="L59" s="7"/>
      <c r="M59" s="7">
        <v>269127211</v>
      </c>
      <c r="N59" s="7"/>
      <c r="O59" s="7">
        <v>257637294</v>
      </c>
      <c r="P59" s="7"/>
      <c r="Q59" s="7">
        <f t="shared" si="1"/>
        <v>11489917</v>
      </c>
    </row>
    <row r="60" spans="1:17">
      <c r="A60" s="1" t="s">
        <v>79</v>
      </c>
      <c r="C60" s="7">
        <v>23100</v>
      </c>
      <c r="D60" s="7"/>
      <c r="E60" s="7">
        <v>15698917055</v>
      </c>
      <c r="F60" s="7"/>
      <c r="G60" s="7">
        <v>15386892620</v>
      </c>
      <c r="H60" s="7"/>
      <c r="I60" s="7">
        <f t="shared" si="0"/>
        <v>312024435</v>
      </c>
      <c r="J60" s="7"/>
      <c r="K60" s="7">
        <v>23100</v>
      </c>
      <c r="L60" s="7"/>
      <c r="M60" s="7">
        <v>15698917055</v>
      </c>
      <c r="N60" s="7"/>
      <c r="O60" s="7">
        <v>15015280986</v>
      </c>
      <c r="P60" s="7"/>
      <c r="Q60" s="7">
        <f t="shared" si="1"/>
        <v>683636069</v>
      </c>
    </row>
    <row r="61" spans="1:17">
      <c r="A61" s="1" t="s">
        <v>110</v>
      </c>
      <c r="C61" s="7">
        <v>110120</v>
      </c>
      <c r="D61" s="7"/>
      <c r="E61" s="7">
        <v>103283747227</v>
      </c>
      <c r="F61" s="7"/>
      <c r="G61" s="7">
        <v>101162119441</v>
      </c>
      <c r="H61" s="7"/>
      <c r="I61" s="7">
        <f t="shared" si="0"/>
        <v>2121627786</v>
      </c>
      <c r="J61" s="7"/>
      <c r="K61" s="7">
        <v>110120</v>
      </c>
      <c r="L61" s="7"/>
      <c r="M61" s="7">
        <v>103283747227</v>
      </c>
      <c r="N61" s="7"/>
      <c r="O61" s="7">
        <v>100153068305</v>
      </c>
      <c r="P61" s="7"/>
      <c r="Q61" s="7">
        <f t="shared" si="1"/>
        <v>3130678922</v>
      </c>
    </row>
    <row r="62" spans="1:17">
      <c r="A62" s="1" t="s">
        <v>91</v>
      </c>
      <c r="C62" s="7">
        <v>90132</v>
      </c>
      <c r="D62" s="7"/>
      <c r="E62" s="7">
        <v>63934359836</v>
      </c>
      <c r="F62" s="7"/>
      <c r="G62" s="7">
        <v>62688060209</v>
      </c>
      <c r="H62" s="7"/>
      <c r="I62" s="7">
        <f t="shared" si="0"/>
        <v>1246299627</v>
      </c>
      <c r="J62" s="7"/>
      <c r="K62" s="7">
        <v>90132</v>
      </c>
      <c r="L62" s="7"/>
      <c r="M62" s="7">
        <v>63934359836</v>
      </c>
      <c r="N62" s="7"/>
      <c r="O62" s="7">
        <v>60923595516</v>
      </c>
      <c r="P62" s="7"/>
      <c r="Q62" s="7">
        <f t="shared" si="1"/>
        <v>3010764320</v>
      </c>
    </row>
    <row r="63" spans="1:17">
      <c r="A63" s="1" t="s">
        <v>94</v>
      </c>
      <c r="C63" s="7">
        <v>36825</v>
      </c>
      <c r="D63" s="7"/>
      <c r="E63" s="7">
        <v>25124088933</v>
      </c>
      <c r="F63" s="7"/>
      <c r="G63" s="7">
        <v>24694050891</v>
      </c>
      <c r="H63" s="7"/>
      <c r="I63" s="7">
        <f t="shared" si="0"/>
        <v>430038042</v>
      </c>
      <c r="J63" s="7"/>
      <c r="K63" s="7">
        <v>36825</v>
      </c>
      <c r="L63" s="7"/>
      <c r="M63" s="7">
        <v>25124088933</v>
      </c>
      <c r="N63" s="7"/>
      <c r="O63" s="7">
        <v>23938538853</v>
      </c>
      <c r="P63" s="7"/>
      <c r="Q63" s="7">
        <f t="shared" si="1"/>
        <v>1185550080</v>
      </c>
    </row>
    <row r="64" spans="1:17">
      <c r="A64" s="1" t="s">
        <v>133</v>
      </c>
      <c r="C64" s="7">
        <v>30000</v>
      </c>
      <c r="D64" s="7"/>
      <c r="E64" s="7">
        <v>26313629790</v>
      </c>
      <c r="F64" s="7"/>
      <c r="G64" s="7">
        <v>25864687124</v>
      </c>
      <c r="H64" s="7"/>
      <c r="I64" s="7">
        <f t="shared" si="0"/>
        <v>448942666</v>
      </c>
      <c r="J64" s="7"/>
      <c r="K64" s="7">
        <v>30000</v>
      </c>
      <c r="L64" s="7"/>
      <c r="M64" s="7">
        <v>26313629790</v>
      </c>
      <c r="N64" s="7"/>
      <c r="O64" s="7">
        <v>25864687124</v>
      </c>
      <c r="P64" s="7"/>
      <c r="Q64" s="7">
        <f t="shared" si="1"/>
        <v>448942666</v>
      </c>
    </row>
    <row r="65" spans="1:17">
      <c r="A65" s="1" t="s">
        <v>127</v>
      </c>
      <c r="C65" s="7">
        <v>172426</v>
      </c>
      <c r="D65" s="7"/>
      <c r="E65" s="7">
        <v>151362588557</v>
      </c>
      <c r="F65" s="7"/>
      <c r="G65" s="7">
        <v>146363140871</v>
      </c>
      <c r="H65" s="7"/>
      <c r="I65" s="7">
        <f t="shared" si="0"/>
        <v>4999447686</v>
      </c>
      <c r="J65" s="7"/>
      <c r="K65" s="7">
        <v>172426</v>
      </c>
      <c r="L65" s="7"/>
      <c r="M65" s="7">
        <v>151362588557</v>
      </c>
      <c r="N65" s="7"/>
      <c r="O65" s="7">
        <v>141191298437</v>
      </c>
      <c r="P65" s="7"/>
      <c r="Q65" s="7">
        <f t="shared" si="1"/>
        <v>10171290120</v>
      </c>
    </row>
    <row r="66" spans="1:17">
      <c r="A66" s="1" t="s">
        <v>123</v>
      </c>
      <c r="C66" s="7">
        <v>173609</v>
      </c>
      <c r="D66" s="7"/>
      <c r="E66" s="7">
        <v>155648189214</v>
      </c>
      <c r="F66" s="7"/>
      <c r="G66" s="7">
        <v>152098181502</v>
      </c>
      <c r="H66" s="7"/>
      <c r="I66" s="7">
        <f t="shared" si="0"/>
        <v>3550007712</v>
      </c>
      <c r="J66" s="7"/>
      <c r="K66" s="7">
        <v>173609</v>
      </c>
      <c r="L66" s="7"/>
      <c r="M66" s="7">
        <v>155648189214</v>
      </c>
      <c r="N66" s="7"/>
      <c r="O66" s="7">
        <v>146783063852</v>
      </c>
      <c r="P66" s="7"/>
      <c r="Q66" s="7">
        <f t="shared" si="1"/>
        <v>8865125362</v>
      </c>
    </row>
    <row r="67" spans="1:17">
      <c r="A67" s="1" t="s">
        <v>107</v>
      </c>
      <c r="C67" s="7">
        <v>112600</v>
      </c>
      <c r="D67" s="7"/>
      <c r="E67" s="7">
        <v>78469100897</v>
      </c>
      <c r="F67" s="7"/>
      <c r="G67" s="7">
        <v>76741004171</v>
      </c>
      <c r="H67" s="7"/>
      <c r="I67" s="7">
        <f t="shared" si="0"/>
        <v>1728096726</v>
      </c>
      <c r="J67" s="7"/>
      <c r="K67" s="7">
        <v>112600</v>
      </c>
      <c r="L67" s="7"/>
      <c r="M67" s="7">
        <v>78469100897</v>
      </c>
      <c r="N67" s="7"/>
      <c r="O67" s="7">
        <v>75090587363</v>
      </c>
      <c r="P67" s="7"/>
      <c r="Q67" s="7">
        <f t="shared" si="1"/>
        <v>3378513534</v>
      </c>
    </row>
    <row r="68" spans="1:17">
      <c r="A68" s="1" t="s">
        <v>98</v>
      </c>
      <c r="C68" s="7">
        <v>132300</v>
      </c>
      <c r="D68" s="7"/>
      <c r="E68" s="7">
        <v>99389556377</v>
      </c>
      <c r="F68" s="7"/>
      <c r="G68" s="7">
        <v>97566792813</v>
      </c>
      <c r="H68" s="7"/>
      <c r="I68" s="7">
        <f t="shared" si="0"/>
        <v>1822763564</v>
      </c>
      <c r="J68" s="7"/>
      <c r="K68" s="7">
        <v>132300</v>
      </c>
      <c r="L68" s="7"/>
      <c r="M68" s="7">
        <v>99389556377</v>
      </c>
      <c r="N68" s="7"/>
      <c r="O68" s="7">
        <v>96384245188</v>
      </c>
      <c r="P68" s="7"/>
      <c r="Q68" s="7">
        <f t="shared" si="1"/>
        <v>3005311189</v>
      </c>
    </row>
    <row r="69" spans="1:17">
      <c r="A69" s="1" t="s">
        <v>96</v>
      </c>
      <c r="C69" s="7">
        <v>14300</v>
      </c>
      <c r="D69" s="7"/>
      <c r="E69" s="7">
        <v>10971402072</v>
      </c>
      <c r="F69" s="7"/>
      <c r="G69" s="7">
        <v>10798260460</v>
      </c>
      <c r="H69" s="7"/>
      <c r="I69" s="7">
        <f t="shared" si="0"/>
        <v>173141612</v>
      </c>
      <c r="J69" s="7"/>
      <c r="K69" s="7">
        <v>14300</v>
      </c>
      <c r="L69" s="7"/>
      <c r="M69" s="7">
        <v>10971402072</v>
      </c>
      <c r="N69" s="7"/>
      <c r="O69" s="7">
        <v>10530041084</v>
      </c>
      <c r="P69" s="7"/>
      <c r="Q69" s="7">
        <f t="shared" si="1"/>
        <v>441360988</v>
      </c>
    </row>
    <row r="70" spans="1:17">
      <c r="A70" s="1" t="s">
        <v>125</v>
      </c>
      <c r="C70" s="7">
        <v>300000</v>
      </c>
      <c r="D70" s="7"/>
      <c r="E70" s="7">
        <v>269201198437</v>
      </c>
      <c r="F70" s="7"/>
      <c r="G70" s="7">
        <v>260373798693</v>
      </c>
      <c r="H70" s="7"/>
      <c r="I70" s="7">
        <f t="shared" si="0"/>
        <v>8827399744</v>
      </c>
      <c r="J70" s="7"/>
      <c r="K70" s="7">
        <v>300000</v>
      </c>
      <c r="L70" s="7"/>
      <c r="M70" s="7">
        <v>269201198437</v>
      </c>
      <c r="N70" s="7"/>
      <c r="O70" s="7">
        <v>254353890000</v>
      </c>
      <c r="P70" s="7"/>
      <c r="Q70" s="7">
        <f t="shared" si="1"/>
        <v>14847308437</v>
      </c>
    </row>
    <row r="71" spans="1:17">
      <c r="A71" s="1" t="s">
        <v>116</v>
      </c>
      <c r="C71" s="7">
        <v>54020</v>
      </c>
      <c r="D71" s="7"/>
      <c r="E71" s="7">
        <v>51760143573</v>
      </c>
      <c r="F71" s="7"/>
      <c r="G71" s="7">
        <v>50607565715</v>
      </c>
      <c r="H71" s="7"/>
      <c r="I71" s="7">
        <f t="shared" si="0"/>
        <v>1152577858</v>
      </c>
      <c r="J71" s="7"/>
      <c r="K71" s="7">
        <v>54020</v>
      </c>
      <c r="L71" s="7"/>
      <c r="M71" s="7">
        <v>51760143573</v>
      </c>
      <c r="N71" s="7"/>
      <c r="O71" s="7">
        <v>50010514961</v>
      </c>
      <c r="P71" s="7"/>
      <c r="Q71" s="7">
        <f t="shared" si="1"/>
        <v>1749628612</v>
      </c>
    </row>
    <row r="72" spans="1:17">
      <c r="A72" s="1" t="s">
        <v>85</v>
      </c>
      <c r="C72" s="7">
        <v>13200</v>
      </c>
      <c r="D72" s="7"/>
      <c r="E72" s="7">
        <v>11712744680</v>
      </c>
      <c r="F72" s="7"/>
      <c r="G72" s="7">
        <v>11415930487</v>
      </c>
      <c r="H72" s="7"/>
      <c r="I72" s="7">
        <f t="shared" si="0"/>
        <v>296814193</v>
      </c>
      <c r="J72" s="7"/>
      <c r="K72" s="7">
        <v>13200</v>
      </c>
      <c r="L72" s="7"/>
      <c r="M72" s="7">
        <v>11712744680</v>
      </c>
      <c r="N72" s="7"/>
      <c r="O72" s="7">
        <v>11246869135</v>
      </c>
      <c r="P72" s="7"/>
      <c r="Q72" s="7">
        <f t="shared" si="1"/>
        <v>465875545</v>
      </c>
    </row>
    <row r="73" spans="1:17">
      <c r="A73" s="1" t="s">
        <v>113</v>
      </c>
      <c r="C73" s="7">
        <v>16800</v>
      </c>
      <c r="D73" s="7"/>
      <c r="E73" s="7">
        <v>16600094687</v>
      </c>
      <c r="F73" s="7"/>
      <c r="G73" s="7">
        <v>16262139952</v>
      </c>
      <c r="H73" s="7"/>
      <c r="I73" s="7">
        <f t="shared" ref="I73:I75" si="2">E73-G73</f>
        <v>337954735</v>
      </c>
      <c r="J73" s="7"/>
      <c r="K73" s="7">
        <v>16800</v>
      </c>
      <c r="L73" s="7"/>
      <c r="M73" s="7">
        <v>16600094687</v>
      </c>
      <c r="N73" s="7"/>
      <c r="O73" s="7">
        <v>15885888160</v>
      </c>
      <c r="P73" s="7"/>
      <c r="Q73" s="7">
        <f t="shared" ref="Q73:Q75" si="3">M73-O73</f>
        <v>714206527</v>
      </c>
    </row>
    <row r="74" spans="1:17">
      <c r="A74" s="1" t="s">
        <v>82</v>
      </c>
      <c r="C74" s="7">
        <v>54500</v>
      </c>
      <c r="D74" s="7"/>
      <c r="E74" s="7">
        <v>49189867720</v>
      </c>
      <c r="F74" s="7"/>
      <c r="G74" s="7">
        <v>48214494538</v>
      </c>
      <c r="H74" s="7"/>
      <c r="I74" s="7">
        <f t="shared" si="2"/>
        <v>975373182</v>
      </c>
      <c r="J74" s="7"/>
      <c r="K74" s="7">
        <v>54500</v>
      </c>
      <c r="L74" s="7"/>
      <c r="M74" s="7">
        <v>49189867720</v>
      </c>
      <c r="N74" s="7"/>
      <c r="O74" s="7">
        <v>47461441054</v>
      </c>
      <c r="P74" s="7"/>
      <c r="Q74" s="7">
        <f>M74-O74</f>
        <v>1728426666</v>
      </c>
    </row>
    <row r="75" spans="1:17">
      <c r="A75" s="1" t="s">
        <v>101</v>
      </c>
      <c r="C75" s="7">
        <v>16</v>
      </c>
      <c r="D75" s="7"/>
      <c r="E75" s="7">
        <v>11762827</v>
      </c>
      <c r="F75" s="7"/>
      <c r="G75" s="7">
        <v>11530229</v>
      </c>
      <c r="H75" s="7"/>
      <c r="I75" s="7">
        <f t="shared" si="2"/>
        <v>232598</v>
      </c>
      <c r="J75" s="7"/>
      <c r="K75" s="7">
        <v>16</v>
      </c>
      <c r="L75" s="7"/>
      <c r="M75" s="7">
        <v>11762827</v>
      </c>
      <c r="N75" s="7"/>
      <c r="O75" s="7">
        <v>11300191</v>
      </c>
      <c r="P75" s="7"/>
      <c r="Q75" s="7">
        <f t="shared" si="3"/>
        <v>462636</v>
      </c>
    </row>
    <row r="76" spans="1:17" ht="24.75" thickBot="1">
      <c r="C76" s="7"/>
      <c r="D76" s="7"/>
      <c r="E76" s="8">
        <f>SUM(E8:E75)</f>
        <v>4219441382102</v>
      </c>
      <c r="F76" s="7"/>
      <c r="G76" s="8">
        <f>SUM(SUM(G8:G75))</f>
        <v>4242953174039</v>
      </c>
      <c r="H76" s="7"/>
      <c r="I76" s="8">
        <f>SUM(I8:I75)</f>
        <v>-23511791937</v>
      </c>
      <c r="J76" s="7"/>
      <c r="K76" s="7"/>
      <c r="L76" s="7"/>
      <c r="M76" s="8">
        <f>SUM(M8:M75)</f>
        <v>4219441382102</v>
      </c>
      <c r="N76" s="7"/>
      <c r="O76" s="8">
        <f>SUM(O8:O75)</f>
        <v>3866381063053</v>
      </c>
      <c r="P76" s="7"/>
      <c r="Q76" s="8">
        <f>SUM(Q8:Q75)</f>
        <v>353060319049</v>
      </c>
    </row>
    <row r="77" spans="1:17" ht="24.75" thickTop="1">
      <c r="H77" s="14">
        <f t="shared" ref="H77" si="4">SUM(H8:H52)</f>
        <v>0</v>
      </c>
      <c r="I77" s="14"/>
      <c r="J77" s="14"/>
      <c r="K77" s="14"/>
      <c r="L77" s="14"/>
      <c r="M77" s="14"/>
      <c r="N77" s="14"/>
      <c r="O77" s="14"/>
      <c r="P77" s="14"/>
      <c r="Q77" s="14"/>
    </row>
    <row r="81" spans="8:17">
      <c r="H81" s="14">
        <f t="shared" ref="H81" si="5">SUM(H53:H75)</f>
        <v>0</v>
      </c>
      <c r="I81" s="14"/>
      <c r="J81" s="14"/>
      <c r="K81" s="14"/>
      <c r="L81" s="14"/>
      <c r="M81" s="14"/>
      <c r="N81" s="14"/>
      <c r="O81" s="14"/>
      <c r="P81" s="14"/>
      <c r="Q81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54"/>
  <sheetViews>
    <sheetView rightToLeft="1" workbookViewId="0">
      <selection activeCell="O55" sqref="O55"/>
    </sheetView>
  </sheetViews>
  <sheetFormatPr defaultRowHeight="24"/>
  <cols>
    <col min="1" max="1" width="32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155</v>
      </c>
      <c r="D6" s="17" t="s">
        <v>155</v>
      </c>
      <c r="E6" s="17" t="s">
        <v>155</v>
      </c>
      <c r="F6" s="17" t="s">
        <v>155</v>
      </c>
      <c r="G6" s="17" t="s">
        <v>155</v>
      </c>
      <c r="H6" s="17" t="s">
        <v>155</v>
      </c>
      <c r="I6" s="17" t="s">
        <v>155</v>
      </c>
      <c r="K6" s="17" t="s">
        <v>156</v>
      </c>
      <c r="L6" s="17" t="s">
        <v>156</v>
      </c>
      <c r="M6" s="17" t="s">
        <v>156</v>
      </c>
      <c r="N6" s="17" t="s">
        <v>156</v>
      </c>
      <c r="O6" s="17" t="s">
        <v>156</v>
      </c>
      <c r="P6" s="17" t="s">
        <v>156</v>
      </c>
      <c r="Q6" s="17" t="s">
        <v>156</v>
      </c>
    </row>
    <row r="7" spans="1:17" ht="24.75">
      <c r="A7" s="17" t="s">
        <v>3</v>
      </c>
      <c r="C7" s="17" t="s">
        <v>7</v>
      </c>
      <c r="E7" s="17" t="s">
        <v>170</v>
      </c>
      <c r="G7" s="17" t="s">
        <v>171</v>
      </c>
      <c r="I7" s="17" t="s">
        <v>10</v>
      </c>
      <c r="K7" s="17" t="s">
        <v>7</v>
      </c>
      <c r="M7" s="17" t="s">
        <v>170</v>
      </c>
      <c r="O7" s="17" t="s">
        <v>171</v>
      </c>
      <c r="Q7" s="17" t="s">
        <v>173</v>
      </c>
    </row>
    <row r="8" spans="1:17">
      <c r="A8" s="1" t="s">
        <v>34</v>
      </c>
      <c r="C8" s="7">
        <v>488519</v>
      </c>
      <c r="D8" s="7"/>
      <c r="E8" s="7">
        <v>29462253363</v>
      </c>
      <c r="F8" s="7"/>
      <c r="G8" s="7">
        <v>22700797823</v>
      </c>
      <c r="H8" s="7"/>
      <c r="I8" s="7">
        <v>6761455540</v>
      </c>
      <c r="J8" s="7"/>
      <c r="K8" s="7">
        <v>578465</v>
      </c>
      <c r="L8" s="7"/>
      <c r="M8" s="7">
        <v>34702486089</v>
      </c>
      <c r="N8" s="7"/>
      <c r="O8" s="7">
        <v>26880463230</v>
      </c>
      <c r="P8" s="7"/>
      <c r="Q8" s="7">
        <v>7822022859</v>
      </c>
    </row>
    <row r="9" spans="1:17">
      <c r="A9" s="1" t="s">
        <v>29</v>
      </c>
      <c r="C9" s="7">
        <v>1684250</v>
      </c>
      <c r="D9" s="7"/>
      <c r="E9" s="7">
        <v>30880593345</v>
      </c>
      <c r="F9" s="7"/>
      <c r="G9" s="7">
        <v>23857759154</v>
      </c>
      <c r="H9" s="7"/>
      <c r="I9" s="7">
        <v>7022834191</v>
      </c>
      <c r="J9" s="7"/>
      <c r="K9" s="7">
        <v>2615297</v>
      </c>
      <c r="L9" s="7"/>
      <c r="M9" s="7">
        <v>46361938406</v>
      </c>
      <c r="N9" s="7"/>
      <c r="O9" s="7">
        <v>37046237755</v>
      </c>
      <c r="P9" s="7"/>
      <c r="Q9" s="7">
        <v>9315700651</v>
      </c>
    </row>
    <row r="10" spans="1:17">
      <c r="A10" s="1" t="s">
        <v>62</v>
      </c>
      <c r="C10" s="7">
        <v>4239661</v>
      </c>
      <c r="D10" s="7"/>
      <c r="E10" s="7">
        <v>45633682230</v>
      </c>
      <c r="F10" s="7"/>
      <c r="G10" s="7">
        <v>41548531527</v>
      </c>
      <c r="H10" s="7"/>
      <c r="I10" s="7">
        <v>4085150703</v>
      </c>
      <c r="J10" s="7"/>
      <c r="K10" s="7">
        <v>4239661</v>
      </c>
      <c r="L10" s="7"/>
      <c r="M10" s="7">
        <v>45633682230</v>
      </c>
      <c r="N10" s="7"/>
      <c r="O10" s="7">
        <v>41548531527</v>
      </c>
      <c r="P10" s="7"/>
      <c r="Q10" s="7">
        <v>4085150703</v>
      </c>
    </row>
    <row r="11" spans="1:17">
      <c r="A11" s="1" t="s">
        <v>21</v>
      </c>
      <c r="C11" s="7">
        <v>237810</v>
      </c>
      <c r="D11" s="7"/>
      <c r="E11" s="7">
        <v>10534700107</v>
      </c>
      <c r="F11" s="7"/>
      <c r="G11" s="7">
        <v>8862449685</v>
      </c>
      <c r="H11" s="7"/>
      <c r="I11" s="7">
        <v>1672250422</v>
      </c>
      <c r="J11" s="7"/>
      <c r="K11" s="7">
        <v>897998</v>
      </c>
      <c r="L11" s="7"/>
      <c r="M11" s="7">
        <v>40416876872</v>
      </c>
      <c r="N11" s="7"/>
      <c r="O11" s="7">
        <v>33465632635</v>
      </c>
      <c r="P11" s="7"/>
      <c r="Q11" s="7">
        <v>6951244237</v>
      </c>
    </row>
    <row r="12" spans="1:17">
      <c r="A12" s="1" t="s">
        <v>38</v>
      </c>
      <c r="C12" s="7">
        <v>13384490</v>
      </c>
      <c r="D12" s="7"/>
      <c r="E12" s="7">
        <v>103812616239</v>
      </c>
      <c r="F12" s="7"/>
      <c r="G12" s="7">
        <v>70981386937</v>
      </c>
      <c r="H12" s="7"/>
      <c r="I12" s="7">
        <v>32831229302</v>
      </c>
      <c r="J12" s="7"/>
      <c r="K12" s="7">
        <v>22974565</v>
      </c>
      <c r="L12" s="7"/>
      <c r="M12" s="7">
        <v>167605626385</v>
      </c>
      <c r="N12" s="7"/>
      <c r="O12" s="7">
        <v>121840016914</v>
      </c>
      <c r="P12" s="7"/>
      <c r="Q12" s="7">
        <v>45765609471</v>
      </c>
    </row>
    <row r="13" spans="1:17">
      <c r="A13" s="1" t="s">
        <v>54</v>
      </c>
      <c r="C13" s="7">
        <v>155170</v>
      </c>
      <c r="D13" s="7"/>
      <c r="E13" s="7">
        <v>3928094043</v>
      </c>
      <c r="F13" s="7"/>
      <c r="G13" s="7">
        <v>3131208793</v>
      </c>
      <c r="H13" s="7"/>
      <c r="I13" s="7">
        <v>796885250</v>
      </c>
      <c r="J13" s="7"/>
      <c r="K13" s="7">
        <v>302825</v>
      </c>
      <c r="L13" s="7"/>
      <c r="M13" s="7">
        <v>7626363243</v>
      </c>
      <c r="N13" s="7"/>
      <c r="O13" s="7">
        <v>6110770781</v>
      </c>
      <c r="P13" s="7"/>
      <c r="Q13" s="7">
        <v>1515592462</v>
      </c>
    </row>
    <row r="14" spans="1:17">
      <c r="A14" s="1" t="s">
        <v>61</v>
      </c>
      <c r="C14" s="7">
        <v>18184000</v>
      </c>
      <c r="D14" s="7"/>
      <c r="E14" s="7">
        <v>43773531375</v>
      </c>
      <c r="F14" s="7"/>
      <c r="G14" s="7">
        <v>43773531375</v>
      </c>
      <c r="H14" s="7"/>
      <c r="I14" s="7">
        <v>0</v>
      </c>
      <c r="J14" s="7"/>
      <c r="K14" s="7">
        <v>18184000</v>
      </c>
      <c r="L14" s="7"/>
      <c r="M14" s="7">
        <v>43773531375</v>
      </c>
      <c r="N14" s="7"/>
      <c r="O14" s="7">
        <v>43773531375</v>
      </c>
      <c r="P14" s="7"/>
      <c r="Q14" s="7">
        <v>0</v>
      </c>
    </row>
    <row r="15" spans="1:17">
      <c r="A15" s="1" t="s">
        <v>19</v>
      </c>
      <c r="C15" s="7">
        <v>661934</v>
      </c>
      <c r="D15" s="7"/>
      <c r="E15" s="7">
        <v>122551174730</v>
      </c>
      <c r="F15" s="7"/>
      <c r="G15" s="7">
        <v>122871227061</v>
      </c>
      <c r="H15" s="7"/>
      <c r="I15" s="7">
        <v>-320052331</v>
      </c>
      <c r="J15" s="7"/>
      <c r="K15" s="7">
        <v>683503</v>
      </c>
      <c r="L15" s="7"/>
      <c r="M15" s="7">
        <v>126746331323</v>
      </c>
      <c r="N15" s="7"/>
      <c r="O15" s="7">
        <v>126869910977</v>
      </c>
      <c r="P15" s="7"/>
      <c r="Q15" s="7">
        <v>-123579654</v>
      </c>
    </row>
    <row r="16" spans="1:17">
      <c r="A16" s="1" t="s">
        <v>52</v>
      </c>
      <c r="C16" s="7">
        <v>374929</v>
      </c>
      <c r="D16" s="7"/>
      <c r="E16" s="7">
        <v>10798544778</v>
      </c>
      <c r="F16" s="7"/>
      <c r="G16" s="7">
        <v>8180724887</v>
      </c>
      <c r="H16" s="7"/>
      <c r="I16" s="7">
        <v>2617819891</v>
      </c>
      <c r="J16" s="7"/>
      <c r="K16" s="7">
        <v>941140</v>
      </c>
      <c r="L16" s="7"/>
      <c r="M16" s="7">
        <v>25637004010</v>
      </c>
      <c r="N16" s="7"/>
      <c r="O16" s="7">
        <v>20535107762</v>
      </c>
      <c r="P16" s="7"/>
      <c r="Q16" s="7">
        <v>5101896248</v>
      </c>
    </row>
    <row r="17" spans="1:17">
      <c r="A17" s="1" t="s">
        <v>49</v>
      </c>
      <c r="C17" s="7">
        <v>30000</v>
      </c>
      <c r="D17" s="7"/>
      <c r="E17" s="7">
        <v>948075198</v>
      </c>
      <c r="F17" s="7"/>
      <c r="G17" s="7">
        <v>609849677</v>
      </c>
      <c r="H17" s="7"/>
      <c r="I17" s="7">
        <v>338225521</v>
      </c>
      <c r="J17" s="7"/>
      <c r="K17" s="7">
        <v>340814</v>
      </c>
      <c r="L17" s="7"/>
      <c r="M17" s="7">
        <v>9403358396</v>
      </c>
      <c r="N17" s="7"/>
      <c r="O17" s="7">
        <v>6928176906</v>
      </c>
      <c r="P17" s="7"/>
      <c r="Q17" s="7">
        <v>2475181490</v>
      </c>
    </row>
    <row r="18" spans="1:17">
      <c r="A18" s="1" t="s">
        <v>43</v>
      </c>
      <c r="C18" s="7">
        <v>1687500</v>
      </c>
      <c r="D18" s="7"/>
      <c r="E18" s="7">
        <v>10566317338</v>
      </c>
      <c r="F18" s="7"/>
      <c r="G18" s="7">
        <v>4291575367</v>
      </c>
      <c r="H18" s="7"/>
      <c r="I18" s="7">
        <v>6274741971</v>
      </c>
      <c r="J18" s="7"/>
      <c r="K18" s="7">
        <v>1687500</v>
      </c>
      <c r="L18" s="7"/>
      <c r="M18" s="7">
        <v>10566317338</v>
      </c>
      <c r="N18" s="7"/>
      <c r="O18" s="7">
        <v>4291575367</v>
      </c>
      <c r="P18" s="7"/>
      <c r="Q18" s="7">
        <v>6274741971</v>
      </c>
    </row>
    <row r="19" spans="1:17">
      <c r="A19" s="1" t="s">
        <v>55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142581</v>
      </c>
      <c r="L19" s="7"/>
      <c r="M19" s="7">
        <v>4250662337</v>
      </c>
      <c r="N19" s="7"/>
      <c r="O19" s="7">
        <v>3502213624</v>
      </c>
      <c r="P19" s="7"/>
      <c r="Q19" s="7">
        <v>748448713</v>
      </c>
    </row>
    <row r="20" spans="1:17">
      <c r="A20" s="1" t="s">
        <v>41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6115748</v>
      </c>
      <c r="L20" s="7"/>
      <c r="M20" s="7">
        <v>24308212228</v>
      </c>
      <c r="N20" s="7"/>
      <c r="O20" s="7">
        <v>24694357156</v>
      </c>
      <c r="P20" s="7"/>
      <c r="Q20" s="7">
        <v>-386144928</v>
      </c>
    </row>
    <row r="21" spans="1:17">
      <c r="A21" s="1" t="s">
        <v>22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1106052</v>
      </c>
      <c r="L21" s="7"/>
      <c r="M21" s="7">
        <v>7402539169</v>
      </c>
      <c r="N21" s="7"/>
      <c r="O21" s="7">
        <v>6871693683</v>
      </c>
      <c r="P21" s="7"/>
      <c r="Q21" s="7">
        <v>530845486</v>
      </c>
    </row>
    <row r="22" spans="1:17">
      <c r="A22" s="1" t="s">
        <v>35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100357</v>
      </c>
      <c r="L22" s="7"/>
      <c r="M22" s="7">
        <v>3492811557</v>
      </c>
      <c r="N22" s="7"/>
      <c r="O22" s="7">
        <v>3233217574</v>
      </c>
      <c r="P22" s="7"/>
      <c r="Q22" s="7">
        <v>259593983</v>
      </c>
    </row>
    <row r="23" spans="1:17">
      <c r="A23" s="1" t="s">
        <v>174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1848143</v>
      </c>
      <c r="L23" s="7"/>
      <c r="M23" s="7">
        <v>31729182139</v>
      </c>
      <c r="N23" s="7"/>
      <c r="O23" s="7">
        <v>27061168668</v>
      </c>
      <c r="P23" s="7"/>
      <c r="Q23" s="7">
        <v>4668013471</v>
      </c>
    </row>
    <row r="24" spans="1:17">
      <c r="A24" s="1" t="s">
        <v>28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1271299</v>
      </c>
      <c r="L24" s="7"/>
      <c r="M24" s="7">
        <v>1797024643</v>
      </c>
      <c r="N24" s="7"/>
      <c r="O24" s="7">
        <v>1635272795</v>
      </c>
      <c r="P24" s="7"/>
      <c r="Q24" s="7">
        <v>161751848</v>
      </c>
    </row>
    <row r="25" spans="1:17">
      <c r="A25" s="1" t="s">
        <v>16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399554</v>
      </c>
      <c r="L25" s="7"/>
      <c r="M25" s="7">
        <v>3591639351</v>
      </c>
      <c r="N25" s="7"/>
      <c r="O25" s="7">
        <v>3264792095</v>
      </c>
      <c r="P25" s="7"/>
      <c r="Q25" s="7">
        <v>326847256</v>
      </c>
    </row>
    <row r="26" spans="1:17">
      <c r="A26" s="1" t="s">
        <v>51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51510</v>
      </c>
      <c r="L26" s="7"/>
      <c r="M26" s="7">
        <v>4429796406</v>
      </c>
      <c r="N26" s="7"/>
      <c r="O26" s="7">
        <v>4129563528</v>
      </c>
      <c r="P26" s="7"/>
      <c r="Q26" s="7">
        <v>300232878</v>
      </c>
    </row>
    <row r="27" spans="1:17">
      <c r="A27" s="1" t="s">
        <v>36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1048533</v>
      </c>
      <c r="L27" s="7"/>
      <c r="M27" s="7">
        <v>25659624982</v>
      </c>
      <c r="N27" s="7"/>
      <c r="O27" s="7">
        <v>25848896815</v>
      </c>
      <c r="P27" s="7"/>
      <c r="Q27" s="7">
        <v>-189271833</v>
      </c>
    </row>
    <row r="28" spans="1:17">
      <c r="A28" s="1" t="s">
        <v>37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32363</v>
      </c>
      <c r="L28" s="7"/>
      <c r="M28" s="7">
        <v>2165916376</v>
      </c>
      <c r="N28" s="7"/>
      <c r="O28" s="7">
        <v>1946311628</v>
      </c>
      <c r="P28" s="7"/>
      <c r="Q28" s="7">
        <v>219604748</v>
      </c>
    </row>
    <row r="29" spans="1:17">
      <c r="A29" s="1" t="s">
        <v>50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6500000</v>
      </c>
      <c r="L29" s="7"/>
      <c r="M29" s="7">
        <v>51862570650</v>
      </c>
      <c r="N29" s="7"/>
      <c r="O29" s="7">
        <v>25959142366</v>
      </c>
      <c r="P29" s="7"/>
      <c r="Q29" s="7">
        <v>25903428284</v>
      </c>
    </row>
    <row r="30" spans="1:17">
      <c r="A30" s="1" t="s">
        <v>15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871929</v>
      </c>
      <c r="L30" s="7"/>
      <c r="M30" s="7">
        <v>4006761880</v>
      </c>
      <c r="N30" s="7"/>
      <c r="O30" s="7">
        <v>3404558733</v>
      </c>
      <c r="P30" s="7"/>
      <c r="Q30" s="7">
        <v>602203147</v>
      </c>
    </row>
    <row r="31" spans="1:17">
      <c r="A31" s="1" t="s">
        <v>20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495317</v>
      </c>
      <c r="L31" s="7"/>
      <c r="M31" s="7">
        <v>17377722578</v>
      </c>
      <c r="N31" s="7"/>
      <c r="O31" s="7">
        <v>15869080683</v>
      </c>
      <c r="P31" s="7"/>
      <c r="Q31" s="7">
        <v>1508641895</v>
      </c>
    </row>
    <row r="32" spans="1:17">
      <c r="A32" s="1" t="s">
        <v>47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157254</v>
      </c>
      <c r="L32" s="7"/>
      <c r="M32" s="7">
        <v>3915774394</v>
      </c>
      <c r="N32" s="7"/>
      <c r="O32" s="7">
        <v>3545299921</v>
      </c>
      <c r="P32" s="7"/>
      <c r="Q32" s="7">
        <v>370474473</v>
      </c>
    </row>
    <row r="33" spans="1:17">
      <c r="A33" s="1" t="s">
        <v>30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796813</v>
      </c>
      <c r="L33" s="7"/>
      <c r="M33" s="7">
        <v>3531056871</v>
      </c>
      <c r="N33" s="7"/>
      <c r="O33" s="7">
        <v>3095417231</v>
      </c>
      <c r="P33" s="7"/>
      <c r="Q33" s="7">
        <v>435639640</v>
      </c>
    </row>
    <row r="34" spans="1:17">
      <c r="A34" s="1" t="s">
        <v>56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94425</v>
      </c>
      <c r="L34" s="7"/>
      <c r="M34" s="7">
        <v>4143120407</v>
      </c>
      <c r="N34" s="7"/>
      <c r="O34" s="7">
        <v>3299290466</v>
      </c>
      <c r="P34" s="7"/>
      <c r="Q34" s="7">
        <v>843829941</v>
      </c>
    </row>
    <row r="35" spans="1:17">
      <c r="A35" s="1" t="s">
        <v>25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63408</v>
      </c>
      <c r="L35" s="7"/>
      <c r="M35" s="7">
        <v>945275031</v>
      </c>
      <c r="N35" s="7"/>
      <c r="O35" s="7">
        <v>827593383</v>
      </c>
      <c r="P35" s="7"/>
      <c r="Q35" s="7">
        <v>117681648</v>
      </c>
    </row>
    <row r="36" spans="1:17">
      <c r="A36" s="1" t="s">
        <v>17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32524</v>
      </c>
      <c r="L36" s="7"/>
      <c r="M36" s="7">
        <v>3171233272</v>
      </c>
      <c r="N36" s="7"/>
      <c r="O36" s="7">
        <v>2762639703</v>
      </c>
      <c r="P36" s="7"/>
      <c r="Q36" s="7">
        <v>408593569</v>
      </c>
    </row>
    <row r="37" spans="1:17">
      <c r="A37" s="1" t="s">
        <v>39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207427</v>
      </c>
      <c r="L37" s="7"/>
      <c r="M37" s="7">
        <v>5791956058</v>
      </c>
      <c r="N37" s="7"/>
      <c r="O37" s="7">
        <v>4684700630</v>
      </c>
      <c r="P37" s="7"/>
      <c r="Q37" s="7">
        <v>1107255428</v>
      </c>
    </row>
    <row r="38" spans="1:17">
      <c r="A38" s="1" t="s">
        <v>31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241750</v>
      </c>
      <c r="L38" s="7"/>
      <c r="M38" s="7">
        <v>1655140189</v>
      </c>
      <c r="N38" s="7"/>
      <c r="O38" s="7">
        <v>1417838365</v>
      </c>
      <c r="P38" s="7"/>
      <c r="Q38" s="7">
        <v>237301824</v>
      </c>
    </row>
    <row r="39" spans="1:17">
      <c r="A39" s="1" t="s">
        <v>48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263723</v>
      </c>
      <c r="L39" s="7"/>
      <c r="M39" s="7">
        <v>11128677147</v>
      </c>
      <c r="N39" s="7"/>
      <c r="O39" s="7">
        <v>9786203151</v>
      </c>
      <c r="P39" s="7"/>
      <c r="Q39" s="7">
        <v>1342473996</v>
      </c>
    </row>
    <row r="40" spans="1:17">
      <c r="A40" s="1" t="s">
        <v>53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794190</v>
      </c>
      <c r="L40" s="7"/>
      <c r="M40" s="7">
        <v>4697314209</v>
      </c>
      <c r="N40" s="7"/>
      <c r="O40" s="7">
        <v>4262319211</v>
      </c>
      <c r="P40" s="7"/>
      <c r="Q40" s="7">
        <v>434994998</v>
      </c>
    </row>
    <row r="41" spans="1:17">
      <c r="A41" s="1" t="s">
        <v>26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67101</v>
      </c>
      <c r="L41" s="7"/>
      <c r="M41" s="7">
        <v>2101749176</v>
      </c>
      <c r="N41" s="7"/>
      <c r="O41" s="7">
        <v>1907670024</v>
      </c>
      <c r="P41" s="7"/>
      <c r="Q41" s="7">
        <v>194079152</v>
      </c>
    </row>
    <row r="42" spans="1:17">
      <c r="A42" s="1" t="s">
        <v>46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1628470</v>
      </c>
      <c r="L42" s="7"/>
      <c r="M42" s="7">
        <v>41181880398</v>
      </c>
      <c r="N42" s="7"/>
      <c r="O42" s="7">
        <v>41036088061</v>
      </c>
      <c r="P42" s="7"/>
      <c r="Q42" s="7">
        <v>145792337</v>
      </c>
    </row>
    <row r="43" spans="1:17">
      <c r="A43" s="1" t="s">
        <v>175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417248</v>
      </c>
      <c r="L43" s="7"/>
      <c r="M43" s="7">
        <v>17884683148</v>
      </c>
      <c r="N43" s="7"/>
      <c r="O43" s="7">
        <v>14305257763</v>
      </c>
      <c r="P43" s="7"/>
      <c r="Q43" s="7">
        <v>3579425385</v>
      </c>
    </row>
    <row r="44" spans="1:17">
      <c r="A44" s="1" t="s">
        <v>44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3294019</v>
      </c>
      <c r="L44" s="7"/>
      <c r="M44" s="7">
        <v>20587953161</v>
      </c>
      <c r="N44" s="7"/>
      <c r="O44" s="7">
        <v>19286331336</v>
      </c>
      <c r="P44" s="7"/>
      <c r="Q44" s="7">
        <v>1301621825</v>
      </c>
    </row>
    <row r="45" spans="1:17">
      <c r="A45" s="1" t="s">
        <v>32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303934</v>
      </c>
      <c r="L45" s="7"/>
      <c r="M45" s="7">
        <v>6161335700</v>
      </c>
      <c r="N45" s="7"/>
      <c r="O45" s="7">
        <v>5580259698</v>
      </c>
      <c r="P45" s="7"/>
      <c r="Q45" s="7">
        <v>581076002</v>
      </c>
    </row>
    <row r="46" spans="1:17">
      <c r="A46" s="1" t="s">
        <v>45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2532786</v>
      </c>
      <c r="L46" s="7"/>
      <c r="M46" s="7">
        <v>29079081639</v>
      </c>
      <c r="N46" s="7"/>
      <c r="O46" s="7">
        <v>29532807664</v>
      </c>
      <c r="P46" s="7"/>
      <c r="Q46" s="7">
        <v>-453726025</v>
      </c>
    </row>
    <row r="47" spans="1:17">
      <c r="A47" s="1" t="s">
        <v>18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87849</v>
      </c>
      <c r="L47" s="7"/>
      <c r="M47" s="7">
        <v>4806380456</v>
      </c>
      <c r="N47" s="7"/>
      <c r="O47" s="7">
        <v>4019629515</v>
      </c>
      <c r="P47" s="7"/>
      <c r="Q47" s="7">
        <v>786750941</v>
      </c>
    </row>
    <row r="48" spans="1:17">
      <c r="A48" s="1" t="s">
        <v>102</v>
      </c>
      <c r="C48" s="7">
        <v>186529</v>
      </c>
      <c r="D48" s="7"/>
      <c r="E48" s="7">
        <v>186529000000</v>
      </c>
      <c r="F48" s="7"/>
      <c r="G48" s="7">
        <v>180372554477</v>
      </c>
      <c r="H48" s="7"/>
      <c r="I48" s="7">
        <v>6156445523</v>
      </c>
      <c r="J48" s="7"/>
      <c r="K48" s="7">
        <v>186529</v>
      </c>
      <c r="L48" s="7"/>
      <c r="M48" s="7">
        <v>186529000000</v>
      </c>
      <c r="N48" s="7"/>
      <c r="O48" s="7">
        <v>180372554477</v>
      </c>
      <c r="P48" s="7"/>
      <c r="Q48" s="7">
        <v>6156445523</v>
      </c>
    </row>
    <row r="49" spans="3:19" ht="24.75" thickBot="1">
      <c r="C49" s="7"/>
      <c r="D49" s="7"/>
      <c r="E49" s="8">
        <f>SUM(E8:E48)</f>
        <v>599418582746</v>
      </c>
      <c r="F49" s="7"/>
      <c r="G49" s="8">
        <f>SUM(G8:G48)</f>
        <v>531181596763</v>
      </c>
      <c r="H49" s="7"/>
      <c r="I49" s="8">
        <f>SUM(I8:I48)</f>
        <v>68236985983</v>
      </c>
      <c r="J49" s="7"/>
      <c r="K49" s="7"/>
      <c r="L49" s="7"/>
      <c r="M49" s="8">
        <f>SUM(SUM(M8:M48))</f>
        <v>1087859591219</v>
      </c>
      <c r="N49" s="7"/>
      <c r="O49" s="8">
        <f>SUM(O8:O48)</f>
        <v>946432125176</v>
      </c>
      <c r="P49" s="7"/>
      <c r="Q49" s="8">
        <f>SUM(Q8:Q48)</f>
        <v>141427466043</v>
      </c>
      <c r="S49" s="2"/>
    </row>
    <row r="50" spans="3:19" ht="24.75" thickTop="1">
      <c r="I50" s="14"/>
      <c r="J50" s="14"/>
      <c r="K50" s="14"/>
      <c r="L50" s="14"/>
      <c r="M50" s="14"/>
      <c r="N50" s="14"/>
      <c r="O50" s="14"/>
      <c r="P50" s="14"/>
      <c r="Q50" s="14"/>
      <c r="S50" s="2"/>
    </row>
    <row r="51" spans="3:19">
      <c r="G51" s="2"/>
      <c r="S51" s="2"/>
    </row>
    <row r="52" spans="3:19">
      <c r="G52" s="2"/>
      <c r="S52" s="2"/>
    </row>
    <row r="53" spans="3:19">
      <c r="G53" s="2"/>
    </row>
    <row r="54" spans="3:19">
      <c r="G54" s="2"/>
      <c r="I54" s="14"/>
      <c r="J54" s="14"/>
      <c r="K54" s="14"/>
      <c r="L54" s="14"/>
      <c r="M54" s="14"/>
      <c r="N54" s="14"/>
      <c r="O54" s="14"/>
      <c r="P54" s="14"/>
      <c r="Q54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9"/>
  <sheetViews>
    <sheetView rightToLeft="1" topLeftCell="A19" workbookViewId="0">
      <selection activeCell="I51" sqref="I51"/>
    </sheetView>
  </sheetViews>
  <sheetFormatPr defaultRowHeight="24"/>
  <cols>
    <col min="1" max="1" width="40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155</v>
      </c>
      <c r="D6" s="17" t="s">
        <v>155</v>
      </c>
      <c r="E6" s="17" t="s">
        <v>155</v>
      </c>
      <c r="F6" s="17" t="s">
        <v>155</v>
      </c>
      <c r="G6" s="17" t="s">
        <v>155</v>
      </c>
      <c r="H6" s="17" t="s">
        <v>155</v>
      </c>
      <c r="I6" s="17" t="s">
        <v>155</v>
      </c>
      <c r="J6" s="17" t="s">
        <v>155</v>
      </c>
      <c r="K6" s="17" t="s">
        <v>155</v>
      </c>
      <c r="M6" s="17" t="s">
        <v>156</v>
      </c>
      <c r="N6" s="17" t="s">
        <v>156</v>
      </c>
      <c r="O6" s="17" t="s">
        <v>156</v>
      </c>
      <c r="P6" s="17" t="s">
        <v>156</v>
      </c>
      <c r="Q6" s="17" t="s">
        <v>156</v>
      </c>
      <c r="R6" s="17" t="s">
        <v>156</v>
      </c>
      <c r="S6" s="17" t="s">
        <v>156</v>
      </c>
      <c r="T6" s="17" t="s">
        <v>156</v>
      </c>
      <c r="U6" s="17" t="s">
        <v>156</v>
      </c>
    </row>
    <row r="7" spans="1:21" ht="24.75">
      <c r="A7" s="17" t="s">
        <v>3</v>
      </c>
      <c r="C7" s="17" t="s">
        <v>176</v>
      </c>
      <c r="E7" s="17" t="s">
        <v>177</v>
      </c>
      <c r="G7" s="17" t="s">
        <v>178</v>
      </c>
      <c r="I7" s="17" t="s">
        <v>10</v>
      </c>
      <c r="K7" s="17" t="s">
        <v>179</v>
      </c>
      <c r="M7" s="17" t="s">
        <v>176</v>
      </c>
      <c r="O7" s="17" t="s">
        <v>177</v>
      </c>
      <c r="Q7" s="17" t="s">
        <v>178</v>
      </c>
      <c r="S7" s="17" t="s">
        <v>140</v>
      </c>
      <c r="U7" s="17" t="s">
        <v>179</v>
      </c>
    </row>
    <row r="8" spans="1:21">
      <c r="A8" s="1" t="s">
        <v>34</v>
      </c>
      <c r="C8" s="7">
        <v>0</v>
      </c>
      <c r="D8" s="7"/>
      <c r="E8" s="7">
        <v>-6752773913</v>
      </c>
      <c r="F8" s="7"/>
      <c r="G8" s="7">
        <v>6761455540</v>
      </c>
      <c r="H8" s="7"/>
      <c r="I8" s="7">
        <f>C8+E8+G8</f>
        <v>8681627</v>
      </c>
      <c r="J8" s="7"/>
      <c r="K8" s="10">
        <f>I8/$I$57</f>
        <v>2.8005922941370409E-3</v>
      </c>
      <c r="L8" s="7"/>
      <c r="M8" s="7">
        <v>0</v>
      </c>
      <c r="N8" s="7"/>
      <c r="O8" s="7">
        <v>6694639780</v>
      </c>
      <c r="P8" s="7"/>
      <c r="Q8" s="7">
        <v>7822022859</v>
      </c>
      <c r="R8" s="7"/>
      <c r="S8" s="7">
        <f>Q8+O8+M8</f>
        <v>14516662639</v>
      </c>
      <c r="T8" s="4"/>
      <c r="U8" s="10">
        <f>S8/$S$57</f>
        <v>3.4826113253104342E-2</v>
      </c>
    </row>
    <row r="9" spans="1:21">
      <c r="A9" s="1" t="s">
        <v>29</v>
      </c>
      <c r="C9" s="7">
        <v>0</v>
      </c>
      <c r="D9" s="7"/>
      <c r="E9" s="7">
        <v>0</v>
      </c>
      <c r="F9" s="7"/>
      <c r="G9" s="7">
        <v>7022834191</v>
      </c>
      <c r="H9" s="7"/>
      <c r="I9" s="7">
        <f t="shared" ref="I9:I55" si="0">C9+E9+G9</f>
        <v>7022834191</v>
      </c>
      <c r="J9" s="7"/>
      <c r="K9" s="10">
        <f t="shared" ref="K9:K56" si="1">I9/$I$57</f>
        <v>2.2654849509563979</v>
      </c>
      <c r="L9" s="7"/>
      <c r="M9" s="7">
        <v>0</v>
      </c>
      <c r="N9" s="7"/>
      <c r="O9" s="7">
        <v>0</v>
      </c>
      <c r="P9" s="7"/>
      <c r="Q9" s="7">
        <v>9315700651</v>
      </c>
      <c r="R9" s="7"/>
      <c r="S9" s="7">
        <f t="shared" ref="S9:S56" si="2">Q9+O9+M9</f>
        <v>9315700651</v>
      </c>
      <c r="T9" s="4"/>
      <c r="U9" s="10">
        <f t="shared" ref="U9:U56" si="3">S9/$S$57</f>
        <v>2.2348776297393697E-2</v>
      </c>
    </row>
    <row r="10" spans="1:21">
      <c r="A10" s="1" t="s">
        <v>62</v>
      </c>
      <c r="C10" s="7">
        <v>0</v>
      </c>
      <c r="D10" s="7"/>
      <c r="E10" s="7">
        <v>1769646825</v>
      </c>
      <c r="F10" s="7"/>
      <c r="G10" s="7">
        <v>4085150703</v>
      </c>
      <c r="H10" s="7"/>
      <c r="I10" s="7">
        <f t="shared" si="0"/>
        <v>5854797528</v>
      </c>
      <c r="J10" s="7"/>
      <c r="K10" s="10">
        <f t="shared" si="1"/>
        <v>1.8886898550985196</v>
      </c>
      <c r="L10" s="7"/>
      <c r="M10" s="7">
        <v>0</v>
      </c>
      <c r="N10" s="7"/>
      <c r="O10" s="7">
        <v>1769646825</v>
      </c>
      <c r="P10" s="7"/>
      <c r="Q10" s="7">
        <v>4085150703</v>
      </c>
      <c r="R10" s="7"/>
      <c r="S10" s="7">
        <f t="shared" si="2"/>
        <v>5854797528</v>
      </c>
      <c r="T10" s="4"/>
      <c r="U10" s="10">
        <f t="shared" si="3"/>
        <v>1.4045917223173084E-2</v>
      </c>
    </row>
    <row r="11" spans="1:21">
      <c r="A11" s="1" t="s">
        <v>21</v>
      </c>
      <c r="C11" s="7">
        <v>0</v>
      </c>
      <c r="D11" s="7"/>
      <c r="E11" s="7">
        <v>4320015644</v>
      </c>
      <c r="F11" s="7"/>
      <c r="G11" s="7">
        <v>1672250422</v>
      </c>
      <c r="H11" s="7"/>
      <c r="I11" s="7">
        <f t="shared" si="0"/>
        <v>5992266066</v>
      </c>
      <c r="J11" s="7"/>
      <c r="K11" s="10">
        <f t="shared" si="1"/>
        <v>1.9330356128935833</v>
      </c>
      <c r="L11" s="7"/>
      <c r="M11" s="7">
        <v>0</v>
      </c>
      <c r="N11" s="7"/>
      <c r="O11" s="7">
        <v>16265299527</v>
      </c>
      <c r="P11" s="7"/>
      <c r="Q11" s="7">
        <v>6951244237</v>
      </c>
      <c r="R11" s="7"/>
      <c r="S11" s="7">
        <f t="shared" si="2"/>
        <v>23216543764</v>
      </c>
      <c r="T11" s="4"/>
      <c r="U11" s="10">
        <f t="shared" si="3"/>
        <v>5.5697511375549527E-2</v>
      </c>
    </row>
    <row r="12" spans="1:21">
      <c r="A12" s="1" t="s">
        <v>38</v>
      </c>
      <c r="C12" s="7">
        <v>0</v>
      </c>
      <c r="D12" s="7"/>
      <c r="E12" s="7">
        <v>0</v>
      </c>
      <c r="F12" s="7"/>
      <c r="G12" s="7">
        <v>32831229302</v>
      </c>
      <c r="H12" s="7"/>
      <c r="I12" s="7">
        <f t="shared" si="0"/>
        <v>32831229302</v>
      </c>
      <c r="J12" s="7"/>
      <c r="K12" s="10">
        <f t="shared" si="1"/>
        <v>10.590974225249186</v>
      </c>
      <c r="L12" s="7"/>
      <c r="M12" s="7">
        <v>0</v>
      </c>
      <c r="N12" s="7"/>
      <c r="O12" s="7">
        <v>0</v>
      </c>
      <c r="P12" s="7"/>
      <c r="Q12" s="7">
        <v>45765609471</v>
      </c>
      <c r="R12" s="7"/>
      <c r="S12" s="7">
        <f t="shared" si="2"/>
        <v>45765609471</v>
      </c>
      <c r="T12" s="4"/>
      <c r="U12" s="10">
        <f t="shared" si="3"/>
        <v>0.109793713484285</v>
      </c>
    </row>
    <row r="13" spans="1:21">
      <c r="A13" s="1" t="s">
        <v>54</v>
      </c>
      <c r="C13" s="7">
        <v>1422077790</v>
      </c>
      <c r="D13" s="7"/>
      <c r="E13" s="7">
        <v>-2852367207</v>
      </c>
      <c r="F13" s="7"/>
      <c r="G13" s="7">
        <v>796885250</v>
      </c>
      <c r="H13" s="7"/>
      <c r="I13" s="7">
        <f t="shared" si="0"/>
        <v>-633404167</v>
      </c>
      <c r="J13" s="7"/>
      <c r="K13" s="10">
        <f t="shared" si="1"/>
        <v>-0.20432884632966739</v>
      </c>
      <c r="L13" s="7"/>
      <c r="M13" s="7">
        <v>1422077790</v>
      </c>
      <c r="N13" s="7"/>
      <c r="O13" s="7">
        <v>2515230280</v>
      </c>
      <c r="P13" s="7"/>
      <c r="Q13" s="7">
        <v>1515592462</v>
      </c>
      <c r="R13" s="7"/>
      <c r="S13" s="7">
        <f t="shared" si="2"/>
        <v>5452900532</v>
      </c>
      <c r="T13" s="4"/>
      <c r="U13" s="10">
        <f t="shared" si="3"/>
        <v>1.3081748622796862E-2</v>
      </c>
    </row>
    <row r="14" spans="1:21">
      <c r="A14" s="1" t="s">
        <v>19</v>
      </c>
      <c r="C14" s="7">
        <v>0</v>
      </c>
      <c r="D14" s="7"/>
      <c r="E14" s="7">
        <v>-4623378040</v>
      </c>
      <c r="F14" s="7"/>
      <c r="G14" s="7">
        <v>-320052331</v>
      </c>
      <c r="H14" s="7"/>
      <c r="I14" s="7">
        <f t="shared" si="0"/>
        <v>-4943430371</v>
      </c>
      <c r="J14" s="7"/>
      <c r="K14" s="10">
        <f t="shared" si="1"/>
        <v>-1.5946933683773343</v>
      </c>
      <c r="L14" s="7"/>
      <c r="M14" s="7">
        <v>0</v>
      </c>
      <c r="N14" s="7"/>
      <c r="O14" s="7">
        <v>-952901203</v>
      </c>
      <c r="P14" s="7"/>
      <c r="Q14" s="7">
        <v>-123579654</v>
      </c>
      <c r="R14" s="7"/>
      <c r="S14" s="7">
        <f t="shared" si="2"/>
        <v>-1076480857</v>
      </c>
      <c r="T14" s="4"/>
      <c r="U14" s="10">
        <f t="shared" si="3"/>
        <v>-2.5825250040572233E-3</v>
      </c>
    </row>
    <row r="15" spans="1:21">
      <c r="A15" s="1" t="s">
        <v>52</v>
      </c>
      <c r="C15" s="7">
        <v>0</v>
      </c>
      <c r="D15" s="7"/>
      <c r="E15" s="7">
        <v>726752293</v>
      </c>
      <c r="F15" s="7"/>
      <c r="G15" s="7">
        <v>2617819891</v>
      </c>
      <c r="H15" s="7"/>
      <c r="I15" s="7">
        <f t="shared" si="0"/>
        <v>3344572184</v>
      </c>
      <c r="J15" s="7"/>
      <c r="K15" s="10">
        <f t="shared" si="1"/>
        <v>1.0789202399153399</v>
      </c>
      <c r="L15" s="7"/>
      <c r="M15" s="7">
        <v>0</v>
      </c>
      <c r="N15" s="7"/>
      <c r="O15" s="7">
        <v>14237032214</v>
      </c>
      <c r="P15" s="7"/>
      <c r="Q15" s="7">
        <v>5101896248</v>
      </c>
      <c r="R15" s="7"/>
      <c r="S15" s="7">
        <f t="shared" si="2"/>
        <v>19338928462</v>
      </c>
      <c r="T15" s="4"/>
      <c r="U15" s="10">
        <f t="shared" si="3"/>
        <v>4.6394941424201197E-2</v>
      </c>
    </row>
    <row r="16" spans="1:21">
      <c r="A16" s="1" t="s">
        <v>49</v>
      </c>
      <c r="C16" s="7">
        <v>0</v>
      </c>
      <c r="D16" s="7"/>
      <c r="E16" s="7">
        <v>-7744058191</v>
      </c>
      <c r="F16" s="7"/>
      <c r="G16" s="7">
        <v>338225521</v>
      </c>
      <c r="H16" s="7"/>
      <c r="I16" s="7">
        <f t="shared" si="0"/>
        <v>-7405832670</v>
      </c>
      <c r="J16" s="7"/>
      <c r="K16" s="10">
        <f t="shared" si="1"/>
        <v>-2.3890358232702633</v>
      </c>
      <c r="L16" s="7"/>
      <c r="M16" s="7">
        <v>2338061138</v>
      </c>
      <c r="N16" s="7"/>
      <c r="O16" s="7">
        <v>16594564547</v>
      </c>
      <c r="P16" s="7"/>
      <c r="Q16" s="7">
        <v>2475181490</v>
      </c>
      <c r="R16" s="7"/>
      <c r="S16" s="7">
        <f t="shared" si="2"/>
        <v>21407807175</v>
      </c>
      <c r="T16" s="4"/>
      <c r="U16" s="10">
        <f t="shared" si="3"/>
        <v>5.1358272608347119E-2</v>
      </c>
    </row>
    <row r="17" spans="1:21">
      <c r="A17" s="1" t="s">
        <v>43</v>
      </c>
      <c r="C17" s="7">
        <v>0</v>
      </c>
      <c r="D17" s="7"/>
      <c r="E17" s="7">
        <v>4969335860</v>
      </c>
      <c r="F17" s="7"/>
      <c r="G17" s="7">
        <v>6274741971</v>
      </c>
      <c r="H17" s="7"/>
      <c r="I17" s="7">
        <f t="shared" si="0"/>
        <v>11244077831</v>
      </c>
      <c r="J17" s="7"/>
      <c r="K17" s="10">
        <f t="shared" si="1"/>
        <v>3.6272092463976775</v>
      </c>
      <c r="L17" s="7"/>
      <c r="M17" s="7">
        <v>0</v>
      </c>
      <c r="N17" s="7"/>
      <c r="O17" s="7">
        <v>4968314627</v>
      </c>
      <c r="P17" s="7"/>
      <c r="Q17" s="7">
        <v>6274741971</v>
      </c>
      <c r="R17" s="7"/>
      <c r="S17" s="7">
        <f t="shared" si="2"/>
        <v>11243056598</v>
      </c>
      <c r="T17" s="4"/>
      <c r="U17" s="10">
        <f t="shared" si="3"/>
        <v>2.697258813062715E-2</v>
      </c>
    </row>
    <row r="18" spans="1:21">
      <c r="A18" s="1" t="s">
        <v>55</v>
      </c>
      <c r="C18" s="7">
        <v>0</v>
      </c>
      <c r="D18" s="7"/>
      <c r="E18" s="7">
        <v>1564718360</v>
      </c>
      <c r="F18" s="7"/>
      <c r="G18" s="7">
        <v>0</v>
      </c>
      <c r="H18" s="7"/>
      <c r="I18" s="7">
        <f t="shared" si="0"/>
        <v>1564718360</v>
      </c>
      <c r="J18" s="7"/>
      <c r="K18" s="10">
        <f t="shared" si="1"/>
        <v>0.50476001577938656</v>
      </c>
      <c r="L18" s="7"/>
      <c r="M18" s="7">
        <v>0</v>
      </c>
      <c r="N18" s="7"/>
      <c r="O18" s="7">
        <v>9860985508</v>
      </c>
      <c r="P18" s="7"/>
      <c r="Q18" s="7">
        <v>748448713</v>
      </c>
      <c r="R18" s="7"/>
      <c r="S18" s="7">
        <f t="shared" si="2"/>
        <v>10609434221</v>
      </c>
      <c r="T18" s="4"/>
      <c r="U18" s="10">
        <f t="shared" si="3"/>
        <v>2.545250013176302E-2</v>
      </c>
    </row>
    <row r="19" spans="1:21">
      <c r="A19" s="1" t="s">
        <v>41</v>
      </c>
      <c r="C19" s="7">
        <v>0</v>
      </c>
      <c r="D19" s="7"/>
      <c r="E19" s="7">
        <v>919445919</v>
      </c>
      <c r="F19" s="7"/>
      <c r="G19" s="7">
        <v>0</v>
      </c>
      <c r="H19" s="7"/>
      <c r="I19" s="7">
        <f t="shared" si="0"/>
        <v>919445919</v>
      </c>
      <c r="J19" s="7"/>
      <c r="K19" s="10">
        <f t="shared" si="1"/>
        <v>0.29660260175047254</v>
      </c>
      <c r="L19" s="7"/>
      <c r="M19" s="7">
        <v>0</v>
      </c>
      <c r="N19" s="7"/>
      <c r="O19" s="7">
        <v>3056306024</v>
      </c>
      <c r="P19" s="7"/>
      <c r="Q19" s="7">
        <v>-386144928</v>
      </c>
      <c r="R19" s="7"/>
      <c r="S19" s="7">
        <f t="shared" si="2"/>
        <v>2670161096</v>
      </c>
      <c r="T19" s="4"/>
      <c r="U19" s="10">
        <f t="shared" si="3"/>
        <v>6.4058341125529557E-3</v>
      </c>
    </row>
    <row r="20" spans="1:21">
      <c r="A20" s="1" t="s">
        <v>22</v>
      </c>
      <c r="C20" s="7">
        <v>0</v>
      </c>
      <c r="D20" s="7"/>
      <c r="E20" s="7">
        <v>-9609369658</v>
      </c>
      <c r="F20" s="7"/>
      <c r="G20" s="7">
        <v>0</v>
      </c>
      <c r="H20" s="7"/>
      <c r="I20" s="7">
        <f t="shared" si="0"/>
        <v>-9609369658</v>
      </c>
      <c r="J20" s="7"/>
      <c r="K20" s="10">
        <f t="shared" si="1"/>
        <v>-3.0998713277717518</v>
      </c>
      <c r="L20" s="7"/>
      <c r="M20" s="7">
        <v>0</v>
      </c>
      <c r="N20" s="7"/>
      <c r="O20" s="7">
        <v>758634438</v>
      </c>
      <c r="P20" s="7"/>
      <c r="Q20" s="7">
        <v>530845486</v>
      </c>
      <c r="R20" s="7"/>
      <c r="S20" s="7">
        <f t="shared" si="2"/>
        <v>1289479924</v>
      </c>
      <c r="T20" s="4"/>
      <c r="U20" s="10">
        <f t="shared" si="3"/>
        <v>3.0935191502061313E-3</v>
      </c>
    </row>
    <row r="21" spans="1:21">
      <c r="A21" s="1" t="s">
        <v>35</v>
      </c>
      <c r="C21" s="7">
        <v>0</v>
      </c>
      <c r="D21" s="7"/>
      <c r="E21" s="7">
        <v>-7449565672</v>
      </c>
      <c r="F21" s="7"/>
      <c r="G21" s="7">
        <v>0</v>
      </c>
      <c r="H21" s="7"/>
      <c r="I21" s="7">
        <f t="shared" si="0"/>
        <v>-7449565672</v>
      </c>
      <c r="J21" s="7"/>
      <c r="K21" s="10">
        <f t="shared" si="1"/>
        <v>-2.4031435830715862</v>
      </c>
      <c r="L21" s="7"/>
      <c r="M21" s="7">
        <v>0</v>
      </c>
      <c r="N21" s="7"/>
      <c r="O21" s="7">
        <v>13409218208</v>
      </c>
      <c r="P21" s="7"/>
      <c r="Q21" s="7">
        <v>259593983</v>
      </c>
      <c r="R21" s="7"/>
      <c r="S21" s="7">
        <f t="shared" si="2"/>
        <v>13668812191</v>
      </c>
      <c r="T21" s="4"/>
      <c r="U21" s="10">
        <f t="shared" si="3"/>
        <v>3.2792082673347253E-2</v>
      </c>
    </row>
    <row r="22" spans="1:21">
      <c r="A22" s="1" t="s">
        <v>174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10">
        <f t="shared" si="1"/>
        <v>0</v>
      </c>
      <c r="L22" s="7"/>
      <c r="M22" s="7">
        <v>0</v>
      </c>
      <c r="N22" s="7"/>
      <c r="O22" s="7">
        <v>0</v>
      </c>
      <c r="P22" s="7"/>
      <c r="Q22" s="7">
        <v>4668013471</v>
      </c>
      <c r="R22" s="7"/>
      <c r="S22" s="7">
        <f t="shared" si="2"/>
        <v>4668013471</v>
      </c>
      <c r="T22" s="4"/>
      <c r="U22" s="10">
        <f t="shared" si="3"/>
        <v>1.1198769982524129E-2</v>
      </c>
    </row>
    <row r="23" spans="1:21">
      <c r="A23" s="1" t="s">
        <v>28</v>
      </c>
      <c r="C23" s="7">
        <v>0</v>
      </c>
      <c r="D23" s="7"/>
      <c r="E23" s="7">
        <v>-552252000</v>
      </c>
      <c r="F23" s="7"/>
      <c r="G23" s="7">
        <v>0</v>
      </c>
      <c r="H23" s="7"/>
      <c r="I23" s="7">
        <f t="shared" si="0"/>
        <v>-552252000</v>
      </c>
      <c r="J23" s="7"/>
      <c r="K23" s="10">
        <f t="shared" si="1"/>
        <v>-0.17815009739784593</v>
      </c>
      <c r="L23" s="7"/>
      <c r="M23" s="7">
        <v>0</v>
      </c>
      <c r="N23" s="7"/>
      <c r="O23" s="7">
        <v>1569558318</v>
      </c>
      <c r="P23" s="7"/>
      <c r="Q23" s="7">
        <v>161751848</v>
      </c>
      <c r="R23" s="7"/>
      <c r="S23" s="7">
        <f t="shared" si="2"/>
        <v>1731310166</v>
      </c>
      <c r="T23" s="4"/>
      <c r="U23" s="10">
        <f t="shared" si="3"/>
        <v>4.1534893671346185E-3</v>
      </c>
    </row>
    <row r="24" spans="1:21">
      <c r="A24" s="1" t="s">
        <v>16</v>
      </c>
      <c r="C24" s="7">
        <v>0</v>
      </c>
      <c r="D24" s="7"/>
      <c r="E24" s="7">
        <v>1461604996</v>
      </c>
      <c r="F24" s="7"/>
      <c r="G24" s="7">
        <v>0</v>
      </c>
      <c r="H24" s="7"/>
      <c r="I24" s="7">
        <f t="shared" si="0"/>
        <v>1461604996</v>
      </c>
      <c r="J24" s="7"/>
      <c r="K24" s="10">
        <f t="shared" si="1"/>
        <v>0.47149683911435036</v>
      </c>
      <c r="L24" s="7"/>
      <c r="M24" s="7">
        <v>0</v>
      </c>
      <c r="N24" s="7"/>
      <c r="O24" s="7">
        <v>6257496391</v>
      </c>
      <c r="P24" s="7"/>
      <c r="Q24" s="7">
        <v>326847256</v>
      </c>
      <c r="R24" s="7"/>
      <c r="S24" s="7">
        <f t="shared" si="2"/>
        <v>6584343647</v>
      </c>
      <c r="T24" s="4"/>
      <c r="U24" s="10">
        <f t="shared" si="3"/>
        <v>1.579613050534983E-2</v>
      </c>
    </row>
    <row r="25" spans="1:21">
      <c r="A25" s="1" t="s">
        <v>51</v>
      </c>
      <c r="C25" s="7">
        <v>0</v>
      </c>
      <c r="D25" s="7"/>
      <c r="E25" s="7">
        <v>-3945177587</v>
      </c>
      <c r="F25" s="7"/>
      <c r="G25" s="7">
        <v>0</v>
      </c>
      <c r="H25" s="7"/>
      <c r="I25" s="7">
        <f t="shared" si="0"/>
        <v>-3945177587</v>
      </c>
      <c r="J25" s="7"/>
      <c r="K25" s="10">
        <f t="shared" si="1"/>
        <v>-1.272668584950075</v>
      </c>
      <c r="L25" s="7"/>
      <c r="M25" s="7">
        <v>0</v>
      </c>
      <c r="N25" s="7"/>
      <c r="O25" s="7">
        <v>5976649633</v>
      </c>
      <c r="P25" s="7"/>
      <c r="Q25" s="7">
        <v>300232878</v>
      </c>
      <c r="R25" s="7"/>
      <c r="S25" s="7">
        <f t="shared" si="2"/>
        <v>6276882511</v>
      </c>
      <c r="T25" s="4"/>
      <c r="U25" s="10">
        <f t="shared" si="3"/>
        <v>1.50585176938144E-2</v>
      </c>
    </row>
    <row r="26" spans="1:21">
      <c r="A26" s="1" t="s">
        <v>36</v>
      </c>
      <c r="C26" s="7">
        <v>0</v>
      </c>
      <c r="D26" s="7"/>
      <c r="E26" s="7">
        <v>4605367545</v>
      </c>
      <c r="F26" s="7"/>
      <c r="G26" s="7">
        <v>0</v>
      </c>
      <c r="H26" s="7"/>
      <c r="I26" s="7">
        <f t="shared" si="0"/>
        <v>4605367545</v>
      </c>
      <c r="J26" s="7"/>
      <c r="K26" s="10">
        <f t="shared" si="1"/>
        <v>1.4856382171447611</v>
      </c>
      <c r="L26" s="7"/>
      <c r="M26" s="7">
        <v>0</v>
      </c>
      <c r="N26" s="7"/>
      <c r="O26" s="7">
        <v>5030478340</v>
      </c>
      <c r="P26" s="7"/>
      <c r="Q26" s="7">
        <v>-189271833</v>
      </c>
      <c r="R26" s="7"/>
      <c r="S26" s="7">
        <f t="shared" si="2"/>
        <v>4841206507</v>
      </c>
      <c r="T26" s="4"/>
      <c r="U26" s="10">
        <f t="shared" si="3"/>
        <v>1.161426770651067E-2</v>
      </c>
    </row>
    <row r="27" spans="1:21">
      <c r="A27" s="1" t="s">
        <v>37</v>
      </c>
      <c r="C27" s="7">
        <v>0</v>
      </c>
      <c r="D27" s="7"/>
      <c r="E27" s="7">
        <v>-9677764035</v>
      </c>
      <c r="F27" s="7"/>
      <c r="G27" s="7">
        <v>0</v>
      </c>
      <c r="H27" s="7"/>
      <c r="I27" s="7">
        <f t="shared" si="0"/>
        <v>-9677764035</v>
      </c>
      <c r="J27" s="7"/>
      <c r="K27" s="10">
        <f t="shared" si="1"/>
        <v>-3.1219345614477096</v>
      </c>
      <c r="L27" s="7"/>
      <c r="M27" s="7">
        <v>0</v>
      </c>
      <c r="N27" s="7"/>
      <c r="O27" s="7">
        <v>6615180479</v>
      </c>
      <c r="P27" s="7"/>
      <c r="Q27" s="7">
        <v>219604748</v>
      </c>
      <c r="R27" s="7"/>
      <c r="S27" s="7">
        <f t="shared" si="2"/>
        <v>6834785227</v>
      </c>
      <c r="T27" s="4"/>
      <c r="U27" s="10">
        <f t="shared" si="3"/>
        <v>1.6396950889846083E-2</v>
      </c>
    </row>
    <row r="28" spans="1:21">
      <c r="A28" s="1" t="s">
        <v>50</v>
      </c>
      <c r="C28" s="7">
        <v>0</v>
      </c>
      <c r="D28" s="7"/>
      <c r="E28" s="7">
        <v>-119286000</v>
      </c>
      <c r="F28" s="7"/>
      <c r="G28" s="7">
        <v>0</v>
      </c>
      <c r="H28" s="7"/>
      <c r="I28" s="7">
        <f t="shared" si="0"/>
        <v>-119286000</v>
      </c>
      <c r="J28" s="7"/>
      <c r="K28" s="10">
        <f t="shared" si="1"/>
        <v>-3.8480281679739416E-2</v>
      </c>
      <c r="L28" s="7"/>
      <c r="M28" s="7">
        <v>0</v>
      </c>
      <c r="N28" s="7"/>
      <c r="O28" s="7">
        <v>19174751116</v>
      </c>
      <c r="P28" s="7"/>
      <c r="Q28" s="7">
        <v>25903428284</v>
      </c>
      <c r="R28" s="7"/>
      <c r="S28" s="7">
        <f t="shared" si="2"/>
        <v>45078179400</v>
      </c>
      <c r="T28" s="4"/>
      <c r="U28" s="10">
        <f t="shared" si="3"/>
        <v>0.10814453845682946</v>
      </c>
    </row>
    <row r="29" spans="1:21">
      <c r="A29" s="1" t="s">
        <v>15</v>
      </c>
      <c r="C29" s="7">
        <v>0</v>
      </c>
      <c r="D29" s="7"/>
      <c r="E29" s="7">
        <v>-2073244008</v>
      </c>
      <c r="F29" s="7"/>
      <c r="G29" s="7">
        <v>0</v>
      </c>
      <c r="H29" s="7"/>
      <c r="I29" s="7">
        <f t="shared" si="0"/>
        <v>-2073244008</v>
      </c>
      <c r="J29" s="7"/>
      <c r="K29" s="10">
        <f t="shared" si="1"/>
        <v>-0.6688044985888697</v>
      </c>
      <c r="L29" s="7"/>
      <c r="M29" s="7">
        <v>0</v>
      </c>
      <c r="N29" s="7"/>
      <c r="O29" s="7">
        <v>7047036123</v>
      </c>
      <c r="P29" s="7"/>
      <c r="Q29" s="7">
        <v>602203147</v>
      </c>
      <c r="R29" s="7"/>
      <c r="S29" s="7">
        <f t="shared" si="2"/>
        <v>7649239270</v>
      </c>
      <c r="T29" s="4"/>
      <c r="U29" s="10">
        <f t="shared" si="3"/>
        <v>1.8350862022613209E-2</v>
      </c>
    </row>
    <row r="30" spans="1:21">
      <c r="A30" s="1" t="s">
        <v>20</v>
      </c>
      <c r="C30" s="7">
        <v>0</v>
      </c>
      <c r="D30" s="7"/>
      <c r="E30" s="7">
        <v>-1624845252</v>
      </c>
      <c r="F30" s="7"/>
      <c r="G30" s="7">
        <v>0</v>
      </c>
      <c r="H30" s="7"/>
      <c r="I30" s="7">
        <f t="shared" si="0"/>
        <v>-1624845252</v>
      </c>
      <c r="J30" s="7"/>
      <c r="K30" s="10">
        <f t="shared" si="1"/>
        <v>-0.52415625457260007</v>
      </c>
      <c r="L30" s="7"/>
      <c r="M30" s="7">
        <v>0</v>
      </c>
      <c r="N30" s="7"/>
      <c r="O30" s="7">
        <v>2986990945</v>
      </c>
      <c r="P30" s="7"/>
      <c r="Q30" s="7">
        <v>1508641895</v>
      </c>
      <c r="R30" s="7"/>
      <c r="S30" s="7">
        <f t="shared" si="2"/>
        <v>4495632840</v>
      </c>
      <c r="T30" s="4"/>
      <c r="U30" s="10">
        <f t="shared" si="3"/>
        <v>1.0785221253925918E-2</v>
      </c>
    </row>
    <row r="31" spans="1:21">
      <c r="A31" s="1" t="s">
        <v>47</v>
      </c>
      <c r="C31" s="7">
        <v>0</v>
      </c>
      <c r="D31" s="7"/>
      <c r="E31" s="7">
        <v>-2660527826</v>
      </c>
      <c r="F31" s="7"/>
      <c r="G31" s="7">
        <v>0</v>
      </c>
      <c r="H31" s="7"/>
      <c r="I31" s="7">
        <f t="shared" si="0"/>
        <v>-2660527826</v>
      </c>
      <c r="J31" s="7"/>
      <c r="K31" s="10">
        <f t="shared" si="1"/>
        <v>-0.85825545463226804</v>
      </c>
      <c r="L31" s="7"/>
      <c r="M31" s="7">
        <v>0</v>
      </c>
      <c r="N31" s="7"/>
      <c r="O31" s="7">
        <v>6687272643</v>
      </c>
      <c r="P31" s="7"/>
      <c r="Q31" s="7">
        <v>370474473</v>
      </c>
      <c r="R31" s="7"/>
      <c r="S31" s="7">
        <f t="shared" si="2"/>
        <v>7057747116</v>
      </c>
      <c r="T31" s="4"/>
      <c r="U31" s="10">
        <f t="shared" si="3"/>
        <v>1.6931846284919821E-2</v>
      </c>
    </row>
    <row r="32" spans="1:21">
      <c r="A32" s="1" t="s">
        <v>30</v>
      </c>
      <c r="C32" s="7">
        <v>0</v>
      </c>
      <c r="D32" s="7"/>
      <c r="E32" s="7">
        <v>4563521866</v>
      </c>
      <c r="F32" s="7"/>
      <c r="G32" s="7">
        <v>0</v>
      </c>
      <c r="H32" s="7"/>
      <c r="I32" s="7">
        <f t="shared" si="0"/>
        <v>4563521866</v>
      </c>
      <c r="J32" s="7"/>
      <c r="K32" s="10">
        <f t="shared" si="1"/>
        <v>1.4721392858787286</v>
      </c>
      <c r="L32" s="7"/>
      <c r="M32" s="7">
        <v>0</v>
      </c>
      <c r="N32" s="7"/>
      <c r="O32" s="7">
        <v>9910402775</v>
      </c>
      <c r="P32" s="7"/>
      <c r="Q32" s="7">
        <v>435639640</v>
      </c>
      <c r="R32" s="7"/>
      <c r="S32" s="7">
        <f t="shared" si="2"/>
        <v>10346042415</v>
      </c>
      <c r="T32" s="4"/>
      <c r="U32" s="10">
        <f t="shared" si="3"/>
        <v>2.4820611584525445E-2</v>
      </c>
    </row>
    <row r="33" spans="1:21">
      <c r="A33" s="1" t="s">
        <v>56</v>
      </c>
      <c r="C33" s="7">
        <v>2239513851</v>
      </c>
      <c r="D33" s="7"/>
      <c r="E33" s="7">
        <v>-12877504413</v>
      </c>
      <c r="F33" s="7"/>
      <c r="G33" s="7">
        <v>0</v>
      </c>
      <c r="H33" s="7"/>
      <c r="I33" s="7">
        <f t="shared" si="0"/>
        <v>-10637990562</v>
      </c>
      <c r="J33" s="7"/>
      <c r="K33" s="10">
        <f t="shared" si="1"/>
        <v>-3.4316925148983901</v>
      </c>
      <c r="L33" s="7"/>
      <c r="M33" s="7">
        <v>2239513851</v>
      </c>
      <c r="N33" s="7"/>
      <c r="O33" s="7">
        <v>906714473</v>
      </c>
      <c r="P33" s="7"/>
      <c r="Q33" s="7">
        <v>843829941</v>
      </c>
      <c r="R33" s="7"/>
      <c r="S33" s="7">
        <f t="shared" si="2"/>
        <v>3990058265</v>
      </c>
      <c r="T33" s="4"/>
      <c r="U33" s="10">
        <f t="shared" si="3"/>
        <v>9.5723255736517784E-3</v>
      </c>
    </row>
    <row r="34" spans="1:21">
      <c r="A34" s="1" t="s">
        <v>25</v>
      </c>
      <c r="C34" s="7">
        <v>0</v>
      </c>
      <c r="D34" s="7"/>
      <c r="E34" s="7">
        <v>1890671052</v>
      </c>
      <c r="F34" s="7"/>
      <c r="G34" s="7">
        <v>0</v>
      </c>
      <c r="H34" s="7"/>
      <c r="I34" s="7">
        <f t="shared" si="0"/>
        <v>1890671052</v>
      </c>
      <c r="J34" s="7"/>
      <c r="K34" s="10">
        <f t="shared" si="1"/>
        <v>0.60990857807864496</v>
      </c>
      <c r="L34" s="7"/>
      <c r="M34" s="7">
        <v>0</v>
      </c>
      <c r="N34" s="7"/>
      <c r="O34" s="7">
        <v>15273656341</v>
      </c>
      <c r="P34" s="7"/>
      <c r="Q34" s="7">
        <v>117681648</v>
      </c>
      <c r="R34" s="7"/>
      <c r="S34" s="7">
        <f t="shared" si="2"/>
        <v>15391337989</v>
      </c>
      <c r="T34" s="4"/>
      <c r="U34" s="10">
        <f t="shared" si="3"/>
        <v>3.6924497954623936E-2</v>
      </c>
    </row>
    <row r="35" spans="1:21">
      <c r="A35" s="1" t="s">
        <v>17</v>
      </c>
      <c r="C35" s="7">
        <v>0</v>
      </c>
      <c r="D35" s="7"/>
      <c r="E35" s="7">
        <v>1319877821</v>
      </c>
      <c r="F35" s="7"/>
      <c r="G35" s="7">
        <v>0</v>
      </c>
      <c r="H35" s="7"/>
      <c r="I35" s="7">
        <f t="shared" si="0"/>
        <v>1319877821</v>
      </c>
      <c r="J35" s="7"/>
      <c r="K35" s="10">
        <f t="shared" si="1"/>
        <v>0.42577729435910899</v>
      </c>
      <c r="L35" s="7"/>
      <c r="M35" s="7">
        <v>0</v>
      </c>
      <c r="N35" s="7"/>
      <c r="O35" s="7">
        <v>6190412875</v>
      </c>
      <c r="P35" s="7"/>
      <c r="Q35" s="7">
        <v>408593569</v>
      </c>
      <c r="R35" s="7"/>
      <c r="S35" s="7">
        <f t="shared" si="2"/>
        <v>6599006444</v>
      </c>
      <c r="T35" s="4"/>
      <c r="U35" s="10">
        <f t="shared" si="3"/>
        <v>1.5831307201373431E-2</v>
      </c>
    </row>
    <row r="36" spans="1:21">
      <c r="A36" s="1" t="s">
        <v>39</v>
      </c>
      <c r="C36" s="7">
        <v>0</v>
      </c>
      <c r="D36" s="7"/>
      <c r="E36" s="7">
        <v>-8631229190</v>
      </c>
      <c r="F36" s="7"/>
      <c r="G36" s="7">
        <v>0</v>
      </c>
      <c r="H36" s="7"/>
      <c r="I36" s="7">
        <f t="shared" si="0"/>
        <v>-8631229190</v>
      </c>
      <c r="J36" s="7"/>
      <c r="K36" s="10">
        <f t="shared" si="1"/>
        <v>-2.7843345444862688</v>
      </c>
      <c r="L36" s="7"/>
      <c r="M36" s="7">
        <v>0</v>
      </c>
      <c r="N36" s="7"/>
      <c r="O36" s="7">
        <v>5714632515</v>
      </c>
      <c r="P36" s="7"/>
      <c r="Q36" s="7">
        <v>1107255428</v>
      </c>
      <c r="R36" s="7"/>
      <c r="S36" s="7">
        <f t="shared" si="2"/>
        <v>6821887943</v>
      </c>
      <c r="T36" s="4"/>
      <c r="U36" s="10">
        <f t="shared" si="3"/>
        <v>1.6366009737295309E-2</v>
      </c>
    </row>
    <row r="37" spans="1:21">
      <c r="A37" s="1" t="s">
        <v>31</v>
      </c>
      <c r="C37" s="7">
        <v>0</v>
      </c>
      <c r="D37" s="7"/>
      <c r="E37" s="7">
        <v>-2404310514</v>
      </c>
      <c r="F37" s="7"/>
      <c r="G37" s="7">
        <v>0</v>
      </c>
      <c r="H37" s="7"/>
      <c r="I37" s="7">
        <f t="shared" si="0"/>
        <v>-2404310514</v>
      </c>
      <c r="J37" s="7"/>
      <c r="K37" s="10">
        <f t="shared" si="1"/>
        <v>-0.77560271804133807</v>
      </c>
      <c r="L37" s="7"/>
      <c r="M37" s="7">
        <v>0</v>
      </c>
      <c r="N37" s="7"/>
      <c r="O37" s="7">
        <v>27635752</v>
      </c>
      <c r="P37" s="7"/>
      <c r="Q37" s="7">
        <v>237301824</v>
      </c>
      <c r="R37" s="7"/>
      <c r="S37" s="7">
        <f t="shared" si="2"/>
        <v>264937576</v>
      </c>
      <c r="T37" s="4"/>
      <c r="U37" s="10">
        <f t="shared" si="3"/>
        <v>6.3559691757185692E-4</v>
      </c>
    </row>
    <row r="38" spans="1:21">
      <c r="A38" s="1" t="s">
        <v>48</v>
      </c>
      <c r="C38" s="7">
        <v>0</v>
      </c>
      <c r="D38" s="7"/>
      <c r="E38" s="7">
        <v>-7169529093</v>
      </c>
      <c r="F38" s="7"/>
      <c r="G38" s="7">
        <v>0</v>
      </c>
      <c r="H38" s="7"/>
      <c r="I38" s="7">
        <f t="shared" si="0"/>
        <v>-7169529093</v>
      </c>
      <c r="J38" s="7"/>
      <c r="K38" s="10">
        <f t="shared" si="1"/>
        <v>-2.3128070268910572</v>
      </c>
      <c r="L38" s="7"/>
      <c r="M38" s="7">
        <v>0</v>
      </c>
      <c r="N38" s="7"/>
      <c r="O38" s="7">
        <v>3511936372</v>
      </c>
      <c r="P38" s="7"/>
      <c r="Q38" s="7">
        <v>1342473996</v>
      </c>
      <c r="R38" s="7"/>
      <c r="S38" s="7">
        <f t="shared" si="2"/>
        <v>4854410368</v>
      </c>
      <c r="T38" s="4"/>
      <c r="U38" s="10">
        <f t="shared" si="3"/>
        <v>1.1645944350791764E-2</v>
      </c>
    </row>
    <row r="39" spans="1:21">
      <c r="A39" s="1" t="s">
        <v>53</v>
      </c>
      <c r="C39" s="7">
        <v>0</v>
      </c>
      <c r="D39" s="7"/>
      <c r="E39" s="7">
        <v>-1906554638</v>
      </c>
      <c r="F39" s="7"/>
      <c r="G39" s="7">
        <v>0</v>
      </c>
      <c r="H39" s="7"/>
      <c r="I39" s="7">
        <f t="shared" si="0"/>
        <v>-1906554638</v>
      </c>
      <c r="J39" s="7"/>
      <c r="K39" s="10">
        <f t="shared" si="1"/>
        <v>-0.61503243891197301</v>
      </c>
      <c r="L39" s="7"/>
      <c r="M39" s="7">
        <v>0</v>
      </c>
      <c r="N39" s="7"/>
      <c r="O39" s="7">
        <v>7907662337</v>
      </c>
      <c r="P39" s="7"/>
      <c r="Q39" s="7">
        <v>434994998</v>
      </c>
      <c r="R39" s="7"/>
      <c r="S39" s="7">
        <f t="shared" si="2"/>
        <v>8342657335</v>
      </c>
      <c r="T39" s="4"/>
      <c r="U39" s="10">
        <f t="shared" si="3"/>
        <v>2.0014402511496682E-2</v>
      </c>
    </row>
    <row r="40" spans="1:21">
      <c r="A40" s="1" t="s">
        <v>26</v>
      </c>
      <c r="C40" s="7">
        <v>0</v>
      </c>
      <c r="D40" s="7"/>
      <c r="E40" s="7">
        <v>-15259281623</v>
      </c>
      <c r="F40" s="7"/>
      <c r="G40" s="7">
        <v>0</v>
      </c>
      <c r="H40" s="7"/>
      <c r="I40" s="7">
        <f t="shared" si="0"/>
        <v>-15259281623</v>
      </c>
      <c r="J40" s="7"/>
      <c r="K40" s="10">
        <f t="shared" si="1"/>
        <v>-4.922467473831893</v>
      </c>
      <c r="L40" s="7"/>
      <c r="M40" s="7">
        <v>0</v>
      </c>
      <c r="N40" s="7"/>
      <c r="O40" s="7">
        <v>-5463199591</v>
      </c>
      <c r="P40" s="7"/>
      <c r="Q40" s="7">
        <v>194079152</v>
      </c>
      <c r="R40" s="7"/>
      <c r="S40" s="7">
        <f t="shared" si="2"/>
        <v>-5269120439</v>
      </c>
      <c r="T40" s="4"/>
      <c r="U40" s="10">
        <f t="shared" si="3"/>
        <v>-1.2640852082617641E-2</v>
      </c>
    </row>
    <row r="41" spans="1:21">
      <c r="A41" s="1" t="s">
        <v>46</v>
      </c>
      <c r="C41" s="7">
        <v>0</v>
      </c>
      <c r="D41" s="7"/>
      <c r="E41" s="7">
        <v>3749265841</v>
      </c>
      <c r="F41" s="7"/>
      <c r="G41" s="7">
        <v>0</v>
      </c>
      <c r="H41" s="7"/>
      <c r="I41" s="7">
        <f t="shared" si="0"/>
        <v>3749265841</v>
      </c>
      <c r="J41" s="7"/>
      <c r="K41" s="10">
        <f t="shared" si="1"/>
        <v>1.2094697253148323</v>
      </c>
      <c r="L41" s="7"/>
      <c r="M41" s="7">
        <v>0</v>
      </c>
      <c r="N41" s="7"/>
      <c r="O41" s="7">
        <v>11384134223</v>
      </c>
      <c r="P41" s="7"/>
      <c r="Q41" s="7">
        <v>145792337</v>
      </c>
      <c r="R41" s="7"/>
      <c r="S41" s="7">
        <f t="shared" si="2"/>
        <v>11529926560</v>
      </c>
      <c r="T41" s="4"/>
      <c r="U41" s="10">
        <f t="shared" si="3"/>
        <v>2.7660801808520676E-2</v>
      </c>
    </row>
    <row r="42" spans="1:21">
      <c r="A42" s="1" t="s">
        <v>175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10">
        <f t="shared" si="1"/>
        <v>0</v>
      </c>
      <c r="L42" s="7"/>
      <c r="M42" s="7">
        <v>0</v>
      </c>
      <c r="N42" s="7"/>
      <c r="O42" s="7">
        <v>0</v>
      </c>
      <c r="P42" s="7"/>
      <c r="Q42" s="7">
        <v>3579425385</v>
      </c>
      <c r="R42" s="7"/>
      <c r="S42" s="7">
        <f t="shared" si="2"/>
        <v>3579425385</v>
      </c>
      <c r="T42" s="4"/>
      <c r="U42" s="10">
        <f t="shared" si="3"/>
        <v>8.5871992026697545E-3</v>
      </c>
    </row>
    <row r="43" spans="1:21">
      <c r="A43" s="1" t="s">
        <v>44</v>
      </c>
      <c r="C43" s="7">
        <v>0</v>
      </c>
      <c r="D43" s="7"/>
      <c r="E43" s="7">
        <v>3732562072</v>
      </c>
      <c r="F43" s="7"/>
      <c r="G43" s="7">
        <v>0</v>
      </c>
      <c r="H43" s="7"/>
      <c r="I43" s="7">
        <f t="shared" si="0"/>
        <v>3732562072</v>
      </c>
      <c r="J43" s="7"/>
      <c r="K43" s="10">
        <f t="shared" si="1"/>
        <v>1.204081282947469</v>
      </c>
      <c r="L43" s="7"/>
      <c r="M43" s="7">
        <v>0</v>
      </c>
      <c r="N43" s="7"/>
      <c r="O43" s="7">
        <v>15791608738</v>
      </c>
      <c r="P43" s="7"/>
      <c r="Q43" s="7">
        <v>1301621825</v>
      </c>
      <c r="R43" s="7"/>
      <c r="S43" s="7">
        <f t="shared" si="2"/>
        <v>17093230563</v>
      </c>
      <c r="T43" s="4"/>
      <c r="U43" s="10">
        <f t="shared" si="3"/>
        <v>4.100741322245606E-2</v>
      </c>
    </row>
    <row r="44" spans="1:21">
      <c r="A44" s="1" t="s">
        <v>32</v>
      </c>
      <c r="C44" s="7">
        <v>0</v>
      </c>
      <c r="D44" s="7"/>
      <c r="E44" s="7">
        <v>1910941641</v>
      </c>
      <c r="F44" s="7"/>
      <c r="G44" s="7">
        <v>0</v>
      </c>
      <c r="H44" s="7"/>
      <c r="I44" s="7">
        <f t="shared" si="0"/>
        <v>1910941641</v>
      </c>
      <c r="J44" s="7"/>
      <c r="K44" s="10">
        <f t="shared" si="1"/>
        <v>0.61644763525663926</v>
      </c>
      <c r="L44" s="7"/>
      <c r="M44" s="7">
        <v>0</v>
      </c>
      <c r="N44" s="7"/>
      <c r="O44" s="7">
        <v>11847838170</v>
      </c>
      <c r="P44" s="7"/>
      <c r="Q44" s="7">
        <v>581076002</v>
      </c>
      <c r="R44" s="7"/>
      <c r="S44" s="7">
        <f t="shared" si="2"/>
        <v>12428914172</v>
      </c>
      <c r="T44" s="4"/>
      <c r="U44" s="10">
        <f t="shared" si="3"/>
        <v>2.9817512697739669E-2</v>
      </c>
    </row>
    <row r="45" spans="1:21">
      <c r="A45" s="1" t="s">
        <v>45</v>
      </c>
      <c r="C45" s="7">
        <v>0</v>
      </c>
      <c r="D45" s="7"/>
      <c r="E45" s="7">
        <v>2877502540</v>
      </c>
      <c r="F45" s="7"/>
      <c r="G45" s="7">
        <v>0</v>
      </c>
      <c r="H45" s="7"/>
      <c r="I45" s="7">
        <f t="shared" si="0"/>
        <v>2877502540</v>
      </c>
      <c r="J45" s="7"/>
      <c r="K45" s="10">
        <f t="shared" si="1"/>
        <v>0.92824898373124787</v>
      </c>
      <c r="L45" s="7"/>
      <c r="M45" s="7">
        <v>0</v>
      </c>
      <c r="N45" s="7"/>
      <c r="O45" s="7">
        <v>3876635250</v>
      </c>
      <c r="P45" s="7"/>
      <c r="Q45" s="7">
        <v>-453726025</v>
      </c>
      <c r="R45" s="7"/>
      <c r="S45" s="7">
        <f t="shared" si="2"/>
        <v>3422909225</v>
      </c>
      <c r="T45" s="4"/>
      <c r="U45" s="10">
        <f t="shared" si="3"/>
        <v>8.21171003896508E-3</v>
      </c>
    </row>
    <row r="46" spans="1:21">
      <c r="A46" s="1" t="s">
        <v>18</v>
      </c>
      <c r="C46" s="7">
        <v>0</v>
      </c>
      <c r="D46" s="7"/>
      <c r="E46" s="7">
        <v>1817688806</v>
      </c>
      <c r="F46" s="7"/>
      <c r="G46" s="7">
        <v>0</v>
      </c>
      <c r="H46" s="7"/>
      <c r="I46" s="7">
        <f t="shared" si="0"/>
        <v>1817688806</v>
      </c>
      <c r="J46" s="7"/>
      <c r="K46" s="10">
        <f t="shared" si="1"/>
        <v>0.58636535101344001</v>
      </c>
      <c r="L46" s="7"/>
      <c r="M46" s="7">
        <v>0</v>
      </c>
      <c r="N46" s="7"/>
      <c r="O46" s="7">
        <v>7923516393</v>
      </c>
      <c r="P46" s="7"/>
      <c r="Q46" s="7">
        <v>786750941</v>
      </c>
      <c r="R46" s="7"/>
      <c r="S46" s="7">
        <f t="shared" si="2"/>
        <v>8710267334</v>
      </c>
      <c r="T46" s="4"/>
      <c r="U46" s="10">
        <f t="shared" si="3"/>
        <v>2.0896315095436806E-2</v>
      </c>
    </row>
    <row r="47" spans="1:21">
      <c r="A47" s="1" t="s">
        <v>60</v>
      </c>
      <c r="C47" s="7">
        <v>0</v>
      </c>
      <c r="D47" s="7"/>
      <c r="E47" s="7">
        <v>2598912422</v>
      </c>
      <c r="F47" s="7"/>
      <c r="G47" s="7">
        <v>0</v>
      </c>
      <c r="H47" s="7"/>
      <c r="I47" s="7">
        <f t="shared" si="0"/>
        <v>2598912422</v>
      </c>
      <c r="J47" s="7"/>
      <c r="K47" s="10">
        <f t="shared" si="1"/>
        <v>0.8383790391121656</v>
      </c>
      <c r="L47" s="7"/>
      <c r="M47" s="7">
        <v>0</v>
      </c>
      <c r="N47" s="7"/>
      <c r="O47" s="7">
        <v>2598912441</v>
      </c>
      <c r="P47" s="7"/>
      <c r="Q47" s="7">
        <v>0</v>
      </c>
      <c r="R47" s="7"/>
      <c r="S47" s="7">
        <f t="shared" si="2"/>
        <v>2598912441</v>
      </c>
      <c r="T47" s="4"/>
      <c r="U47" s="10">
        <f t="shared" si="3"/>
        <v>6.2349054501002555E-3</v>
      </c>
    </row>
    <row r="48" spans="1:21">
      <c r="A48" s="1" t="s">
        <v>42</v>
      </c>
      <c r="C48" s="7">
        <v>0</v>
      </c>
      <c r="D48" s="7"/>
      <c r="E48" s="7">
        <v>-655562574</v>
      </c>
      <c r="F48" s="7"/>
      <c r="G48" s="7">
        <v>0</v>
      </c>
      <c r="H48" s="7"/>
      <c r="I48" s="7">
        <f t="shared" si="0"/>
        <v>-655562574</v>
      </c>
      <c r="J48" s="7"/>
      <c r="K48" s="10">
        <f t="shared" si="1"/>
        <v>-0.21147689172421755</v>
      </c>
      <c r="L48" s="7"/>
      <c r="M48" s="7">
        <v>0</v>
      </c>
      <c r="N48" s="7"/>
      <c r="O48" s="7">
        <v>2051825722</v>
      </c>
      <c r="P48" s="7"/>
      <c r="Q48" s="7">
        <v>0</v>
      </c>
      <c r="R48" s="7"/>
      <c r="S48" s="7">
        <f t="shared" si="2"/>
        <v>2051825722</v>
      </c>
      <c r="T48" s="4"/>
      <c r="U48" s="10">
        <f t="shared" si="3"/>
        <v>4.9224203074079978E-3</v>
      </c>
    </row>
    <row r="49" spans="1:21">
      <c r="A49" s="1" t="s">
        <v>33</v>
      </c>
      <c r="C49" s="7">
        <v>0</v>
      </c>
      <c r="D49" s="7"/>
      <c r="E49" s="7">
        <v>-3433926973</v>
      </c>
      <c r="F49" s="7"/>
      <c r="G49" s="7">
        <v>0</v>
      </c>
      <c r="H49" s="7"/>
      <c r="I49" s="7">
        <f t="shared" si="0"/>
        <v>-3433926973</v>
      </c>
      <c r="J49" s="7"/>
      <c r="K49" s="10">
        <f t="shared" si="1"/>
        <v>-1.1077450596775391</v>
      </c>
      <c r="L49" s="7"/>
      <c r="M49" s="7">
        <v>0</v>
      </c>
      <c r="N49" s="7"/>
      <c r="O49" s="7">
        <v>-3739165073</v>
      </c>
      <c r="P49" s="7"/>
      <c r="Q49" s="7">
        <v>0</v>
      </c>
      <c r="R49" s="7"/>
      <c r="S49" s="7">
        <f t="shared" si="2"/>
        <v>-3739165073</v>
      </c>
      <c r="T49" s="4"/>
      <c r="U49" s="10">
        <f t="shared" si="3"/>
        <v>-8.9704217520701832E-3</v>
      </c>
    </row>
    <row r="50" spans="1:21">
      <c r="A50" s="1" t="s">
        <v>23</v>
      </c>
      <c r="C50" s="7">
        <v>0</v>
      </c>
      <c r="D50" s="7"/>
      <c r="E50" s="7">
        <v>469704659</v>
      </c>
      <c r="F50" s="7"/>
      <c r="G50" s="7">
        <v>0</v>
      </c>
      <c r="H50" s="7"/>
      <c r="I50" s="7">
        <f t="shared" si="0"/>
        <v>469704659</v>
      </c>
      <c r="J50" s="7"/>
      <c r="K50" s="10">
        <f t="shared" si="1"/>
        <v>0.15152128149662114</v>
      </c>
      <c r="L50" s="7"/>
      <c r="M50" s="7">
        <v>0</v>
      </c>
      <c r="N50" s="7"/>
      <c r="O50" s="7">
        <v>7641936475</v>
      </c>
      <c r="P50" s="7"/>
      <c r="Q50" s="7">
        <v>0</v>
      </c>
      <c r="R50" s="7"/>
      <c r="S50" s="7">
        <f t="shared" si="2"/>
        <v>7641936475</v>
      </c>
      <c r="T50" s="4"/>
      <c r="U50" s="10">
        <f t="shared" si="3"/>
        <v>1.8333342295658136E-2</v>
      </c>
    </row>
    <row r="51" spans="1:21">
      <c r="A51" s="1" t="s">
        <v>57</v>
      </c>
      <c r="C51" s="7">
        <v>0</v>
      </c>
      <c r="D51" s="7"/>
      <c r="E51" s="7">
        <v>-269100000</v>
      </c>
      <c r="F51" s="7"/>
      <c r="G51" s="7">
        <v>0</v>
      </c>
      <c r="H51" s="7"/>
      <c r="I51" s="7">
        <f t="shared" si="0"/>
        <v>-269100000</v>
      </c>
      <c r="J51" s="7"/>
      <c r="K51" s="10">
        <f t="shared" si="1"/>
        <v>-8.6808542494658858E-2</v>
      </c>
      <c r="L51" s="7"/>
      <c r="M51" s="7">
        <v>0</v>
      </c>
      <c r="N51" s="7"/>
      <c r="O51" s="7">
        <v>-269100000</v>
      </c>
      <c r="P51" s="7"/>
      <c r="Q51" s="7">
        <v>0</v>
      </c>
      <c r="R51" s="7"/>
      <c r="S51" s="7">
        <f t="shared" si="2"/>
        <v>-269100000</v>
      </c>
      <c r="T51" s="4"/>
      <c r="U51" s="10">
        <f t="shared" si="3"/>
        <v>-6.4558275613794665E-4</v>
      </c>
    </row>
    <row r="52" spans="1:21">
      <c r="A52" s="1" t="s">
        <v>40</v>
      </c>
      <c r="C52" s="7">
        <v>0</v>
      </c>
      <c r="D52" s="7"/>
      <c r="E52" s="7">
        <v>-7106573751</v>
      </c>
      <c r="F52" s="7"/>
      <c r="G52" s="7">
        <v>0</v>
      </c>
      <c r="H52" s="7"/>
      <c r="I52" s="7">
        <f t="shared" si="0"/>
        <v>-7106573751</v>
      </c>
      <c r="J52" s="7"/>
      <c r="K52" s="10">
        <f t="shared" si="1"/>
        <v>-2.292498362895246</v>
      </c>
      <c r="L52" s="7"/>
      <c r="M52" s="7">
        <v>0</v>
      </c>
      <c r="N52" s="7"/>
      <c r="O52" s="7">
        <v>1610302150</v>
      </c>
      <c r="P52" s="7"/>
      <c r="Q52" s="7">
        <v>0</v>
      </c>
      <c r="R52" s="7"/>
      <c r="S52" s="7">
        <f t="shared" si="2"/>
        <v>1610302150</v>
      </c>
      <c r="T52" s="4"/>
      <c r="U52" s="10">
        <f t="shared" si="3"/>
        <v>3.8631858053209261E-3</v>
      </c>
    </row>
    <row r="53" spans="1:21">
      <c r="A53" s="1" t="s">
        <v>58</v>
      </c>
      <c r="C53" s="7">
        <v>0</v>
      </c>
      <c r="D53" s="7"/>
      <c r="E53" s="7">
        <v>-2843156935</v>
      </c>
      <c r="F53" s="7"/>
      <c r="G53" s="7">
        <v>0</v>
      </c>
      <c r="H53" s="7"/>
      <c r="I53" s="7">
        <f t="shared" si="0"/>
        <v>-2843156935</v>
      </c>
      <c r="J53" s="7"/>
      <c r="K53" s="10">
        <f t="shared" si="1"/>
        <v>-0.91716948944976406</v>
      </c>
      <c r="L53" s="7"/>
      <c r="M53" s="7">
        <v>0</v>
      </c>
      <c r="N53" s="7"/>
      <c r="O53" s="7">
        <v>-2843156935</v>
      </c>
      <c r="P53" s="7"/>
      <c r="Q53" s="7">
        <v>0</v>
      </c>
      <c r="R53" s="7"/>
      <c r="S53" s="7">
        <f t="shared" si="2"/>
        <v>-2843156935</v>
      </c>
      <c r="T53" s="4"/>
      <c r="U53" s="10">
        <f t="shared" si="3"/>
        <v>-6.8208587522482975E-3</v>
      </c>
    </row>
    <row r="54" spans="1:21">
      <c r="A54" s="1" t="s">
        <v>24</v>
      </c>
      <c r="C54" s="7">
        <v>0</v>
      </c>
      <c r="D54" s="7"/>
      <c r="E54" s="7">
        <v>-2300017938</v>
      </c>
      <c r="F54" s="7"/>
      <c r="G54" s="7">
        <v>0</v>
      </c>
      <c r="H54" s="7"/>
      <c r="I54" s="7">
        <f t="shared" si="0"/>
        <v>-2300017938</v>
      </c>
      <c r="J54" s="7"/>
      <c r="K54" s="10">
        <f t="shared" si="1"/>
        <v>-0.74195914124619333</v>
      </c>
      <c r="L54" s="7"/>
      <c r="M54" s="7">
        <v>0</v>
      </c>
      <c r="N54" s="7"/>
      <c r="O54" s="7">
        <v>6552881300</v>
      </c>
      <c r="P54" s="7"/>
      <c r="Q54" s="7">
        <v>0</v>
      </c>
      <c r="R54" s="7"/>
      <c r="S54" s="7">
        <f t="shared" si="2"/>
        <v>6552881300</v>
      </c>
      <c r="T54" s="4"/>
      <c r="U54" s="10">
        <f t="shared" si="3"/>
        <v>1.5720650948713531E-2</v>
      </c>
    </row>
    <row r="55" spans="1:21">
      <c r="A55" s="1" t="s">
        <v>27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10">
        <f t="shared" si="1"/>
        <v>0</v>
      </c>
      <c r="L55" s="7"/>
      <c r="M55" s="7">
        <v>0</v>
      </c>
      <c r="N55" s="7"/>
      <c r="O55" s="7">
        <v>0</v>
      </c>
      <c r="P55" s="7"/>
      <c r="Q55" s="7">
        <v>0</v>
      </c>
      <c r="R55" s="7"/>
      <c r="S55" s="7">
        <f t="shared" si="2"/>
        <v>0</v>
      </c>
      <c r="T55" s="4"/>
      <c r="U55" s="10">
        <f t="shared" si="3"/>
        <v>0</v>
      </c>
    </row>
    <row r="56" spans="1:21">
      <c r="A56" s="1" t="s">
        <v>59</v>
      </c>
      <c r="C56" s="7">
        <v>0</v>
      </c>
      <c r="D56" s="7"/>
      <c r="E56" s="7">
        <v>16631614101</v>
      </c>
      <c r="F56" s="7"/>
      <c r="G56" s="7">
        <v>0</v>
      </c>
      <c r="H56" s="7"/>
      <c r="I56" s="7">
        <f>C56+E56+G56</f>
        <v>16631614101</v>
      </c>
      <c r="J56" s="7"/>
      <c r="K56" s="10">
        <f t="shared" si="1"/>
        <v>5.3651660328555408</v>
      </c>
      <c r="L56" s="7"/>
      <c r="M56" s="7">
        <v>0</v>
      </c>
      <c r="N56" s="7"/>
      <c r="O56" s="7">
        <v>16631614101</v>
      </c>
      <c r="P56" s="7"/>
      <c r="Q56" s="7">
        <v>0</v>
      </c>
      <c r="R56" s="7"/>
      <c r="S56" s="7">
        <f t="shared" si="2"/>
        <v>16631614101</v>
      </c>
      <c r="T56" s="4"/>
      <c r="U56" s="10">
        <f t="shared" si="3"/>
        <v>3.9899974991996719E-2</v>
      </c>
    </row>
    <row r="57" spans="1:21" ht="24.75" thickBot="1">
      <c r="C57" s="8">
        <f>SUM(C8:C56)</f>
        <v>3661591641</v>
      </c>
      <c r="D57" s="4"/>
      <c r="E57" s="8">
        <f>SUM(E8:E56)</f>
        <v>-62642206768</v>
      </c>
      <c r="F57" s="4"/>
      <c r="G57" s="8">
        <f>SUM(G8:G56)</f>
        <v>62080540460</v>
      </c>
      <c r="H57" s="4"/>
      <c r="I57" s="8">
        <f>SUM(I8:I56)</f>
        <v>3099925333</v>
      </c>
      <c r="J57" s="4"/>
      <c r="K57" s="11">
        <f>SUM(K8:K56)</f>
        <v>0.99999999999999378</v>
      </c>
      <c r="L57" s="4"/>
      <c r="M57" s="8">
        <f>SUM(M8:M56)</f>
        <v>5999652779</v>
      </c>
      <c r="N57" s="4"/>
      <c r="O57" s="8">
        <f>SUM(O8:O56)</f>
        <v>275562021567</v>
      </c>
      <c r="P57" s="4"/>
      <c r="Q57" s="8">
        <f>SUM(Q8:Q56)</f>
        <v>135271020520</v>
      </c>
      <c r="R57" s="4"/>
      <c r="S57" s="8">
        <f>SUM(S8:S56)</f>
        <v>416832694866</v>
      </c>
      <c r="T57" s="4"/>
      <c r="U57" s="11">
        <f>SUM(U8:U56)</f>
        <v>0.99999999999999989</v>
      </c>
    </row>
    <row r="58" spans="1:21" ht="24.75" thickTop="1">
      <c r="C58" s="7"/>
      <c r="D58" s="4"/>
      <c r="E58" s="7"/>
      <c r="F58" s="4"/>
      <c r="G58" s="7"/>
      <c r="H58" s="4"/>
      <c r="I58" s="4"/>
      <c r="J58" s="4"/>
      <c r="K58" s="4"/>
      <c r="L58" s="4"/>
      <c r="M58" s="7"/>
      <c r="N58" s="4"/>
      <c r="O58" s="7"/>
      <c r="P58" s="4"/>
      <c r="Q58" s="7"/>
      <c r="R58" s="4"/>
      <c r="S58" s="4"/>
      <c r="T58" s="4"/>
      <c r="U58" s="4"/>
    </row>
    <row r="59" spans="1:2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</sheetData>
  <mergeCells count="16">
    <mergeCell ref="A3:U3"/>
    <mergeCell ref="A4:U4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2023-05-23T06:23:31Z</dcterms:created>
  <dcterms:modified xsi:type="dcterms:W3CDTF">2023-05-30T13:22:54Z</dcterms:modified>
</cp:coreProperties>
</file>