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اردیبهشت99\تارنما\"/>
    </mc:Choice>
  </mc:AlternateContent>
  <xr:revisionPtr revIDLastSave="0" documentId="13_ncr:1_{2FB2773F-86A1-4D44-BD88-F23F6065952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 " sheetId="6" r:id="rId4"/>
    <sheet name="جمع درآمدها" sheetId="15" r:id="rId5"/>
    <sheet name="سود اوراق بهادار و سپرده بانکی " sheetId="7" r:id="rId6"/>
    <sheet name="درآمد سود سهام " sheetId="8" r:id="rId7"/>
    <sheet name="درآمد ناشی از تغییر قیمت اوراق " sheetId="9" r:id="rId8"/>
    <sheet name="درآمد ناشی از فروش " sheetId="10" r:id="rId9"/>
    <sheet name="سرمایه‌گذاری در سهام " sheetId="11" r:id="rId10"/>
    <sheet name="سرمایه‌گذاری در اوراق بهادار " sheetId="12" r:id="rId11"/>
    <sheet name="درآمد سپرده بانکی " sheetId="13" r:id="rId12"/>
    <sheet name="سایر درآمدها 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C10" i="15"/>
  <c r="C11" i="15" s="1"/>
  <c r="Q22" i="12"/>
  <c r="O22" i="12"/>
  <c r="M22" i="12"/>
  <c r="K22" i="12"/>
  <c r="I22" i="12"/>
  <c r="G22" i="12"/>
  <c r="E22" i="12"/>
  <c r="C22" i="12"/>
  <c r="U12" i="11"/>
  <c r="U16" i="11"/>
  <c r="U20" i="11"/>
  <c r="U24" i="11"/>
  <c r="U28" i="11"/>
  <c r="U32" i="11"/>
  <c r="U36" i="11"/>
  <c r="U40" i="11"/>
  <c r="U44" i="11"/>
  <c r="U48" i="11"/>
  <c r="U52" i="11"/>
  <c r="K11" i="11"/>
  <c r="K15" i="11"/>
  <c r="K19" i="11"/>
  <c r="K23" i="11"/>
  <c r="K27" i="11"/>
  <c r="K31" i="11"/>
  <c r="K35" i="11"/>
  <c r="K39" i="11"/>
  <c r="K43" i="11"/>
  <c r="K47" i="11"/>
  <c r="K51" i="11"/>
  <c r="S53" i="11"/>
  <c r="U9" i="11" s="1"/>
  <c r="Q53" i="11"/>
  <c r="O53" i="11"/>
  <c r="M53" i="11"/>
  <c r="I53" i="11"/>
  <c r="K12" i="11" s="1"/>
  <c r="G53" i="11"/>
  <c r="E53" i="11"/>
  <c r="C53" i="11"/>
  <c r="Q47" i="10"/>
  <c r="O47" i="10"/>
  <c r="M47" i="10"/>
  <c r="I47" i="10"/>
  <c r="G47" i="10"/>
  <c r="E47" i="10"/>
  <c r="Q65" i="9"/>
  <c r="O65" i="9"/>
  <c r="M65" i="9"/>
  <c r="I65" i="9"/>
  <c r="G65" i="9"/>
  <c r="E65" i="9"/>
  <c r="S17" i="8"/>
  <c r="Q17" i="8"/>
  <c r="O17" i="8"/>
  <c r="M17" i="8"/>
  <c r="K17" i="8"/>
  <c r="I17" i="8"/>
  <c r="S15" i="7"/>
  <c r="Q15" i="7"/>
  <c r="O15" i="7"/>
  <c r="M15" i="7"/>
  <c r="K15" i="7"/>
  <c r="I15" i="7"/>
  <c r="S10" i="6"/>
  <c r="Q10" i="6"/>
  <c r="O10" i="6"/>
  <c r="M10" i="6"/>
  <c r="K10" i="6"/>
  <c r="AK23" i="3"/>
  <c r="AI23" i="3"/>
  <c r="AG23" i="3"/>
  <c r="AA23" i="3"/>
  <c r="W23" i="3"/>
  <c r="S23" i="3"/>
  <c r="Q23" i="3"/>
  <c r="Y55" i="1"/>
  <c r="K46" i="11" l="1"/>
  <c r="K42" i="11"/>
  <c r="K34" i="11"/>
  <c r="K30" i="11"/>
  <c r="K22" i="11"/>
  <c r="K18" i="11"/>
  <c r="K10" i="11"/>
  <c r="U47" i="11"/>
  <c r="U39" i="11"/>
  <c r="U27" i="11"/>
  <c r="U15" i="11"/>
  <c r="K8" i="11"/>
  <c r="K53" i="11" s="1"/>
  <c r="K49" i="11"/>
  <c r="K45" i="11"/>
  <c r="K41" i="11"/>
  <c r="K37" i="11"/>
  <c r="K33" i="11"/>
  <c r="K29" i="11"/>
  <c r="K25" i="11"/>
  <c r="K21" i="11"/>
  <c r="K17" i="11"/>
  <c r="K13" i="11"/>
  <c r="K9" i="11"/>
  <c r="U50" i="11"/>
  <c r="U46" i="11"/>
  <c r="U42" i="11"/>
  <c r="U38" i="11"/>
  <c r="U34" i="11"/>
  <c r="U30" i="11"/>
  <c r="U26" i="11"/>
  <c r="U22" i="11"/>
  <c r="U18" i="11"/>
  <c r="U14" i="11"/>
  <c r="U10" i="11"/>
  <c r="K50" i="11"/>
  <c r="K38" i="11"/>
  <c r="K26" i="11"/>
  <c r="K14" i="11"/>
  <c r="U51" i="11"/>
  <c r="U43" i="11"/>
  <c r="U35" i="11"/>
  <c r="U31" i="11"/>
  <c r="U23" i="11"/>
  <c r="U19" i="11"/>
  <c r="U11" i="11"/>
  <c r="K52" i="11"/>
  <c r="K48" i="11"/>
  <c r="K44" i="11"/>
  <c r="K40" i="11"/>
  <c r="K36" i="11"/>
  <c r="K32" i="11"/>
  <c r="K28" i="11"/>
  <c r="K24" i="11"/>
  <c r="K20" i="11"/>
  <c r="K16" i="11"/>
  <c r="U8" i="11"/>
  <c r="U53" i="11" s="1"/>
  <c r="U49" i="11"/>
  <c r="U45" i="11"/>
  <c r="U41" i="11"/>
  <c r="U37" i="11"/>
  <c r="U33" i="11"/>
  <c r="U29" i="11"/>
  <c r="U25" i="11"/>
  <c r="U21" i="11"/>
  <c r="U17" i="11"/>
  <c r="U13" i="11"/>
  <c r="W55" i="1"/>
  <c r="U55" i="1"/>
  <c r="O55" i="1"/>
  <c r="K55" i="1"/>
  <c r="G55" i="1"/>
  <c r="E55" i="1"/>
</calcChain>
</file>

<file path=xl/sharedStrings.xml><?xml version="1.0" encoding="utf-8"?>
<sst xmlns="http://schemas.openxmlformats.org/spreadsheetml/2006/main" count="704" uniqueCount="184">
  <si>
    <t>صندوق سرمایه‌گذاری توسعه ممتاز</t>
  </si>
  <si>
    <t>صورت وضعیت پورتفوی</t>
  </si>
  <si>
    <t>برای ماه منتهی به 1399/02/31</t>
  </si>
  <si>
    <t>نام شرکت</t>
  </si>
  <si>
    <t>1399/01/31</t>
  </si>
  <si>
    <t>تغییرات طی دوره</t>
  </si>
  <si>
    <t>1399/02/31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</si>
  <si>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</si>
  <si>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</si>
  <si>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</si>
  <si>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</si>
  <si>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</si>
  <si>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</si>
  <si>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</si>
  <si>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</si>
  <si>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ترانسفو</t>
  </si>
  <si>
    <t>بانک تجارت</t>
  </si>
  <si>
    <t>بانک ملت</t>
  </si>
  <si>
    <t>پالایش نفت اصفهان</t>
  </si>
  <si>
    <t>پتروشيمي تندگويان</t>
  </si>
  <si>
    <t>پتروشیمی پارس</t>
  </si>
  <si>
    <t>پتروشیمی پردیس</t>
  </si>
  <si>
    <t>پتروشیمی خراسان</t>
  </si>
  <si>
    <t>پتروشیمی زاگرس</t>
  </si>
  <si>
    <t>پتروشیمی‌شیراز</t>
  </si>
  <si>
    <t>تامين سرمايه بانك ملت</t>
  </si>
  <si>
    <t>تامین سرمایه امید</t>
  </si>
  <si>
    <t>تامین سرمایه لوتوس پارسیان</t>
  </si>
  <si>
    <t>تراکتورسازی‌ایران‌</t>
  </si>
  <si>
    <t>توسعه‌معادن‌وفلزات‌</t>
  </si>
  <si>
    <t>ح . توسعه‌معادن‌وفلزات‌</t>
  </si>
  <si>
    <t>زامیاد</t>
  </si>
  <si>
    <t>س. نفت و گاز و پتروشیمی تأمین</t>
  </si>
  <si>
    <t>س.ص.بازنشستگی کارکنان بانکها</t>
  </si>
  <si>
    <t>سرمايه گذاري تامين اجتماعي</t>
  </si>
  <si>
    <t>سرمايه گذاري صبا تامين</t>
  </si>
  <si>
    <t>سرمايه گذاري كشاورزي كوثر</t>
  </si>
  <si>
    <t>سرمایه‌گذاری‌ سپه‌</t>
  </si>
  <si>
    <t>سرمایه‌گذاری‌صندوق‌بازنشستگی‌</t>
  </si>
  <si>
    <t>سرمایه‌گذاری‌غدیر(هلدینگ‌</t>
  </si>
  <si>
    <t>سيمان ساوه</t>
  </si>
  <si>
    <t>سکه تمام بهارتحویل1روزه سامان</t>
  </si>
  <si>
    <t>سکه تمام بهارتحویل1روزه صادرات</t>
  </si>
  <si>
    <t>صنایع پتروشیمی کرمانشاه</t>
  </si>
  <si>
    <t>صنعتی دوده فام</t>
  </si>
  <si>
    <t>فولاد  خوزستان</t>
  </si>
  <si>
    <t>فولاد مبارکه اصفهان</t>
  </si>
  <si>
    <t>گروه پتروشیمی س. ایرانیان</t>
  </si>
  <si>
    <t>گسترش نفت و گاز پارسیان</t>
  </si>
  <si>
    <t>م .صنایع و معادن احیاء سپاهان</t>
  </si>
  <si>
    <t>مبین انرژی خلیج فارس</t>
  </si>
  <si>
    <t>مدیریت صنعت شوینده ت.ص.بهشهر</t>
  </si>
  <si>
    <t>معدنی‌ املاح‌  ایران‌</t>
  </si>
  <si>
    <t>ملی‌ صنایع‌ مس‌ ایران‌</t>
  </si>
  <si>
    <t>نفت ایرانول</t>
  </si>
  <si>
    <t>کارخانجات‌داروپخش‌</t>
  </si>
  <si>
    <t>شيرپاستوريزه پگاه گيلان</t>
  </si>
  <si>
    <t>گلتاش‌</t>
  </si>
  <si>
    <t>پتروشیمی نوری</t>
  </si>
  <si>
    <t>فروشگاههای زنجیره ای افق کوروش</t>
  </si>
  <si>
    <t>بانک خاورمیانه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</si>
  <si>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</si>
  <si>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</si>
  <si>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</si>
  <si>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</si>
  <si>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</si>
  <si>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</si>
  <si>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</si>
  <si>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</si>
  <si>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</si>
  <si>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</si>
  <si>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</si>
  <si>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</si>
  <si>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</si>
  <si>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</si>
  <si>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</si>
  <si>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</si>
  <si>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دولتي آپرورش-ملت991118</t>
  </si>
  <si>
    <t>1395/11/18</t>
  </si>
  <si>
    <t>1399/11/18</t>
  </si>
  <si>
    <t>اسنادخزانه-م15بودجه97-990224</t>
  </si>
  <si>
    <t>1398/03/28</t>
  </si>
  <si>
    <t>1399/02/24</t>
  </si>
  <si>
    <t>اسنادخزانه-م16بودجه97-000407</t>
  </si>
  <si>
    <t>1397/12/25</t>
  </si>
  <si>
    <t>1400/04/07</t>
  </si>
  <si>
    <t>اسنادخزانه-م20بودجه97-000324</t>
  </si>
  <si>
    <t>1398/03/21</t>
  </si>
  <si>
    <t>1400/03/24</t>
  </si>
  <si>
    <t>اسنادخزانه-م23بودجه96-990528</t>
  </si>
  <si>
    <t>1397/04/17</t>
  </si>
  <si>
    <t>1399/05/28</t>
  </si>
  <si>
    <t>اسنادخزانه-م2بودجه98-990430</t>
  </si>
  <si>
    <t>1398/07/10</t>
  </si>
  <si>
    <t>1399/04/30</t>
  </si>
  <si>
    <t>اسنادخزانه-م3بودجه97-990721</t>
  </si>
  <si>
    <t>1397/07/25</t>
  </si>
  <si>
    <t>1399/07/21</t>
  </si>
  <si>
    <t>اسنادخزانه-م4بودجه97-991022</t>
  </si>
  <si>
    <t>1397/06/21</t>
  </si>
  <si>
    <t>1399/10/22</t>
  </si>
  <si>
    <t>اسنادخزانه-م6بودجه97-990423</t>
  </si>
  <si>
    <t>1397/07/10</t>
  </si>
  <si>
    <t>1399/04/23</t>
  </si>
  <si>
    <t>مرابحه پديده شيمي قرن990701</t>
  </si>
  <si>
    <t>1397/07/01</t>
  </si>
  <si>
    <t>1399/07/01</t>
  </si>
  <si>
    <t>مشاركت دولتي9-شرايط خاص990909</t>
  </si>
  <si>
    <t>1396/09/10</t>
  </si>
  <si>
    <t>1399/09/09</t>
  </si>
  <si>
    <t>منفعت دولتي4-شرايط خاص14010729</t>
  </si>
  <si>
    <t>1398/07/29</t>
  </si>
  <si>
    <t>1401/07/29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</si>
  <si>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</si>
  <si>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</si>
  <si>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</si>
  <si>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</si>
  <si>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</si>
  <si>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</si>
  <si>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</si>
  <si>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</si>
  <si>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</si>
  <si>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</si>
  <si>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5801973401</t>
  </si>
  <si>
    <t>سپرده کوتاه مدت</t>
  </si>
  <si>
    <t>1395/07/14</t>
  </si>
  <si>
    <t>8568481870</t>
  </si>
  <si>
    <t>قرض الحسنه</t>
  </si>
  <si>
    <t>1397/11/10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</si>
  <si>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</si>
  <si>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</si>
  <si>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</si>
  <si>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</si>
  <si>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</si>
  <si>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</si>
  <si>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</si>
  <si>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</si>
  <si>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</si>
  <si>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</si>
  <si>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بانک ملت مستقل مرکزی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</si>
  <si>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</si>
  <si>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</si>
  <si>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</si>
  <si>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</si>
  <si>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</si>
  <si>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</si>
  <si>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1399/02/07</t>
  </si>
  <si>
    <t>1399/02/23</t>
  </si>
  <si>
    <t>1399/01/30</t>
  </si>
  <si>
    <t>1399/02/03</t>
  </si>
  <si>
    <t>1399/02/20</t>
  </si>
  <si>
    <t>1399/02/30</t>
  </si>
  <si>
    <t>1399/02/28</t>
  </si>
  <si>
    <t>بهای فروش</t>
  </si>
  <si>
    <t>ارزش دفتری</t>
  </si>
  <si>
    <t>سود و زیان ناشی از تغییر قیمت</t>
  </si>
  <si>
    <t>اجاره دولتی آپرورش-ملت991118</t>
  </si>
  <si>
    <t>مشارکت دولتی9-شرایط خاص990909</t>
  </si>
  <si>
    <t>اجاره تامین اجتماعی-سپهر991226</t>
  </si>
  <si>
    <t>اجاره تامین اجتماعی-سپهر000523</t>
  </si>
  <si>
    <t>مرابحه پدیده شیمی قرن990701</t>
  </si>
  <si>
    <t>منفعت دولتی4-شرایط خاص14010729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</si>
  <si>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</si>
  <si>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</si>
  <si>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</si>
  <si>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</si>
  <si>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</si>
  <si>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</si>
  <si>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</si>
  <si>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</si>
  <si>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</si>
  <si>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</si>
  <si>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</si>
  <si>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1370605627</t>
  </si>
  <si>
    <t xml:space="preserve">سایر درآمدها </t>
  </si>
  <si>
    <t>سایر درآمدها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</si>
  <si>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</si>
  <si>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</si>
  <si>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</si>
  <si>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</si>
  <si>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1399/02/01</t>
  </si>
  <si>
    <t>از ابتدای سال مالی</t>
  </si>
  <si>
    <t>تا پایان ماه</t>
  </si>
  <si>
    <t>سایر درآمدهای تنزیل سود سهام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</si>
</sst>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3" fontId="2" fillId="0" borderId="4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4" xfId="0" applyNumberFormat="1" applyFont="1" applyBorder="1" applyAlignment="1">
      <alignment horizontal="center"/>
    </xf>
    <xf numFmtId="9" fontId="2" fillId="0" borderId="4" xfId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492125</xdr:colOff>
      <xdr:row>41</xdr:row>
      <xdr:rowOff>105880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915B57-E746-448B-81BF-23EACC7E3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123375" y="0"/>
          <a:ext cx="6524625" cy="7916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B7F1E-17E9-428E-A06A-21D255D48745}">
  <dimension ref="A1"/>
  <sheetViews>
    <sheetView rightToLeft="1" tabSelected="1" view="pageBreakPreview" zoomScale="90" zoomScaleNormal="100" zoomScaleSheetLayoutView="9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54"/>
  <sheetViews>
    <sheetView rightToLeft="1" topLeftCell="A40" workbookViewId="0">
      <selection activeCell="O56" sqref="O56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24.855468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2.4257812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24.855468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22.5" x14ac:dyDescent="0.5">
      <c r="A3" s="12" t="s">
        <v>129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6" spans="1:21" ht="22.5" x14ac:dyDescent="0.5">
      <c r="A6" s="16" t="s">
        <v>3</v>
      </c>
      <c r="C6" s="14" t="s">
        <v>131</v>
      </c>
      <c r="D6" s="14" t="s">
        <v>131</v>
      </c>
      <c r="E6" s="14" t="s">
        <v>131</v>
      </c>
      <c r="F6" s="14" t="s">
        <v>131</v>
      </c>
      <c r="G6" s="14" t="s">
        <v>131</v>
      </c>
      <c r="H6" s="14" t="s">
        <v>131</v>
      </c>
      <c r="I6" s="14" t="s">
        <v>131</v>
      </c>
      <c r="J6" s="14" t="s">
        <v>131</v>
      </c>
      <c r="K6" s="14" t="s">
        <v>131</v>
      </c>
      <c r="M6" s="14" t="s">
        <v>132</v>
      </c>
      <c r="N6" s="14" t="s">
        <v>132</v>
      </c>
      <c r="O6" s="14" t="s">
        <v>132</v>
      </c>
      <c r="P6" s="14" t="s">
        <v>132</v>
      </c>
      <c r="Q6" s="14" t="s">
        <v>132</v>
      </c>
      <c r="R6" s="14" t="s">
        <v>132</v>
      </c>
      <c r="S6" s="14" t="s">
        <v>132</v>
      </c>
      <c r="T6" s="14" t="s">
        <v>132</v>
      </c>
      <c r="U6" s="14" t="s">
        <v>132</v>
      </c>
    </row>
    <row r="7" spans="1:21" ht="22.5" x14ac:dyDescent="0.5">
      <c r="A7" s="14" t="s">
        <v>3</v>
      </c>
      <c r="C7" s="15" t="s">
        <v>163</v>
      </c>
      <c r="E7" s="15" t="s">
        <v>164</v>
      </c>
      <c r="G7" s="15" t="s">
        <v>165</v>
      </c>
      <c r="I7" s="15" t="s">
        <v>119</v>
      </c>
      <c r="K7" s="15" t="s">
        <v>166</v>
      </c>
      <c r="M7" s="15" t="s">
        <v>163</v>
      </c>
      <c r="O7" s="15" t="s">
        <v>164</v>
      </c>
      <c r="Q7" s="15" t="s">
        <v>165</v>
      </c>
      <c r="S7" s="15" t="s">
        <v>119</v>
      </c>
      <c r="U7" s="15" t="s">
        <v>166</v>
      </c>
    </row>
    <row r="8" spans="1:21" x14ac:dyDescent="0.5">
      <c r="A8" s="1" t="s">
        <v>57</v>
      </c>
      <c r="C8" s="3">
        <v>0</v>
      </c>
      <c r="E8" s="3">
        <v>0</v>
      </c>
      <c r="G8" s="3">
        <v>4401226486</v>
      </c>
      <c r="I8" s="3">
        <v>4401226486</v>
      </c>
      <c r="K8" s="7">
        <f>I8/$I$53</f>
        <v>7.9907982814696847E-3</v>
      </c>
      <c r="M8" s="3">
        <v>0</v>
      </c>
      <c r="O8" s="3">
        <v>0</v>
      </c>
      <c r="Q8" s="3">
        <v>4401226486</v>
      </c>
      <c r="S8" s="3">
        <v>4401226486</v>
      </c>
      <c r="U8" s="7">
        <f>S8/$S$53</f>
        <v>5.2862460276611152E-3</v>
      </c>
    </row>
    <row r="9" spans="1:21" x14ac:dyDescent="0.5">
      <c r="A9" s="1" t="s">
        <v>46</v>
      </c>
      <c r="C9" s="3">
        <v>0</v>
      </c>
      <c r="E9" s="3">
        <v>6613881203</v>
      </c>
      <c r="G9" s="3">
        <v>59409369151</v>
      </c>
      <c r="I9" s="3">
        <v>66023250354</v>
      </c>
      <c r="K9" s="7">
        <f t="shared" ref="K9:K52" si="0">I9/$I$53</f>
        <v>0.11987078536948211</v>
      </c>
      <c r="M9" s="3">
        <v>0</v>
      </c>
      <c r="O9" s="3">
        <v>30923089153</v>
      </c>
      <c r="Q9" s="3">
        <v>59409369151</v>
      </c>
      <c r="S9" s="3">
        <v>90332458304</v>
      </c>
      <c r="U9" s="7">
        <f t="shared" ref="U9:U52" si="1">S9/$S$53</f>
        <v>0.10849693838691113</v>
      </c>
    </row>
    <row r="10" spans="1:21" x14ac:dyDescent="0.5">
      <c r="A10" s="1" t="s">
        <v>39</v>
      </c>
      <c r="C10" s="3">
        <v>1501501768</v>
      </c>
      <c r="E10" s="3">
        <v>1989969297</v>
      </c>
      <c r="G10" s="3">
        <v>3993599767</v>
      </c>
      <c r="I10" s="3">
        <v>7485070832</v>
      </c>
      <c r="K10" s="7">
        <f t="shared" si="0"/>
        <v>1.3589778061020344E-2</v>
      </c>
      <c r="M10" s="3">
        <v>1501501768</v>
      </c>
      <c r="O10" s="3">
        <v>10449807434</v>
      </c>
      <c r="Q10" s="3">
        <v>3993599767</v>
      </c>
      <c r="S10" s="3">
        <v>15944908969</v>
      </c>
      <c r="U10" s="7">
        <f t="shared" si="1"/>
        <v>1.9151187053634017E-2</v>
      </c>
    </row>
    <row r="11" spans="1:21" x14ac:dyDescent="0.5">
      <c r="A11" s="1" t="s">
        <v>55</v>
      </c>
      <c r="C11" s="3">
        <v>737462509</v>
      </c>
      <c r="E11" s="3">
        <v>6358604321</v>
      </c>
      <c r="G11" s="3">
        <v>822110471</v>
      </c>
      <c r="I11" s="3">
        <v>7918177301</v>
      </c>
      <c r="K11" s="7">
        <f t="shared" si="0"/>
        <v>1.4376119422726536E-2</v>
      </c>
      <c r="M11" s="3">
        <v>737462509</v>
      </c>
      <c r="O11" s="3">
        <v>7689572881</v>
      </c>
      <c r="Q11" s="3">
        <v>822110471</v>
      </c>
      <c r="S11" s="3">
        <v>9249145861</v>
      </c>
      <c r="U11" s="7">
        <f t="shared" si="1"/>
        <v>1.1109008073657561E-2</v>
      </c>
    </row>
    <row r="12" spans="1:21" x14ac:dyDescent="0.5">
      <c r="A12" s="1" t="s">
        <v>45</v>
      </c>
      <c r="C12" s="3">
        <v>0</v>
      </c>
      <c r="E12" s="3">
        <v>-2538306499</v>
      </c>
      <c r="G12" s="3">
        <v>16334143076</v>
      </c>
      <c r="I12" s="3">
        <v>13795836577</v>
      </c>
      <c r="K12" s="7">
        <f t="shared" si="0"/>
        <v>2.5047506089857747E-2</v>
      </c>
      <c r="M12" s="3">
        <v>0</v>
      </c>
      <c r="O12" s="3">
        <v>0</v>
      </c>
      <c r="Q12" s="3">
        <v>16334143076</v>
      </c>
      <c r="S12" s="3">
        <v>16334143076</v>
      </c>
      <c r="U12" s="7">
        <f t="shared" si="1"/>
        <v>1.9618690204972405E-2</v>
      </c>
    </row>
    <row r="13" spans="1:21" x14ac:dyDescent="0.5">
      <c r="A13" s="1" t="s">
        <v>26</v>
      </c>
      <c r="C13" s="3">
        <v>0</v>
      </c>
      <c r="E13" s="3">
        <v>11367774092</v>
      </c>
      <c r="G13" s="3">
        <v>14823553957</v>
      </c>
      <c r="I13" s="3">
        <v>26191328049</v>
      </c>
      <c r="K13" s="7">
        <f t="shared" si="0"/>
        <v>4.7552567410264819E-2</v>
      </c>
      <c r="M13" s="3">
        <v>0</v>
      </c>
      <c r="O13" s="3">
        <v>24717240527</v>
      </c>
      <c r="Q13" s="3">
        <v>14823553957</v>
      </c>
      <c r="S13" s="3">
        <v>39540794484</v>
      </c>
      <c r="U13" s="7">
        <f t="shared" si="1"/>
        <v>4.7491845383666437E-2</v>
      </c>
    </row>
    <row r="14" spans="1:21" x14ac:dyDescent="0.5">
      <c r="A14" s="1" t="s">
        <v>28</v>
      </c>
      <c r="C14" s="3">
        <v>0</v>
      </c>
      <c r="E14" s="3">
        <v>11625320378</v>
      </c>
      <c r="G14" s="3">
        <v>21424763539</v>
      </c>
      <c r="I14" s="3">
        <v>33050083917</v>
      </c>
      <c r="K14" s="7">
        <f t="shared" si="0"/>
        <v>6.0005217774287578E-2</v>
      </c>
      <c r="M14" s="3">
        <v>0</v>
      </c>
      <c r="O14" s="3">
        <v>45675508598</v>
      </c>
      <c r="Q14" s="3">
        <v>21424763539</v>
      </c>
      <c r="S14" s="3">
        <v>67100272137</v>
      </c>
      <c r="U14" s="7">
        <f t="shared" si="1"/>
        <v>8.0593113798505867E-2</v>
      </c>
    </row>
    <row r="15" spans="1:21" x14ac:dyDescent="0.5">
      <c r="A15" s="1" t="s">
        <v>36</v>
      </c>
      <c r="C15" s="3">
        <v>0</v>
      </c>
      <c r="E15" s="3">
        <v>-6198982167</v>
      </c>
      <c r="G15" s="3">
        <v>9963825728</v>
      </c>
      <c r="I15" s="3">
        <v>3764843561</v>
      </c>
      <c r="K15" s="7">
        <f t="shared" si="0"/>
        <v>6.8353913512373167E-3</v>
      </c>
      <c r="M15" s="3">
        <v>0</v>
      </c>
      <c r="O15" s="3">
        <v>0</v>
      </c>
      <c r="Q15" s="3">
        <v>9963825728</v>
      </c>
      <c r="S15" s="3">
        <v>9963825728</v>
      </c>
      <c r="U15" s="7">
        <f t="shared" si="1"/>
        <v>1.1967399165321578E-2</v>
      </c>
    </row>
    <row r="16" spans="1:21" x14ac:dyDescent="0.5">
      <c r="A16" s="1" t="s">
        <v>38</v>
      </c>
      <c r="C16" s="3">
        <v>0</v>
      </c>
      <c r="E16" s="3">
        <v>3250139564</v>
      </c>
      <c r="G16" s="3">
        <v>12353821154</v>
      </c>
      <c r="I16" s="3">
        <v>15603960718</v>
      </c>
      <c r="K16" s="7">
        <f t="shared" si="0"/>
        <v>2.8330308128004585E-2</v>
      </c>
      <c r="M16" s="3">
        <v>0</v>
      </c>
      <c r="O16" s="3">
        <v>11802584674</v>
      </c>
      <c r="Q16" s="3">
        <v>12353821154</v>
      </c>
      <c r="S16" s="3">
        <v>24156405828</v>
      </c>
      <c r="U16" s="7">
        <f t="shared" si="1"/>
        <v>2.9013890731828796E-2</v>
      </c>
    </row>
    <row r="17" spans="1:21" x14ac:dyDescent="0.5">
      <c r="A17" s="1" t="s">
        <v>16</v>
      </c>
      <c r="C17" s="3">
        <v>0</v>
      </c>
      <c r="E17" s="3">
        <v>6145977928</v>
      </c>
      <c r="G17" s="3">
        <v>31597852194</v>
      </c>
      <c r="I17" s="3">
        <v>37743830122</v>
      </c>
      <c r="K17" s="7">
        <f t="shared" si="0"/>
        <v>6.852711030308048E-2</v>
      </c>
      <c r="M17" s="3">
        <v>0</v>
      </c>
      <c r="O17" s="3">
        <v>20779266590</v>
      </c>
      <c r="Q17" s="3">
        <v>31597852194</v>
      </c>
      <c r="S17" s="3">
        <v>52377118784</v>
      </c>
      <c r="U17" s="7">
        <f t="shared" si="1"/>
        <v>6.290935878737107E-2</v>
      </c>
    </row>
    <row r="18" spans="1:21" x14ac:dyDescent="0.5">
      <c r="A18" s="1" t="s">
        <v>23</v>
      </c>
      <c r="C18" s="3">
        <v>0</v>
      </c>
      <c r="E18" s="3">
        <v>-3329508984</v>
      </c>
      <c r="G18" s="3">
        <v>5110624848</v>
      </c>
      <c r="I18" s="3">
        <v>1781115864</v>
      </c>
      <c r="K18" s="7">
        <f t="shared" si="0"/>
        <v>3.2337662309409251E-3</v>
      </c>
      <c r="M18" s="3">
        <v>0</v>
      </c>
      <c r="O18" s="3">
        <v>0</v>
      </c>
      <c r="Q18" s="3">
        <v>5110624848</v>
      </c>
      <c r="S18" s="3">
        <v>5110624848</v>
      </c>
      <c r="U18" s="7">
        <f t="shared" si="1"/>
        <v>6.1382935841957469E-3</v>
      </c>
    </row>
    <row r="19" spans="1:21" x14ac:dyDescent="0.5">
      <c r="A19" s="1" t="s">
        <v>21</v>
      </c>
      <c r="C19" s="3">
        <v>0</v>
      </c>
      <c r="E19" s="3">
        <v>183983835</v>
      </c>
      <c r="G19" s="3">
        <v>21941822608</v>
      </c>
      <c r="I19" s="3">
        <v>22125806443</v>
      </c>
      <c r="K19" s="7">
        <f t="shared" si="0"/>
        <v>4.017126968204273E-2</v>
      </c>
      <c r="M19" s="3">
        <v>0</v>
      </c>
      <c r="O19" s="3">
        <v>22291578697</v>
      </c>
      <c r="Q19" s="3">
        <v>21941822608</v>
      </c>
      <c r="S19" s="3">
        <v>44233401305</v>
      </c>
      <c r="U19" s="7">
        <f t="shared" si="1"/>
        <v>5.3128063889074817E-2</v>
      </c>
    </row>
    <row r="20" spans="1:21" x14ac:dyDescent="0.5">
      <c r="A20" s="1" t="s">
        <v>51</v>
      </c>
      <c r="C20" s="3">
        <v>0</v>
      </c>
      <c r="E20" s="3">
        <v>2748761516</v>
      </c>
      <c r="G20" s="3">
        <v>991735306</v>
      </c>
      <c r="I20" s="3">
        <v>3740496822</v>
      </c>
      <c r="K20" s="7">
        <f t="shared" si="0"/>
        <v>6.7911877909844097E-3</v>
      </c>
      <c r="M20" s="3">
        <v>712940812</v>
      </c>
      <c r="O20" s="3">
        <v>4307122428</v>
      </c>
      <c r="Q20" s="3">
        <v>991735306</v>
      </c>
      <c r="S20" s="3">
        <v>6011798546</v>
      </c>
      <c r="U20" s="7">
        <f t="shared" si="1"/>
        <v>7.2206795728374544E-3</v>
      </c>
    </row>
    <row r="21" spans="1:21" x14ac:dyDescent="0.5">
      <c r="A21" s="1" t="s">
        <v>15</v>
      </c>
      <c r="C21" s="3">
        <v>0</v>
      </c>
      <c r="E21" s="3">
        <v>-8920919614</v>
      </c>
      <c r="G21" s="3">
        <v>17904829457</v>
      </c>
      <c r="I21" s="3">
        <v>8983909843</v>
      </c>
      <c r="K21" s="7">
        <f t="shared" si="0"/>
        <v>1.6311046832667583E-2</v>
      </c>
      <c r="M21" s="3">
        <v>0</v>
      </c>
      <c r="O21" s="3">
        <v>0</v>
      </c>
      <c r="Q21" s="3">
        <v>17904829457</v>
      </c>
      <c r="S21" s="3">
        <v>17904829457</v>
      </c>
      <c r="U21" s="7">
        <f t="shared" si="1"/>
        <v>2.1505217669231299E-2</v>
      </c>
    </row>
    <row r="22" spans="1:21" x14ac:dyDescent="0.5">
      <c r="A22" s="1" t="s">
        <v>24</v>
      </c>
      <c r="C22" s="3">
        <v>0</v>
      </c>
      <c r="E22" s="3">
        <v>-1907860569</v>
      </c>
      <c r="G22" s="3">
        <v>5586913465</v>
      </c>
      <c r="I22" s="3">
        <v>3679052896</v>
      </c>
      <c r="K22" s="7">
        <f t="shared" si="0"/>
        <v>6.6796311556125776E-3</v>
      </c>
      <c r="M22" s="3">
        <v>0</v>
      </c>
      <c r="O22" s="3">
        <v>12426842013</v>
      </c>
      <c r="Q22" s="3">
        <v>5586913465</v>
      </c>
      <c r="S22" s="3">
        <v>18013755478</v>
      </c>
      <c r="U22" s="7">
        <f t="shared" si="1"/>
        <v>2.1636047052279818E-2</v>
      </c>
    </row>
    <row r="23" spans="1:21" x14ac:dyDescent="0.5">
      <c r="A23" s="1" t="s">
        <v>43</v>
      </c>
      <c r="C23" s="3">
        <v>811174849</v>
      </c>
      <c r="E23" s="3">
        <v>5918669995</v>
      </c>
      <c r="G23" s="3">
        <v>9142186918</v>
      </c>
      <c r="I23" s="3">
        <v>15872031762</v>
      </c>
      <c r="K23" s="7">
        <f t="shared" si="0"/>
        <v>2.881701374166043E-2</v>
      </c>
      <c r="M23" s="3">
        <v>811174849</v>
      </c>
      <c r="O23" s="3">
        <v>9878068453</v>
      </c>
      <c r="Q23" s="3">
        <v>9142186918</v>
      </c>
      <c r="S23" s="3">
        <v>19831430220</v>
      </c>
      <c r="U23" s="7">
        <f t="shared" si="1"/>
        <v>2.3819228471150668E-2</v>
      </c>
    </row>
    <row r="24" spans="1:21" x14ac:dyDescent="0.5">
      <c r="A24" s="1" t="s">
        <v>59</v>
      </c>
      <c r="C24" s="3">
        <v>0</v>
      </c>
      <c r="E24" s="3">
        <v>0</v>
      </c>
      <c r="G24" s="3">
        <v>-115641719</v>
      </c>
      <c r="I24" s="3">
        <v>-115641719</v>
      </c>
      <c r="K24" s="7">
        <f t="shared" si="0"/>
        <v>-2.0995730449019208E-4</v>
      </c>
      <c r="M24" s="3">
        <v>0</v>
      </c>
      <c r="O24" s="3">
        <v>0</v>
      </c>
      <c r="Q24" s="3">
        <v>-115641719</v>
      </c>
      <c r="S24" s="3">
        <v>-115641719</v>
      </c>
      <c r="U24" s="7">
        <f t="shared" si="1"/>
        <v>-1.3889550552333312E-4</v>
      </c>
    </row>
    <row r="25" spans="1:21" x14ac:dyDescent="0.5">
      <c r="A25" s="1" t="s">
        <v>25</v>
      </c>
      <c r="C25" s="3">
        <v>112813909</v>
      </c>
      <c r="E25" s="3">
        <v>633386991</v>
      </c>
      <c r="G25" s="3">
        <v>459576454</v>
      </c>
      <c r="I25" s="3">
        <v>1205777354</v>
      </c>
      <c r="K25" s="7">
        <f t="shared" si="0"/>
        <v>2.1891905901291224E-3</v>
      </c>
      <c r="M25" s="3">
        <v>112813909</v>
      </c>
      <c r="O25" s="3">
        <v>1472029716</v>
      </c>
      <c r="Q25" s="3">
        <v>459576454</v>
      </c>
      <c r="S25" s="3">
        <v>2044420079</v>
      </c>
      <c r="U25" s="7">
        <f t="shared" si="1"/>
        <v>2.4555217859979894E-3</v>
      </c>
    </row>
    <row r="26" spans="1:21" x14ac:dyDescent="0.5">
      <c r="A26" s="1" t="s">
        <v>53</v>
      </c>
      <c r="C26" s="3">
        <v>0</v>
      </c>
      <c r="E26" s="3">
        <v>16121340924</v>
      </c>
      <c r="G26" s="3">
        <v>15989002317</v>
      </c>
      <c r="I26" s="3">
        <v>32110343241</v>
      </c>
      <c r="K26" s="7">
        <f t="shared" si="0"/>
        <v>5.8299039234579506E-2</v>
      </c>
      <c r="M26" s="3">
        <v>0</v>
      </c>
      <c r="O26" s="3">
        <v>28956896915</v>
      </c>
      <c r="Q26" s="3">
        <v>15989002317</v>
      </c>
      <c r="S26" s="3">
        <v>44945899232</v>
      </c>
      <c r="U26" s="7">
        <f t="shared" si="1"/>
        <v>5.3983834285872466E-2</v>
      </c>
    </row>
    <row r="27" spans="1:21" x14ac:dyDescent="0.5">
      <c r="A27" s="1" t="s">
        <v>18</v>
      </c>
      <c r="C27" s="3">
        <v>0</v>
      </c>
      <c r="E27" s="3">
        <v>-1930276342</v>
      </c>
      <c r="G27" s="3">
        <v>15517465728</v>
      </c>
      <c r="I27" s="3">
        <v>13587189386</v>
      </c>
      <c r="K27" s="7">
        <f t="shared" si="0"/>
        <v>2.4668689498487203E-2</v>
      </c>
      <c r="M27" s="3">
        <v>0</v>
      </c>
      <c r="O27" s="3">
        <v>0</v>
      </c>
      <c r="Q27" s="3">
        <v>15517465728</v>
      </c>
      <c r="S27" s="3">
        <v>15517465728</v>
      </c>
      <c r="U27" s="7">
        <f t="shared" si="1"/>
        <v>1.8637791494015721E-2</v>
      </c>
    </row>
    <row r="28" spans="1:21" x14ac:dyDescent="0.5">
      <c r="A28" s="1" t="s">
        <v>32</v>
      </c>
      <c r="C28" s="3">
        <v>0</v>
      </c>
      <c r="E28" s="3">
        <v>1671643567</v>
      </c>
      <c r="G28" s="3">
        <v>3315311821</v>
      </c>
      <c r="I28" s="3">
        <v>4986955388</v>
      </c>
      <c r="K28" s="7">
        <f t="shared" si="0"/>
        <v>9.0542385562196633E-3</v>
      </c>
      <c r="M28" s="3">
        <v>0</v>
      </c>
      <c r="O28" s="3">
        <v>8371923158</v>
      </c>
      <c r="Q28" s="3">
        <v>3315311821</v>
      </c>
      <c r="S28" s="3">
        <v>11687234979</v>
      </c>
      <c r="U28" s="7">
        <f t="shared" si="1"/>
        <v>1.4037359740200562E-2</v>
      </c>
    </row>
    <row r="29" spans="1:21" x14ac:dyDescent="0.5">
      <c r="A29" s="1" t="s">
        <v>54</v>
      </c>
      <c r="C29" s="3">
        <v>0</v>
      </c>
      <c r="E29" s="3">
        <v>6468413779</v>
      </c>
      <c r="G29" s="3">
        <v>3143317910</v>
      </c>
      <c r="I29" s="3">
        <v>9611731689</v>
      </c>
      <c r="K29" s="7">
        <f t="shared" si="0"/>
        <v>1.7450910401162416E-2</v>
      </c>
      <c r="M29" s="3">
        <v>0</v>
      </c>
      <c r="O29" s="3">
        <v>10425467128</v>
      </c>
      <c r="Q29" s="3">
        <v>3143317910</v>
      </c>
      <c r="S29" s="3">
        <v>13568785038</v>
      </c>
      <c r="U29" s="7">
        <f t="shared" si="1"/>
        <v>1.6297260828425152E-2</v>
      </c>
    </row>
    <row r="30" spans="1:21" x14ac:dyDescent="0.5">
      <c r="A30" s="1" t="s">
        <v>49</v>
      </c>
      <c r="C30" s="3">
        <v>0</v>
      </c>
      <c r="E30" s="3">
        <v>1006732655</v>
      </c>
      <c r="G30" s="3">
        <v>2210646608</v>
      </c>
      <c r="I30" s="3">
        <v>3217379263</v>
      </c>
      <c r="K30" s="7">
        <f t="shared" si="0"/>
        <v>5.8414236957349342E-3</v>
      </c>
      <c r="M30" s="3">
        <v>0</v>
      </c>
      <c r="O30" s="3">
        <v>5895979964</v>
      </c>
      <c r="Q30" s="3">
        <v>2210646608</v>
      </c>
      <c r="S30" s="3">
        <v>8106626572</v>
      </c>
      <c r="U30" s="7">
        <f t="shared" si="1"/>
        <v>9.7367455754166447E-3</v>
      </c>
    </row>
    <row r="31" spans="1:21" x14ac:dyDescent="0.5">
      <c r="A31" s="1" t="s">
        <v>29</v>
      </c>
      <c r="C31" s="3">
        <v>0</v>
      </c>
      <c r="E31" s="3">
        <v>12022367744</v>
      </c>
      <c r="G31" s="3">
        <v>4692918685</v>
      </c>
      <c r="I31" s="3">
        <v>16715286429</v>
      </c>
      <c r="K31" s="7">
        <f t="shared" si="0"/>
        <v>3.0348013785702448E-2</v>
      </c>
      <c r="M31" s="3">
        <v>0</v>
      </c>
      <c r="O31" s="3">
        <v>18467133737</v>
      </c>
      <c r="Q31" s="3">
        <v>4692918685</v>
      </c>
      <c r="S31" s="3">
        <v>23160052422</v>
      </c>
      <c r="U31" s="7">
        <f t="shared" si="1"/>
        <v>2.7817185847095419E-2</v>
      </c>
    </row>
    <row r="32" spans="1:21" x14ac:dyDescent="0.5">
      <c r="A32" s="1" t="s">
        <v>47</v>
      </c>
      <c r="C32" s="3">
        <v>0</v>
      </c>
      <c r="E32" s="3">
        <v>1069977682</v>
      </c>
      <c r="G32" s="3">
        <v>17144495042</v>
      </c>
      <c r="I32" s="3">
        <v>18214472724</v>
      </c>
      <c r="K32" s="7">
        <f t="shared" si="0"/>
        <v>3.3069913080772922E-2</v>
      </c>
      <c r="M32" s="3">
        <v>0</v>
      </c>
      <c r="O32" s="3">
        <v>10212874706</v>
      </c>
      <c r="Q32" s="3">
        <v>17144495042</v>
      </c>
      <c r="S32" s="3">
        <v>27357369748</v>
      </c>
      <c r="U32" s="7">
        <f t="shared" si="1"/>
        <v>3.2858519691645195E-2</v>
      </c>
    </row>
    <row r="33" spans="1:21" x14ac:dyDescent="0.5">
      <c r="A33" s="1" t="s">
        <v>20</v>
      </c>
      <c r="C33" s="3">
        <v>0</v>
      </c>
      <c r="E33" s="3">
        <v>5985128545</v>
      </c>
      <c r="G33" s="3">
        <v>2806964978</v>
      </c>
      <c r="I33" s="3">
        <v>8792093523</v>
      </c>
      <c r="K33" s="7">
        <f t="shared" si="0"/>
        <v>1.5962788108630215E-2</v>
      </c>
      <c r="M33" s="3">
        <v>0</v>
      </c>
      <c r="O33" s="3">
        <v>9048247451</v>
      </c>
      <c r="Q33" s="3">
        <v>2806964978</v>
      </c>
      <c r="S33" s="3">
        <v>11855212429</v>
      </c>
      <c r="U33" s="7">
        <f t="shared" si="1"/>
        <v>1.4239114894274936E-2</v>
      </c>
    </row>
    <row r="34" spans="1:21" x14ac:dyDescent="0.5">
      <c r="A34" s="1" t="s">
        <v>27</v>
      </c>
      <c r="C34" s="3">
        <v>339662289</v>
      </c>
      <c r="E34" s="3">
        <v>1699488132</v>
      </c>
      <c r="G34" s="3">
        <v>1121258489</v>
      </c>
      <c r="I34" s="3">
        <v>3160408910</v>
      </c>
      <c r="K34" s="7">
        <f t="shared" si="0"/>
        <v>5.7379892098489652E-3</v>
      </c>
      <c r="M34" s="3">
        <v>339662289</v>
      </c>
      <c r="O34" s="3">
        <v>4115896182</v>
      </c>
      <c r="Q34" s="3">
        <v>1121258489</v>
      </c>
      <c r="S34" s="3">
        <v>5576816960</v>
      </c>
      <c r="U34" s="7">
        <f t="shared" si="1"/>
        <v>6.698229821975387E-3</v>
      </c>
    </row>
    <row r="35" spans="1:21" x14ac:dyDescent="0.5">
      <c r="A35" s="1" t="s">
        <v>58</v>
      </c>
      <c r="C35" s="3">
        <v>0</v>
      </c>
      <c r="E35" s="3">
        <v>7907042425</v>
      </c>
      <c r="G35" s="3">
        <v>3505671189</v>
      </c>
      <c r="I35" s="3">
        <v>11412713614</v>
      </c>
      <c r="K35" s="7">
        <f t="shared" si="0"/>
        <v>2.072074514314301E-2</v>
      </c>
      <c r="M35" s="3">
        <v>0</v>
      </c>
      <c r="O35" s="3">
        <v>7907042425</v>
      </c>
      <c r="Q35" s="3">
        <v>3505671189</v>
      </c>
      <c r="S35" s="3">
        <v>11412713614</v>
      </c>
      <c r="U35" s="7">
        <f t="shared" si="1"/>
        <v>1.3707636314274747E-2</v>
      </c>
    </row>
    <row r="36" spans="1:21" x14ac:dyDescent="0.5">
      <c r="A36" s="1" t="s">
        <v>34</v>
      </c>
      <c r="C36" s="3">
        <v>0</v>
      </c>
      <c r="E36" s="3">
        <v>-336170508</v>
      </c>
      <c r="G36" s="3">
        <v>7712973765</v>
      </c>
      <c r="I36" s="3">
        <v>7376803257</v>
      </c>
      <c r="K36" s="7">
        <f t="shared" si="0"/>
        <v>1.3393209137562109E-2</v>
      </c>
      <c r="M36" s="3">
        <v>0</v>
      </c>
      <c r="O36" s="3">
        <v>0</v>
      </c>
      <c r="Q36" s="3">
        <v>7712973765</v>
      </c>
      <c r="S36" s="3">
        <v>7712973765</v>
      </c>
      <c r="U36" s="7">
        <f t="shared" si="1"/>
        <v>9.263935190879348E-3</v>
      </c>
    </row>
    <row r="37" spans="1:21" x14ac:dyDescent="0.5">
      <c r="A37" s="1" t="s">
        <v>30</v>
      </c>
      <c r="C37" s="3">
        <v>0</v>
      </c>
      <c r="E37" s="3">
        <v>-1913476687</v>
      </c>
      <c r="G37" s="3">
        <v>7132153224</v>
      </c>
      <c r="I37" s="3">
        <v>5218676537</v>
      </c>
      <c r="K37" s="7">
        <f t="shared" si="0"/>
        <v>9.474947866476546E-3</v>
      </c>
      <c r="M37" s="3">
        <v>0</v>
      </c>
      <c r="O37" s="3">
        <v>0</v>
      </c>
      <c r="Q37" s="3">
        <v>7132153224</v>
      </c>
      <c r="S37" s="3">
        <v>7132153224</v>
      </c>
      <c r="U37" s="7">
        <f t="shared" si="1"/>
        <v>8.5663204947459323E-3</v>
      </c>
    </row>
    <row r="38" spans="1:21" x14ac:dyDescent="0.5">
      <c r="A38" s="1" t="s">
        <v>31</v>
      </c>
      <c r="C38" s="3">
        <v>0</v>
      </c>
      <c r="E38" s="3">
        <v>-13521727373</v>
      </c>
      <c r="G38" s="3">
        <v>41571830006</v>
      </c>
      <c r="I38" s="3">
        <v>28050102633</v>
      </c>
      <c r="K38" s="7">
        <f t="shared" si="0"/>
        <v>5.0927329604101783E-2</v>
      </c>
      <c r="M38" s="3">
        <v>0</v>
      </c>
      <c r="O38" s="3">
        <v>0</v>
      </c>
      <c r="Q38" s="3">
        <v>41571830006</v>
      </c>
      <c r="S38" s="3">
        <v>41571830006</v>
      </c>
      <c r="U38" s="7">
        <f t="shared" si="1"/>
        <v>4.9931291182323555E-2</v>
      </c>
    </row>
    <row r="39" spans="1:21" x14ac:dyDescent="0.5">
      <c r="A39" s="1" t="s">
        <v>37</v>
      </c>
      <c r="C39" s="3">
        <v>0</v>
      </c>
      <c r="E39" s="3">
        <v>2675909949</v>
      </c>
      <c r="G39" s="3">
        <v>3696003334</v>
      </c>
      <c r="I39" s="3">
        <v>6371913283</v>
      </c>
      <c r="K39" s="7">
        <f t="shared" si="0"/>
        <v>1.1568746546771157E-2</v>
      </c>
      <c r="M39" s="3">
        <v>0</v>
      </c>
      <c r="O39" s="3">
        <v>11368646388</v>
      </c>
      <c r="Q39" s="3">
        <v>3696003334</v>
      </c>
      <c r="S39" s="3">
        <v>15064649722</v>
      </c>
      <c r="U39" s="7">
        <f t="shared" si="1"/>
        <v>1.8093921093209706E-2</v>
      </c>
    </row>
    <row r="40" spans="1:21" x14ac:dyDescent="0.5">
      <c r="A40" s="1" t="s">
        <v>17</v>
      </c>
      <c r="C40" s="3">
        <v>0</v>
      </c>
      <c r="E40" s="3">
        <v>9540293520</v>
      </c>
      <c r="G40" s="3">
        <v>15889039531</v>
      </c>
      <c r="I40" s="3">
        <v>25429333051</v>
      </c>
      <c r="K40" s="7">
        <f t="shared" si="0"/>
        <v>4.6169101156056942E-2</v>
      </c>
      <c r="M40" s="3">
        <v>0</v>
      </c>
      <c r="O40" s="3">
        <v>9692354145</v>
      </c>
      <c r="Q40" s="3">
        <v>15889039531</v>
      </c>
      <c r="S40" s="3">
        <v>25581393676</v>
      </c>
      <c r="U40" s="7">
        <f t="shared" si="1"/>
        <v>3.0725421909539554E-2</v>
      </c>
    </row>
    <row r="41" spans="1:21" x14ac:dyDescent="0.5">
      <c r="A41" s="1" t="s">
        <v>48</v>
      </c>
      <c r="C41" s="3">
        <v>0</v>
      </c>
      <c r="E41" s="3">
        <v>11789685669</v>
      </c>
      <c r="G41" s="3">
        <v>10229126941</v>
      </c>
      <c r="I41" s="3">
        <v>22018812610</v>
      </c>
      <c r="K41" s="7">
        <f t="shared" si="0"/>
        <v>3.9977013344727703E-2</v>
      </c>
      <c r="M41" s="3">
        <v>0</v>
      </c>
      <c r="O41" s="3">
        <v>22057617289</v>
      </c>
      <c r="Q41" s="3">
        <v>10229126941</v>
      </c>
      <c r="S41" s="3">
        <v>32286744230</v>
      </c>
      <c r="U41" s="7">
        <f t="shared" si="1"/>
        <v>3.8779116224728627E-2</v>
      </c>
    </row>
    <row r="42" spans="1:21" x14ac:dyDescent="0.5">
      <c r="A42" s="1" t="s">
        <v>33</v>
      </c>
      <c r="C42" s="3">
        <v>0</v>
      </c>
      <c r="E42" s="3">
        <v>5805722889</v>
      </c>
      <c r="G42" s="3">
        <v>1211401381</v>
      </c>
      <c r="I42" s="3">
        <v>7017124270</v>
      </c>
      <c r="K42" s="7">
        <f t="shared" si="0"/>
        <v>1.2740181568918972E-2</v>
      </c>
      <c r="M42" s="3">
        <v>0</v>
      </c>
      <c r="O42" s="3">
        <v>7822743309</v>
      </c>
      <c r="Q42" s="3">
        <v>1211401381</v>
      </c>
      <c r="S42" s="3">
        <v>9034144690</v>
      </c>
      <c r="U42" s="7">
        <f t="shared" si="1"/>
        <v>1.0850773445251928E-2</v>
      </c>
    </row>
    <row r="43" spans="1:21" x14ac:dyDescent="0.5">
      <c r="A43" s="1" t="s">
        <v>50</v>
      </c>
      <c r="C43" s="3">
        <v>0</v>
      </c>
      <c r="E43" s="3">
        <v>3878468167</v>
      </c>
      <c r="G43" s="3">
        <v>11229680329</v>
      </c>
      <c r="I43" s="3">
        <v>15108148496</v>
      </c>
      <c r="K43" s="7">
        <f t="shared" si="0"/>
        <v>2.7430119177471839E-2</v>
      </c>
      <c r="M43" s="3">
        <v>0</v>
      </c>
      <c r="O43" s="3">
        <v>16863182133</v>
      </c>
      <c r="Q43" s="3">
        <v>11229680329</v>
      </c>
      <c r="S43" s="3">
        <v>28092862462</v>
      </c>
      <c r="U43" s="7">
        <f t="shared" si="1"/>
        <v>3.3741908776511342E-2</v>
      </c>
    </row>
    <row r="44" spans="1:21" x14ac:dyDescent="0.5">
      <c r="A44" s="1" t="s">
        <v>60</v>
      </c>
      <c r="C44" s="3">
        <v>0</v>
      </c>
      <c r="E44" s="3">
        <v>1698192605</v>
      </c>
      <c r="G44" s="3">
        <v>4130873963</v>
      </c>
      <c r="I44" s="3">
        <v>5829066568</v>
      </c>
      <c r="K44" s="7">
        <f t="shared" si="0"/>
        <v>1.058316250306842E-2</v>
      </c>
      <c r="M44" s="3">
        <v>0</v>
      </c>
      <c r="O44" s="3">
        <v>1698192605</v>
      </c>
      <c r="Q44" s="3">
        <v>4130873963</v>
      </c>
      <c r="S44" s="3">
        <v>5829066568</v>
      </c>
      <c r="U44" s="7">
        <f t="shared" si="1"/>
        <v>7.0012029801417982E-3</v>
      </c>
    </row>
    <row r="45" spans="1:21" x14ac:dyDescent="0.5">
      <c r="A45" s="1" t="s">
        <v>22</v>
      </c>
      <c r="C45" s="3">
        <v>0</v>
      </c>
      <c r="E45" s="3">
        <v>9329848751</v>
      </c>
      <c r="G45" s="3">
        <v>5716552472</v>
      </c>
      <c r="I45" s="3">
        <v>15046401223</v>
      </c>
      <c r="K45" s="7">
        <f t="shared" si="0"/>
        <v>2.731801179000988E-2</v>
      </c>
      <c r="M45" s="3">
        <v>0</v>
      </c>
      <c r="O45" s="3">
        <v>9575081376</v>
      </c>
      <c r="Q45" s="3">
        <v>5716552472</v>
      </c>
      <c r="S45" s="3">
        <v>15291633848</v>
      </c>
      <c r="U45" s="7">
        <f t="shared" si="1"/>
        <v>1.8366548266163973E-2</v>
      </c>
    </row>
    <row r="46" spans="1:21" x14ac:dyDescent="0.5">
      <c r="A46" s="1" t="s">
        <v>52</v>
      </c>
      <c r="C46" s="3">
        <v>983246765</v>
      </c>
      <c r="E46" s="3">
        <v>3349198522</v>
      </c>
      <c r="G46" s="3">
        <v>0</v>
      </c>
      <c r="I46" s="3">
        <v>4332445287</v>
      </c>
      <c r="K46" s="7">
        <f t="shared" si="0"/>
        <v>7.8659202074794193E-3</v>
      </c>
      <c r="M46" s="3">
        <v>983246765</v>
      </c>
      <c r="O46" s="3">
        <v>4356706158</v>
      </c>
      <c r="Q46" s="3">
        <v>0</v>
      </c>
      <c r="S46" s="3">
        <v>5339952923</v>
      </c>
      <c r="U46" s="7">
        <f t="shared" si="1"/>
        <v>6.4137360385561658E-3</v>
      </c>
    </row>
    <row r="47" spans="1:21" x14ac:dyDescent="0.5">
      <c r="A47" s="1" t="s">
        <v>40</v>
      </c>
      <c r="C47" s="3">
        <v>40408991</v>
      </c>
      <c r="E47" s="3">
        <v>287796349</v>
      </c>
      <c r="G47" s="3">
        <v>0</v>
      </c>
      <c r="I47" s="3">
        <v>328205340</v>
      </c>
      <c r="K47" s="7">
        <f t="shared" si="0"/>
        <v>5.95884505190441E-4</v>
      </c>
      <c r="M47" s="3">
        <v>40408991</v>
      </c>
      <c r="O47" s="3">
        <v>471975660</v>
      </c>
      <c r="Q47" s="3">
        <v>0</v>
      </c>
      <c r="S47" s="3">
        <v>512384651</v>
      </c>
      <c r="U47" s="7">
        <f t="shared" si="1"/>
        <v>6.1541739208357496E-4</v>
      </c>
    </row>
    <row r="48" spans="1:21" x14ac:dyDescent="0.5">
      <c r="A48" s="1" t="s">
        <v>56</v>
      </c>
      <c r="C48" s="3">
        <v>6886097</v>
      </c>
      <c r="E48" s="3">
        <v>2277717</v>
      </c>
      <c r="G48" s="3">
        <v>0</v>
      </c>
      <c r="I48" s="3">
        <v>9163814</v>
      </c>
      <c r="K48" s="7">
        <f t="shared" si="0"/>
        <v>1.663767801903295E-5</v>
      </c>
      <c r="M48" s="3">
        <v>6886097</v>
      </c>
      <c r="O48" s="3">
        <v>2277717</v>
      </c>
      <c r="Q48" s="3">
        <v>0</v>
      </c>
      <c r="S48" s="3">
        <v>9163814</v>
      </c>
      <c r="U48" s="7">
        <f t="shared" si="1"/>
        <v>1.1006517276449318E-5</v>
      </c>
    </row>
    <row r="49" spans="1:21" x14ac:dyDescent="0.5">
      <c r="A49" s="1" t="s">
        <v>42</v>
      </c>
      <c r="C49" s="3">
        <v>0</v>
      </c>
      <c r="E49" s="3">
        <v>1638528027</v>
      </c>
      <c r="G49" s="3">
        <v>0</v>
      </c>
      <c r="I49" s="3">
        <v>1638528027</v>
      </c>
      <c r="K49" s="7">
        <f t="shared" si="0"/>
        <v>2.9748859741574119E-3</v>
      </c>
      <c r="M49" s="3">
        <v>0</v>
      </c>
      <c r="O49" s="3">
        <v>1629088591</v>
      </c>
      <c r="Q49" s="3">
        <v>0</v>
      </c>
      <c r="S49" s="3">
        <v>1629088591</v>
      </c>
      <c r="U49" s="7">
        <f t="shared" si="1"/>
        <v>1.9566734682423688E-3</v>
      </c>
    </row>
    <row r="50" spans="1:21" x14ac:dyDescent="0.5">
      <c r="A50" s="1" t="s">
        <v>44</v>
      </c>
      <c r="C50" s="3">
        <v>0</v>
      </c>
      <c r="E50" s="3">
        <v>70952069</v>
      </c>
      <c r="G50" s="3">
        <v>0</v>
      </c>
      <c r="I50" s="3">
        <v>70952069</v>
      </c>
      <c r="K50" s="7">
        <f t="shared" si="0"/>
        <v>1.2881947176210791E-4</v>
      </c>
      <c r="M50" s="3">
        <v>0</v>
      </c>
      <c r="O50" s="3">
        <v>127391448</v>
      </c>
      <c r="Q50" s="3">
        <v>0</v>
      </c>
      <c r="S50" s="3">
        <v>127391448</v>
      </c>
      <c r="U50" s="7">
        <f t="shared" si="1"/>
        <v>1.5300792587932217E-4</v>
      </c>
    </row>
    <row r="51" spans="1:21" x14ac:dyDescent="0.5">
      <c r="A51" s="1" t="s">
        <v>19</v>
      </c>
      <c r="C51" s="3">
        <v>0</v>
      </c>
      <c r="E51" s="3">
        <v>1273698468</v>
      </c>
      <c r="G51" s="3">
        <v>0</v>
      </c>
      <c r="I51" s="3">
        <v>1273698468</v>
      </c>
      <c r="K51" s="7">
        <f t="shared" si="0"/>
        <v>2.3125071071847972E-3</v>
      </c>
      <c r="M51" s="3">
        <v>0</v>
      </c>
      <c r="O51" s="3">
        <v>3270597008</v>
      </c>
      <c r="Q51" s="3">
        <v>0</v>
      </c>
      <c r="S51" s="3">
        <v>3270597008</v>
      </c>
      <c r="U51" s="7">
        <f t="shared" si="1"/>
        <v>3.9282642001305839E-3</v>
      </c>
    </row>
    <row r="52" spans="1:21" x14ac:dyDescent="0.5">
      <c r="A52" s="1" t="s">
        <v>35</v>
      </c>
      <c r="C52" s="3">
        <v>0</v>
      </c>
      <c r="E52" s="3">
        <v>10608727645</v>
      </c>
      <c r="G52" s="3">
        <v>0</v>
      </c>
      <c r="I52" s="3">
        <v>10608727645</v>
      </c>
      <c r="K52" s="7">
        <f t="shared" si="0"/>
        <v>1.9261040735781377E-2</v>
      </c>
      <c r="M52" s="3">
        <v>0</v>
      </c>
      <c r="O52" s="3">
        <v>18471587629</v>
      </c>
      <c r="Q52" s="3">
        <v>0</v>
      </c>
      <c r="S52" s="3">
        <v>18471587629</v>
      </c>
      <c r="U52" s="7">
        <f t="shared" si="1"/>
        <v>2.2185942268365112E-2</v>
      </c>
    </row>
    <row r="53" spans="1:21" ht="22.5" thickBot="1" x14ac:dyDescent="0.55000000000000004">
      <c r="C53" s="6">
        <f>SUM(C8:C52)</f>
        <v>4533157177</v>
      </c>
      <c r="E53" s="6">
        <f>SUM(E8:E52)</f>
        <v>132140676177</v>
      </c>
      <c r="G53" s="6">
        <f>SUM(G8:G52)</f>
        <v>414113000573</v>
      </c>
      <c r="I53" s="6">
        <f>SUM(I8:I52)</f>
        <v>550786833927</v>
      </c>
      <c r="K53" s="9">
        <f>SUM(K8:K52)</f>
        <v>1</v>
      </c>
      <c r="M53" s="6">
        <f>SUM(M8:M52)</f>
        <v>5246097989</v>
      </c>
      <c r="O53" s="6">
        <f>SUM(O8:O52)</f>
        <v>413221614286</v>
      </c>
      <c r="Q53" s="6">
        <f>SUM(Q8:Q52)</f>
        <v>414113000573</v>
      </c>
      <c r="S53" s="6">
        <f>SUM(S8:S52)</f>
        <v>832580712848</v>
      </c>
      <c r="U53" s="9">
        <f>SUM(U8:U52)</f>
        <v>1.0000000000000002</v>
      </c>
    </row>
    <row r="54" spans="1:21" ht="22.5" thickTop="1" x14ac:dyDescent="0.5"/>
  </sheetData>
  <mergeCells count="16">
    <mergeCell ref="A2:U2"/>
    <mergeCell ref="A3:U3"/>
    <mergeCell ref="A4:U4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23"/>
  <sheetViews>
    <sheetView rightToLeft="1" topLeftCell="A16" workbookViewId="0">
      <selection activeCell="K22" sqref="K22:O22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 x14ac:dyDescent="0.5">
      <c r="A3" s="12" t="s">
        <v>129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 x14ac:dyDescent="0.5">
      <c r="A6" s="16" t="s">
        <v>133</v>
      </c>
      <c r="C6" s="14" t="s">
        <v>131</v>
      </c>
      <c r="D6" s="14" t="s">
        <v>131</v>
      </c>
      <c r="E6" s="14" t="s">
        <v>131</v>
      </c>
      <c r="F6" s="14" t="s">
        <v>131</v>
      </c>
      <c r="G6" s="14" t="s">
        <v>131</v>
      </c>
      <c r="H6" s="14" t="s">
        <v>131</v>
      </c>
      <c r="I6" s="14" t="s">
        <v>131</v>
      </c>
      <c r="K6" s="14" t="s">
        <v>132</v>
      </c>
      <c r="L6" s="14" t="s">
        <v>132</v>
      </c>
      <c r="M6" s="14" t="s">
        <v>132</v>
      </c>
      <c r="N6" s="14" t="s">
        <v>132</v>
      </c>
      <c r="O6" s="14" t="s">
        <v>132</v>
      </c>
      <c r="P6" s="14" t="s">
        <v>132</v>
      </c>
      <c r="Q6" s="14" t="s">
        <v>132</v>
      </c>
    </row>
    <row r="7" spans="1:17" ht="22.5" x14ac:dyDescent="0.5">
      <c r="A7" s="14" t="s">
        <v>133</v>
      </c>
      <c r="C7" s="15" t="s">
        <v>167</v>
      </c>
      <c r="E7" s="15" t="s">
        <v>164</v>
      </c>
      <c r="G7" s="15" t="s">
        <v>165</v>
      </c>
      <c r="I7" s="15" t="s">
        <v>168</v>
      </c>
      <c r="K7" s="15" t="s">
        <v>167</v>
      </c>
      <c r="M7" s="15" t="s">
        <v>164</v>
      </c>
      <c r="O7" s="15" t="s">
        <v>165</v>
      </c>
      <c r="Q7" s="15" t="s">
        <v>168</v>
      </c>
    </row>
    <row r="8" spans="1:17" x14ac:dyDescent="0.5">
      <c r="A8" s="1" t="s">
        <v>80</v>
      </c>
      <c r="C8" s="3">
        <v>0</v>
      </c>
      <c r="E8" s="3">
        <v>-417761627</v>
      </c>
      <c r="G8" s="3">
        <v>856575909</v>
      </c>
      <c r="I8" s="3">
        <v>438814282</v>
      </c>
      <c r="K8" s="3">
        <v>0</v>
      </c>
      <c r="M8" s="3">
        <v>0</v>
      </c>
      <c r="O8" s="3">
        <v>856575909</v>
      </c>
      <c r="Q8" s="3">
        <v>856575909</v>
      </c>
    </row>
    <row r="9" spans="1:17" x14ac:dyDescent="0.5">
      <c r="A9" s="1" t="s">
        <v>110</v>
      </c>
      <c r="C9" s="3">
        <v>14092158</v>
      </c>
      <c r="E9" s="3">
        <v>10486563</v>
      </c>
      <c r="G9" s="3">
        <v>0</v>
      </c>
      <c r="I9" s="3">
        <v>24578721</v>
      </c>
      <c r="K9" s="3">
        <v>30814532</v>
      </c>
      <c r="M9" s="3">
        <v>-48062957</v>
      </c>
      <c r="O9" s="3">
        <v>0</v>
      </c>
      <c r="Q9" s="3">
        <v>-17248425</v>
      </c>
    </row>
    <row r="10" spans="1:17" x14ac:dyDescent="0.5">
      <c r="A10" s="1" t="s">
        <v>104</v>
      </c>
      <c r="C10" s="3">
        <v>1171375047</v>
      </c>
      <c r="E10" s="3">
        <v>45598494</v>
      </c>
      <c r="G10" s="3">
        <v>0</v>
      </c>
      <c r="I10" s="3">
        <v>1216973541</v>
      </c>
      <c r="K10" s="3">
        <v>2314204835</v>
      </c>
      <c r="M10" s="3">
        <v>45598494</v>
      </c>
      <c r="O10" s="3">
        <v>0</v>
      </c>
      <c r="Q10" s="3">
        <v>2359803329</v>
      </c>
    </row>
    <row r="11" spans="1:17" x14ac:dyDescent="0.5">
      <c r="A11" s="1" t="s">
        <v>70</v>
      </c>
      <c r="C11" s="3">
        <v>51952452</v>
      </c>
      <c r="E11" s="3">
        <v>66472350</v>
      </c>
      <c r="G11" s="3">
        <v>0</v>
      </c>
      <c r="I11" s="3">
        <v>118424802</v>
      </c>
      <c r="K11" s="3">
        <v>102207637</v>
      </c>
      <c r="M11" s="3">
        <v>90063235</v>
      </c>
      <c r="O11" s="3">
        <v>0</v>
      </c>
      <c r="Q11" s="3">
        <v>192270872</v>
      </c>
    </row>
    <row r="12" spans="1:17" x14ac:dyDescent="0.5">
      <c r="A12" s="1" t="s">
        <v>74</v>
      </c>
      <c r="C12" s="3">
        <v>85035930</v>
      </c>
      <c r="E12" s="3">
        <v>83700435</v>
      </c>
      <c r="G12" s="3">
        <v>0</v>
      </c>
      <c r="I12" s="3">
        <v>168736365</v>
      </c>
      <c r="K12" s="3">
        <v>167050528</v>
      </c>
      <c r="M12" s="3">
        <v>131755569</v>
      </c>
      <c r="O12" s="3">
        <v>0</v>
      </c>
      <c r="Q12" s="3">
        <v>298806097</v>
      </c>
    </row>
    <row r="13" spans="1:17" x14ac:dyDescent="0.5">
      <c r="A13" s="1" t="s">
        <v>107</v>
      </c>
      <c r="C13" s="3">
        <v>126339863</v>
      </c>
      <c r="E13" s="3">
        <v>129709576</v>
      </c>
      <c r="G13" s="3">
        <v>0</v>
      </c>
      <c r="I13" s="3">
        <v>256049439</v>
      </c>
      <c r="K13" s="3">
        <v>249586096</v>
      </c>
      <c r="M13" s="3">
        <v>137402595</v>
      </c>
      <c r="O13" s="3">
        <v>0</v>
      </c>
      <c r="Q13" s="3">
        <v>386988691</v>
      </c>
    </row>
    <row r="14" spans="1:17" x14ac:dyDescent="0.5">
      <c r="A14" s="1" t="s">
        <v>77</v>
      </c>
      <c r="C14" s="3">
        <v>930139997</v>
      </c>
      <c r="E14" s="3">
        <v>359721990</v>
      </c>
      <c r="G14" s="3">
        <v>0</v>
      </c>
      <c r="I14" s="3">
        <v>1289861987</v>
      </c>
      <c r="K14" s="3">
        <v>1828454012</v>
      </c>
      <c r="M14" s="3">
        <v>359667030</v>
      </c>
      <c r="O14" s="3">
        <v>0</v>
      </c>
      <c r="Q14" s="3">
        <v>2188121042</v>
      </c>
    </row>
    <row r="15" spans="1:17" x14ac:dyDescent="0.5">
      <c r="A15" s="1" t="s">
        <v>89</v>
      </c>
      <c r="C15" s="3">
        <v>0</v>
      </c>
      <c r="E15" s="3">
        <v>113210191</v>
      </c>
      <c r="G15" s="3">
        <v>0</v>
      </c>
      <c r="I15" s="3">
        <v>113210191</v>
      </c>
      <c r="K15" s="3">
        <v>0</v>
      </c>
      <c r="M15" s="3">
        <v>189977306</v>
      </c>
      <c r="O15" s="3">
        <v>0</v>
      </c>
      <c r="Q15" s="3">
        <v>189977306</v>
      </c>
    </row>
    <row r="16" spans="1:17" x14ac:dyDescent="0.5">
      <c r="A16" s="1" t="s">
        <v>95</v>
      </c>
      <c r="C16" s="3">
        <v>0</v>
      </c>
      <c r="E16" s="3">
        <v>3784859195</v>
      </c>
      <c r="G16" s="3">
        <v>0</v>
      </c>
      <c r="I16" s="3">
        <v>3784859195</v>
      </c>
      <c r="K16" s="3">
        <v>0</v>
      </c>
      <c r="M16" s="3">
        <v>6379872506</v>
      </c>
      <c r="O16" s="3">
        <v>0</v>
      </c>
      <c r="Q16" s="3">
        <v>6379872506</v>
      </c>
    </row>
    <row r="17" spans="1:17" x14ac:dyDescent="0.5">
      <c r="A17" s="1" t="s">
        <v>98</v>
      </c>
      <c r="C17" s="3">
        <v>0</v>
      </c>
      <c r="E17" s="3">
        <v>2073332771</v>
      </c>
      <c r="G17" s="3">
        <v>0</v>
      </c>
      <c r="I17" s="3">
        <v>2073332771</v>
      </c>
      <c r="K17" s="3">
        <v>0</v>
      </c>
      <c r="M17" s="3">
        <v>3129778391</v>
      </c>
      <c r="O17" s="3">
        <v>0</v>
      </c>
      <c r="Q17" s="3">
        <v>3129778391</v>
      </c>
    </row>
    <row r="18" spans="1:17" x14ac:dyDescent="0.5">
      <c r="A18" s="1" t="s">
        <v>101</v>
      </c>
      <c r="C18" s="3">
        <v>0</v>
      </c>
      <c r="E18" s="3">
        <v>1341004054</v>
      </c>
      <c r="G18" s="3">
        <v>0</v>
      </c>
      <c r="I18" s="3">
        <v>1341004054</v>
      </c>
      <c r="K18" s="3">
        <v>0</v>
      </c>
      <c r="M18" s="3">
        <v>2484460927</v>
      </c>
      <c r="O18" s="3">
        <v>0</v>
      </c>
      <c r="Q18" s="3">
        <v>2484460927</v>
      </c>
    </row>
    <row r="19" spans="1:17" x14ac:dyDescent="0.5">
      <c r="A19" s="1" t="s">
        <v>83</v>
      </c>
      <c r="C19" s="3">
        <v>0</v>
      </c>
      <c r="E19" s="3">
        <v>206370017</v>
      </c>
      <c r="G19" s="3">
        <v>0</v>
      </c>
      <c r="I19" s="3">
        <v>206370017</v>
      </c>
      <c r="K19" s="3">
        <v>0</v>
      </c>
      <c r="M19" s="3">
        <v>349754044</v>
      </c>
      <c r="O19" s="3">
        <v>0</v>
      </c>
      <c r="Q19" s="3">
        <v>349754044</v>
      </c>
    </row>
    <row r="20" spans="1:17" x14ac:dyDescent="0.5">
      <c r="A20" s="1" t="s">
        <v>86</v>
      </c>
      <c r="C20" s="3">
        <v>0</v>
      </c>
      <c r="E20" s="3">
        <v>268317088</v>
      </c>
      <c r="G20" s="3">
        <v>0</v>
      </c>
      <c r="I20" s="3">
        <v>268317088</v>
      </c>
      <c r="K20" s="3">
        <v>0</v>
      </c>
      <c r="M20" s="3">
        <v>576717903</v>
      </c>
      <c r="O20" s="3">
        <v>0</v>
      </c>
      <c r="Q20" s="3">
        <v>576717903</v>
      </c>
    </row>
    <row r="21" spans="1:17" x14ac:dyDescent="0.5">
      <c r="A21" s="1" t="s">
        <v>92</v>
      </c>
      <c r="C21" s="3">
        <v>0</v>
      </c>
      <c r="E21" s="3">
        <v>410175621</v>
      </c>
      <c r="G21" s="3">
        <v>0</v>
      </c>
      <c r="I21" s="3">
        <v>410175621</v>
      </c>
      <c r="K21" s="3">
        <v>0</v>
      </c>
      <c r="M21" s="3">
        <v>737098430</v>
      </c>
      <c r="O21" s="3">
        <v>0</v>
      </c>
      <c r="Q21" s="3">
        <v>737098430</v>
      </c>
    </row>
    <row r="22" spans="1:17" ht="22.5" thickBot="1" x14ac:dyDescent="0.55000000000000004">
      <c r="C22" s="6">
        <f>SUM(C8:C21)</f>
        <v>2378935447</v>
      </c>
      <c r="E22" s="6">
        <f>SUM(E8:E21)</f>
        <v>8475196718</v>
      </c>
      <c r="G22" s="6">
        <f>SUM(G8:G21)</f>
        <v>856575909</v>
      </c>
      <c r="I22" s="6">
        <f>SUM(I8:I21)</f>
        <v>11710708074</v>
      </c>
      <c r="K22" s="6">
        <f>SUM(K8:K21)</f>
        <v>4692317640</v>
      </c>
      <c r="M22" s="6">
        <f>SUM(M8:M21)</f>
        <v>14564083473</v>
      </c>
      <c r="O22" s="6">
        <f>SUM(O8:O21)</f>
        <v>856575909</v>
      </c>
      <c r="Q22" s="6">
        <f>SUM(Q8:Q21)</f>
        <v>20112977022</v>
      </c>
    </row>
    <row r="23" spans="1:17" ht="22.5" thickTop="1" x14ac:dyDescent="0.5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8"/>
  <sheetViews>
    <sheetView rightToLeft="1" workbookViewId="0">
      <selection activeCell="I12" sqref="I12"/>
    </sheetView>
  </sheetViews>
  <sheetFormatPr defaultRowHeight="21.75" x14ac:dyDescent="0.5"/>
  <cols>
    <col min="1" max="1" width="24.140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41.28515625" style="1" bestFit="1" customWidth="1"/>
    <col min="6" max="6" width="1" style="1" customWidth="1"/>
    <col min="7" max="7" width="36" style="1" bestFit="1" customWidth="1"/>
    <col min="8" max="8" width="1" style="1" customWidth="1"/>
    <col min="9" max="9" width="41.28515625" style="1" bestFit="1" customWidth="1"/>
    <col min="10" max="10" width="1" style="1" customWidth="1"/>
    <col min="11" max="11" width="36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22.5" x14ac:dyDescent="0.5">
      <c r="A3" s="12" t="s">
        <v>129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6" spans="1:11" ht="22.5" x14ac:dyDescent="0.5">
      <c r="A6" s="14" t="s">
        <v>169</v>
      </c>
      <c r="B6" s="14" t="s">
        <v>169</v>
      </c>
      <c r="C6" s="14" t="s">
        <v>169</v>
      </c>
      <c r="E6" s="14" t="s">
        <v>131</v>
      </c>
      <c r="F6" s="14" t="s">
        <v>131</v>
      </c>
      <c r="G6" s="14" t="s">
        <v>131</v>
      </c>
      <c r="I6" s="14" t="s">
        <v>132</v>
      </c>
      <c r="J6" s="14" t="s">
        <v>132</v>
      </c>
      <c r="K6" s="14" t="s">
        <v>132</v>
      </c>
    </row>
    <row r="7" spans="1:11" ht="22.5" x14ac:dyDescent="0.5">
      <c r="A7" s="15" t="s">
        <v>170</v>
      </c>
      <c r="C7" s="15" t="s">
        <v>116</v>
      </c>
      <c r="E7" s="15" t="s">
        <v>171</v>
      </c>
      <c r="G7" s="15" t="s">
        <v>172</v>
      </c>
      <c r="I7" s="15" t="s">
        <v>171</v>
      </c>
      <c r="K7" s="15" t="s">
        <v>172</v>
      </c>
    </row>
    <row r="8" spans="1:11" x14ac:dyDescent="0.5">
      <c r="A8" s="1" t="s">
        <v>139</v>
      </c>
      <c r="C8" s="1" t="s">
        <v>173</v>
      </c>
      <c r="E8" s="3">
        <v>2087679679</v>
      </c>
      <c r="G8" s="1">
        <v>100</v>
      </c>
      <c r="I8" s="3">
        <v>2087679679</v>
      </c>
      <c r="K8" s="1">
        <v>100</v>
      </c>
    </row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1"/>
  <sheetViews>
    <sheetView rightToLeft="1" workbookViewId="0">
      <selection activeCell="E12" sqref="E12"/>
    </sheetView>
  </sheetViews>
  <sheetFormatPr defaultRowHeight="21.75" x14ac:dyDescent="0.5"/>
  <cols>
    <col min="1" max="1" width="34.1406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9" ht="22.5" x14ac:dyDescent="0.5">
      <c r="A2" s="12" t="s">
        <v>0</v>
      </c>
      <c r="B2" s="12"/>
      <c r="C2" s="12"/>
      <c r="D2" s="12"/>
      <c r="E2" s="12"/>
      <c r="F2" s="5"/>
      <c r="G2" s="5"/>
      <c r="H2" s="5"/>
      <c r="I2" s="5"/>
    </row>
    <row r="3" spans="1:9" ht="22.5" x14ac:dyDescent="0.5">
      <c r="A3" s="12" t="s">
        <v>129</v>
      </c>
      <c r="B3" s="12"/>
      <c r="C3" s="12"/>
      <c r="D3" s="12"/>
      <c r="E3" s="12"/>
    </row>
    <row r="4" spans="1:9" ht="22.5" x14ac:dyDescent="0.5">
      <c r="A4" s="12" t="s">
        <v>2</v>
      </c>
      <c r="B4" s="12"/>
      <c r="C4" s="12"/>
      <c r="D4" s="12"/>
      <c r="E4" s="12"/>
    </row>
    <row r="5" spans="1:9" ht="22.5" x14ac:dyDescent="0.5">
      <c r="E5" s="4" t="s">
        <v>181</v>
      </c>
    </row>
    <row r="6" spans="1:9" ht="22.5" x14ac:dyDescent="0.5">
      <c r="A6" s="16" t="s">
        <v>174</v>
      </c>
      <c r="C6" s="14" t="s">
        <v>131</v>
      </c>
      <c r="E6" s="14" t="s">
        <v>182</v>
      </c>
    </row>
    <row r="7" spans="1:9" ht="22.5" x14ac:dyDescent="0.5">
      <c r="A7" s="14" t="s">
        <v>174</v>
      </c>
      <c r="C7" s="14" t="s">
        <v>119</v>
      </c>
      <c r="E7" s="14" t="s">
        <v>119</v>
      </c>
    </row>
    <row r="8" spans="1:9" x14ac:dyDescent="0.5">
      <c r="A8" s="1" t="s">
        <v>183</v>
      </c>
      <c r="C8" s="3">
        <v>160795683</v>
      </c>
      <c r="E8" s="3">
        <v>315191182</v>
      </c>
    </row>
    <row r="9" spans="1:9" x14ac:dyDescent="0.5">
      <c r="A9" s="1" t="s">
        <v>176</v>
      </c>
      <c r="C9" s="3">
        <v>0</v>
      </c>
      <c r="E9" s="3">
        <v>-678390671</v>
      </c>
    </row>
    <row r="10" spans="1:9" ht="23.25" thickBot="1" x14ac:dyDescent="0.6">
      <c r="A10" s="2" t="s">
        <v>138</v>
      </c>
      <c r="C10" s="6">
        <v>160795683</v>
      </c>
      <c r="E10" s="6">
        <v>-363199489</v>
      </c>
    </row>
    <row r="11" spans="1:9" ht="22.5" thickTop="1" x14ac:dyDescent="0.5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58"/>
  <sheetViews>
    <sheetView rightToLeft="1" topLeftCell="B43" workbookViewId="0">
      <selection activeCell="U59" sqref="U59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1.425781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0.7109375" style="1" customWidth="1"/>
    <col min="26" max="26" width="1" style="1" customWidth="1"/>
    <col min="27" max="27" width="13.42578125" style="1" customWidth="1"/>
    <col min="28" max="16384" width="9.140625" style="1"/>
  </cols>
  <sheetData>
    <row r="2" spans="1:2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7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6" spans="1:27" ht="22.5" x14ac:dyDescent="0.5">
      <c r="A6" s="16" t="s">
        <v>3</v>
      </c>
      <c r="C6" s="14" t="s">
        <v>180</v>
      </c>
      <c r="D6" s="14" t="s">
        <v>4</v>
      </c>
      <c r="E6" s="14" t="s">
        <v>4</v>
      </c>
      <c r="F6" s="14" t="s">
        <v>4</v>
      </c>
      <c r="G6" s="14" t="s">
        <v>4</v>
      </c>
      <c r="I6" s="14" t="s">
        <v>5</v>
      </c>
      <c r="J6" s="14" t="s">
        <v>5</v>
      </c>
      <c r="K6" s="14" t="s">
        <v>5</v>
      </c>
      <c r="L6" s="14" t="s">
        <v>5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  <c r="T6" s="14" t="s">
        <v>6</v>
      </c>
      <c r="U6" s="14" t="s">
        <v>6</v>
      </c>
      <c r="V6" s="14" t="s">
        <v>6</v>
      </c>
      <c r="W6" s="14" t="s">
        <v>6</v>
      </c>
      <c r="X6" s="14" t="s">
        <v>6</v>
      </c>
      <c r="Y6" s="14" t="s">
        <v>6</v>
      </c>
    </row>
    <row r="7" spans="1:27" ht="22.5" x14ac:dyDescent="0.5">
      <c r="A7" s="16" t="s">
        <v>3</v>
      </c>
      <c r="C7" s="13" t="s">
        <v>7</v>
      </c>
      <c r="E7" s="13" t="s">
        <v>8</v>
      </c>
      <c r="G7" s="13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3" t="s">
        <v>7</v>
      </c>
      <c r="S7" s="13" t="s">
        <v>12</v>
      </c>
      <c r="U7" s="13" t="s">
        <v>8</v>
      </c>
      <c r="W7" s="13" t="s">
        <v>9</v>
      </c>
      <c r="Y7" s="13" t="s">
        <v>13</v>
      </c>
    </row>
    <row r="8" spans="1:27" ht="22.5" x14ac:dyDescent="0.5">
      <c r="A8" s="14" t="s">
        <v>3</v>
      </c>
      <c r="C8" s="14" t="s">
        <v>7</v>
      </c>
      <c r="E8" s="14" t="s">
        <v>8</v>
      </c>
      <c r="G8" s="14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4" t="s">
        <v>7</v>
      </c>
      <c r="S8" s="14" t="s">
        <v>12</v>
      </c>
      <c r="U8" s="14" t="s">
        <v>8</v>
      </c>
      <c r="W8" s="14" t="s">
        <v>9</v>
      </c>
      <c r="Y8" s="14" t="s">
        <v>13</v>
      </c>
    </row>
    <row r="9" spans="1:27" x14ac:dyDescent="0.5">
      <c r="A9" s="1" t="s">
        <v>15</v>
      </c>
      <c r="C9" s="3">
        <v>760425</v>
      </c>
      <c r="E9" s="3">
        <v>7048997726</v>
      </c>
      <c r="G9" s="3">
        <v>24879478690.5</v>
      </c>
      <c r="I9" s="3">
        <v>0</v>
      </c>
      <c r="K9" s="3">
        <v>0</v>
      </c>
      <c r="M9" s="3">
        <v>-760425</v>
      </c>
      <c r="O9" s="3">
        <v>33863388533</v>
      </c>
      <c r="Q9" s="3">
        <v>0</v>
      </c>
      <c r="S9" s="3">
        <v>0</v>
      </c>
      <c r="U9" s="3">
        <v>0</v>
      </c>
      <c r="W9" s="3">
        <v>0</v>
      </c>
      <c r="Y9" s="7">
        <v>0</v>
      </c>
      <c r="AA9" s="3"/>
    </row>
    <row r="10" spans="1:27" x14ac:dyDescent="0.5">
      <c r="A10" s="1" t="s">
        <v>16</v>
      </c>
      <c r="C10" s="3">
        <v>38086000</v>
      </c>
      <c r="E10" s="3">
        <v>18598010405</v>
      </c>
      <c r="G10" s="3">
        <v>39298677283</v>
      </c>
      <c r="I10" s="3">
        <v>0</v>
      </c>
      <c r="K10" s="3">
        <v>0</v>
      </c>
      <c r="M10" s="3">
        <v>-21647212</v>
      </c>
      <c r="O10" s="3">
        <v>45617095306</v>
      </c>
      <c r="Q10" s="3">
        <v>16438788</v>
      </c>
      <c r="S10" s="3">
        <v>1924</v>
      </c>
      <c r="U10" s="3">
        <v>8027326307</v>
      </c>
      <c r="W10" s="3">
        <v>31425412099.2318</v>
      </c>
      <c r="Y10" s="7">
        <v>1.357034478137701E-2</v>
      </c>
      <c r="AA10" s="3"/>
    </row>
    <row r="11" spans="1:27" x14ac:dyDescent="0.5">
      <c r="A11" s="1" t="s">
        <v>17</v>
      </c>
      <c r="C11" s="3">
        <v>3741750</v>
      </c>
      <c r="E11" s="3">
        <v>39612874880</v>
      </c>
      <c r="G11" s="3">
        <v>39764935505.25</v>
      </c>
      <c r="I11" s="3">
        <v>0</v>
      </c>
      <c r="K11" s="3">
        <v>0</v>
      </c>
      <c r="M11" s="3">
        <v>-2040199</v>
      </c>
      <c r="O11" s="3">
        <v>37488063445</v>
      </c>
      <c r="Q11" s="3">
        <v>1701551</v>
      </c>
      <c r="S11" s="3">
        <v>16388</v>
      </c>
      <c r="U11" s="3">
        <v>18013850966</v>
      </c>
      <c r="W11" s="3">
        <v>27706205111.434399</v>
      </c>
      <c r="Y11" s="7">
        <v>1.1964290388888991E-2</v>
      </c>
      <c r="AA11" s="3"/>
    </row>
    <row r="12" spans="1:27" x14ac:dyDescent="0.5">
      <c r="A12" s="1" t="s">
        <v>18</v>
      </c>
      <c r="C12" s="3">
        <v>2215093</v>
      </c>
      <c r="E12" s="3">
        <v>3407169593</v>
      </c>
      <c r="G12" s="3">
        <v>14040566892.643299</v>
      </c>
      <c r="I12" s="3">
        <v>0</v>
      </c>
      <c r="K12" s="3">
        <v>0</v>
      </c>
      <c r="M12" s="3">
        <v>-2215093</v>
      </c>
      <c r="O12" s="3">
        <v>27627756278</v>
      </c>
      <c r="Q12" s="3">
        <v>0</v>
      </c>
      <c r="S12" s="3">
        <v>0</v>
      </c>
      <c r="U12" s="3">
        <v>0</v>
      </c>
      <c r="W12" s="3">
        <v>0</v>
      </c>
      <c r="Y12" s="7">
        <v>0</v>
      </c>
      <c r="AA12" s="3"/>
    </row>
    <row r="13" spans="1:27" x14ac:dyDescent="0.5">
      <c r="A13" s="1" t="s">
        <v>19</v>
      </c>
      <c r="C13" s="3">
        <v>560000</v>
      </c>
      <c r="E13" s="3">
        <v>2463935712</v>
      </c>
      <c r="G13" s="3">
        <v>4975887420</v>
      </c>
      <c r="I13" s="3">
        <v>0</v>
      </c>
      <c r="K13" s="3">
        <v>0</v>
      </c>
      <c r="M13" s="3">
        <v>0</v>
      </c>
      <c r="O13" s="3">
        <v>0</v>
      </c>
      <c r="Q13" s="3">
        <v>560000</v>
      </c>
      <c r="S13" s="3">
        <v>11232</v>
      </c>
      <c r="U13" s="3">
        <v>2463935712</v>
      </c>
      <c r="W13" s="3">
        <v>6249585888</v>
      </c>
      <c r="Y13" s="7">
        <v>2.6987405916328901E-3</v>
      </c>
      <c r="AA13" s="3"/>
    </row>
    <row r="14" spans="1:27" x14ac:dyDescent="0.5">
      <c r="A14" s="1" t="s">
        <v>20</v>
      </c>
      <c r="C14" s="3">
        <v>216510</v>
      </c>
      <c r="E14" s="3">
        <v>6689975092</v>
      </c>
      <c r="G14" s="3">
        <v>18212339790.014999</v>
      </c>
      <c r="I14" s="3">
        <v>0</v>
      </c>
      <c r="K14" s="3">
        <v>0</v>
      </c>
      <c r="M14" s="3">
        <v>-43302</v>
      </c>
      <c r="O14" s="3">
        <v>5836809153</v>
      </c>
      <c r="Q14" s="3">
        <v>173208</v>
      </c>
      <c r="S14" s="3">
        <v>122998</v>
      </c>
      <c r="U14" s="3">
        <v>5351980074</v>
      </c>
      <c r="W14" s="3">
        <v>21167624160.492599</v>
      </c>
      <c r="Y14" s="7">
        <v>9.140753895396413E-3</v>
      </c>
      <c r="AA14" s="3"/>
    </row>
    <row r="15" spans="1:27" x14ac:dyDescent="0.5">
      <c r="A15" s="1" t="s">
        <v>21</v>
      </c>
      <c r="C15" s="3">
        <v>1448188</v>
      </c>
      <c r="E15" s="3">
        <v>37164808920</v>
      </c>
      <c r="G15" s="3">
        <v>65146848690.475998</v>
      </c>
      <c r="I15" s="3">
        <v>0</v>
      </c>
      <c r="K15" s="3">
        <v>0</v>
      </c>
      <c r="M15" s="3">
        <v>-747120</v>
      </c>
      <c r="O15" s="3">
        <v>44145768043</v>
      </c>
      <c r="Q15" s="3">
        <v>701068</v>
      </c>
      <c r="S15" s="3">
        <v>61913</v>
      </c>
      <c r="U15" s="3">
        <v>17991488846</v>
      </c>
      <c r="W15" s="3">
        <v>43126887090.973801</v>
      </c>
      <c r="Y15" s="7">
        <v>1.862335887033088E-2</v>
      </c>
      <c r="AA15" s="3"/>
    </row>
    <row r="16" spans="1:27" x14ac:dyDescent="0.5">
      <c r="A16" s="1" t="s">
        <v>22</v>
      </c>
      <c r="C16" s="3">
        <v>738783</v>
      </c>
      <c r="E16" s="3">
        <v>32595387548</v>
      </c>
      <c r="G16" s="3">
        <v>32840620173.517502</v>
      </c>
      <c r="I16" s="3">
        <v>474559</v>
      </c>
      <c r="K16" s="3">
        <v>22396914378</v>
      </c>
      <c r="M16" s="3">
        <v>-402668</v>
      </c>
      <c r="O16" s="3">
        <v>23966675052</v>
      </c>
      <c r="Q16" s="3">
        <v>810674</v>
      </c>
      <c r="S16" s="3">
        <v>57503</v>
      </c>
      <c r="U16" s="3">
        <v>36742179346</v>
      </c>
      <c r="W16" s="3">
        <v>46317260722.721397</v>
      </c>
      <c r="Y16" s="7">
        <v>2.0001048684787987E-2</v>
      </c>
      <c r="AA16" s="3"/>
    </row>
    <row r="17" spans="1:27" x14ac:dyDescent="0.5">
      <c r="A17" s="1" t="s">
        <v>23</v>
      </c>
      <c r="C17" s="3">
        <v>208825</v>
      </c>
      <c r="E17" s="3">
        <v>10783026876</v>
      </c>
      <c r="G17" s="3">
        <v>18657740366.612499</v>
      </c>
      <c r="I17" s="3">
        <v>0</v>
      </c>
      <c r="K17" s="3">
        <v>0</v>
      </c>
      <c r="M17" s="3">
        <v>-208825</v>
      </c>
      <c r="O17" s="3">
        <v>20438856230</v>
      </c>
      <c r="Q17" s="3">
        <v>0</v>
      </c>
      <c r="S17" s="3">
        <v>0</v>
      </c>
      <c r="U17" s="3">
        <v>0</v>
      </c>
      <c r="W17" s="3">
        <v>0</v>
      </c>
      <c r="Y17" s="7">
        <v>0</v>
      </c>
      <c r="AA17" s="3"/>
    </row>
    <row r="18" spans="1:27" x14ac:dyDescent="0.5">
      <c r="A18" s="1" t="s">
        <v>24</v>
      </c>
      <c r="C18" s="3">
        <v>1290297</v>
      </c>
      <c r="E18" s="3">
        <v>22259655481</v>
      </c>
      <c r="G18" s="3">
        <v>38576819715.515999</v>
      </c>
      <c r="I18" s="3">
        <v>380123</v>
      </c>
      <c r="K18" s="3">
        <v>12204743402</v>
      </c>
      <c r="M18" s="3">
        <v>-396038</v>
      </c>
      <c r="O18" s="3">
        <v>14228058665</v>
      </c>
      <c r="Q18" s="3">
        <v>1274382</v>
      </c>
      <c r="S18" s="3">
        <v>31774</v>
      </c>
      <c r="U18" s="3">
        <v>26293273297</v>
      </c>
      <c r="W18" s="3">
        <v>40232557347.853996</v>
      </c>
      <c r="Y18" s="7">
        <v>1.7373508831734559E-2</v>
      </c>
      <c r="AA18" s="3"/>
    </row>
    <row r="19" spans="1:27" x14ac:dyDescent="0.5">
      <c r="A19" s="1" t="s">
        <v>25</v>
      </c>
      <c r="C19" s="3">
        <v>300000</v>
      </c>
      <c r="E19" s="3">
        <v>1129617201</v>
      </c>
      <c r="G19" s="3">
        <v>2168944575</v>
      </c>
      <c r="I19" s="3">
        <v>0</v>
      </c>
      <c r="K19" s="3">
        <v>0</v>
      </c>
      <c r="M19" s="3">
        <v>-60000</v>
      </c>
      <c r="O19" s="3">
        <v>725636824</v>
      </c>
      <c r="Q19" s="3">
        <v>240000</v>
      </c>
      <c r="S19" s="3">
        <v>10636</v>
      </c>
      <c r="U19" s="3">
        <v>903693761</v>
      </c>
      <c r="W19" s="3">
        <v>2536271196</v>
      </c>
      <c r="Y19" s="7">
        <v>1.095230652190454E-3</v>
      </c>
      <c r="AA19" s="3"/>
    </row>
    <row r="20" spans="1:27" x14ac:dyDescent="0.5">
      <c r="A20" s="1" t="s">
        <v>26</v>
      </c>
      <c r="C20" s="3">
        <v>7046997</v>
      </c>
      <c r="E20" s="3">
        <v>25815827692</v>
      </c>
      <c r="G20" s="3">
        <v>39476179624.217201</v>
      </c>
      <c r="I20" s="3">
        <v>0</v>
      </c>
      <c r="K20" s="3">
        <v>0</v>
      </c>
      <c r="M20" s="3">
        <v>-2443238</v>
      </c>
      <c r="O20" s="3">
        <v>23881849066</v>
      </c>
      <c r="Q20" s="3">
        <v>4603759</v>
      </c>
      <c r="S20" s="3">
        <v>9135</v>
      </c>
      <c r="U20" s="3">
        <v>16865318528</v>
      </c>
      <c r="W20" s="3">
        <v>41785658607.093201</v>
      </c>
      <c r="Y20" s="7">
        <v>1.8044180054810805E-2</v>
      </c>
      <c r="AA20" s="3"/>
    </row>
    <row r="21" spans="1:27" x14ac:dyDescent="0.5">
      <c r="A21" s="1" t="s">
        <v>27</v>
      </c>
      <c r="C21" s="3">
        <v>600000</v>
      </c>
      <c r="E21" s="3">
        <v>1728019087</v>
      </c>
      <c r="G21" s="3">
        <v>5445384750</v>
      </c>
      <c r="I21" s="3">
        <v>0</v>
      </c>
      <c r="K21" s="3">
        <v>0</v>
      </c>
      <c r="M21" s="3">
        <v>-120000</v>
      </c>
      <c r="O21" s="3">
        <v>1727053829</v>
      </c>
      <c r="Q21" s="3">
        <v>480000</v>
      </c>
      <c r="S21" s="3">
        <v>13711</v>
      </c>
      <c r="U21" s="3">
        <v>1382415269</v>
      </c>
      <c r="W21" s="3">
        <v>6539077542</v>
      </c>
      <c r="Y21" s="7">
        <v>2.8237509349724171E-3</v>
      </c>
      <c r="AA21" s="3"/>
    </row>
    <row r="22" spans="1:27" x14ac:dyDescent="0.5">
      <c r="A22" s="1" t="s">
        <v>28</v>
      </c>
      <c r="C22" s="3">
        <v>5245082</v>
      </c>
      <c r="E22" s="3">
        <v>9829141559</v>
      </c>
      <c r="G22" s="3">
        <v>90966708078.057007</v>
      </c>
      <c r="I22" s="3">
        <v>0</v>
      </c>
      <c r="K22" s="3">
        <v>0</v>
      </c>
      <c r="M22" s="3">
        <v>-1758141</v>
      </c>
      <c r="O22" s="3">
        <v>40503067211</v>
      </c>
      <c r="Q22" s="3">
        <v>3486941</v>
      </c>
      <c r="S22" s="3">
        <v>24105</v>
      </c>
      <c r="U22" s="3">
        <v>6534432957</v>
      </c>
      <c r="W22" s="3">
        <v>83513724784.137894</v>
      </c>
      <c r="Y22" s="7">
        <v>3.6063490137190131E-2</v>
      </c>
      <c r="AA22" s="3"/>
    </row>
    <row r="23" spans="1:27" x14ac:dyDescent="0.5">
      <c r="A23" s="1" t="s">
        <v>29</v>
      </c>
      <c r="C23" s="3">
        <v>3883071</v>
      </c>
      <c r="E23" s="3">
        <v>20160782307</v>
      </c>
      <c r="G23" s="3">
        <v>27343295831.660198</v>
      </c>
      <c r="I23" s="3">
        <v>0</v>
      </c>
      <c r="K23" s="3">
        <v>0</v>
      </c>
      <c r="M23" s="3">
        <v>-717452</v>
      </c>
      <c r="O23" s="3">
        <v>8554216104</v>
      </c>
      <c r="Q23" s="3">
        <v>3165619</v>
      </c>
      <c r="S23" s="3">
        <v>11288</v>
      </c>
      <c r="U23" s="3">
        <v>16435794125</v>
      </c>
      <c r="W23" s="3">
        <v>35504366156.618301</v>
      </c>
      <c r="Y23" s="7">
        <v>1.5331747710043286E-2</v>
      </c>
      <c r="AA23" s="3"/>
    </row>
    <row r="24" spans="1:27" x14ac:dyDescent="0.5">
      <c r="A24" s="1" t="s">
        <v>30</v>
      </c>
      <c r="C24" s="3">
        <v>1328692</v>
      </c>
      <c r="E24" s="3">
        <v>5568548172</v>
      </c>
      <c r="G24" s="3">
        <v>7670748184.9899998</v>
      </c>
      <c r="I24" s="3">
        <v>0</v>
      </c>
      <c r="K24" s="3">
        <v>0</v>
      </c>
      <c r="M24" s="3">
        <v>-1328692</v>
      </c>
      <c r="O24" s="3">
        <v>12889424721</v>
      </c>
      <c r="Q24" s="3">
        <v>0</v>
      </c>
      <c r="S24" s="3">
        <v>0</v>
      </c>
      <c r="U24" s="3">
        <v>0</v>
      </c>
      <c r="W24" s="3">
        <v>0</v>
      </c>
      <c r="Y24" s="7">
        <v>0</v>
      </c>
      <c r="AA24" s="3"/>
    </row>
    <row r="25" spans="1:27" x14ac:dyDescent="0.5">
      <c r="A25" s="1" t="s">
        <v>31</v>
      </c>
      <c r="C25" s="3">
        <v>7602930</v>
      </c>
      <c r="E25" s="3">
        <v>25346009115</v>
      </c>
      <c r="G25" s="3">
        <v>37847284801.177498</v>
      </c>
      <c r="I25" s="3">
        <v>0</v>
      </c>
      <c r="K25" s="3">
        <v>0</v>
      </c>
      <c r="M25" s="3">
        <v>-7602930</v>
      </c>
      <c r="O25" s="3">
        <v>65897387434</v>
      </c>
      <c r="Q25" s="3">
        <v>0</v>
      </c>
      <c r="S25" s="3">
        <v>0</v>
      </c>
      <c r="U25" s="3">
        <v>0</v>
      </c>
      <c r="W25" s="3">
        <v>0</v>
      </c>
      <c r="Y25" s="7">
        <v>0</v>
      </c>
      <c r="AA25" s="3"/>
    </row>
    <row r="26" spans="1:27" x14ac:dyDescent="0.5">
      <c r="A26" s="1" t="s">
        <v>32</v>
      </c>
      <c r="C26" s="3">
        <v>2488507</v>
      </c>
      <c r="E26" s="3">
        <v>5505220049</v>
      </c>
      <c r="G26" s="3">
        <v>17289136302.158001</v>
      </c>
      <c r="I26" s="3">
        <v>0</v>
      </c>
      <c r="K26" s="3">
        <v>0</v>
      </c>
      <c r="M26" s="3">
        <v>-497701</v>
      </c>
      <c r="O26" s="3">
        <v>5433081461</v>
      </c>
      <c r="Q26" s="3">
        <v>1990806</v>
      </c>
      <c r="S26" s="3">
        <v>8515</v>
      </c>
      <c r="U26" s="3">
        <v>4404176924</v>
      </c>
      <c r="W26" s="3">
        <v>16843010229.8104</v>
      </c>
      <c r="Y26" s="7">
        <v>7.2732683744304652E-3</v>
      </c>
      <c r="AA26" s="3"/>
    </row>
    <row r="27" spans="1:27" x14ac:dyDescent="0.5">
      <c r="A27" s="1" t="s">
        <v>33</v>
      </c>
      <c r="C27" s="3">
        <v>2160000</v>
      </c>
      <c r="E27" s="3">
        <v>2268363078</v>
      </c>
      <c r="G27" s="3">
        <v>7918355880</v>
      </c>
      <c r="I27" s="3">
        <v>0</v>
      </c>
      <c r="K27" s="3">
        <v>0</v>
      </c>
      <c r="M27" s="3">
        <v>-432000</v>
      </c>
      <c r="O27" s="3">
        <v>2391668475</v>
      </c>
      <c r="Q27" s="3">
        <v>1728000</v>
      </c>
      <c r="S27" s="3">
        <v>7306</v>
      </c>
      <c r="U27" s="3">
        <v>1814690459</v>
      </c>
      <c r="W27" s="3">
        <v>12543811675.200001</v>
      </c>
      <c r="Y27" s="7">
        <v>5.4167579017774439E-3</v>
      </c>
      <c r="AA27" s="3"/>
    </row>
    <row r="28" spans="1:27" x14ac:dyDescent="0.5">
      <c r="A28" s="1" t="s">
        <v>34</v>
      </c>
      <c r="C28" s="3">
        <v>1124005</v>
      </c>
      <c r="E28" s="3">
        <v>9711295293</v>
      </c>
      <c r="G28" s="3">
        <v>10047465801.9338</v>
      </c>
      <c r="I28" s="3">
        <v>0</v>
      </c>
      <c r="K28" s="3">
        <v>0</v>
      </c>
      <c r="M28" s="3">
        <v>-1124005</v>
      </c>
      <c r="O28" s="3">
        <v>17424269058</v>
      </c>
      <c r="Q28" s="3">
        <v>0</v>
      </c>
      <c r="S28" s="3">
        <v>0</v>
      </c>
      <c r="U28" s="3">
        <v>0</v>
      </c>
      <c r="W28" s="3">
        <v>0</v>
      </c>
      <c r="Y28" s="7">
        <v>0</v>
      </c>
      <c r="AA28" s="3"/>
    </row>
    <row r="29" spans="1:27" x14ac:dyDescent="0.5">
      <c r="A29" s="1" t="s">
        <v>35</v>
      </c>
      <c r="C29" s="3">
        <v>2062500</v>
      </c>
      <c r="E29" s="3">
        <v>24862365000</v>
      </c>
      <c r="G29" s="3">
        <v>32725224984.375</v>
      </c>
      <c r="I29" s="3">
        <v>0</v>
      </c>
      <c r="K29" s="3">
        <v>0</v>
      </c>
      <c r="M29" s="3">
        <v>0</v>
      </c>
      <c r="O29" s="3">
        <v>0</v>
      </c>
      <c r="Q29" s="3">
        <v>2062500</v>
      </c>
      <c r="S29" s="3">
        <v>21146</v>
      </c>
      <c r="U29" s="3">
        <v>24862365000</v>
      </c>
      <c r="W29" s="3">
        <v>43333952629.6875</v>
      </c>
      <c r="Y29" s="7">
        <v>1.8712775382795806E-2</v>
      </c>
      <c r="AA29" s="3"/>
    </row>
    <row r="30" spans="1:27" x14ac:dyDescent="0.5">
      <c r="A30" s="1" t="s">
        <v>36</v>
      </c>
      <c r="C30" s="3">
        <v>713311</v>
      </c>
      <c r="E30" s="3">
        <v>9402064409</v>
      </c>
      <c r="G30" s="3">
        <v>17733072846.6138</v>
      </c>
      <c r="I30" s="3">
        <v>0</v>
      </c>
      <c r="K30" s="3">
        <v>0</v>
      </c>
      <c r="M30" s="3">
        <v>-713311</v>
      </c>
      <c r="O30" s="3">
        <v>21497916407</v>
      </c>
      <c r="Q30" s="3">
        <v>0</v>
      </c>
      <c r="S30" s="3">
        <v>0</v>
      </c>
      <c r="U30" s="3">
        <v>0</v>
      </c>
      <c r="W30" s="3">
        <v>0</v>
      </c>
      <c r="Y30" s="7">
        <v>0</v>
      </c>
      <c r="AA30" s="3"/>
    </row>
    <row r="31" spans="1:27" x14ac:dyDescent="0.5">
      <c r="A31" s="1" t="s">
        <v>37</v>
      </c>
      <c r="C31" s="3">
        <v>2316303</v>
      </c>
      <c r="E31" s="3">
        <v>10997641042</v>
      </c>
      <c r="G31" s="3">
        <v>18881895184.613998</v>
      </c>
      <c r="I31" s="3">
        <v>0</v>
      </c>
      <c r="K31" s="3">
        <v>0</v>
      </c>
      <c r="M31" s="3">
        <v>-463261</v>
      </c>
      <c r="O31" s="3">
        <v>5733836846</v>
      </c>
      <c r="Q31" s="3">
        <v>1853042</v>
      </c>
      <c r="S31" s="3">
        <v>10602</v>
      </c>
      <c r="U31" s="3">
        <v>8798110929</v>
      </c>
      <c r="W31" s="3">
        <v>19519971621.391399</v>
      </c>
      <c r="Y31" s="7">
        <v>8.4292528667094697E-3</v>
      </c>
      <c r="AA31" s="3"/>
    </row>
    <row r="32" spans="1:27" x14ac:dyDescent="0.5">
      <c r="A32" s="1" t="s">
        <v>38</v>
      </c>
      <c r="C32" s="3">
        <v>3499454</v>
      </c>
      <c r="E32" s="3">
        <v>7777992461</v>
      </c>
      <c r="G32" s="3">
        <v>28543958822.669498</v>
      </c>
      <c r="I32" s="3">
        <v>0</v>
      </c>
      <c r="K32" s="3">
        <v>0</v>
      </c>
      <c r="M32" s="3">
        <v>-1695920</v>
      </c>
      <c r="O32" s="3">
        <v>22042191952</v>
      </c>
      <c r="Q32" s="3">
        <v>1803534</v>
      </c>
      <c r="S32" s="3">
        <v>12336</v>
      </c>
      <c r="U32" s="3">
        <v>4008589301</v>
      </c>
      <c r="W32" s="3">
        <v>22105727588.343601</v>
      </c>
      <c r="Y32" s="7">
        <v>9.5458523843623203E-3</v>
      </c>
      <c r="AA32" s="3"/>
    </row>
    <row r="33" spans="1:27" x14ac:dyDescent="0.5">
      <c r="A33" s="1" t="s">
        <v>39</v>
      </c>
      <c r="C33" s="3">
        <v>3129353</v>
      </c>
      <c r="E33" s="3">
        <v>11908925627</v>
      </c>
      <c r="G33" s="3">
        <v>22342649437.482498</v>
      </c>
      <c r="I33" s="3">
        <v>0</v>
      </c>
      <c r="K33" s="3">
        <v>0</v>
      </c>
      <c r="M33" s="3">
        <v>-625871</v>
      </c>
      <c r="O33" s="3">
        <v>6770163799</v>
      </c>
      <c r="Q33" s="3">
        <v>2503482</v>
      </c>
      <c r="S33" s="3">
        <v>8666</v>
      </c>
      <c r="U33" s="3">
        <v>9527138981</v>
      </c>
      <c r="W33" s="3">
        <v>21556054702.2356</v>
      </c>
      <c r="Y33" s="7">
        <v>9.3084887323629083E-3</v>
      </c>
      <c r="AA33" s="3"/>
    </row>
    <row r="34" spans="1:27" x14ac:dyDescent="0.5">
      <c r="A34" s="1" t="s">
        <v>40</v>
      </c>
      <c r="C34" s="3">
        <v>20385</v>
      </c>
      <c r="E34" s="3">
        <v>481222373</v>
      </c>
      <c r="G34" s="3">
        <v>692065266.43499994</v>
      </c>
      <c r="I34" s="3">
        <v>0</v>
      </c>
      <c r="K34" s="3">
        <v>0</v>
      </c>
      <c r="M34" s="3">
        <v>0</v>
      </c>
      <c r="O34" s="3">
        <v>0</v>
      </c>
      <c r="Q34" s="3">
        <v>20385</v>
      </c>
      <c r="S34" s="3">
        <v>48378</v>
      </c>
      <c r="U34" s="3">
        <v>481222373</v>
      </c>
      <c r="W34" s="3">
        <v>979861615.28887498</v>
      </c>
      <c r="Y34" s="7">
        <v>4.2313080622519763E-4</v>
      </c>
      <c r="AA34" s="3"/>
    </row>
    <row r="35" spans="1:27" x14ac:dyDescent="0.5">
      <c r="A35" s="1" t="s">
        <v>41</v>
      </c>
      <c r="C35" s="3">
        <v>100</v>
      </c>
      <c r="E35" s="3">
        <v>515654230</v>
      </c>
      <c r="G35" s="3">
        <v>628905983.625</v>
      </c>
      <c r="I35" s="3">
        <v>0</v>
      </c>
      <c r="K35" s="3">
        <v>0</v>
      </c>
      <c r="M35" s="3">
        <v>0</v>
      </c>
      <c r="O35" s="3">
        <v>0</v>
      </c>
      <c r="Q35" s="3">
        <v>100</v>
      </c>
      <c r="S35" s="3">
        <v>6296931</v>
      </c>
      <c r="U35" s="3">
        <v>515654230</v>
      </c>
      <c r="W35" s="3">
        <v>628905983.625</v>
      </c>
      <c r="Y35" s="7">
        <v>2.7157865124928374E-4</v>
      </c>
      <c r="AA35" s="3"/>
    </row>
    <row r="36" spans="1:27" x14ac:dyDescent="0.5">
      <c r="A36" s="1" t="s">
        <v>42</v>
      </c>
      <c r="C36" s="3">
        <v>1250</v>
      </c>
      <c r="E36" s="3">
        <v>6445625790</v>
      </c>
      <c r="G36" s="3">
        <v>7874006423.4375</v>
      </c>
      <c r="I36" s="3">
        <v>0</v>
      </c>
      <c r="K36" s="3">
        <v>0</v>
      </c>
      <c r="M36" s="3">
        <v>0</v>
      </c>
      <c r="O36" s="3">
        <v>0</v>
      </c>
      <c r="Q36" s="3">
        <v>1250</v>
      </c>
      <c r="S36" s="3">
        <v>7619552</v>
      </c>
      <c r="U36" s="3">
        <v>6445625790</v>
      </c>
      <c r="W36" s="3">
        <v>9512534450</v>
      </c>
      <c r="Y36" s="7">
        <v>4.1077702282345608E-3</v>
      </c>
      <c r="AA36" s="3"/>
    </row>
    <row r="37" spans="1:27" x14ac:dyDescent="0.5">
      <c r="A37" s="1" t="s">
        <v>43</v>
      </c>
      <c r="C37" s="3">
        <v>1409370</v>
      </c>
      <c r="E37" s="3">
        <v>20758639592</v>
      </c>
      <c r="G37" s="3">
        <v>24590976680.849998</v>
      </c>
      <c r="I37" s="3">
        <v>0</v>
      </c>
      <c r="K37" s="3">
        <v>0</v>
      </c>
      <c r="M37" s="3">
        <v>-755890</v>
      </c>
      <c r="O37" s="3">
        <v>20207559155</v>
      </c>
      <c r="Q37" s="3">
        <v>653480</v>
      </c>
      <c r="S37" s="3">
        <v>29947</v>
      </c>
      <c r="U37" s="3">
        <v>9625120301</v>
      </c>
      <c r="W37" s="3">
        <v>19444274438.3465</v>
      </c>
      <c r="Y37" s="7">
        <v>8.3965647711753653E-3</v>
      </c>
      <c r="AA37" s="3"/>
    </row>
    <row r="38" spans="1:27" x14ac:dyDescent="0.5">
      <c r="A38" s="1" t="s">
        <v>44</v>
      </c>
      <c r="C38" s="3">
        <v>14663</v>
      </c>
      <c r="E38" s="3">
        <v>293118441</v>
      </c>
      <c r="G38" s="3">
        <v>363451014.85825002</v>
      </c>
      <c r="I38" s="3">
        <v>0</v>
      </c>
      <c r="K38" s="3">
        <v>0</v>
      </c>
      <c r="M38" s="3">
        <v>0</v>
      </c>
      <c r="O38" s="3">
        <v>0</v>
      </c>
      <c r="Q38" s="3">
        <v>14663</v>
      </c>
      <c r="S38" s="3">
        <v>29817</v>
      </c>
      <c r="U38" s="3">
        <v>293118441</v>
      </c>
      <c r="W38" s="3">
        <v>434403083.22221202</v>
      </c>
      <c r="Y38" s="7">
        <v>1.8758702653775961E-4</v>
      </c>
      <c r="AA38" s="3"/>
    </row>
    <row r="39" spans="1:27" x14ac:dyDescent="0.5">
      <c r="A39" s="1" t="s">
        <v>45</v>
      </c>
      <c r="C39" s="3">
        <v>1147917</v>
      </c>
      <c r="E39" s="3">
        <v>13001224926</v>
      </c>
      <c r="G39" s="3">
        <v>17721539776.2075</v>
      </c>
      <c r="I39" s="3">
        <v>0</v>
      </c>
      <c r="K39" s="3">
        <v>0</v>
      </c>
      <c r="M39" s="3">
        <v>-1147917</v>
      </c>
      <c r="O39" s="3">
        <v>31517376353</v>
      </c>
      <c r="Q39" s="3">
        <v>0</v>
      </c>
      <c r="S39" s="3">
        <v>0</v>
      </c>
      <c r="U39" s="3">
        <v>0</v>
      </c>
      <c r="W39" s="3">
        <v>0</v>
      </c>
      <c r="Y39" s="7">
        <v>0</v>
      </c>
      <c r="AA39" s="3"/>
    </row>
    <row r="40" spans="1:27" x14ac:dyDescent="0.5">
      <c r="A40" s="1" t="s">
        <v>46</v>
      </c>
      <c r="C40" s="3">
        <v>15586385</v>
      </c>
      <c r="E40" s="3">
        <v>8272595645</v>
      </c>
      <c r="G40" s="3">
        <v>95647086773.5112</v>
      </c>
      <c r="I40" s="3">
        <v>0</v>
      </c>
      <c r="K40" s="3">
        <v>0</v>
      </c>
      <c r="M40" s="3">
        <v>-8918470</v>
      </c>
      <c r="O40" s="3">
        <v>100228631155</v>
      </c>
      <c r="Q40" s="3">
        <v>6667915</v>
      </c>
      <c r="S40" s="3">
        <v>9274</v>
      </c>
      <c r="U40" s="3">
        <v>3539048002</v>
      </c>
      <c r="W40" s="3">
        <v>61441705972.209602</v>
      </c>
      <c r="Y40" s="7">
        <v>2.6532194116215178E-2</v>
      </c>
      <c r="AA40" s="3"/>
    </row>
    <row r="41" spans="1:27" x14ac:dyDescent="0.5">
      <c r="A41" s="1" t="s">
        <v>47</v>
      </c>
      <c r="C41" s="3">
        <v>5231115</v>
      </c>
      <c r="E41" s="3">
        <v>14373593838</v>
      </c>
      <c r="G41" s="3">
        <v>30086088339.779999</v>
      </c>
      <c r="I41" s="3">
        <v>0</v>
      </c>
      <c r="K41" s="3">
        <v>0</v>
      </c>
      <c r="M41" s="3">
        <v>-2908005</v>
      </c>
      <c r="O41" s="3">
        <v>28786927879</v>
      </c>
      <c r="Q41" s="3">
        <v>2323110</v>
      </c>
      <c r="S41" s="3">
        <v>8454</v>
      </c>
      <c r="U41" s="3">
        <v>6383235617</v>
      </c>
      <c r="W41" s="3">
        <v>19513633184.934799</v>
      </c>
      <c r="Y41" s="7">
        <v>8.426515758033876E-3</v>
      </c>
      <c r="AA41" s="3"/>
    </row>
    <row r="42" spans="1:27" x14ac:dyDescent="0.5">
      <c r="A42" s="1" t="s">
        <v>48</v>
      </c>
      <c r="C42" s="3">
        <v>3861836</v>
      </c>
      <c r="E42" s="3">
        <v>29113529256</v>
      </c>
      <c r="G42" s="3">
        <v>38815458454.849998</v>
      </c>
      <c r="I42" s="3">
        <v>0</v>
      </c>
      <c r="K42" s="3">
        <v>0</v>
      </c>
      <c r="M42" s="3">
        <v>-1233088</v>
      </c>
      <c r="O42" s="3">
        <v>19344380092</v>
      </c>
      <c r="Q42" s="3">
        <v>2628748</v>
      </c>
      <c r="S42" s="3">
        <v>15885</v>
      </c>
      <c r="U42" s="3">
        <v>19817550979</v>
      </c>
      <c r="W42" s="3">
        <v>41489890972.5532</v>
      </c>
      <c r="Y42" s="7">
        <v>1.7916459572953441E-2</v>
      </c>
      <c r="AA42" s="3"/>
    </row>
    <row r="43" spans="1:27" x14ac:dyDescent="0.5">
      <c r="A43" s="1" t="s">
        <v>49</v>
      </c>
      <c r="C43" s="3">
        <v>159631</v>
      </c>
      <c r="E43" s="3">
        <v>10906273850</v>
      </c>
      <c r="G43" s="3">
        <v>18617235750.006199</v>
      </c>
      <c r="I43" s="3">
        <v>0</v>
      </c>
      <c r="K43" s="3">
        <v>0</v>
      </c>
      <c r="M43" s="3">
        <v>-31926</v>
      </c>
      <c r="O43" s="3">
        <v>4956227097</v>
      </c>
      <c r="Q43" s="3">
        <v>127705</v>
      </c>
      <c r="S43" s="3">
        <v>133020</v>
      </c>
      <c r="U43" s="3">
        <v>8725032744</v>
      </c>
      <c r="W43" s="3">
        <v>16878387916.271299</v>
      </c>
      <c r="Y43" s="7">
        <v>7.2885454184140382E-3</v>
      </c>
      <c r="AA43" s="3"/>
    </row>
    <row r="44" spans="1:27" x14ac:dyDescent="0.5">
      <c r="A44" s="1" t="s">
        <v>50</v>
      </c>
      <c r="C44" s="3">
        <v>2788720</v>
      </c>
      <c r="E44" s="3">
        <v>9757595970</v>
      </c>
      <c r="G44" s="3">
        <v>51966471163.639999</v>
      </c>
      <c r="I44" s="3">
        <v>0</v>
      </c>
      <c r="K44" s="3">
        <v>0</v>
      </c>
      <c r="M44" s="3">
        <v>-979417</v>
      </c>
      <c r="O44" s="3">
        <v>24920332557</v>
      </c>
      <c r="Q44" s="3">
        <v>1809303</v>
      </c>
      <c r="S44" s="3">
        <v>23449</v>
      </c>
      <c r="U44" s="3">
        <v>6330663413</v>
      </c>
      <c r="W44" s="3">
        <v>42154287102.973602</v>
      </c>
      <c r="Y44" s="7">
        <v>1.8203363831607155E-2</v>
      </c>
      <c r="AA44" s="3"/>
    </row>
    <row r="45" spans="1:27" x14ac:dyDescent="0.5">
      <c r="A45" s="1" t="s">
        <v>51</v>
      </c>
      <c r="C45" s="3">
        <v>468783</v>
      </c>
      <c r="E45" s="3">
        <v>7688765807</v>
      </c>
      <c r="G45" s="3">
        <v>18692906640.021</v>
      </c>
      <c r="I45" s="3">
        <v>0</v>
      </c>
      <c r="K45" s="3">
        <v>0</v>
      </c>
      <c r="M45" s="3">
        <v>-93757</v>
      </c>
      <c r="O45" s="3">
        <v>4418658453</v>
      </c>
      <c r="Q45" s="3">
        <v>375026</v>
      </c>
      <c r="S45" s="3">
        <v>48346</v>
      </c>
      <c r="U45" s="3">
        <v>6151006088</v>
      </c>
      <c r="W45" s="3">
        <v>18014745011.6381</v>
      </c>
      <c r="Y45" s="7">
        <v>7.7792552150015128E-3</v>
      </c>
      <c r="AA45" s="3"/>
    </row>
    <row r="46" spans="1:27" x14ac:dyDescent="0.5">
      <c r="A46" s="1" t="s">
        <v>52</v>
      </c>
      <c r="C46" s="3">
        <v>285714</v>
      </c>
      <c r="E46" s="3">
        <v>1476386096</v>
      </c>
      <c r="G46" s="3">
        <v>20034717965.262001</v>
      </c>
      <c r="I46" s="3">
        <v>0</v>
      </c>
      <c r="K46" s="3">
        <v>0</v>
      </c>
      <c r="M46" s="3">
        <v>0</v>
      </c>
      <c r="O46" s="3">
        <v>0</v>
      </c>
      <c r="Q46" s="3">
        <v>285714</v>
      </c>
      <c r="S46" s="3">
        <v>82372</v>
      </c>
      <c r="U46" s="3">
        <v>1476386096</v>
      </c>
      <c r="W46" s="3">
        <v>23383916487.488701</v>
      </c>
      <c r="Y46" s="7">
        <v>1.0097808998403087E-2</v>
      </c>
      <c r="AA46" s="3"/>
    </row>
    <row r="47" spans="1:27" x14ac:dyDescent="0.5">
      <c r="A47" s="1" t="s">
        <v>53</v>
      </c>
      <c r="C47" s="3">
        <v>5303574</v>
      </c>
      <c r="E47" s="3">
        <v>8240203878</v>
      </c>
      <c r="G47" s="3">
        <v>50071272839.469002</v>
      </c>
      <c r="I47" s="3">
        <v>1852503</v>
      </c>
      <c r="K47" s="3">
        <v>18904154178</v>
      </c>
      <c r="M47" s="3">
        <v>-2230900</v>
      </c>
      <c r="O47" s="3">
        <v>33490552158</v>
      </c>
      <c r="Q47" s="3">
        <v>4925177</v>
      </c>
      <c r="S47" s="3">
        <v>13813</v>
      </c>
      <c r="U47" s="3">
        <v>18682131004</v>
      </c>
      <c r="W47" s="3">
        <v>67595218100.259804</v>
      </c>
      <c r="Y47" s="7">
        <v>2.9189447454066157E-2</v>
      </c>
      <c r="AA47" s="3"/>
    </row>
    <row r="48" spans="1:27" x14ac:dyDescent="0.5">
      <c r="A48" s="1" t="s">
        <v>54</v>
      </c>
      <c r="C48" s="3">
        <v>944461</v>
      </c>
      <c r="E48" s="3">
        <v>14869718182</v>
      </c>
      <c r="G48" s="3">
        <v>18217783549.764702</v>
      </c>
      <c r="I48" s="3">
        <v>0</v>
      </c>
      <c r="K48" s="3">
        <v>0</v>
      </c>
      <c r="M48" s="3">
        <v>-188892</v>
      </c>
      <c r="O48" s="3">
        <v>5995460930</v>
      </c>
      <c r="Q48" s="3">
        <v>755569</v>
      </c>
      <c r="S48" s="3">
        <v>29084</v>
      </c>
      <c r="U48" s="3">
        <v>11895777695</v>
      </c>
      <c r="W48" s="3">
        <v>21834054308.595699</v>
      </c>
      <c r="Y48" s="7">
        <v>9.4285364980208758E-3</v>
      </c>
      <c r="AA48" s="3"/>
    </row>
    <row r="49" spans="1:27" x14ac:dyDescent="0.5">
      <c r="A49" s="1" t="s">
        <v>55</v>
      </c>
      <c r="C49" s="3">
        <v>376175</v>
      </c>
      <c r="E49" s="3">
        <v>2133421447</v>
      </c>
      <c r="G49" s="3">
        <v>17162156037.65</v>
      </c>
      <c r="I49" s="3">
        <v>0</v>
      </c>
      <c r="K49" s="3">
        <v>0</v>
      </c>
      <c r="M49" s="3">
        <v>-75235</v>
      </c>
      <c r="O49" s="3">
        <v>3988347970</v>
      </c>
      <c r="Q49" s="3">
        <v>300940</v>
      </c>
      <c r="S49" s="3">
        <v>68073</v>
      </c>
      <c r="U49" s="3">
        <v>1706737157</v>
      </c>
      <c r="W49" s="3">
        <v>20354522859.2243</v>
      </c>
      <c r="Y49" s="7">
        <v>8.789634713074956E-3</v>
      </c>
      <c r="AA49" s="3"/>
    </row>
    <row r="50" spans="1:27" x14ac:dyDescent="0.5">
      <c r="A50" s="1" t="s">
        <v>56</v>
      </c>
      <c r="C50" s="3">
        <v>0</v>
      </c>
      <c r="E50" s="3">
        <v>0</v>
      </c>
      <c r="G50" s="3">
        <v>0</v>
      </c>
      <c r="I50" s="3">
        <v>22020</v>
      </c>
      <c r="K50" s="3">
        <v>275758032</v>
      </c>
      <c r="M50" s="3">
        <v>0</v>
      </c>
      <c r="O50" s="3">
        <v>0</v>
      </c>
      <c r="Q50" s="3">
        <v>22020</v>
      </c>
      <c r="S50" s="3">
        <v>12708</v>
      </c>
      <c r="U50" s="3">
        <v>275758032</v>
      </c>
      <c r="W50" s="3">
        <v>278035749.09899998</v>
      </c>
      <c r="Y50" s="7">
        <v>1.2006337307233259E-4</v>
      </c>
      <c r="AA50" s="3"/>
    </row>
    <row r="51" spans="1:27" x14ac:dyDescent="0.5">
      <c r="A51" s="1" t="s">
        <v>57</v>
      </c>
      <c r="C51" s="3">
        <v>0</v>
      </c>
      <c r="E51" s="3">
        <v>0</v>
      </c>
      <c r="G51" s="3">
        <v>0</v>
      </c>
      <c r="I51" s="3">
        <v>1200000</v>
      </c>
      <c r="K51" s="3">
        <v>37868647581</v>
      </c>
      <c r="M51" s="3">
        <v>-1200000</v>
      </c>
      <c r="O51" s="3">
        <v>42269874067</v>
      </c>
      <c r="Q51" s="3">
        <v>0</v>
      </c>
      <c r="S51" s="3">
        <v>0</v>
      </c>
      <c r="U51" s="3">
        <v>0</v>
      </c>
      <c r="W51" s="3">
        <v>0</v>
      </c>
      <c r="Y51" s="7">
        <v>0</v>
      </c>
      <c r="AA51" s="3"/>
    </row>
    <row r="52" spans="1:27" x14ac:dyDescent="0.5">
      <c r="A52" s="1" t="s">
        <v>58</v>
      </c>
      <c r="C52" s="3">
        <v>0</v>
      </c>
      <c r="E52" s="3">
        <v>0</v>
      </c>
      <c r="G52" s="3">
        <v>0</v>
      </c>
      <c r="I52" s="3">
        <v>376284</v>
      </c>
      <c r="K52" s="3">
        <v>30511420233</v>
      </c>
      <c r="M52" s="3">
        <v>-152658</v>
      </c>
      <c r="O52" s="3">
        <v>15884120418</v>
      </c>
      <c r="Q52" s="3">
        <v>223626</v>
      </c>
      <c r="S52" s="3">
        <v>117196</v>
      </c>
      <c r="U52" s="3">
        <v>18132971004</v>
      </c>
      <c r="W52" s="3">
        <v>26040013429.836899</v>
      </c>
      <c r="Y52" s="7">
        <v>1.1244783655938522E-2</v>
      </c>
      <c r="AA52" s="3"/>
    </row>
    <row r="53" spans="1:27" x14ac:dyDescent="0.5">
      <c r="A53" s="1" t="s">
        <v>59</v>
      </c>
      <c r="C53" s="3">
        <v>0</v>
      </c>
      <c r="E53" s="3">
        <v>0</v>
      </c>
      <c r="G53" s="3">
        <v>0</v>
      </c>
      <c r="I53" s="3">
        <v>194587</v>
      </c>
      <c r="K53" s="3">
        <v>24760078285</v>
      </c>
      <c r="M53" s="3">
        <v>-194587</v>
      </c>
      <c r="O53" s="3">
        <v>24644436566</v>
      </c>
      <c r="Q53" s="3">
        <v>0</v>
      </c>
      <c r="S53" s="3">
        <v>0</v>
      </c>
      <c r="U53" s="3">
        <v>0</v>
      </c>
      <c r="W53" s="3">
        <v>0</v>
      </c>
      <c r="Y53" s="7">
        <v>0</v>
      </c>
      <c r="AA53" s="3"/>
    </row>
    <row r="54" spans="1:27" x14ac:dyDescent="0.5">
      <c r="A54" s="1" t="s">
        <v>60</v>
      </c>
      <c r="C54" s="3">
        <v>0</v>
      </c>
      <c r="E54" s="3">
        <v>0</v>
      </c>
      <c r="G54" s="3">
        <v>0</v>
      </c>
      <c r="I54" s="3">
        <v>3500000</v>
      </c>
      <c r="K54" s="3">
        <v>34979923200</v>
      </c>
      <c r="M54" s="3">
        <v>-1930868</v>
      </c>
      <c r="O54" s="3">
        <v>23428478066</v>
      </c>
      <c r="Q54" s="3">
        <v>1569132</v>
      </c>
      <c r="S54" s="3">
        <v>11148</v>
      </c>
      <c r="U54" s="3">
        <v>15682319097</v>
      </c>
      <c r="W54" s="3">
        <v>17380511702.825401</v>
      </c>
      <c r="Y54" s="7">
        <v>7.5053760803303633E-3</v>
      </c>
      <c r="AA54" s="3"/>
    </row>
    <row r="55" spans="1:27" ht="22.5" thickBot="1" x14ac:dyDescent="0.55000000000000004">
      <c r="E55" s="6">
        <f>SUM(E9:E54)</f>
        <v>500963223646</v>
      </c>
      <c r="G55" s="6">
        <f>SUM(G9:G54)</f>
        <v>1073976342291.8463</v>
      </c>
      <c r="K55" s="6">
        <f>SUM(K9:K54)</f>
        <v>181901639289</v>
      </c>
      <c r="O55" s="6">
        <f>SUM(O9:O54)</f>
        <v>872765596808</v>
      </c>
      <c r="U55" s="6">
        <f>SUM(U9:U54)</f>
        <v>346580118845</v>
      </c>
      <c r="W55" s="6">
        <f>SUM(W9:W54)</f>
        <v>929366061521.61877</v>
      </c>
      <c r="Y55" s="8">
        <f>SUM(Y9:Y54)</f>
        <v>0.40132545734434788</v>
      </c>
    </row>
    <row r="56" spans="1:27" ht="22.5" thickTop="1" x14ac:dyDescent="0.5"/>
    <row r="58" spans="1:27" x14ac:dyDescent="0.5">
      <c r="W58" s="3"/>
    </row>
  </sheetData>
  <mergeCells count="21">
    <mergeCell ref="A6:A8"/>
    <mergeCell ref="C7:C8"/>
    <mergeCell ref="E7:E8"/>
    <mergeCell ref="G7:G8"/>
    <mergeCell ref="C6:G6"/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5"/>
  <sheetViews>
    <sheetView rightToLeft="1" topLeftCell="J1" workbookViewId="0">
      <selection activeCell="AK24" sqref="AK24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8.28515625" style="1" bestFit="1" customWidth="1"/>
    <col min="4" max="4" width="1" style="1" customWidth="1"/>
    <col min="5" max="5" width="26.140625" style="1" bestFit="1" customWidth="1"/>
    <col min="6" max="6" width="1" style="1" customWidth="1"/>
    <col min="7" max="7" width="16" style="1" bestFit="1" customWidth="1"/>
    <col min="8" max="8" width="1" style="1" customWidth="1"/>
    <col min="9" max="9" width="19.28515625" style="1" bestFit="1" customWidth="1"/>
    <col min="10" max="10" width="1" style="1" customWidth="1"/>
    <col min="11" max="11" width="11.8554687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9.570312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5.140625" style="1" bestFit="1" customWidth="1"/>
    <col min="20" max="20" width="1" style="1" customWidth="1"/>
    <col min="21" max="21" width="6.8554687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7.28515625" style="1" bestFit="1" customWidth="1"/>
    <col min="28" max="28" width="1" style="1" customWidth="1"/>
    <col min="29" max="29" width="9.570312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18.7109375" style="1" bestFit="1" customWidth="1"/>
    <col min="34" max="34" width="1" style="1" customWidth="1"/>
    <col min="35" max="35" width="25.140625" style="1" bestFit="1" customWidth="1"/>
    <col min="36" max="36" width="1" style="1" customWidth="1"/>
    <col min="37" max="37" width="38.1406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6" spans="1:37" ht="22.5" x14ac:dyDescent="0.5">
      <c r="A6" s="14" t="s">
        <v>62</v>
      </c>
      <c r="B6" s="14" t="s">
        <v>62</v>
      </c>
      <c r="C6" s="14" t="s">
        <v>62</v>
      </c>
      <c r="D6" s="14" t="s">
        <v>62</v>
      </c>
      <c r="E6" s="14" t="s">
        <v>62</v>
      </c>
      <c r="F6" s="14" t="s">
        <v>62</v>
      </c>
      <c r="G6" s="14" t="s">
        <v>62</v>
      </c>
      <c r="H6" s="14" t="s">
        <v>62</v>
      </c>
      <c r="I6" s="14" t="s">
        <v>62</v>
      </c>
      <c r="J6" s="14" t="s">
        <v>62</v>
      </c>
      <c r="K6" s="14" t="s">
        <v>62</v>
      </c>
      <c r="L6" s="14" t="s">
        <v>62</v>
      </c>
      <c r="M6" s="14" t="s">
        <v>62</v>
      </c>
      <c r="O6" s="14" t="s">
        <v>180</v>
      </c>
      <c r="P6" s="14" t="s">
        <v>4</v>
      </c>
      <c r="Q6" s="14" t="s">
        <v>4</v>
      </c>
      <c r="R6" s="14" t="s">
        <v>4</v>
      </c>
      <c r="S6" s="14" t="s">
        <v>4</v>
      </c>
      <c r="U6" s="14" t="s">
        <v>5</v>
      </c>
      <c r="V6" s="14" t="s">
        <v>5</v>
      </c>
      <c r="W6" s="14" t="s">
        <v>5</v>
      </c>
      <c r="X6" s="14" t="s">
        <v>5</v>
      </c>
      <c r="Y6" s="14" t="s">
        <v>5</v>
      </c>
      <c r="Z6" s="14" t="s">
        <v>5</v>
      </c>
      <c r="AA6" s="14" t="s">
        <v>5</v>
      </c>
      <c r="AC6" s="14" t="s">
        <v>6</v>
      </c>
      <c r="AD6" s="14" t="s">
        <v>6</v>
      </c>
      <c r="AE6" s="14" t="s">
        <v>6</v>
      </c>
      <c r="AF6" s="14" t="s">
        <v>6</v>
      </c>
      <c r="AG6" s="14" t="s">
        <v>6</v>
      </c>
      <c r="AH6" s="14" t="s">
        <v>6</v>
      </c>
      <c r="AI6" s="14" t="s">
        <v>6</v>
      </c>
      <c r="AJ6" s="14" t="s">
        <v>6</v>
      </c>
      <c r="AK6" s="14" t="s">
        <v>6</v>
      </c>
    </row>
    <row r="7" spans="1:37" ht="22.5" x14ac:dyDescent="0.5">
      <c r="A7" s="13" t="s">
        <v>63</v>
      </c>
      <c r="C7" s="13" t="s">
        <v>64</v>
      </c>
      <c r="E7" s="13" t="s">
        <v>65</v>
      </c>
      <c r="G7" s="13" t="s">
        <v>66</v>
      </c>
      <c r="I7" s="13" t="s">
        <v>67</v>
      </c>
      <c r="K7" s="13" t="s">
        <v>68</v>
      </c>
      <c r="M7" s="13" t="s">
        <v>61</v>
      </c>
      <c r="O7" s="13" t="s">
        <v>7</v>
      </c>
      <c r="Q7" s="13" t="s">
        <v>8</v>
      </c>
      <c r="S7" s="13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3" t="s">
        <v>7</v>
      </c>
      <c r="AE7" s="13" t="s">
        <v>69</v>
      </c>
      <c r="AG7" s="13" t="s">
        <v>8</v>
      </c>
      <c r="AI7" s="13" t="s">
        <v>9</v>
      </c>
      <c r="AK7" s="13" t="s">
        <v>13</v>
      </c>
    </row>
    <row r="8" spans="1:37" ht="22.5" x14ac:dyDescent="0.5">
      <c r="A8" s="14" t="s">
        <v>63</v>
      </c>
      <c r="C8" s="14" t="s">
        <v>64</v>
      </c>
      <c r="E8" s="14" t="s">
        <v>65</v>
      </c>
      <c r="G8" s="14" t="s">
        <v>66</v>
      </c>
      <c r="I8" s="14" t="s">
        <v>67</v>
      </c>
      <c r="K8" s="14" t="s">
        <v>68</v>
      </c>
      <c r="M8" s="14" t="s">
        <v>61</v>
      </c>
      <c r="O8" s="14" t="s">
        <v>7</v>
      </c>
      <c r="Q8" s="14" t="s">
        <v>8</v>
      </c>
      <c r="S8" s="14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4" t="s">
        <v>7</v>
      </c>
      <c r="AE8" s="14" t="s">
        <v>69</v>
      </c>
      <c r="AG8" s="14" t="s">
        <v>8</v>
      </c>
      <c r="AI8" s="14" t="s">
        <v>9</v>
      </c>
      <c r="AK8" s="14" t="s">
        <v>13</v>
      </c>
    </row>
    <row r="9" spans="1:37" x14ac:dyDescent="0.5">
      <c r="A9" s="1" t="s">
        <v>70</v>
      </c>
      <c r="C9" s="1" t="s">
        <v>71</v>
      </c>
      <c r="E9" s="1" t="s">
        <v>71</v>
      </c>
      <c r="G9" s="1" t="s">
        <v>72</v>
      </c>
      <c r="I9" s="1" t="s">
        <v>73</v>
      </c>
      <c r="K9" s="3">
        <v>19</v>
      </c>
      <c r="M9" s="3">
        <v>19</v>
      </c>
      <c r="O9" s="3">
        <v>3250</v>
      </c>
      <c r="Q9" s="3">
        <v>3151533205</v>
      </c>
      <c r="S9" s="3">
        <v>3241015309</v>
      </c>
      <c r="U9" s="3">
        <v>0</v>
      </c>
      <c r="W9" s="3">
        <v>0</v>
      </c>
      <c r="Y9" s="3">
        <v>0</v>
      </c>
      <c r="AA9" s="3">
        <v>0</v>
      </c>
      <c r="AC9" s="3">
        <v>3250</v>
      </c>
      <c r="AE9" s="3">
        <v>1017873</v>
      </c>
      <c r="AG9" s="3">
        <v>3151533205</v>
      </c>
      <c r="AI9" s="3">
        <v>3307487659</v>
      </c>
      <c r="AK9" s="7">
        <v>1.4282628259909662E-3</v>
      </c>
    </row>
    <row r="10" spans="1:37" x14ac:dyDescent="0.5">
      <c r="A10" s="1" t="s">
        <v>74</v>
      </c>
      <c r="C10" s="1" t="s">
        <v>71</v>
      </c>
      <c r="E10" s="1" t="s">
        <v>71</v>
      </c>
      <c r="G10" s="1" t="s">
        <v>75</v>
      </c>
      <c r="I10" s="1" t="s">
        <v>76</v>
      </c>
      <c r="K10" s="3">
        <v>20</v>
      </c>
      <c r="M10" s="3">
        <v>20</v>
      </c>
      <c r="O10" s="3">
        <v>5250</v>
      </c>
      <c r="Q10" s="3">
        <v>5251704726</v>
      </c>
      <c r="S10" s="3">
        <v>5294248884</v>
      </c>
      <c r="U10" s="3">
        <v>0</v>
      </c>
      <c r="W10" s="3">
        <v>0</v>
      </c>
      <c r="Y10" s="3">
        <v>0</v>
      </c>
      <c r="AA10" s="3">
        <v>0</v>
      </c>
      <c r="AC10" s="3">
        <v>5250</v>
      </c>
      <c r="AE10" s="3">
        <v>1024557</v>
      </c>
      <c r="AG10" s="3">
        <v>5251704726</v>
      </c>
      <c r="AI10" s="3">
        <v>5377949319</v>
      </c>
      <c r="AK10" s="7">
        <v>2.3223442940112065E-3</v>
      </c>
    </row>
    <row r="11" spans="1:37" x14ac:dyDescent="0.5">
      <c r="A11" s="1" t="s">
        <v>77</v>
      </c>
      <c r="C11" s="1" t="s">
        <v>71</v>
      </c>
      <c r="E11" s="1" t="s">
        <v>71</v>
      </c>
      <c r="G11" s="1" t="s">
        <v>78</v>
      </c>
      <c r="I11" s="1" t="s">
        <v>79</v>
      </c>
      <c r="K11" s="3">
        <v>20</v>
      </c>
      <c r="M11" s="3">
        <v>20</v>
      </c>
      <c r="O11" s="3">
        <v>55000</v>
      </c>
      <c r="Q11" s="3">
        <v>54609563250</v>
      </c>
      <c r="S11" s="3">
        <v>54630364250</v>
      </c>
      <c r="U11" s="3">
        <v>0</v>
      </c>
      <c r="W11" s="3">
        <v>0</v>
      </c>
      <c r="Y11" s="3">
        <v>0</v>
      </c>
      <c r="AA11" s="3">
        <v>0</v>
      </c>
      <c r="AC11" s="3">
        <v>55000</v>
      </c>
      <c r="AE11" s="3">
        <v>1000001</v>
      </c>
      <c r="AG11" s="3">
        <v>54609563250</v>
      </c>
      <c r="AI11" s="3">
        <v>54990086240</v>
      </c>
      <c r="AK11" s="7">
        <v>2.3746209834196497E-2</v>
      </c>
    </row>
    <row r="12" spans="1:37" x14ac:dyDescent="0.5">
      <c r="A12" s="1" t="s">
        <v>80</v>
      </c>
      <c r="C12" s="1" t="s">
        <v>71</v>
      </c>
      <c r="E12" s="1" t="s">
        <v>71</v>
      </c>
      <c r="G12" s="1" t="s">
        <v>81</v>
      </c>
      <c r="I12" s="1" t="s">
        <v>82</v>
      </c>
      <c r="K12" s="3">
        <v>0</v>
      </c>
      <c r="M12" s="3">
        <v>0</v>
      </c>
      <c r="O12" s="3">
        <v>31514</v>
      </c>
      <c r="Q12" s="3">
        <v>28341360942</v>
      </c>
      <c r="S12" s="3">
        <v>31075185718</v>
      </c>
      <c r="U12" s="3">
        <v>0</v>
      </c>
      <c r="W12" s="3">
        <v>0</v>
      </c>
      <c r="Y12" s="3">
        <v>31514</v>
      </c>
      <c r="AA12" s="3">
        <v>31514000000</v>
      </c>
      <c r="AC12" s="3">
        <v>0</v>
      </c>
      <c r="AE12" s="3">
        <v>0</v>
      </c>
      <c r="AG12" s="3">
        <v>0</v>
      </c>
      <c r="AI12" s="3">
        <v>0</v>
      </c>
      <c r="AK12" s="7">
        <v>0</v>
      </c>
    </row>
    <row r="13" spans="1:37" x14ac:dyDescent="0.5">
      <c r="A13" s="1" t="s">
        <v>83</v>
      </c>
      <c r="C13" s="1" t="s">
        <v>71</v>
      </c>
      <c r="E13" s="1" t="s">
        <v>71</v>
      </c>
      <c r="G13" s="1" t="s">
        <v>84</v>
      </c>
      <c r="I13" s="1" t="s">
        <v>85</v>
      </c>
      <c r="K13" s="3">
        <v>0</v>
      </c>
      <c r="M13" s="3">
        <v>0</v>
      </c>
      <c r="O13" s="3">
        <v>6728</v>
      </c>
      <c r="Q13" s="3">
        <v>5096075112</v>
      </c>
      <c r="S13" s="3">
        <v>5548969246</v>
      </c>
      <c r="U13" s="3">
        <v>0</v>
      </c>
      <c r="W13" s="3">
        <v>0</v>
      </c>
      <c r="Y13" s="3">
        <v>0</v>
      </c>
      <c r="AA13" s="3">
        <v>0</v>
      </c>
      <c r="AC13" s="3">
        <v>6728</v>
      </c>
      <c r="AE13" s="3">
        <v>855586</v>
      </c>
      <c r="AG13" s="3">
        <v>5096075112</v>
      </c>
      <c r="AI13" s="3">
        <v>5755339263</v>
      </c>
      <c r="AK13" s="7">
        <v>2.4853115015989074E-3</v>
      </c>
    </row>
    <row r="14" spans="1:37" x14ac:dyDescent="0.5">
      <c r="A14" s="1" t="s">
        <v>86</v>
      </c>
      <c r="C14" s="1" t="s">
        <v>71</v>
      </c>
      <c r="E14" s="1" t="s">
        <v>71</v>
      </c>
      <c r="G14" s="1" t="s">
        <v>87</v>
      </c>
      <c r="I14" s="1" t="s">
        <v>88</v>
      </c>
      <c r="K14" s="3">
        <v>0</v>
      </c>
      <c r="M14" s="3">
        <v>0</v>
      </c>
      <c r="O14" s="3">
        <v>8571</v>
      </c>
      <c r="Q14" s="3">
        <v>6553013264</v>
      </c>
      <c r="S14" s="3">
        <v>7116746216</v>
      </c>
      <c r="U14" s="3">
        <v>0</v>
      </c>
      <c r="W14" s="3">
        <v>0</v>
      </c>
      <c r="Y14" s="3">
        <v>0</v>
      </c>
      <c r="AA14" s="3">
        <v>0</v>
      </c>
      <c r="AC14" s="3">
        <v>8571</v>
      </c>
      <c r="AE14" s="3">
        <v>861790</v>
      </c>
      <c r="AG14" s="3">
        <v>6553013264</v>
      </c>
      <c r="AI14" s="3">
        <v>7385063304</v>
      </c>
      <c r="AK14" s="7">
        <v>3.1890705188246395E-3</v>
      </c>
    </row>
    <row r="15" spans="1:37" x14ac:dyDescent="0.5">
      <c r="A15" s="1" t="s">
        <v>89</v>
      </c>
      <c r="C15" s="1" t="s">
        <v>71</v>
      </c>
      <c r="E15" s="1" t="s">
        <v>71</v>
      </c>
      <c r="G15" s="1" t="s">
        <v>90</v>
      </c>
      <c r="I15" s="1" t="s">
        <v>91</v>
      </c>
      <c r="K15" s="3">
        <v>0</v>
      </c>
      <c r="M15" s="3">
        <v>0</v>
      </c>
      <c r="O15" s="3">
        <v>5093</v>
      </c>
      <c r="Q15" s="3">
        <v>4461719496</v>
      </c>
      <c r="S15" s="3">
        <v>4806392966</v>
      </c>
      <c r="U15" s="3">
        <v>0</v>
      </c>
      <c r="W15" s="3">
        <v>0</v>
      </c>
      <c r="Y15" s="3">
        <v>0</v>
      </c>
      <c r="AA15" s="3">
        <v>0</v>
      </c>
      <c r="AC15" s="3">
        <v>5093</v>
      </c>
      <c r="AE15" s="3">
        <v>966129</v>
      </c>
      <c r="AG15" s="3">
        <v>4461719496</v>
      </c>
      <c r="AI15" s="3">
        <v>4919603157</v>
      </c>
      <c r="AK15" s="7">
        <v>2.1244179970410886E-3</v>
      </c>
    </row>
    <row r="16" spans="1:37" x14ac:dyDescent="0.5">
      <c r="A16" s="1" t="s">
        <v>92</v>
      </c>
      <c r="C16" s="1" t="s">
        <v>71</v>
      </c>
      <c r="E16" s="1" t="s">
        <v>71</v>
      </c>
      <c r="G16" s="1" t="s">
        <v>93</v>
      </c>
      <c r="I16" s="1" t="s">
        <v>94</v>
      </c>
      <c r="K16" s="3">
        <v>0</v>
      </c>
      <c r="M16" s="3">
        <v>0</v>
      </c>
      <c r="O16" s="3">
        <v>20000</v>
      </c>
      <c r="Q16" s="3">
        <v>18433354485</v>
      </c>
      <c r="S16" s="3">
        <v>19127442543</v>
      </c>
      <c r="U16" s="3">
        <v>0</v>
      </c>
      <c r="W16" s="3">
        <v>0</v>
      </c>
      <c r="Y16" s="3">
        <v>0</v>
      </c>
      <c r="AA16" s="3">
        <v>0</v>
      </c>
      <c r="AC16" s="3">
        <v>20000</v>
      </c>
      <c r="AE16" s="3">
        <v>977058</v>
      </c>
      <c r="AG16" s="3">
        <v>18433354485</v>
      </c>
      <c r="AI16" s="3">
        <v>19537618164</v>
      </c>
      <c r="AK16" s="7">
        <v>8.4368731221461154E-3</v>
      </c>
    </row>
    <row r="17" spans="1:37" x14ac:dyDescent="0.5">
      <c r="A17" s="1" t="s">
        <v>95</v>
      </c>
      <c r="C17" s="1" t="s">
        <v>71</v>
      </c>
      <c r="E17" s="1" t="s">
        <v>71</v>
      </c>
      <c r="G17" s="1" t="s">
        <v>96</v>
      </c>
      <c r="I17" s="1" t="s">
        <v>97</v>
      </c>
      <c r="K17" s="3">
        <v>0</v>
      </c>
      <c r="M17" s="3">
        <v>0</v>
      </c>
      <c r="O17" s="3">
        <v>161276</v>
      </c>
      <c r="Q17" s="3">
        <v>137518619057</v>
      </c>
      <c r="S17" s="3">
        <v>148599625874</v>
      </c>
      <c r="U17" s="3">
        <v>0</v>
      </c>
      <c r="W17" s="3">
        <v>0</v>
      </c>
      <c r="Y17" s="3">
        <v>0</v>
      </c>
      <c r="AA17" s="3">
        <v>0</v>
      </c>
      <c r="AC17" s="3">
        <v>161276</v>
      </c>
      <c r="AE17" s="3">
        <v>945039</v>
      </c>
      <c r="AG17" s="3">
        <v>137518619057</v>
      </c>
      <c r="AI17" s="3">
        <v>152384485069</v>
      </c>
      <c r="AK17" s="7">
        <v>6.5803751282213968E-2</v>
      </c>
    </row>
    <row r="18" spans="1:37" x14ac:dyDescent="0.5">
      <c r="A18" s="1" t="s">
        <v>98</v>
      </c>
      <c r="C18" s="1" t="s">
        <v>71</v>
      </c>
      <c r="E18" s="1" t="s">
        <v>71</v>
      </c>
      <c r="G18" s="1" t="s">
        <v>99</v>
      </c>
      <c r="I18" s="1" t="s">
        <v>100</v>
      </c>
      <c r="K18" s="3">
        <v>0</v>
      </c>
      <c r="M18" s="3">
        <v>0</v>
      </c>
      <c r="O18" s="3">
        <v>70911</v>
      </c>
      <c r="Q18" s="3">
        <v>59554760242</v>
      </c>
      <c r="S18" s="3">
        <v>62777911620</v>
      </c>
      <c r="U18" s="3">
        <v>0</v>
      </c>
      <c r="W18" s="3">
        <v>0</v>
      </c>
      <c r="Y18" s="3">
        <v>0</v>
      </c>
      <c r="AA18" s="3">
        <v>0</v>
      </c>
      <c r="AC18" s="3">
        <v>70911</v>
      </c>
      <c r="AE18" s="3">
        <v>914710</v>
      </c>
      <c r="AG18" s="3">
        <v>59554760242</v>
      </c>
      <c r="AI18" s="3">
        <v>64851244391</v>
      </c>
      <c r="AK18" s="7">
        <v>2.8004525226535536E-2</v>
      </c>
    </row>
    <row r="19" spans="1:37" x14ac:dyDescent="0.5">
      <c r="A19" s="1" t="s">
        <v>101</v>
      </c>
      <c r="C19" s="1" t="s">
        <v>71</v>
      </c>
      <c r="E19" s="1" t="s">
        <v>71</v>
      </c>
      <c r="G19" s="1" t="s">
        <v>102</v>
      </c>
      <c r="I19" s="1" t="s">
        <v>103</v>
      </c>
      <c r="K19" s="3">
        <v>0</v>
      </c>
      <c r="M19" s="3">
        <v>0</v>
      </c>
      <c r="O19" s="3">
        <v>72917</v>
      </c>
      <c r="Q19" s="3">
        <v>65836027332</v>
      </c>
      <c r="S19" s="3">
        <v>69958677784</v>
      </c>
      <c r="U19" s="3">
        <v>0</v>
      </c>
      <c r="W19" s="3">
        <v>0</v>
      </c>
      <c r="Y19" s="3">
        <v>0</v>
      </c>
      <c r="AA19" s="3">
        <v>0</v>
      </c>
      <c r="AC19" s="3">
        <v>72917</v>
      </c>
      <c r="AE19" s="3">
        <v>977997</v>
      </c>
      <c r="AG19" s="3">
        <v>65836027332</v>
      </c>
      <c r="AI19" s="3">
        <v>71299681838</v>
      </c>
      <c r="AK19" s="7">
        <v>3.0789135311539692E-2</v>
      </c>
    </row>
    <row r="20" spans="1:37" x14ac:dyDescent="0.5">
      <c r="A20" s="1" t="s">
        <v>104</v>
      </c>
      <c r="C20" s="1" t="s">
        <v>71</v>
      </c>
      <c r="E20" s="1" t="s">
        <v>71</v>
      </c>
      <c r="G20" s="1" t="s">
        <v>105</v>
      </c>
      <c r="I20" s="1" t="s">
        <v>106</v>
      </c>
      <c r="K20" s="3">
        <v>16</v>
      </c>
      <c r="M20" s="3">
        <v>16</v>
      </c>
      <c r="O20" s="3">
        <v>86275</v>
      </c>
      <c r="Q20" s="3">
        <v>83627577018</v>
      </c>
      <c r="S20" s="3">
        <v>83798502007</v>
      </c>
      <c r="U20" s="3">
        <v>0</v>
      </c>
      <c r="W20" s="3">
        <v>0</v>
      </c>
      <c r="Y20" s="3">
        <v>0</v>
      </c>
      <c r="AA20" s="3">
        <v>0</v>
      </c>
      <c r="AC20" s="3">
        <v>86275</v>
      </c>
      <c r="AE20" s="3">
        <v>972000</v>
      </c>
      <c r="AG20" s="3">
        <v>83627577018</v>
      </c>
      <c r="AI20" s="3">
        <v>83844100501</v>
      </c>
      <c r="AK20" s="7">
        <v>3.6206155327102564E-2</v>
      </c>
    </row>
    <row r="21" spans="1:37" x14ac:dyDescent="0.5">
      <c r="A21" s="1" t="s">
        <v>107</v>
      </c>
      <c r="C21" s="1" t="s">
        <v>71</v>
      </c>
      <c r="E21" s="1" t="s">
        <v>71</v>
      </c>
      <c r="G21" s="1" t="s">
        <v>108</v>
      </c>
      <c r="I21" s="1" t="s">
        <v>109</v>
      </c>
      <c r="K21" s="3">
        <v>15</v>
      </c>
      <c r="M21" s="3">
        <v>15</v>
      </c>
      <c r="O21" s="3">
        <v>9400</v>
      </c>
      <c r="Q21" s="3">
        <v>7177404547</v>
      </c>
      <c r="S21" s="3">
        <v>9091691941</v>
      </c>
      <c r="U21" s="3">
        <v>0</v>
      </c>
      <c r="W21" s="3">
        <v>0</v>
      </c>
      <c r="Y21" s="3">
        <v>0</v>
      </c>
      <c r="AA21" s="3">
        <v>0</v>
      </c>
      <c r="AC21" s="3">
        <v>9400</v>
      </c>
      <c r="AE21" s="3">
        <v>981178</v>
      </c>
      <c r="AG21" s="3">
        <v>7177404547</v>
      </c>
      <c r="AI21" s="3">
        <v>9221401517</v>
      </c>
      <c r="AK21" s="7">
        <v>3.9820511361332951E-3</v>
      </c>
    </row>
    <row r="22" spans="1:37" x14ac:dyDescent="0.5">
      <c r="A22" s="1" t="s">
        <v>110</v>
      </c>
      <c r="C22" s="1" t="s">
        <v>71</v>
      </c>
      <c r="E22" s="1" t="s">
        <v>71</v>
      </c>
      <c r="G22" s="1" t="s">
        <v>111</v>
      </c>
      <c r="I22" s="1" t="s">
        <v>112</v>
      </c>
      <c r="K22" s="3">
        <v>18</v>
      </c>
      <c r="M22" s="3">
        <v>18</v>
      </c>
      <c r="O22" s="3">
        <v>1000</v>
      </c>
      <c r="Q22" s="3">
        <v>930674250</v>
      </c>
      <c r="S22" s="3">
        <v>899348499</v>
      </c>
      <c r="U22" s="3">
        <v>0</v>
      </c>
      <c r="W22" s="3">
        <v>0</v>
      </c>
      <c r="Y22" s="3">
        <v>0</v>
      </c>
      <c r="AA22" s="3">
        <v>0</v>
      </c>
      <c r="AC22" s="3">
        <v>1000</v>
      </c>
      <c r="AE22" s="3">
        <v>910000</v>
      </c>
      <c r="AG22" s="3">
        <v>930674250</v>
      </c>
      <c r="AI22" s="3">
        <v>909835062</v>
      </c>
      <c r="AK22" s="7">
        <v>3.92891442331391E-4</v>
      </c>
    </row>
    <row r="23" spans="1:37" ht="22.5" thickBot="1" x14ac:dyDescent="0.55000000000000004">
      <c r="Q23" s="6">
        <f>SUM(Q9:Q22)</f>
        <v>480543386926</v>
      </c>
      <c r="S23" s="6">
        <f>SUM(S9:S22)</f>
        <v>505966122857</v>
      </c>
      <c r="W23" s="6">
        <f>SUM(W9:W22)</f>
        <v>0</v>
      </c>
      <c r="AA23" s="6">
        <f>SUM(AA9:AA22)</f>
        <v>31514000000</v>
      </c>
      <c r="AG23" s="6">
        <f>SUM(AG9:AG22)</f>
        <v>452202025984</v>
      </c>
      <c r="AI23" s="6">
        <f>SUM(AI9:AI22)</f>
        <v>483783895484</v>
      </c>
      <c r="AK23" s="8">
        <f>SUM(AK9:AK22)</f>
        <v>0.20891099981966588</v>
      </c>
    </row>
    <row r="24" spans="1:37" ht="22.5" thickTop="1" x14ac:dyDescent="0.5"/>
    <row r="25" spans="1:37" x14ac:dyDescent="0.5">
      <c r="AK25" s="3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15" sqref="S15"/>
    </sheetView>
  </sheetViews>
  <sheetFormatPr defaultRowHeight="21.75" x14ac:dyDescent="0.5"/>
  <cols>
    <col min="1" max="1" width="24.28515625" style="1" bestFit="1" customWidth="1"/>
    <col min="2" max="2" width="1" style="1" customWidth="1"/>
    <col min="3" max="3" width="16.85546875" style="1" bestFit="1" customWidth="1"/>
    <col min="4" max="4" width="1" style="1" customWidth="1"/>
    <col min="5" max="5" width="14.28515625" style="1" bestFit="1" customWidth="1"/>
    <col min="6" max="6" width="1" style="1" customWidth="1"/>
    <col min="7" max="7" width="15.42578125" style="1" bestFit="1" customWidth="1"/>
    <col min="8" max="8" width="1" style="1" customWidth="1"/>
    <col min="9" max="9" width="11.855468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8.7109375" style="1" bestFit="1" customWidth="1"/>
    <col min="18" max="18" width="1" style="1" customWidth="1"/>
    <col min="19" max="19" width="27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 x14ac:dyDescent="0.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 x14ac:dyDescent="0.5">
      <c r="A6" s="16" t="s">
        <v>114</v>
      </c>
      <c r="C6" s="14" t="s">
        <v>115</v>
      </c>
      <c r="D6" s="14" t="s">
        <v>115</v>
      </c>
      <c r="E6" s="14" t="s">
        <v>115</v>
      </c>
      <c r="F6" s="14" t="s">
        <v>115</v>
      </c>
      <c r="G6" s="14" t="s">
        <v>115</v>
      </c>
      <c r="H6" s="14" t="s">
        <v>115</v>
      </c>
      <c r="I6" s="14" t="s">
        <v>115</v>
      </c>
      <c r="K6" s="14" t="s">
        <v>180</v>
      </c>
      <c r="M6" s="14" t="s">
        <v>5</v>
      </c>
      <c r="N6" s="14" t="s">
        <v>5</v>
      </c>
      <c r="O6" s="14" t="s">
        <v>5</v>
      </c>
      <c r="Q6" s="14" t="s">
        <v>6</v>
      </c>
      <c r="R6" s="14" t="s">
        <v>6</v>
      </c>
      <c r="S6" s="14" t="s">
        <v>6</v>
      </c>
    </row>
    <row r="7" spans="1:19" ht="22.5" x14ac:dyDescent="0.5">
      <c r="A7" s="14" t="s">
        <v>114</v>
      </c>
      <c r="C7" s="15" t="s">
        <v>116</v>
      </c>
      <c r="E7" s="15" t="s">
        <v>117</v>
      </c>
      <c r="G7" s="15" t="s">
        <v>118</v>
      </c>
      <c r="I7" s="15" t="s">
        <v>68</v>
      </c>
      <c r="K7" s="15" t="s">
        <v>119</v>
      </c>
      <c r="M7" s="15" t="s">
        <v>120</v>
      </c>
      <c r="O7" s="15" t="s">
        <v>121</v>
      </c>
      <c r="Q7" s="15" t="s">
        <v>119</v>
      </c>
      <c r="S7" s="15" t="s">
        <v>113</v>
      </c>
    </row>
    <row r="8" spans="1:19" x14ac:dyDescent="0.5">
      <c r="A8" s="1" t="s">
        <v>122</v>
      </c>
      <c r="C8" s="1" t="s">
        <v>123</v>
      </c>
      <c r="E8" s="1" t="s">
        <v>124</v>
      </c>
      <c r="G8" s="1" t="s">
        <v>125</v>
      </c>
      <c r="I8" s="1">
        <v>0</v>
      </c>
      <c r="K8" s="3">
        <v>274966977710</v>
      </c>
      <c r="M8" s="3">
        <v>1302391219604</v>
      </c>
      <c r="O8" s="3">
        <v>697591756860</v>
      </c>
      <c r="Q8" s="3">
        <v>879766440454</v>
      </c>
      <c r="S8" s="7">
        <v>0.37990699648891513</v>
      </c>
    </row>
    <row r="9" spans="1:19" x14ac:dyDescent="0.5">
      <c r="A9" s="1" t="s">
        <v>122</v>
      </c>
      <c r="C9" s="1" t="s">
        <v>126</v>
      </c>
      <c r="E9" s="1" t="s">
        <v>127</v>
      </c>
      <c r="G9" s="1" t="s">
        <v>128</v>
      </c>
      <c r="I9" s="1">
        <v>0</v>
      </c>
      <c r="K9" s="3">
        <v>500000</v>
      </c>
      <c r="M9" s="3">
        <v>15000000</v>
      </c>
      <c r="O9" s="3">
        <v>15000000</v>
      </c>
      <c r="Q9" s="3">
        <v>500000</v>
      </c>
      <c r="S9" s="7">
        <v>2.1591355331357356E-7</v>
      </c>
    </row>
    <row r="10" spans="1:19" ht="22.5" thickBot="1" x14ac:dyDescent="0.55000000000000004">
      <c r="K10" s="6">
        <f>SUM(K8:K9)</f>
        <v>274967477710</v>
      </c>
      <c r="M10" s="6">
        <f>SUM(M8:M9)</f>
        <v>1302406219604</v>
      </c>
      <c r="O10" s="6">
        <f>SUM(O8:O9)</f>
        <v>697606756860</v>
      </c>
      <c r="Q10" s="6">
        <f>SUM(Q8:Q9)</f>
        <v>879766940454</v>
      </c>
      <c r="S10" s="10">
        <f>SUM(S8:S9)</f>
        <v>0.37990721240246844</v>
      </c>
    </row>
    <row r="11" spans="1:19" ht="22.5" thickTop="1" x14ac:dyDescent="0.5"/>
    <row r="12" spans="1:19" x14ac:dyDescent="0.5">
      <c r="O12" s="3"/>
    </row>
    <row r="13" spans="1:19" x14ac:dyDescent="0.5">
      <c r="Q13" s="3"/>
    </row>
  </sheetData>
  <mergeCells count="17"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4"/>
  <sheetViews>
    <sheetView rightToLeft="1" workbookViewId="0">
      <selection activeCell="G12" sqref="G12"/>
    </sheetView>
  </sheetViews>
  <sheetFormatPr defaultRowHeight="21.75" x14ac:dyDescent="0.5"/>
  <cols>
    <col min="1" max="1" width="24.85546875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24.85546875" style="1" bestFit="1" customWidth="1"/>
    <col min="6" max="6" width="1" style="1" customWidth="1"/>
    <col min="7" max="7" width="38.1406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9" ht="22.5" x14ac:dyDescent="0.5">
      <c r="A2" s="12" t="s">
        <v>0</v>
      </c>
      <c r="B2" s="12"/>
      <c r="C2" s="12"/>
      <c r="D2" s="12"/>
      <c r="E2" s="12"/>
      <c r="F2" s="12"/>
      <c r="G2" s="12"/>
      <c r="H2" s="5"/>
      <c r="I2" s="5"/>
    </row>
    <row r="3" spans="1:9" ht="22.5" x14ac:dyDescent="0.5">
      <c r="A3" s="12" t="s">
        <v>129</v>
      </c>
      <c r="B3" s="12"/>
      <c r="C3" s="12"/>
      <c r="D3" s="12"/>
      <c r="E3" s="12"/>
      <c r="F3" s="12"/>
      <c r="G3" s="12"/>
    </row>
    <row r="4" spans="1:9" ht="22.5" x14ac:dyDescent="0.5">
      <c r="A4" s="12" t="s">
        <v>2</v>
      </c>
      <c r="B4" s="12"/>
      <c r="C4" s="12"/>
      <c r="D4" s="12"/>
      <c r="E4" s="12"/>
      <c r="F4" s="12"/>
      <c r="G4" s="12"/>
    </row>
    <row r="6" spans="1:9" ht="22.5" x14ac:dyDescent="0.5">
      <c r="A6" s="14" t="s">
        <v>133</v>
      </c>
      <c r="C6" s="14" t="s">
        <v>119</v>
      </c>
      <c r="E6" s="14" t="s">
        <v>166</v>
      </c>
      <c r="G6" s="14" t="s">
        <v>13</v>
      </c>
    </row>
    <row r="7" spans="1:9" x14ac:dyDescent="0.5">
      <c r="A7" s="1" t="s">
        <v>177</v>
      </c>
      <c r="C7" s="3">
        <v>550786833927</v>
      </c>
      <c r="E7" s="7">
        <v>0.97528236940708246</v>
      </c>
      <c r="G7" s="7">
        <v>0.2378446848630234</v>
      </c>
    </row>
    <row r="8" spans="1:9" x14ac:dyDescent="0.5">
      <c r="A8" s="1" t="s">
        <v>178</v>
      </c>
      <c r="C8" s="3">
        <v>11710708074</v>
      </c>
      <c r="E8" s="7">
        <v>2.0736238439859143E-2</v>
      </c>
      <c r="G8" s="7">
        <v>5.0570011841505908E-3</v>
      </c>
    </row>
    <row r="9" spans="1:9" x14ac:dyDescent="0.5">
      <c r="A9" s="1" t="s">
        <v>179</v>
      </c>
      <c r="C9" s="3">
        <v>2087679679</v>
      </c>
      <c r="E9" s="7">
        <v>3.6966700336340907E-3</v>
      </c>
      <c r="G9" s="7">
        <v>9.0151667534686133E-4</v>
      </c>
    </row>
    <row r="10" spans="1:9" x14ac:dyDescent="0.5">
      <c r="A10" s="1" t="s">
        <v>175</v>
      </c>
      <c r="C10" s="3">
        <f>'سایر درآمدها '!C10</f>
        <v>160795683</v>
      </c>
      <c r="E10" s="7">
        <v>2.8472211942425418E-4</v>
      </c>
      <c r="G10" s="7">
        <v>6.943593454802595E-5</v>
      </c>
    </row>
    <row r="11" spans="1:9" ht="22.5" thickBot="1" x14ac:dyDescent="0.55000000000000004">
      <c r="C11" s="6">
        <f>SUM(C7:C10)</f>
        <v>564746017363</v>
      </c>
      <c r="E11" s="11">
        <f>SUM(E7:E10)</f>
        <v>0.99999999999999989</v>
      </c>
      <c r="G11" s="8">
        <f>SUM(G7:G10)</f>
        <v>0.24387263865706887</v>
      </c>
    </row>
    <row r="12" spans="1:9" ht="22.5" thickTop="1" x14ac:dyDescent="0.5"/>
    <row r="14" spans="1:9" x14ac:dyDescent="0.5">
      <c r="G14" s="3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6"/>
  <sheetViews>
    <sheetView rightToLeft="1" workbookViewId="0">
      <selection activeCell="O8" sqref="O8:O13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20.85546875" style="1" bestFit="1" customWidth="1"/>
    <col min="4" max="4" width="1" style="1" customWidth="1"/>
    <col min="5" max="5" width="19.28515625" style="1" bestFit="1" customWidth="1"/>
    <col min="6" max="6" width="1" style="1" customWidth="1"/>
    <col min="7" max="7" width="11.85546875" style="1" bestFit="1" customWidth="1"/>
    <col min="8" max="8" width="1" style="1" customWidth="1"/>
    <col min="9" max="9" width="16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16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 x14ac:dyDescent="0.5">
      <c r="A3" s="12" t="s">
        <v>129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 x14ac:dyDescent="0.5">
      <c r="A6" s="14" t="s">
        <v>130</v>
      </c>
      <c r="B6" s="14" t="s">
        <v>130</v>
      </c>
      <c r="C6" s="14" t="s">
        <v>130</v>
      </c>
      <c r="D6" s="14" t="s">
        <v>130</v>
      </c>
      <c r="E6" s="14" t="s">
        <v>130</v>
      </c>
      <c r="F6" s="14" t="s">
        <v>130</v>
      </c>
      <c r="G6" s="14" t="s">
        <v>130</v>
      </c>
      <c r="I6" s="14" t="s">
        <v>131</v>
      </c>
      <c r="J6" s="14" t="s">
        <v>131</v>
      </c>
      <c r="K6" s="14" t="s">
        <v>131</v>
      </c>
      <c r="L6" s="14" t="s">
        <v>131</v>
      </c>
      <c r="M6" s="14" t="s">
        <v>131</v>
      </c>
      <c r="O6" s="14" t="s">
        <v>132</v>
      </c>
      <c r="P6" s="14" t="s">
        <v>132</v>
      </c>
      <c r="Q6" s="14" t="s">
        <v>132</v>
      </c>
      <c r="R6" s="14" t="s">
        <v>132</v>
      </c>
      <c r="S6" s="14" t="s">
        <v>132</v>
      </c>
    </row>
    <row r="7" spans="1:19" ht="22.5" x14ac:dyDescent="0.5">
      <c r="A7" s="15" t="s">
        <v>133</v>
      </c>
      <c r="C7" s="15" t="s">
        <v>134</v>
      </c>
      <c r="E7" s="15" t="s">
        <v>67</v>
      </c>
      <c r="G7" s="15" t="s">
        <v>68</v>
      </c>
      <c r="I7" s="15" t="s">
        <v>135</v>
      </c>
      <c r="K7" s="15" t="s">
        <v>136</v>
      </c>
      <c r="M7" s="15" t="s">
        <v>137</v>
      </c>
      <c r="O7" s="15" t="s">
        <v>135</v>
      </c>
      <c r="Q7" s="15" t="s">
        <v>136</v>
      </c>
      <c r="S7" s="15" t="s">
        <v>137</v>
      </c>
    </row>
    <row r="8" spans="1:19" x14ac:dyDescent="0.5">
      <c r="A8" s="1" t="s">
        <v>110</v>
      </c>
      <c r="C8" s="1" t="s">
        <v>138</v>
      </c>
      <c r="E8" s="1" t="s">
        <v>112</v>
      </c>
      <c r="G8" s="3">
        <v>18</v>
      </c>
      <c r="I8" s="3">
        <v>14092158</v>
      </c>
      <c r="K8" s="1" t="s">
        <v>138</v>
      </c>
      <c r="M8" s="3">
        <v>14092158</v>
      </c>
      <c r="O8" s="3">
        <v>30814532</v>
      </c>
      <c r="Q8" s="1" t="s">
        <v>138</v>
      </c>
      <c r="S8" s="3">
        <v>30814532</v>
      </c>
    </row>
    <row r="9" spans="1:19" x14ac:dyDescent="0.5">
      <c r="A9" s="1" t="s">
        <v>104</v>
      </c>
      <c r="C9" s="1" t="s">
        <v>138</v>
      </c>
      <c r="E9" s="1" t="s">
        <v>106</v>
      </c>
      <c r="G9" s="3">
        <v>16</v>
      </c>
      <c r="I9" s="3">
        <v>1171375047</v>
      </c>
      <c r="K9" s="1" t="s">
        <v>138</v>
      </c>
      <c r="M9" s="3">
        <v>1171375047</v>
      </c>
      <c r="O9" s="3">
        <v>2314204835</v>
      </c>
      <c r="Q9" s="1" t="s">
        <v>138</v>
      </c>
      <c r="S9" s="3">
        <v>2314204835</v>
      </c>
    </row>
    <row r="10" spans="1:19" x14ac:dyDescent="0.5">
      <c r="A10" s="1" t="s">
        <v>70</v>
      </c>
      <c r="C10" s="1" t="s">
        <v>138</v>
      </c>
      <c r="E10" s="1" t="s">
        <v>73</v>
      </c>
      <c r="G10" s="3">
        <v>19</v>
      </c>
      <c r="I10" s="3">
        <v>51952452</v>
      </c>
      <c r="K10" s="1" t="s">
        <v>138</v>
      </c>
      <c r="M10" s="3">
        <v>51952452</v>
      </c>
      <c r="O10" s="3">
        <v>102207637</v>
      </c>
      <c r="Q10" s="1" t="s">
        <v>138</v>
      </c>
      <c r="S10" s="3">
        <v>102207637</v>
      </c>
    </row>
    <row r="11" spans="1:19" x14ac:dyDescent="0.5">
      <c r="A11" s="1" t="s">
        <v>74</v>
      </c>
      <c r="C11" s="1" t="s">
        <v>138</v>
      </c>
      <c r="E11" s="1" t="s">
        <v>76</v>
      </c>
      <c r="G11" s="3">
        <v>20</v>
      </c>
      <c r="I11" s="3">
        <v>85035930</v>
      </c>
      <c r="K11" s="1" t="s">
        <v>138</v>
      </c>
      <c r="M11" s="3">
        <v>85035930</v>
      </c>
      <c r="O11" s="3">
        <v>167050528</v>
      </c>
      <c r="Q11" s="1" t="s">
        <v>138</v>
      </c>
      <c r="S11" s="3">
        <v>167050528</v>
      </c>
    </row>
    <row r="12" spans="1:19" x14ac:dyDescent="0.5">
      <c r="A12" s="1" t="s">
        <v>107</v>
      </c>
      <c r="C12" s="1" t="s">
        <v>138</v>
      </c>
      <c r="E12" s="1" t="s">
        <v>109</v>
      </c>
      <c r="G12" s="3">
        <v>15</v>
      </c>
      <c r="I12" s="3">
        <v>126339863</v>
      </c>
      <c r="K12" s="1" t="s">
        <v>138</v>
      </c>
      <c r="M12" s="3">
        <v>126339863</v>
      </c>
      <c r="O12" s="3">
        <v>249586096</v>
      </c>
      <c r="Q12" s="1" t="s">
        <v>138</v>
      </c>
      <c r="S12" s="3">
        <v>249586096</v>
      </c>
    </row>
    <row r="13" spans="1:19" x14ac:dyDescent="0.5">
      <c r="A13" s="1" t="s">
        <v>77</v>
      </c>
      <c r="C13" s="1" t="s">
        <v>138</v>
      </c>
      <c r="E13" s="1" t="s">
        <v>79</v>
      </c>
      <c r="G13" s="3">
        <v>20</v>
      </c>
      <c r="I13" s="3">
        <v>930139997</v>
      </c>
      <c r="K13" s="1" t="s">
        <v>138</v>
      </c>
      <c r="M13" s="3">
        <v>930139997</v>
      </c>
      <c r="O13" s="3">
        <v>1828454012</v>
      </c>
      <c r="Q13" s="1" t="s">
        <v>138</v>
      </c>
      <c r="S13" s="3">
        <v>1828454012</v>
      </c>
    </row>
    <row r="14" spans="1:19" x14ac:dyDescent="0.5">
      <c r="A14" s="1" t="s">
        <v>139</v>
      </c>
      <c r="C14" s="3">
        <v>30</v>
      </c>
      <c r="E14" s="1" t="s">
        <v>138</v>
      </c>
      <c r="G14" s="1">
        <v>0</v>
      </c>
      <c r="I14" s="3">
        <v>2087679679</v>
      </c>
      <c r="K14" s="3">
        <v>0</v>
      </c>
      <c r="M14" s="3">
        <v>2087679679</v>
      </c>
      <c r="O14" s="3">
        <v>2087679679</v>
      </c>
      <c r="Q14" s="3">
        <v>0</v>
      </c>
      <c r="S14" s="3">
        <v>2087679679</v>
      </c>
    </row>
    <row r="15" spans="1:19" ht="22.5" thickBot="1" x14ac:dyDescent="0.55000000000000004">
      <c r="I15" s="6">
        <f>SUM(I8:I14)</f>
        <v>4466615126</v>
      </c>
      <c r="K15" s="6">
        <f>SUM(K8:K14)</f>
        <v>0</v>
      </c>
      <c r="M15" s="6">
        <f>SUM(M8:M14)</f>
        <v>4466615126</v>
      </c>
      <c r="O15" s="6">
        <f>SUM(O8:O14)</f>
        <v>6779997319</v>
      </c>
      <c r="Q15" s="6">
        <f>SUM(Q8:Q14)</f>
        <v>0</v>
      </c>
      <c r="S15" s="6">
        <f>SUM(S8:S14)</f>
        <v>6779997319</v>
      </c>
    </row>
    <row r="16" spans="1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8"/>
  <sheetViews>
    <sheetView rightToLeft="1" workbookViewId="0">
      <selection activeCell="O22" sqref="O22"/>
    </sheetView>
  </sheetViews>
  <sheetFormatPr defaultRowHeight="21.75" x14ac:dyDescent="0.5"/>
  <cols>
    <col min="1" max="1" width="28.42578125" style="1" bestFit="1" customWidth="1"/>
    <col min="2" max="2" width="1" style="1" customWidth="1"/>
    <col min="3" max="3" width="15.140625" style="1" bestFit="1" customWidth="1"/>
    <col min="4" max="4" width="1" style="1" customWidth="1"/>
    <col min="5" max="5" width="40.28515625" style="1" bestFit="1" customWidth="1"/>
    <col min="6" max="6" width="1" style="1" customWidth="1"/>
    <col min="7" max="7" width="28.140625" style="1" bestFit="1" customWidth="1"/>
    <col min="8" max="8" width="1" style="1" customWidth="1"/>
    <col min="9" max="9" width="26.7109375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6.7109375" style="1" bestFit="1" customWidth="1"/>
    <col min="16" max="16" width="1" style="1" customWidth="1"/>
    <col min="17" max="17" width="15.14062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ht="22.5" x14ac:dyDescent="0.5">
      <c r="A3" s="12" t="s">
        <v>129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19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6" spans="1:19" ht="22.5" x14ac:dyDescent="0.5">
      <c r="A6" s="16" t="s">
        <v>3</v>
      </c>
      <c r="C6" s="14" t="s">
        <v>140</v>
      </c>
      <c r="D6" s="14" t="s">
        <v>140</v>
      </c>
      <c r="E6" s="14" t="s">
        <v>140</v>
      </c>
      <c r="F6" s="14" t="s">
        <v>140</v>
      </c>
      <c r="G6" s="14" t="s">
        <v>140</v>
      </c>
      <c r="I6" s="14" t="s">
        <v>131</v>
      </c>
      <c r="J6" s="14" t="s">
        <v>131</v>
      </c>
      <c r="K6" s="14" t="s">
        <v>131</v>
      </c>
      <c r="L6" s="14" t="s">
        <v>131</v>
      </c>
      <c r="M6" s="14" t="s">
        <v>131</v>
      </c>
      <c r="O6" s="14" t="s">
        <v>132</v>
      </c>
      <c r="P6" s="14" t="s">
        <v>132</v>
      </c>
      <c r="Q6" s="14" t="s">
        <v>132</v>
      </c>
      <c r="R6" s="14" t="s">
        <v>132</v>
      </c>
      <c r="S6" s="14" t="s">
        <v>132</v>
      </c>
    </row>
    <row r="7" spans="1:19" ht="22.5" x14ac:dyDescent="0.5">
      <c r="A7" s="14" t="s">
        <v>3</v>
      </c>
      <c r="C7" s="15" t="s">
        <v>141</v>
      </c>
      <c r="E7" s="15" t="s">
        <v>142</v>
      </c>
      <c r="G7" s="15" t="s">
        <v>143</v>
      </c>
      <c r="I7" s="15" t="s">
        <v>144</v>
      </c>
      <c r="K7" s="15" t="s">
        <v>136</v>
      </c>
      <c r="M7" s="15" t="s">
        <v>145</v>
      </c>
      <c r="O7" s="15" t="s">
        <v>144</v>
      </c>
      <c r="Q7" s="15" t="s">
        <v>136</v>
      </c>
      <c r="S7" s="15" t="s">
        <v>145</v>
      </c>
    </row>
    <row r="8" spans="1:19" x14ac:dyDescent="0.5">
      <c r="A8" s="1" t="s">
        <v>39</v>
      </c>
      <c r="C8" s="1" t="s">
        <v>146</v>
      </c>
      <c r="E8" s="3">
        <v>3129353</v>
      </c>
      <c r="G8" s="3">
        <v>490</v>
      </c>
      <c r="I8" s="3">
        <v>1533382970</v>
      </c>
      <c r="K8" s="3">
        <v>31881202</v>
      </c>
      <c r="M8" s="3">
        <v>1501501768</v>
      </c>
      <c r="O8" s="3">
        <v>1533382970</v>
      </c>
      <c r="Q8" s="3">
        <v>31881202</v>
      </c>
      <c r="S8" s="3">
        <v>1501501768</v>
      </c>
    </row>
    <row r="9" spans="1:19" x14ac:dyDescent="0.5">
      <c r="A9" s="1" t="s">
        <v>55</v>
      </c>
      <c r="C9" s="1" t="s">
        <v>82</v>
      </c>
      <c r="E9" s="3">
        <v>300940</v>
      </c>
      <c r="G9" s="3">
        <v>2850</v>
      </c>
      <c r="I9" s="3">
        <v>857679000</v>
      </c>
      <c r="K9" s="3">
        <v>120216491</v>
      </c>
      <c r="M9" s="3">
        <v>737462509</v>
      </c>
      <c r="O9" s="3">
        <v>857679000</v>
      </c>
      <c r="Q9" s="3">
        <v>120216491</v>
      </c>
      <c r="S9" s="3">
        <v>737462509</v>
      </c>
    </row>
    <row r="10" spans="1:19" x14ac:dyDescent="0.5">
      <c r="A10" s="1" t="s">
        <v>52</v>
      </c>
      <c r="C10" s="1" t="s">
        <v>147</v>
      </c>
      <c r="E10" s="3">
        <v>285714</v>
      </c>
      <c r="G10" s="3">
        <v>4000</v>
      </c>
      <c r="I10" s="3">
        <v>1142856000</v>
      </c>
      <c r="K10" s="3">
        <v>159609235</v>
      </c>
      <c r="M10" s="3">
        <v>983246765</v>
      </c>
      <c r="O10" s="3">
        <v>1142856000</v>
      </c>
      <c r="Q10" s="3">
        <v>159609235</v>
      </c>
      <c r="S10" s="3">
        <v>983246765</v>
      </c>
    </row>
    <row r="11" spans="1:19" x14ac:dyDescent="0.5">
      <c r="A11" s="1" t="s">
        <v>43</v>
      </c>
      <c r="C11" s="1" t="s">
        <v>82</v>
      </c>
      <c r="E11" s="3">
        <v>1409370</v>
      </c>
      <c r="G11" s="3">
        <v>600</v>
      </c>
      <c r="I11" s="3">
        <v>845622000</v>
      </c>
      <c r="K11" s="3">
        <v>34447151</v>
      </c>
      <c r="M11" s="3">
        <v>811174849</v>
      </c>
      <c r="O11" s="3">
        <v>845622000</v>
      </c>
      <c r="Q11" s="3">
        <v>34447151</v>
      </c>
      <c r="S11" s="3">
        <v>811174849</v>
      </c>
    </row>
    <row r="12" spans="1:19" x14ac:dyDescent="0.5">
      <c r="A12" s="1" t="s">
        <v>51</v>
      </c>
      <c r="C12" s="1" t="s">
        <v>148</v>
      </c>
      <c r="E12" s="3">
        <v>468783</v>
      </c>
      <c r="G12" s="3">
        <v>1650</v>
      </c>
      <c r="I12" s="3">
        <v>0</v>
      </c>
      <c r="K12" s="3">
        <v>0</v>
      </c>
      <c r="M12" s="3">
        <v>0</v>
      </c>
      <c r="O12" s="3">
        <v>773491950</v>
      </c>
      <c r="Q12" s="3">
        <v>60551138</v>
      </c>
      <c r="S12" s="3">
        <v>712940812</v>
      </c>
    </row>
    <row r="13" spans="1:19" x14ac:dyDescent="0.5">
      <c r="A13" s="1" t="s">
        <v>27</v>
      </c>
      <c r="C13" s="1" t="s">
        <v>149</v>
      </c>
      <c r="E13" s="3">
        <v>600000</v>
      </c>
      <c r="G13" s="3">
        <v>620</v>
      </c>
      <c r="I13" s="3">
        <v>372000000</v>
      </c>
      <c r="K13" s="3">
        <v>32337711</v>
      </c>
      <c r="M13" s="3">
        <v>339662289</v>
      </c>
      <c r="O13" s="3">
        <v>372000000</v>
      </c>
      <c r="Q13" s="3">
        <v>32337711</v>
      </c>
      <c r="S13" s="3">
        <v>339662289</v>
      </c>
    </row>
    <row r="14" spans="1:19" x14ac:dyDescent="0.5">
      <c r="A14" s="1" t="s">
        <v>40</v>
      </c>
      <c r="C14" s="1" t="s">
        <v>150</v>
      </c>
      <c r="E14" s="3">
        <v>20385</v>
      </c>
      <c r="G14" s="3">
        <v>2300</v>
      </c>
      <c r="I14" s="3">
        <v>46885500</v>
      </c>
      <c r="K14" s="3">
        <v>6476509</v>
      </c>
      <c r="M14" s="3">
        <v>40408991</v>
      </c>
      <c r="O14" s="3">
        <v>46885500</v>
      </c>
      <c r="Q14" s="3">
        <v>6476509</v>
      </c>
      <c r="S14" s="3">
        <v>40408991</v>
      </c>
    </row>
    <row r="15" spans="1:19" x14ac:dyDescent="0.5">
      <c r="A15" s="1" t="s">
        <v>56</v>
      </c>
      <c r="C15" s="1" t="s">
        <v>151</v>
      </c>
      <c r="E15" s="3">
        <v>22020</v>
      </c>
      <c r="G15" s="3">
        <v>326</v>
      </c>
      <c r="I15" s="3">
        <v>7178520</v>
      </c>
      <c r="K15" s="3">
        <v>292423</v>
      </c>
      <c r="M15" s="3">
        <v>6886097</v>
      </c>
      <c r="O15" s="3">
        <v>7178520</v>
      </c>
      <c r="Q15" s="3">
        <v>292423</v>
      </c>
      <c r="S15" s="3">
        <v>6886097</v>
      </c>
    </row>
    <row r="16" spans="1:19" x14ac:dyDescent="0.5">
      <c r="A16" s="1" t="s">
        <v>25</v>
      </c>
      <c r="C16" s="1" t="s">
        <v>152</v>
      </c>
      <c r="E16" s="3">
        <v>240000</v>
      </c>
      <c r="G16" s="3">
        <v>500</v>
      </c>
      <c r="I16" s="3">
        <v>120000000</v>
      </c>
      <c r="K16" s="3">
        <v>7186091</v>
      </c>
      <c r="M16" s="3">
        <v>112813909</v>
      </c>
      <c r="O16" s="3">
        <v>120000000</v>
      </c>
      <c r="Q16" s="3">
        <v>7186091</v>
      </c>
      <c r="S16" s="3">
        <v>112813909</v>
      </c>
    </row>
    <row r="17" spans="9:19" ht="22.5" thickBot="1" x14ac:dyDescent="0.55000000000000004">
      <c r="I17" s="6">
        <f>SUM(I8:I16)</f>
        <v>4925603990</v>
      </c>
      <c r="K17" s="6">
        <f>SUM(K8:K16)</f>
        <v>392446813</v>
      </c>
      <c r="M17" s="6">
        <f>SUM(M8:M16)</f>
        <v>4533157177</v>
      </c>
      <c r="O17" s="6">
        <f>SUM(O8:O16)</f>
        <v>5699095940</v>
      </c>
      <c r="Q17" s="6">
        <f>SUM(Q8:Q16)</f>
        <v>452997951</v>
      </c>
      <c r="S17" s="6">
        <f>SUM(S8:S16)</f>
        <v>5246097989</v>
      </c>
    </row>
    <row r="18" spans="9:19" ht="22.5" thickTop="1" x14ac:dyDescent="0.5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T69"/>
  <sheetViews>
    <sheetView rightToLeft="1" topLeftCell="A64" workbookViewId="0">
      <selection activeCell="O68" sqref="O68"/>
    </sheetView>
  </sheetViews>
  <sheetFormatPr defaultRowHeight="21.75" x14ac:dyDescent="0.5"/>
  <cols>
    <col min="1" max="1" width="33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39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20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0" ht="22.5" x14ac:dyDescent="0.5">
      <c r="A3" s="12" t="s">
        <v>129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0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20" ht="22.5" x14ac:dyDescent="0.5">
      <c r="A6" s="16" t="s">
        <v>3</v>
      </c>
      <c r="C6" s="14" t="s">
        <v>131</v>
      </c>
      <c r="D6" s="14" t="s">
        <v>131</v>
      </c>
      <c r="E6" s="14" t="s">
        <v>131</v>
      </c>
      <c r="F6" s="14" t="s">
        <v>131</v>
      </c>
      <c r="G6" s="14" t="s">
        <v>131</v>
      </c>
      <c r="H6" s="14" t="s">
        <v>131</v>
      </c>
      <c r="I6" s="14" t="s">
        <v>131</v>
      </c>
      <c r="K6" s="14" t="s">
        <v>132</v>
      </c>
      <c r="L6" s="14" t="s">
        <v>132</v>
      </c>
      <c r="M6" s="14" t="s">
        <v>132</v>
      </c>
      <c r="N6" s="14" t="s">
        <v>132</v>
      </c>
      <c r="O6" s="14" t="s">
        <v>132</v>
      </c>
      <c r="P6" s="14" t="s">
        <v>132</v>
      </c>
      <c r="Q6" s="14" t="s">
        <v>132</v>
      </c>
    </row>
    <row r="7" spans="1:20" ht="22.5" x14ac:dyDescent="0.5">
      <c r="A7" s="14" t="s">
        <v>3</v>
      </c>
      <c r="C7" s="15" t="s">
        <v>7</v>
      </c>
      <c r="E7" s="15" t="s">
        <v>153</v>
      </c>
      <c r="G7" s="15" t="s">
        <v>154</v>
      </c>
      <c r="I7" s="15" t="s">
        <v>155</v>
      </c>
      <c r="K7" s="15" t="s">
        <v>7</v>
      </c>
      <c r="M7" s="15" t="s">
        <v>153</v>
      </c>
      <c r="O7" s="15" t="s">
        <v>154</v>
      </c>
      <c r="Q7" s="15" t="s">
        <v>155</v>
      </c>
    </row>
    <row r="8" spans="1:20" x14ac:dyDescent="0.5">
      <c r="A8" s="1" t="s">
        <v>32</v>
      </c>
      <c r="C8" s="3">
        <v>1990806</v>
      </c>
      <c r="E8" s="3">
        <v>16843010229</v>
      </c>
      <c r="G8" s="3">
        <v>15171366662</v>
      </c>
      <c r="I8" s="3">
        <v>1671643567</v>
      </c>
      <c r="K8" s="3">
        <v>1990806</v>
      </c>
      <c r="M8" s="3">
        <v>16843010229</v>
      </c>
      <c r="O8" s="3">
        <v>8471087071</v>
      </c>
      <c r="Q8" s="3">
        <v>8371923158</v>
      </c>
      <c r="S8" s="3"/>
      <c r="T8" s="3"/>
    </row>
    <row r="9" spans="1:20" x14ac:dyDescent="0.5">
      <c r="A9" s="1" t="s">
        <v>54</v>
      </c>
      <c r="C9" s="3">
        <v>755569</v>
      </c>
      <c r="E9" s="3">
        <v>21834054308</v>
      </c>
      <c r="G9" s="3">
        <v>15365640529</v>
      </c>
      <c r="I9" s="3">
        <v>6468413779</v>
      </c>
      <c r="K9" s="3">
        <v>755569</v>
      </c>
      <c r="M9" s="3">
        <v>21834054308</v>
      </c>
      <c r="O9" s="3">
        <v>11408587180</v>
      </c>
      <c r="Q9" s="3">
        <v>10425467128</v>
      </c>
      <c r="S9" s="3"/>
      <c r="T9" s="3"/>
    </row>
    <row r="10" spans="1:20" x14ac:dyDescent="0.5">
      <c r="A10" s="1" t="s">
        <v>33</v>
      </c>
      <c r="C10" s="3">
        <v>1728000</v>
      </c>
      <c r="E10" s="3">
        <v>12543811675</v>
      </c>
      <c r="G10" s="3">
        <v>6738088786</v>
      </c>
      <c r="I10" s="3">
        <v>5805722889</v>
      </c>
      <c r="K10" s="3">
        <v>1728000</v>
      </c>
      <c r="M10" s="3">
        <v>12543811675</v>
      </c>
      <c r="O10" s="3">
        <v>4721068366</v>
      </c>
      <c r="Q10" s="3">
        <v>7822743309</v>
      </c>
      <c r="S10" s="3"/>
      <c r="T10" s="3"/>
    </row>
    <row r="11" spans="1:20" x14ac:dyDescent="0.5">
      <c r="A11" s="1" t="s">
        <v>49</v>
      </c>
      <c r="C11" s="3">
        <v>127705</v>
      </c>
      <c r="E11" s="3">
        <v>16878387916</v>
      </c>
      <c r="G11" s="3">
        <v>15871655261</v>
      </c>
      <c r="I11" s="3">
        <v>1006732655</v>
      </c>
      <c r="K11" s="3">
        <v>127705</v>
      </c>
      <c r="M11" s="3">
        <v>16878387916</v>
      </c>
      <c r="O11" s="3">
        <v>10982407952</v>
      </c>
      <c r="Q11" s="3">
        <v>5895979964</v>
      </c>
      <c r="S11" s="3"/>
      <c r="T11" s="3"/>
    </row>
    <row r="12" spans="1:20" x14ac:dyDescent="0.5">
      <c r="A12" s="1" t="s">
        <v>50</v>
      </c>
      <c r="C12" s="3">
        <v>1809303</v>
      </c>
      <c r="E12" s="3">
        <v>42154287102</v>
      </c>
      <c r="G12" s="3">
        <v>38275818935</v>
      </c>
      <c r="I12" s="3">
        <v>3878468167</v>
      </c>
      <c r="K12" s="3">
        <v>1809303</v>
      </c>
      <c r="M12" s="3">
        <v>42154287102</v>
      </c>
      <c r="O12" s="3">
        <v>25291104969</v>
      </c>
      <c r="Q12" s="3">
        <v>16863182133</v>
      </c>
      <c r="S12" s="3"/>
      <c r="T12" s="3"/>
    </row>
    <row r="13" spans="1:20" x14ac:dyDescent="0.5">
      <c r="A13" s="1" t="s">
        <v>60</v>
      </c>
      <c r="C13" s="3">
        <v>1569132</v>
      </c>
      <c r="E13" s="3">
        <v>17380511702</v>
      </c>
      <c r="G13" s="3">
        <v>15682319097</v>
      </c>
      <c r="I13" s="3">
        <v>1698192605</v>
      </c>
      <c r="K13" s="3">
        <v>1569132</v>
      </c>
      <c r="M13" s="3">
        <v>17380511702</v>
      </c>
      <c r="O13" s="3">
        <v>15682319097</v>
      </c>
      <c r="Q13" s="3">
        <v>1698192605</v>
      </c>
      <c r="S13" s="3"/>
      <c r="T13" s="3"/>
    </row>
    <row r="14" spans="1:20" x14ac:dyDescent="0.5">
      <c r="A14" s="1" t="s">
        <v>47</v>
      </c>
      <c r="C14" s="3">
        <v>2323110</v>
      </c>
      <c r="E14" s="3">
        <v>19513633184</v>
      </c>
      <c r="G14" s="3">
        <v>18443655502</v>
      </c>
      <c r="I14" s="3">
        <v>1069977682</v>
      </c>
      <c r="K14" s="3">
        <v>2323110</v>
      </c>
      <c r="M14" s="3">
        <v>19513633184</v>
      </c>
      <c r="O14" s="3">
        <v>9300758478</v>
      </c>
      <c r="Q14" s="3">
        <v>10212874706</v>
      </c>
      <c r="S14" s="3"/>
      <c r="T14" s="3"/>
    </row>
    <row r="15" spans="1:20" x14ac:dyDescent="0.5">
      <c r="A15" s="1" t="s">
        <v>26</v>
      </c>
      <c r="C15" s="3">
        <v>4603759</v>
      </c>
      <c r="E15" s="3">
        <v>41785658607</v>
      </c>
      <c r="G15" s="3">
        <v>30417884515</v>
      </c>
      <c r="I15" s="3">
        <v>11367774092</v>
      </c>
      <c r="K15" s="3">
        <v>4603759</v>
      </c>
      <c r="M15" s="3">
        <v>41785658607</v>
      </c>
      <c r="O15" s="3">
        <v>17068418080</v>
      </c>
      <c r="Q15" s="3">
        <v>24717240527</v>
      </c>
      <c r="S15" s="3"/>
      <c r="T15" s="3"/>
    </row>
    <row r="16" spans="1:20" x14ac:dyDescent="0.5">
      <c r="A16" s="1" t="s">
        <v>51</v>
      </c>
      <c r="C16" s="3">
        <v>375026</v>
      </c>
      <c r="E16" s="3">
        <v>18014741913</v>
      </c>
      <c r="G16" s="3">
        <v>15265980397</v>
      </c>
      <c r="I16" s="3">
        <v>2748761516</v>
      </c>
      <c r="K16" s="3">
        <v>375026</v>
      </c>
      <c r="M16" s="3">
        <v>18014741913</v>
      </c>
      <c r="O16" s="3">
        <v>13707619485</v>
      </c>
      <c r="Q16" s="3">
        <v>4307122428</v>
      </c>
      <c r="S16" s="3"/>
      <c r="T16" s="3"/>
    </row>
    <row r="17" spans="1:20" x14ac:dyDescent="0.5">
      <c r="A17" s="1" t="s">
        <v>20</v>
      </c>
      <c r="C17" s="3">
        <v>173208</v>
      </c>
      <c r="E17" s="3">
        <v>21167624160</v>
      </c>
      <c r="G17" s="3">
        <v>15182495615</v>
      </c>
      <c r="I17" s="3">
        <v>5985128545</v>
      </c>
      <c r="K17" s="3">
        <v>173208</v>
      </c>
      <c r="M17" s="3">
        <v>21167624160</v>
      </c>
      <c r="O17" s="3">
        <v>12119376709</v>
      </c>
      <c r="Q17" s="3">
        <v>9048247451</v>
      </c>
      <c r="S17" s="3"/>
      <c r="T17" s="3"/>
    </row>
    <row r="18" spans="1:20" x14ac:dyDescent="0.5">
      <c r="A18" s="1" t="s">
        <v>42</v>
      </c>
      <c r="C18" s="3">
        <v>1250</v>
      </c>
      <c r="E18" s="3">
        <v>9512534450</v>
      </c>
      <c r="G18" s="3">
        <v>7874006423</v>
      </c>
      <c r="I18" s="3">
        <v>1638528027</v>
      </c>
      <c r="K18" s="3">
        <v>1250</v>
      </c>
      <c r="M18" s="3">
        <v>9512534450</v>
      </c>
      <c r="O18" s="3">
        <v>7883445859</v>
      </c>
      <c r="Q18" s="3">
        <v>1629088591</v>
      </c>
      <c r="S18" s="3"/>
      <c r="T18" s="3"/>
    </row>
    <row r="19" spans="1:20" x14ac:dyDescent="0.5">
      <c r="A19" s="1" t="s">
        <v>27</v>
      </c>
      <c r="C19" s="3">
        <v>480000</v>
      </c>
      <c r="E19" s="3">
        <v>6539077542</v>
      </c>
      <c r="G19" s="3">
        <v>4839589410</v>
      </c>
      <c r="I19" s="3">
        <v>1699488132</v>
      </c>
      <c r="K19" s="3">
        <v>480000</v>
      </c>
      <c r="M19" s="3">
        <v>6539077542</v>
      </c>
      <c r="O19" s="3">
        <v>2423181360</v>
      </c>
      <c r="Q19" s="3">
        <v>4115896182</v>
      </c>
      <c r="S19" s="3"/>
      <c r="T19" s="3"/>
    </row>
    <row r="20" spans="1:20" x14ac:dyDescent="0.5">
      <c r="A20" s="1" t="s">
        <v>22</v>
      </c>
      <c r="C20" s="3">
        <v>810674</v>
      </c>
      <c r="E20" s="3">
        <v>46317260722</v>
      </c>
      <c r="G20" s="3">
        <v>36987411971</v>
      </c>
      <c r="I20" s="3">
        <v>9329848751</v>
      </c>
      <c r="K20" s="3">
        <v>810674</v>
      </c>
      <c r="M20" s="3">
        <v>46317260722</v>
      </c>
      <c r="O20" s="3">
        <v>36742179346</v>
      </c>
      <c r="Q20" s="3">
        <v>9575081376</v>
      </c>
      <c r="S20" s="3"/>
      <c r="T20" s="3"/>
    </row>
    <row r="21" spans="1:20" x14ac:dyDescent="0.5">
      <c r="A21" s="1" t="s">
        <v>58</v>
      </c>
      <c r="C21" s="3">
        <v>223626</v>
      </c>
      <c r="E21" s="3">
        <v>26040013429</v>
      </c>
      <c r="G21" s="3">
        <v>18132971004</v>
      </c>
      <c r="I21" s="3">
        <v>7907042425</v>
      </c>
      <c r="K21" s="3">
        <v>223626</v>
      </c>
      <c r="M21" s="3">
        <v>26040013429</v>
      </c>
      <c r="O21" s="3">
        <v>18132971004</v>
      </c>
      <c r="Q21" s="3">
        <v>7907042425</v>
      </c>
      <c r="S21" s="3"/>
      <c r="T21" s="3"/>
    </row>
    <row r="22" spans="1:20" x14ac:dyDescent="0.5">
      <c r="A22" s="1" t="s">
        <v>44</v>
      </c>
      <c r="C22" s="3">
        <v>14663</v>
      </c>
      <c r="E22" s="3">
        <v>434403083</v>
      </c>
      <c r="G22" s="3">
        <v>363451014</v>
      </c>
      <c r="I22" s="3">
        <v>70952069</v>
      </c>
      <c r="K22" s="3">
        <v>14663</v>
      </c>
      <c r="M22" s="3">
        <v>434403083</v>
      </c>
      <c r="O22" s="3">
        <v>307011635</v>
      </c>
      <c r="Q22" s="3">
        <v>127391448</v>
      </c>
      <c r="S22" s="3"/>
      <c r="T22" s="3"/>
    </row>
    <row r="23" spans="1:20" x14ac:dyDescent="0.5">
      <c r="A23" s="1" t="s">
        <v>40</v>
      </c>
      <c r="C23" s="3">
        <v>20385</v>
      </c>
      <c r="E23" s="3">
        <v>979861615</v>
      </c>
      <c r="G23" s="3">
        <v>692065266</v>
      </c>
      <c r="I23" s="3">
        <v>287796349</v>
      </c>
      <c r="K23" s="3">
        <v>20385</v>
      </c>
      <c r="M23" s="3">
        <v>979861615</v>
      </c>
      <c r="O23" s="3">
        <v>507885955</v>
      </c>
      <c r="Q23" s="3">
        <v>471975660</v>
      </c>
      <c r="S23" s="3"/>
      <c r="T23" s="3"/>
    </row>
    <row r="24" spans="1:20" x14ac:dyDescent="0.5">
      <c r="A24" s="1" t="s">
        <v>56</v>
      </c>
      <c r="C24" s="3">
        <v>22020</v>
      </c>
      <c r="E24" s="3">
        <v>278035749</v>
      </c>
      <c r="G24" s="3">
        <v>275758032</v>
      </c>
      <c r="I24" s="3">
        <v>2277717</v>
      </c>
      <c r="K24" s="3">
        <v>22020</v>
      </c>
      <c r="M24" s="3">
        <v>278035749</v>
      </c>
      <c r="O24" s="3">
        <v>275758032</v>
      </c>
      <c r="Q24" s="3">
        <v>2277717</v>
      </c>
      <c r="S24" s="3"/>
      <c r="T24" s="3"/>
    </row>
    <row r="25" spans="1:20" x14ac:dyDescent="0.5">
      <c r="A25" s="1" t="s">
        <v>19</v>
      </c>
      <c r="C25" s="3">
        <v>560000</v>
      </c>
      <c r="E25" s="3">
        <v>6249585888</v>
      </c>
      <c r="G25" s="3">
        <v>4975887420</v>
      </c>
      <c r="I25" s="3">
        <v>1273698468</v>
      </c>
      <c r="K25" s="3">
        <v>560000</v>
      </c>
      <c r="M25" s="3">
        <v>6249585888</v>
      </c>
      <c r="O25" s="3">
        <v>2978988880</v>
      </c>
      <c r="Q25" s="3">
        <v>3270597008</v>
      </c>
      <c r="S25" s="3"/>
      <c r="T25" s="3"/>
    </row>
    <row r="26" spans="1:20" x14ac:dyDescent="0.5">
      <c r="A26" s="1" t="s">
        <v>25</v>
      </c>
      <c r="C26" s="3">
        <v>240000</v>
      </c>
      <c r="E26" s="3">
        <v>2536271196</v>
      </c>
      <c r="G26" s="3">
        <v>1902884205</v>
      </c>
      <c r="I26" s="3">
        <v>633386991</v>
      </c>
      <c r="K26" s="3">
        <v>240000</v>
      </c>
      <c r="M26" s="3">
        <v>2536271196</v>
      </c>
      <c r="O26" s="3">
        <v>1064241480</v>
      </c>
      <c r="Q26" s="3">
        <v>1472029716</v>
      </c>
      <c r="S26" s="3"/>
      <c r="T26" s="3"/>
    </row>
    <row r="27" spans="1:20" x14ac:dyDescent="0.5">
      <c r="A27" s="1" t="s">
        <v>35</v>
      </c>
      <c r="C27" s="3">
        <v>2062500</v>
      </c>
      <c r="E27" s="3">
        <v>43333952629</v>
      </c>
      <c r="G27" s="3">
        <v>32725224984</v>
      </c>
      <c r="I27" s="3">
        <v>10608727645</v>
      </c>
      <c r="K27" s="3">
        <v>2062500</v>
      </c>
      <c r="M27" s="3">
        <v>43333952629</v>
      </c>
      <c r="O27" s="3">
        <v>24862365000</v>
      </c>
      <c r="Q27" s="3">
        <v>18471587629</v>
      </c>
      <c r="S27" s="3"/>
      <c r="T27" s="3"/>
    </row>
    <row r="28" spans="1:20" x14ac:dyDescent="0.5">
      <c r="A28" s="1" t="s">
        <v>37</v>
      </c>
      <c r="C28" s="3">
        <v>1853042</v>
      </c>
      <c r="E28" s="3">
        <v>19519971621</v>
      </c>
      <c r="G28" s="3">
        <v>16844061672</v>
      </c>
      <c r="I28" s="3">
        <v>2675909949</v>
      </c>
      <c r="K28" s="3">
        <v>1853042</v>
      </c>
      <c r="M28" s="3">
        <v>19519971621</v>
      </c>
      <c r="O28" s="3">
        <v>8151325233</v>
      </c>
      <c r="Q28" s="3">
        <v>11368646388</v>
      </c>
      <c r="S28" s="3"/>
      <c r="T28" s="3"/>
    </row>
    <row r="29" spans="1:20" x14ac:dyDescent="0.5">
      <c r="A29" s="1" t="s">
        <v>38</v>
      </c>
      <c r="C29" s="3">
        <v>1803534</v>
      </c>
      <c r="E29" s="3">
        <v>22105727588</v>
      </c>
      <c r="G29" s="3">
        <v>18855588024</v>
      </c>
      <c r="I29" s="3">
        <v>3250139564</v>
      </c>
      <c r="K29" s="3">
        <v>1803534</v>
      </c>
      <c r="M29" s="3">
        <v>22105727588</v>
      </c>
      <c r="O29" s="3">
        <v>10303142914</v>
      </c>
      <c r="Q29" s="3">
        <v>11802584674</v>
      </c>
      <c r="S29" s="3"/>
      <c r="T29" s="3"/>
    </row>
    <row r="30" spans="1:20" x14ac:dyDescent="0.5">
      <c r="A30" s="1" t="s">
        <v>39</v>
      </c>
      <c r="C30" s="3">
        <v>2503482</v>
      </c>
      <c r="E30" s="3">
        <v>21556054702</v>
      </c>
      <c r="G30" s="3">
        <v>19566085405</v>
      </c>
      <c r="I30" s="3">
        <v>1989969297</v>
      </c>
      <c r="K30" s="3">
        <v>2503482</v>
      </c>
      <c r="M30" s="3">
        <v>21556054702</v>
      </c>
      <c r="O30" s="3">
        <v>11106247268</v>
      </c>
      <c r="Q30" s="3">
        <v>10449807434</v>
      </c>
      <c r="S30" s="3"/>
      <c r="T30" s="3"/>
    </row>
    <row r="31" spans="1:20" x14ac:dyDescent="0.5">
      <c r="A31" s="1" t="s">
        <v>53</v>
      </c>
      <c r="C31" s="3">
        <v>4925177</v>
      </c>
      <c r="E31" s="3">
        <v>67595218100</v>
      </c>
      <c r="G31" s="3">
        <v>51473877176</v>
      </c>
      <c r="I31" s="3">
        <v>16121340924</v>
      </c>
      <c r="K31" s="3">
        <v>4925177</v>
      </c>
      <c r="M31" s="3">
        <v>67595218100</v>
      </c>
      <c r="O31" s="3">
        <v>38638321185</v>
      </c>
      <c r="Q31" s="3">
        <v>28956896915</v>
      </c>
      <c r="S31" s="3"/>
      <c r="T31" s="3"/>
    </row>
    <row r="32" spans="1:20" x14ac:dyDescent="0.5">
      <c r="A32" s="1" t="s">
        <v>28</v>
      </c>
      <c r="C32" s="3">
        <v>3486941</v>
      </c>
      <c r="E32" s="3">
        <v>83513724784</v>
      </c>
      <c r="G32" s="3">
        <v>71888404406</v>
      </c>
      <c r="I32" s="3">
        <v>11625320378</v>
      </c>
      <c r="K32" s="3">
        <v>3486941</v>
      </c>
      <c r="M32" s="3">
        <v>83513724784</v>
      </c>
      <c r="O32" s="3">
        <v>37838216186</v>
      </c>
      <c r="Q32" s="3">
        <v>45675508598</v>
      </c>
      <c r="S32" s="3"/>
      <c r="T32" s="3"/>
    </row>
    <row r="33" spans="1:20" x14ac:dyDescent="0.5">
      <c r="A33" s="1" t="s">
        <v>29</v>
      </c>
      <c r="C33" s="3">
        <v>3165619</v>
      </c>
      <c r="E33" s="3">
        <v>35504366156</v>
      </c>
      <c r="G33" s="3">
        <v>23481998412</v>
      </c>
      <c r="I33" s="3">
        <v>12022367744</v>
      </c>
      <c r="K33" s="3">
        <v>3165619</v>
      </c>
      <c r="M33" s="3">
        <v>35504366156</v>
      </c>
      <c r="O33" s="3">
        <v>17037232419</v>
      </c>
      <c r="Q33" s="3">
        <v>18467133737</v>
      </c>
      <c r="S33" s="3"/>
      <c r="T33" s="3"/>
    </row>
    <row r="34" spans="1:20" x14ac:dyDescent="0.5">
      <c r="A34" s="1" t="s">
        <v>24</v>
      </c>
      <c r="C34" s="3">
        <v>1274382</v>
      </c>
      <c r="E34" s="3">
        <v>40232557347</v>
      </c>
      <c r="G34" s="3">
        <v>42140417916</v>
      </c>
      <c r="I34" s="3">
        <v>-1907860569</v>
      </c>
      <c r="K34" s="3">
        <v>1274382</v>
      </c>
      <c r="M34" s="3">
        <v>40232557347</v>
      </c>
      <c r="O34" s="3">
        <v>27805715334</v>
      </c>
      <c r="Q34" s="3">
        <v>12426842013</v>
      </c>
      <c r="S34" s="3"/>
      <c r="T34" s="3"/>
    </row>
    <row r="35" spans="1:20" x14ac:dyDescent="0.5">
      <c r="A35" s="1" t="s">
        <v>55</v>
      </c>
      <c r="C35" s="3">
        <v>300940</v>
      </c>
      <c r="E35" s="3">
        <v>20354522859</v>
      </c>
      <c r="G35" s="3">
        <v>13995918538</v>
      </c>
      <c r="I35" s="3">
        <v>6358604321</v>
      </c>
      <c r="K35" s="3">
        <v>300940</v>
      </c>
      <c r="M35" s="3">
        <v>20354522859</v>
      </c>
      <c r="O35" s="3">
        <v>12664949978</v>
      </c>
      <c r="Q35" s="3">
        <v>7689572881</v>
      </c>
      <c r="S35" s="3"/>
      <c r="T35" s="3"/>
    </row>
    <row r="36" spans="1:20" x14ac:dyDescent="0.5">
      <c r="A36" s="1" t="s">
        <v>46</v>
      </c>
      <c r="C36" s="3">
        <v>6667915</v>
      </c>
      <c r="E36" s="3">
        <v>61441705972</v>
      </c>
      <c r="G36" s="3">
        <v>54827824769</v>
      </c>
      <c r="I36" s="3">
        <v>6613881203</v>
      </c>
      <c r="K36" s="3">
        <v>6667915</v>
      </c>
      <c r="M36" s="3">
        <v>61441705972</v>
      </c>
      <c r="O36" s="3">
        <v>30518616819</v>
      </c>
      <c r="Q36" s="3">
        <v>30923089153</v>
      </c>
      <c r="S36" s="3"/>
      <c r="T36" s="3"/>
    </row>
    <row r="37" spans="1:20" x14ac:dyDescent="0.5">
      <c r="A37" s="1" t="s">
        <v>52</v>
      </c>
      <c r="C37" s="3">
        <v>285714</v>
      </c>
      <c r="E37" s="3">
        <v>23383916487</v>
      </c>
      <c r="G37" s="3">
        <v>20034717965</v>
      </c>
      <c r="I37" s="3">
        <v>3349198522</v>
      </c>
      <c r="K37" s="3">
        <v>285714</v>
      </c>
      <c r="M37" s="3">
        <v>23383916487</v>
      </c>
      <c r="O37" s="3">
        <v>19027210329</v>
      </c>
      <c r="Q37" s="3">
        <v>4356706158</v>
      </c>
      <c r="S37" s="3"/>
      <c r="T37" s="3"/>
    </row>
    <row r="38" spans="1:20" x14ac:dyDescent="0.5">
      <c r="A38" s="1" t="s">
        <v>17</v>
      </c>
      <c r="C38" s="3">
        <v>1701551</v>
      </c>
      <c r="E38" s="3">
        <v>27706205111</v>
      </c>
      <c r="G38" s="3">
        <v>18165911591</v>
      </c>
      <c r="I38" s="3">
        <v>9540293520</v>
      </c>
      <c r="K38" s="3">
        <v>1701551</v>
      </c>
      <c r="M38" s="3">
        <v>27706205111</v>
      </c>
      <c r="O38" s="3">
        <v>18013850966</v>
      </c>
      <c r="Q38" s="3">
        <v>9692354145</v>
      </c>
      <c r="S38" s="3"/>
      <c r="T38" s="3"/>
    </row>
    <row r="39" spans="1:20" x14ac:dyDescent="0.5">
      <c r="A39" s="1" t="s">
        <v>16</v>
      </c>
      <c r="C39" s="3">
        <v>16438788</v>
      </c>
      <c r="E39" s="3">
        <v>31425412099</v>
      </c>
      <c r="G39" s="3">
        <v>25279434171</v>
      </c>
      <c r="I39" s="3">
        <v>6145977928</v>
      </c>
      <c r="K39" s="3">
        <v>16438788</v>
      </c>
      <c r="M39" s="3">
        <v>31425412099</v>
      </c>
      <c r="O39" s="3">
        <v>10646145509</v>
      </c>
      <c r="Q39" s="3">
        <v>20779266590</v>
      </c>
      <c r="S39" s="3"/>
      <c r="T39" s="3"/>
    </row>
    <row r="40" spans="1:20" x14ac:dyDescent="0.5">
      <c r="A40" s="1" t="s">
        <v>43</v>
      </c>
      <c r="C40" s="3">
        <v>653480</v>
      </c>
      <c r="E40" s="3">
        <v>19444274438</v>
      </c>
      <c r="G40" s="3">
        <v>13525604443</v>
      </c>
      <c r="I40" s="3">
        <v>5918669995</v>
      </c>
      <c r="K40" s="3">
        <v>653480</v>
      </c>
      <c r="M40" s="3">
        <v>19444274438</v>
      </c>
      <c r="O40" s="3">
        <v>9566205985</v>
      </c>
      <c r="Q40" s="3">
        <v>9878068453</v>
      </c>
      <c r="S40" s="3"/>
      <c r="T40" s="3"/>
    </row>
    <row r="41" spans="1:20" x14ac:dyDescent="0.5">
      <c r="A41" s="1" t="s">
        <v>21</v>
      </c>
      <c r="C41" s="3">
        <v>701068</v>
      </c>
      <c r="E41" s="3">
        <v>43126887090</v>
      </c>
      <c r="G41" s="3">
        <v>42942903255</v>
      </c>
      <c r="I41" s="3">
        <v>183983835</v>
      </c>
      <c r="K41" s="3">
        <v>701068</v>
      </c>
      <c r="M41" s="3">
        <v>43126887090</v>
      </c>
      <c r="O41" s="3">
        <v>20835308393</v>
      </c>
      <c r="Q41" s="3">
        <v>22291578697</v>
      </c>
      <c r="S41" s="3"/>
      <c r="T41" s="3"/>
    </row>
    <row r="42" spans="1:20" x14ac:dyDescent="0.5">
      <c r="A42" s="1" t="s">
        <v>48</v>
      </c>
      <c r="C42" s="3">
        <v>2628748</v>
      </c>
      <c r="E42" s="3">
        <v>41489890972</v>
      </c>
      <c r="G42" s="3">
        <v>29700205303</v>
      </c>
      <c r="I42" s="3">
        <v>11789685669</v>
      </c>
      <c r="K42" s="3">
        <v>2628748</v>
      </c>
      <c r="M42" s="3">
        <v>41489890972</v>
      </c>
      <c r="O42" s="3">
        <v>19432273683</v>
      </c>
      <c r="Q42" s="3">
        <v>22057617289</v>
      </c>
      <c r="S42" s="3"/>
      <c r="T42" s="3"/>
    </row>
    <row r="43" spans="1:20" x14ac:dyDescent="0.5">
      <c r="A43" s="1" t="s">
        <v>36</v>
      </c>
      <c r="C43" s="3">
        <v>0</v>
      </c>
      <c r="E43" s="3">
        <v>0</v>
      </c>
      <c r="G43" s="3">
        <v>6198982167</v>
      </c>
      <c r="I43" s="3">
        <v>-6198982167</v>
      </c>
      <c r="K43" s="3">
        <v>0</v>
      </c>
      <c r="M43" s="3">
        <v>0</v>
      </c>
      <c r="O43" s="3">
        <v>0</v>
      </c>
      <c r="Q43" s="3">
        <v>0</v>
      </c>
      <c r="S43" s="3"/>
      <c r="T43" s="3"/>
    </row>
    <row r="44" spans="1:20" x14ac:dyDescent="0.5">
      <c r="A44" s="1" t="s">
        <v>34</v>
      </c>
      <c r="C44" s="3">
        <v>0</v>
      </c>
      <c r="E44" s="3">
        <v>0</v>
      </c>
      <c r="G44" s="3">
        <v>336170508</v>
      </c>
      <c r="I44" s="3">
        <v>-336170508</v>
      </c>
      <c r="K44" s="3">
        <v>0</v>
      </c>
      <c r="M44" s="3">
        <v>0</v>
      </c>
      <c r="O44" s="3">
        <v>0</v>
      </c>
      <c r="Q44" s="3">
        <v>0</v>
      </c>
      <c r="S44" s="3"/>
      <c r="T44" s="3"/>
    </row>
    <row r="45" spans="1:20" x14ac:dyDescent="0.5">
      <c r="A45" s="1" t="s">
        <v>31</v>
      </c>
      <c r="C45" s="3">
        <v>0</v>
      </c>
      <c r="E45" s="3">
        <v>0</v>
      </c>
      <c r="G45" s="3">
        <v>13521727373</v>
      </c>
      <c r="I45" s="3">
        <v>-13521727373</v>
      </c>
      <c r="K45" s="3">
        <v>0</v>
      </c>
      <c r="M45" s="3">
        <v>0</v>
      </c>
      <c r="O45" s="3">
        <v>0</v>
      </c>
      <c r="Q45" s="3">
        <v>0</v>
      </c>
      <c r="S45" s="3"/>
      <c r="T45" s="3"/>
    </row>
    <row r="46" spans="1:20" x14ac:dyDescent="0.5">
      <c r="A46" s="1" t="s">
        <v>15</v>
      </c>
      <c r="C46" s="3">
        <v>0</v>
      </c>
      <c r="E46" s="3">
        <v>0</v>
      </c>
      <c r="G46" s="3">
        <v>8920919614</v>
      </c>
      <c r="I46" s="3">
        <v>-8920919614</v>
      </c>
      <c r="K46" s="3">
        <v>0</v>
      </c>
      <c r="M46" s="3">
        <v>0</v>
      </c>
      <c r="O46" s="3">
        <v>0</v>
      </c>
      <c r="Q46" s="3">
        <v>0</v>
      </c>
      <c r="S46" s="3"/>
      <c r="T46" s="3"/>
    </row>
    <row r="47" spans="1:20" x14ac:dyDescent="0.5">
      <c r="A47" s="1" t="s">
        <v>18</v>
      </c>
      <c r="C47" s="3">
        <v>0</v>
      </c>
      <c r="E47" s="3">
        <v>0</v>
      </c>
      <c r="G47" s="3">
        <v>1930276342</v>
      </c>
      <c r="I47" s="3">
        <v>-1930276342</v>
      </c>
      <c r="K47" s="3">
        <v>0</v>
      </c>
      <c r="M47" s="3">
        <v>0</v>
      </c>
      <c r="O47" s="3">
        <v>0</v>
      </c>
      <c r="Q47" s="3">
        <v>0</v>
      </c>
      <c r="S47" s="3"/>
      <c r="T47" s="3"/>
    </row>
    <row r="48" spans="1:20" x14ac:dyDescent="0.5">
      <c r="A48" s="1" t="s">
        <v>45</v>
      </c>
      <c r="C48" s="3">
        <v>0</v>
      </c>
      <c r="E48" s="3">
        <v>0</v>
      </c>
      <c r="G48" s="3">
        <v>2538306499</v>
      </c>
      <c r="I48" s="3">
        <v>-2538306499</v>
      </c>
      <c r="K48" s="3">
        <v>0</v>
      </c>
      <c r="M48" s="3">
        <v>0</v>
      </c>
      <c r="O48" s="3">
        <v>0</v>
      </c>
      <c r="Q48" s="3">
        <v>0</v>
      </c>
      <c r="S48" s="3"/>
      <c r="T48" s="3"/>
    </row>
    <row r="49" spans="1:20" x14ac:dyDescent="0.5">
      <c r="A49" s="1" t="s">
        <v>23</v>
      </c>
      <c r="C49" s="3">
        <v>0</v>
      </c>
      <c r="E49" s="3">
        <v>0</v>
      </c>
      <c r="G49" s="3">
        <v>3329508984</v>
      </c>
      <c r="I49" s="3">
        <v>-3329508984</v>
      </c>
      <c r="K49" s="3">
        <v>0</v>
      </c>
      <c r="M49" s="3">
        <v>0</v>
      </c>
      <c r="O49" s="3">
        <v>0</v>
      </c>
      <c r="Q49" s="3">
        <v>0</v>
      </c>
      <c r="S49" s="3"/>
      <c r="T49" s="3"/>
    </row>
    <row r="50" spans="1:20" x14ac:dyDescent="0.5">
      <c r="A50" s="1" t="s">
        <v>30</v>
      </c>
      <c r="C50" s="3">
        <v>0</v>
      </c>
      <c r="E50" s="3">
        <v>0</v>
      </c>
      <c r="G50" s="3">
        <v>1913476687</v>
      </c>
      <c r="I50" s="3">
        <v>-1913476687</v>
      </c>
      <c r="K50" s="3">
        <v>0</v>
      </c>
      <c r="M50" s="3">
        <v>0</v>
      </c>
      <c r="O50" s="3">
        <v>0</v>
      </c>
      <c r="Q50" s="3">
        <v>0</v>
      </c>
      <c r="S50" s="3"/>
      <c r="T50" s="3"/>
    </row>
    <row r="51" spans="1:20" x14ac:dyDescent="0.5">
      <c r="A51" s="1" t="s">
        <v>156</v>
      </c>
      <c r="C51" s="3">
        <v>55000</v>
      </c>
      <c r="E51" s="3">
        <v>54990086240</v>
      </c>
      <c r="G51" s="3">
        <v>54630364250</v>
      </c>
      <c r="I51" s="3">
        <v>359721990</v>
      </c>
      <c r="K51" s="3">
        <v>55000</v>
      </c>
      <c r="M51" s="3">
        <v>54990086240</v>
      </c>
      <c r="O51" s="3">
        <v>54630419210</v>
      </c>
      <c r="Q51" s="3">
        <v>359667030</v>
      </c>
      <c r="S51" s="3"/>
      <c r="T51" s="3"/>
    </row>
    <row r="52" spans="1:20" x14ac:dyDescent="0.5">
      <c r="A52" s="1" t="s">
        <v>157</v>
      </c>
      <c r="C52" s="3">
        <v>9400</v>
      </c>
      <c r="E52" s="3">
        <v>9221401517</v>
      </c>
      <c r="G52" s="3">
        <v>9091691941</v>
      </c>
      <c r="I52" s="3">
        <v>129709576</v>
      </c>
      <c r="K52" s="3">
        <v>9400</v>
      </c>
      <c r="M52" s="3">
        <v>9221401517</v>
      </c>
      <c r="O52" s="3">
        <v>9083998922</v>
      </c>
      <c r="Q52" s="3">
        <v>137402595</v>
      </c>
      <c r="S52" s="3"/>
      <c r="T52" s="3"/>
    </row>
    <row r="53" spans="1:20" x14ac:dyDescent="0.5">
      <c r="A53" s="1" t="s">
        <v>158</v>
      </c>
      <c r="C53" s="3">
        <v>5250</v>
      </c>
      <c r="E53" s="3">
        <v>5377949319</v>
      </c>
      <c r="G53" s="3">
        <v>5294248884</v>
      </c>
      <c r="I53" s="3">
        <v>83700435</v>
      </c>
      <c r="K53" s="3">
        <v>5250</v>
      </c>
      <c r="M53" s="3">
        <v>5377949319</v>
      </c>
      <c r="O53" s="3">
        <v>5246193750</v>
      </c>
      <c r="Q53" s="3">
        <v>131755569</v>
      </c>
      <c r="S53" s="3"/>
      <c r="T53" s="3"/>
    </row>
    <row r="54" spans="1:20" x14ac:dyDescent="0.5">
      <c r="A54" s="1" t="s">
        <v>89</v>
      </c>
      <c r="C54" s="3">
        <v>5093</v>
      </c>
      <c r="E54" s="3">
        <v>4919603157</v>
      </c>
      <c r="G54" s="3">
        <v>4806392966</v>
      </c>
      <c r="I54" s="3">
        <v>113210191</v>
      </c>
      <c r="K54" s="3">
        <v>5093</v>
      </c>
      <c r="M54" s="3">
        <v>4919603157</v>
      </c>
      <c r="O54" s="3">
        <v>4729625851</v>
      </c>
      <c r="Q54" s="3">
        <v>189977306</v>
      </c>
      <c r="S54" s="3"/>
      <c r="T54" s="3"/>
    </row>
    <row r="55" spans="1:20" x14ac:dyDescent="0.5">
      <c r="A55" s="1" t="s">
        <v>159</v>
      </c>
      <c r="C55" s="3">
        <v>3250</v>
      </c>
      <c r="E55" s="3">
        <v>3307487659</v>
      </c>
      <c r="G55" s="3">
        <v>3241015309</v>
      </c>
      <c r="I55" s="3">
        <v>66472350</v>
      </c>
      <c r="K55" s="3">
        <v>3250</v>
      </c>
      <c r="M55" s="3">
        <v>3307487659</v>
      </c>
      <c r="O55" s="3">
        <v>3217424424</v>
      </c>
      <c r="Q55" s="3">
        <v>90063235</v>
      </c>
      <c r="S55" s="3"/>
      <c r="T55" s="3"/>
    </row>
    <row r="56" spans="1:20" x14ac:dyDescent="0.5">
      <c r="A56" s="1" t="s">
        <v>95</v>
      </c>
      <c r="C56" s="3">
        <v>161276</v>
      </c>
      <c r="E56" s="3">
        <v>152384485069</v>
      </c>
      <c r="G56" s="3">
        <v>148599625874</v>
      </c>
      <c r="I56" s="3">
        <v>3784859195</v>
      </c>
      <c r="K56" s="3">
        <v>161276</v>
      </c>
      <c r="M56" s="3">
        <v>152384485069</v>
      </c>
      <c r="O56" s="3">
        <v>146004612563</v>
      </c>
      <c r="Q56" s="3">
        <v>6379872506</v>
      </c>
      <c r="S56" s="3"/>
      <c r="T56" s="3"/>
    </row>
    <row r="57" spans="1:20" x14ac:dyDescent="0.5">
      <c r="A57" s="1" t="s">
        <v>98</v>
      </c>
      <c r="C57" s="3">
        <v>70911</v>
      </c>
      <c r="E57" s="3">
        <v>64851244391</v>
      </c>
      <c r="G57" s="3">
        <v>62777911620</v>
      </c>
      <c r="I57" s="3">
        <v>2073332771</v>
      </c>
      <c r="K57" s="3">
        <v>70911</v>
      </c>
      <c r="M57" s="3">
        <v>64851244391</v>
      </c>
      <c r="O57" s="3">
        <v>61721466000</v>
      </c>
      <c r="Q57" s="3">
        <v>3129778391</v>
      </c>
      <c r="S57" s="3"/>
      <c r="T57" s="3"/>
    </row>
    <row r="58" spans="1:20" x14ac:dyDescent="0.5">
      <c r="A58" s="1" t="s">
        <v>101</v>
      </c>
      <c r="C58" s="3">
        <v>72917</v>
      </c>
      <c r="E58" s="3">
        <v>71299681838</v>
      </c>
      <c r="G58" s="3">
        <v>69958677784</v>
      </c>
      <c r="I58" s="3">
        <v>1341004054</v>
      </c>
      <c r="K58" s="3">
        <v>72917</v>
      </c>
      <c r="M58" s="3">
        <v>71299681838</v>
      </c>
      <c r="O58" s="3">
        <v>68815220911</v>
      </c>
      <c r="Q58" s="3">
        <v>2484460927</v>
      </c>
      <c r="S58" s="3"/>
      <c r="T58" s="3"/>
    </row>
    <row r="59" spans="1:20" x14ac:dyDescent="0.5">
      <c r="A59" s="1" t="s">
        <v>160</v>
      </c>
      <c r="C59" s="3">
        <v>86275</v>
      </c>
      <c r="E59" s="3">
        <v>83844100501</v>
      </c>
      <c r="G59" s="3">
        <v>83798502007</v>
      </c>
      <c r="I59" s="3">
        <v>45598494</v>
      </c>
      <c r="K59" s="3">
        <v>86275</v>
      </c>
      <c r="M59" s="3">
        <v>83844100501</v>
      </c>
      <c r="O59" s="3">
        <v>83798502007</v>
      </c>
      <c r="Q59" s="3">
        <v>45598494</v>
      </c>
      <c r="S59" s="3"/>
      <c r="T59" s="3"/>
    </row>
    <row r="60" spans="1:20" x14ac:dyDescent="0.5">
      <c r="A60" s="1" t="s">
        <v>83</v>
      </c>
      <c r="C60" s="3">
        <v>6728</v>
      </c>
      <c r="E60" s="3">
        <v>5755339263</v>
      </c>
      <c r="G60" s="3">
        <v>5548969246</v>
      </c>
      <c r="I60" s="3">
        <v>206370017</v>
      </c>
      <c r="K60" s="3">
        <v>6728</v>
      </c>
      <c r="M60" s="3">
        <v>5755339263</v>
      </c>
      <c r="O60" s="3">
        <v>5405585219</v>
      </c>
      <c r="Q60" s="3">
        <v>349754044</v>
      </c>
      <c r="S60" s="3"/>
      <c r="T60" s="3"/>
    </row>
    <row r="61" spans="1:20" x14ac:dyDescent="0.5">
      <c r="A61" s="1" t="s">
        <v>86</v>
      </c>
      <c r="C61" s="3">
        <v>8571</v>
      </c>
      <c r="E61" s="3">
        <v>7385063304</v>
      </c>
      <c r="G61" s="3">
        <v>7116746216</v>
      </c>
      <c r="I61" s="3">
        <v>268317088</v>
      </c>
      <c r="K61" s="3">
        <v>8571</v>
      </c>
      <c r="M61" s="3">
        <v>7385063304</v>
      </c>
      <c r="O61" s="3">
        <v>6808345401</v>
      </c>
      <c r="Q61" s="3">
        <v>576717903</v>
      </c>
      <c r="S61" s="3"/>
      <c r="T61" s="3"/>
    </row>
    <row r="62" spans="1:20" x14ac:dyDescent="0.5">
      <c r="A62" s="1" t="s">
        <v>92</v>
      </c>
      <c r="C62" s="3">
        <v>20000</v>
      </c>
      <c r="E62" s="3">
        <v>19537618164</v>
      </c>
      <c r="G62" s="3">
        <v>19127442543</v>
      </c>
      <c r="I62" s="3">
        <v>410175621</v>
      </c>
      <c r="K62" s="3">
        <v>20000</v>
      </c>
      <c r="M62" s="3">
        <v>19537618164</v>
      </c>
      <c r="O62" s="3">
        <v>18800519734</v>
      </c>
      <c r="Q62" s="3">
        <v>737098430</v>
      </c>
      <c r="S62" s="3"/>
      <c r="T62" s="3"/>
    </row>
    <row r="63" spans="1:20" x14ac:dyDescent="0.5">
      <c r="A63" s="1" t="s">
        <v>161</v>
      </c>
      <c r="C63" s="3">
        <v>1000</v>
      </c>
      <c r="E63" s="3">
        <v>909835062</v>
      </c>
      <c r="G63" s="3">
        <v>899348499</v>
      </c>
      <c r="I63" s="3">
        <v>10486563</v>
      </c>
      <c r="K63" s="3">
        <v>1000</v>
      </c>
      <c r="M63" s="3">
        <v>909835062</v>
      </c>
      <c r="O63" s="3">
        <v>957898019</v>
      </c>
      <c r="Q63" s="3">
        <v>-48062957</v>
      </c>
      <c r="S63" s="3"/>
      <c r="T63" s="3"/>
    </row>
    <row r="64" spans="1:20" x14ac:dyDescent="0.5">
      <c r="A64" s="1" t="s">
        <v>80</v>
      </c>
      <c r="C64" s="3">
        <v>0</v>
      </c>
      <c r="E64" s="3">
        <v>0</v>
      </c>
      <c r="G64" s="3">
        <v>417761627</v>
      </c>
      <c r="I64" s="3">
        <v>-417761627</v>
      </c>
      <c r="K64" s="3">
        <v>0</v>
      </c>
      <c r="M64" s="3">
        <v>0</v>
      </c>
      <c r="O64" s="3">
        <v>0</v>
      </c>
      <c r="Q64" s="3">
        <v>0</v>
      </c>
      <c r="S64" s="3"/>
      <c r="T64" s="3"/>
    </row>
    <row r="65" spans="5:17" ht="22.5" thickBot="1" x14ac:dyDescent="0.55000000000000004">
      <c r="E65" s="6">
        <f>SUM(E8:E64)</f>
        <v>1412521047909</v>
      </c>
      <c r="G65" s="6">
        <f>SUM(G8:G64)</f>
        <v>1271905175014</v>
      </c>
      <c r="I65" s="6">
        <f>SUM(I8:I64)</f>
        <v>140615872895</v>
      </c>
      <c r="M65" s="6">
        <f>SUM(M8:M64)</f>
        <v>1412521047909</v>
      </c>
      <c r="O65" s="6">
        <f>SUM(O8:O64)</f>
        <v>984735350150</v>
      </c>
      <c r="Q65" s="6">
        <f>SUM(Q8:Q64)</f>
        <v>427785697759</v>
      </c>
    </row>
    <row r="66" spans="5:17" ht="22.5" thickTop="1" x14ac:dyDescent="0.5"/>
    <row r="67" spans="5:17" x14ac:dyDescent="0.5">
      <c r="I67" s="3"/>
    </row>
    <row r="68" spans="5:17" x14ac:dyDescent="0.5">
      <c r="I68" s="3"/>
      <c r="O68" s="3"/>
    </row>
    <row r="69" spans="5:17" x14ac:dyDescent="0.5">
      <c r="Q69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0"/>
  <sheetViews>
    <sheetView rightToLeft="1" topLeftCell="A32" workbookViewId="0">
      <selection activeCell="I50" sqref="I50"/>
    </sheetView>
  </sheetViews>
  <sheetFormatPr defaultRowHeight="21.75" x14ac:dyDescent="0.5"/>
  <cols>
    <col min="1" max="1" width="30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2.5" x14ac:dyDescent="0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17" ht="22.5" x14ac:dyDescent="0.5">
      <c r="A3" s="12" t="s">
        <v>129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ht="22.5" x14ac:dyDescent="0.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6" spans="1:17" ht="22.5" x14ac:dyDescent="0.5">
      <c r="A6" s="16" t="s">
        <v>3</v>
      </c>
      <c r="C6" s="14" t="s">
        <v>131</v>
      </c>
      <c r="D6" s="14" t="s">
        <v>131</v>
      </c>
      <c r="E6" s="14" t="s">
        <v>131</v>
      </c>
      <c r="F6" s="14" t="s">
        <v>131</v>
      </c>
      <c r="G6" s="14" t="s">
        <v>131</v>
      </c>
      <c r="H6" s="14" t="s">
        <v>131</v>
      </c>
      <c r="I6" s="14" t="s">
        <v>131</v>
      </c>
      <c r="K6" s="14" t="s">
        <v>132</v>
      </c>
      <c r="L6" s="14" t="s">
        <v>132</v>
      </c>
      <c r="M6" s="14" t="s">
        <v>132</v>
      </c>
      <c r="N6" s="14" t="s">
        <v>132</v>
      </c>
      <c r="O6" s="14" t="s">
        <v>132</v>
      </c>
      <c r="P6" s="14" t="s">
        <v>132</v>
      </c>
      <c r="Q6" s="14" t="s">
        <v>132</v>
      </c>
    </row>
    <row r="7" spans="1:17" ht="22.5" x14ac:dyDescent="0.5">
      <c r="A7" s="14" t="s">
        <v>3</v>
      </c>
      <c r="C7" s="15" t="s">
        <v>7</v>
      </c>
      <c r="E7" s="15" t="s">
        <v>153</v>
      </c>
      <c r="G7" s="15" t="s">
        <v>154</v>
      </c>
      <c r="I7" s="15" t="s">
        <v>162</v>
      </c>
      <c r="K7" s="15" t="s">
        <v>7</v>
      </c>
      <c r="M7" s="15" t="s">
        <v>153</v>
      </c>
      <c r="O7" s="15" t="s">
        <v>154</v>
      </c>
      <c r="Q7" s="15" t="s">
        <v>162</v>
      </c>
    </row>
    <row r="8" spans="1:17" x14ac:dyDescent="0.5">
      <c r="A8" s="1" t="s">
        <v>57</v>
      </c>
      <c r="C8" s="3">
        <v>1200000</v>
      </c>
      <c r="E8" s="3">
        <v>42269874067</v>
      </c>
      <c r="G8" s="3">
        <v>37868647581</v>
      </c>
      <c r="I8" s="3">
        <v>4401226486</v>
      </c>
      <c r="K8" s="3">
        <v>1200000</v>
      </c>
      <c r="M8" s="3">
        <v>42269874067</v>
      </c>
      <c r="O8" s="3">
        <v>37868647581</v>
      </c>
      <c r="Q8" s="3">
        <v>4401226486</v>
      </c>
    </row>
    <row r="9" spans="1:17" x14ac:dyDescent="0.5">
      <c r="A9" s="1" t="s">
        <v>46</v>
      </c>
      <c r="C9" s="3">
        <v>8918470</v>
      </c>
      <c r="E9" s="3">
        <v>100228631155</v>
      </c>
      <c r="G9" s="3">
        <v>40819262004</v>
      </c>
      <c r="I9" s="3">
        <v>59409369151</v>
      </c>
      <c r="K9" s="3">
        <v>8918470</v>
      </c>
      <c r="M9" s="3">
        <v>100228631155</v>
      </c>
      <c r="O9" s="3">
        <v>40819262004</v>
      </c>
      <c r="Q9" s="3">
        <v>59409369151</v>
      </c>
    </row>
    <row r="10" spans="1:17" x14ac:dyDescent="0.5">
      <c r="A10" s="1" t="s">
        <v>39</v>
      </c>
      <c r="C10" s="3">
        <v>625871</v>
      </c>
      <c r="E10" s="3">
        <v>6770163799</v>
      </c>
      <c r="G10" s="3">
        <v>2776564032</v>
      </c>
      <c r="I10" s="3">
        <v>3993599767</v>
      </c>
      <c r="K10" s="3">
        <v>625871</v>
      </c>
      <c r="M10" s="3">
        <v>6770163799</v>
      </c>
      <c r="O10" s="3">
        <v>2776564032</v>
      </c>
      <c r="Q10" s="3">
        <v>3993599767</v>
      </c>
    </row>
    <row r="11" spans="1:17" x14ac:dyDescent="0.5">
      <c r="A11" s="1" t="s">
        <v>55</v>
      </c>
      <c r="C11" s="3">
        <v>75235</v>
      </c>
      <c r="E11" s="3">
        <v>3988347970</v>
      </c>
      <c r="G11" s="3">
        <v>3166237499</v>
      </c>
      <c r="I11" s="3">
        <v>822110471</v>
      </c>
      <c r="K11" s="3">
        <v>75235</v>
      </c>
      <c r="M11" s="3">
        <v>3988347970</v>
      </c>
      <c r="O11" s="3">
        <v>3166237499</v>
      </c>
      <c r="Q11" s="3">
        <v>822110471</v>
      </c>
    </row>
    <row r="12" spans="1:17" x14ac:dyDescent="0.5">
      <c r="A12" s="1" t="s">
        <v>45</v>
      </c>
      <c r="C12" s="3">
        <v>1147917</v>
      </c>
      <c r="E12" s="3">
        <v>31517376353</v>
      </c>
      <c r="G12" s="3">
        <v>15183233277</v>
      </c>
      <c r="I12" s="3">
        <v>16334143076</v>
      </c>
      <c r="K12" s="3">
        <v>1147917</v>
      </c>
      <c r="M12" s="3">
        <v>31517376353</v>
      </c>
      <c r="O12" s="3">
        <v>15183233277</v>
      </c>
      <c r="Q12" s="3">
        <v>16334143076</v>
      </c>
    </row>
    <row r="13" spans="1:17" x14ac:dyDescent="0.5">
      <c r="A13" s="1" t="s">
        <v>26</v>
      </c>
      <c r="C13" s="3">
        <v>2443238</v>
      </c>
      <c r="E13" s="3">
        <v>23881849066</v>
      </c>
      <c r="G13" s="3">
        <v>9058295109</v>
      </c>
      <c r="I13" s="3">
        <v>14823553957</v>
      </c>
      <c r="K13" s="3">
        <v>2443238</v>
      </c>
      <c r="M13" s="3">
        <v>23881849066</v>
      </c>
      <c r="O13" s="3">
        <v>9058295109</v>
      </c>
      <c r="Q13" s="3">
        <v>14823553957</v>
      </c>
    </row>
    <row r="14" spans="1:17" x14ac:dyDescent="0.5">
      <c r="A14" s="1" t="s">
        <v>28</v>
      </c>
      <c r="C14" s="3">
        <v>1758141</v>
      </c>
      <c r="E14" s="3">
        <v>40503067211</v>
      </c>
      <c r="G14" s="3">
        <v>19078303672</v>
      </c>
      <c r="I14" s="3">
        <v>21424763539</v>
      </c>
      <c r="K14" s="3">
        <v>1758141</v>
      </c>
      <c r="M14" s="3">
        <v>40503067211</v>
      </c>
      <c r="O14" s="3">
        <v>19078303672</v>
      </c>
      <c r="Q14" s="3">
        <v>21424763539</v>
      </c>
    </row>
    <row r="15" spans="1:17" x14ac:dyDescent="0.5">
      <c r="A15" s="1" t="s">
        <v>36</v>
      </c>
      <c r="C15" s="3">
        <v>713311</v>
      </c>
      <c r="E15" s="3">
        <v>21497916407</v>
      </c>
      <c r="G15" s="3">
        <v>11534090679</v>
      </c>
      <c r="I15" s="3">
        <v>9963825728</v>
      </c>
      <c r="K15" s="3">
        <v>713311</v>
      </c>
      <c r="M15" s="3">
        <v>21497916407</v>
      </c>
      <c r="O15" s="3">
        <v>11534090679</v>
      </c>
      <c r="Q15" s="3">
        <v>9963825728</v>
      </c>
    </row>
    <row r="16" spans="1:17" x14ac:dyDescent="0.5">
      <c r="A16" s="1" t="s">
        <v>38</v>
      </c>
      <c r="C16" s="3">
        <v>1695920</v>
      </c>
      <c r="E16" s="3">
        <v>22042191952</v>
      </c>
      <c r="G16" s="3">
        <v>9688370798</v>
      </c>
      <c r="I16" s="3">
        <v>12353821154</v>
      </c>
      <c r="K16" s="3">
        <v>1695920</v>
      </c>
      <c r="M16" s="3">
        <v>22042191952</v>
      </c>
      <c r="O16" s="3">
        <v>9688370798</v>
      </c>
      <c r="Q16" s="3">
        <v>12353821154</v>
      </c>
    </row>
    <row r="17" spans="1:17" x14ac:dyDescent="0.5">
      <c r="A17" s="1" t="s">
        <v>16</v>
      </c>
      <c r="C17" s="3">
        <v>21647212</v>
      </c>
      <c r="E17" s="3">
        <v>45617095306</v>
      </c>
      <c r="G17" s="3">
        <v>14019243112</v>
      </c>
      <c r="I17" s="3">
        <v>31597852194</v>
      </c>
      <c r="K17" s="3">
        <v>21647212</v>
      </c>
      <c r="M17" s="3">
        <v>45617095306</v>
      </c>
      <c r="O17" s="3">
        <v>14019243112</v>
      </c>
      <c r="Q17" s="3">
        <v>31597852194</v>
      </c>
    </row>
    <row r="18" spans="1:17" x14ac:dyDescent="0.5">
      <c r="A18" s="1" t="s">
        <v>23</v>
      </c>
      <c r="C18" s="3">
        <v>208825</v>
      </c>
      <c r="E18" s="3">
        <v>20438856230</v>
      </c>
      <c r="G18" s="3">
        <v>15328231382</v>
      </c>
      <c r="I18" s="3">
        <v>5110624848</v>
      </c>
      <c r="K18" s="3">
        <v>208825</v>
      </c>
      <c r="M18" s="3">
        <v>20438856230</v>
      </c>
      <c r="O18" s="3">
        <v>15328231382</v>
      </c>
      <c r="Q18" s="3">
        <v>5110624848</v>
      </c>
    </row>
    <row r="19" spans="1:17" x14ac:dyDescent="0.5">
      <c r="A19" s="1" t="s">
        <v>21</v>
      </c>
      <c r="C19" s="3">
        <v>747120</v>
      </c>
      <c r="E19" s="3">
        <v>44145768043</v>
      </c>
      <c r="G19" s="3">
        <v>22203945435</v>
      </c>
      <c r="I19" s="3">
        <v>21941822608</v>
      </c>
      <c r="K19" s="3">
        <v>747120</v>
      </c>
      <c r="M19" s="3">
        <v>44145768043</v>
      </c>
      <c r="O19" s="3">
        <v>22203945435</v>
      </c>
      <c r="Q19" s="3">
        <v>21941822608</v>
      </c>
    </row>
    <row r="20" spans="1:17" x14ac:dyDescent="0.5">
      <c r="A20" s="1" t="s">
        <v>51</v>
      </c>
      <c r="C20" s="3">
        <v>93757</v>
      </c>
      <c r="E20" s="3">
        <v>4418658453</v>
      </c>
      <c r="G20" s="3">
        <v>3426923147</v>
      </c>
      <c r="I20" s="3">
        <v>991735306</v>
      </c>
      <c r="K20" s="3">
        <v>93757</v>
      </c>
      <c r="M20" s="3">
        <v>4418658453</v>
      </c>
      <c r="O20" s="3">
        <v>3426923147</v>
      </c>
      <c r="Q20" s="3">
        <v>991735306</v>
      </c>
    </row>
    <row r="21" spans="1:17" x14ac:dyDescent="0.5">
      <c r="A21" s="1" t="s">
        <v>15</v>
      </c>
      <c r="C21" s="3">
        <v>760425</v>
      </c>
      <c r="E21" s="3">
        <v>33863388533</v>
      </c>
      <c r="G21" s="3">
        <v>15958559076</v>
      </c>
      <c r="I21" s="3">
        <v>17904829457</v>
      </c>
      <c r="K21" s="3">
        <v>760425</v>
      </c>
      <c r="M21" s="3">
        <v>33863388533</v>
      </c>
      <c r="O21" s="3">
        <v>15958559076</v>
      </c>
      <c r="Q21" s="3">
        <v>17904829457</v>
      </c>
    </row>
    <row r="22" spans="1:17" x14ac:dyDescent="0.5">
      <c r="A22" s="1" t="s">
        <v>24</v>
      </c>
      <c r="C22" s="3">
        <v>396038</v>
      </c>
      <c r="E22" s="3">
        <v>14228058665</v>
      </c>
      <c r="G22" s="3">
        <v>8641145200</v>
      </c>
      <c r="I22" s="3">
        <v>5586913465</v>
      </c>
      <c r="K22" s="3">
        <v>396038</v>
      </c>
      <c r="M22" s="3">
        <v>14228058665</v>
      </c>
      <c r="O22" s="3">
        <v>8641145200</v>
      </c>
      <c r="Q22" s="3">
        <v>5586913465</v>
      </c>
    </row>
    <row r="23" spans="1:17" x14ac:dyDescent="0.5">
      <c r="A23" s="1" t="s">
        <v>43</v>
      </c>
      <c r="C23" s="3">
        <v>755890</v>
      </c>
      <c r="E23" s="3">
        <v>20207559155</v>
      </c>
      <c r="G23" s="3">
        <v>11065372237</v>
      </c>
      <c r="I23" s="3">
        <v>9142186918</v>
      </c>
      <c r="K23" s="3">
        <v>755890</v>
      </c>
      <c r="M23" s="3">
        <v>20207559155</v>
      </c>
      <c r="O23" s="3">
        <v>11065372237</v>
      </c>
      <c r="Q23" s="3">
        <v>9142186918</v>
      </c>
    </row>
    <row r="24" spans="1:17" x14ac:dyDescent="0.5">
      <c r="A24" s="1" t="s">
        <v>59</v>
      </c>
      <c r="C24" s="3">
        <v>194587</v>
      </c>
      <c r="E24" s="3">
        <v>24644436566</v>
      </c>
      <c r="G24" s="3">
        <v>24760078285</v>
      </c>
      <c r="I24" s="3">
        <v>-115641719</v>
      </c>
      <c r="K24" s="3">
        <v>194587</v>
      </c>
      <c r="M24" s="3">
        <v>24644436566</v>
      </c>
      <c r="O24" s="3">
        <v>24760078285</v>
      </c>
      <c r="Q24" s="3">
        <v>-115641719</v>
      </c>
    </row>
    <row r="25" spans="1:17" x14ac:dyDescent="0.5">
      <c r="A25" s="1" t="s">
        <v>25</v>
      </c>
      <c r="C25" s="3">
        <v>60000</v>
      </c>
      <c r="E25" s="3">
        <v>725636824</v>
      </c>
      <c r="G25" s="3">
        <v>266060370</v>
      </c>
      <c r="I25" s="3">
        <v>459576454</v>
      </c>
      <c r="K25" s="3">
        <v>60000</v>
      </c>
      <c r="M25" s="3">
        <v>725636824</v>
      </c>
      <c r="O25" s="3">
        <v>266060370</v>
      </c>
      <c r="Q25" s="3">
        <v>459576454</v>
      </c>
    </row>
    <row r="26" spans="1:17" x14ac:dyDescent="0.5">
      <c r="A26" s="1" t="s">
        <v>53</v>
      </c>
      <c r="C26" s="3">
        <v>2230900</v>
      </c>
      <c r="E26" s="3">
        <v>33490552158</v>
      </c>
      <c r="G26" s="3">
        <v>17501549841</v>
      </c>
      <c r="I26" s="3">
        <v>15989002317</v>
      </c>
      <c r="K26" s="3">
        <v>2230900</v>
      </c>
      <c r="M26" s="3">
        <v>33490552158</v>
      </c>
      <c r="O26" s="3">
        <v>17501549841</v>
      </c>
      <c r="Q26" s="3">
        <v>15989002317</v>
      </c>
    </row>
    <row r="27" spans="1:17" x14ac:dyDescent="0.5">
      <c r="A27" s="1" t="s">
        <v>18</v>
      </c>
      <c r="C27" s="3">
        <v>2215093</v>
      </c>
      <c r="E27" s="3">
        <v>27627756278</v>
      </c>
      <c r="G27" s="3">
        <v>12110290550</v>
      </c>
      <c r="I27" s="3">
        <v>15517465728</v>
      </c>
      <c r="K27" s="3">
        <v>2215093</v>
      </c>
      <c r="M27" s="3">
        <v>27627756278</v>
      </c>
      <c r="O27" s="3">
        <v>12110290550</v>
      </c>
      <c r="Q27" s="3">
        <v>15517465728</v>
      </c>
    </row>
    <row r="28" spans="1:17" x14ac:dyDescent="0.5">
      <c r="A28" s="1" t="s">
        <v>32</v>
      </c>
      <c r="C28" s="3">
        <v>497701</v>
      </c>
      <c r="E28" s="3">
        <v>5433081461</v>
      </c>
      <c r="G28" s="3">
        <v>2117769640</v>
      </c>
      <c r="I28" s="3">
        <v>3315311821</v>
      </c>
      <c r="K28" s="3">
        <v>497701</v>
      </c>
      <c r="M28" s="3">
        <v>5433081461</v>
      </c>
      <c r="O28" s="3">
        <v>2117769640</v>
      </c>
      <c r="Q28" s="3">
        <v>3315311821</v>
      </c>
    </row>
    <row r="29" spans="1:17" x14ac:dyDescent="0.5">
      <c r="A29" s="1" t="s">
        <v>54</v>
      </c>
      <c r="C29" s="3">
        <v>188892</v>
      </c>
      <c r="E29" s="3">
        <v>5995460930</v>
      </c>
      <c r="G29" s="3">
        <v>2852143020</v>
      </c>
      <c r="I29" s="3">
        <v>3143317910</v>
      </c>
      <c r="K29" s="3">
        <v>188892</v>
      </c>
      <c r="M29" s="3">
        <v>5995460930</v>
      </c>
      <c r="O29" s="3">
        <v>2852143020</v>
      </c>
      <c r="Q29" s="3">
        <v>3143317910</v>
      </c>
    </row>
    <row r="30" spans="1:17" x14ac:dyDescent="0.5">
      <c r="A30" s="1" t="s">
        <v>49</v>
      </c>
      <c r="C30" s="3">
        <v>31926</v>
      </c>
      <c r="E30" s="3">
        <v>4956227097</v>
      </c>
      <c r="G30" s="3">
        <v>2745580489</v>
      </c>
      <c r="I30" s="3">
        <v>2210646608</v>
      </c>
      <c r="K30" s="3">
        <v>31926</v>
      </c>
      <c r="M30" s="3">
        <v>4956227097</v>
      </c>
      <c r="O30" s="3">
        <v>2745580489</v>
      </c>
      <c r="Q30" s="3">
        <v>2210646608</v>
      </c>
    </row>
    <row r="31" spans="1:17" x14ac:dyDescent="0.5">
      <c r="A31" s="1" t="s">
        <v>29</v>
      </c>
      <c r="C31" s="3">
        <v>717452</v>
      </c>
      <c r="E31" s="3">
        <v>8554216104</v>
      </c>
      <c r="G31" s="3">
        <v>3861297419</v>
      </c>
      <c r="I31" s="3">
        <v>4692918685</v>
      </c>
      <c r="K31" s="3">
        <v>717452</v>
      </c>
      <c r="M31" s="3">
        <v>8554216104</v>
      </c>
      <c r="O31" s="3">
        <v>3861297419</v>
      </c>
      <c r="Q31" s="3">
        <v>4692918685</v>
      </c>
    </row>
    <row r="32" spans="1:17" x14ac:dyDescent="0.5">
      <c r="A32" s="1" t="s">
        <v>47</v>
      </c>
      <c r="C32" s="3">
        <v>2908005</v>
      </c>
      <c r="E32" s="3">
        <v>28786927879</v>
      </c>
      <c r="G32" s="3">
        <v>11642432837</v>
      </c>
      <c r="I32" s="3">
        <v>17144495042</v>
      </c>
      <c r="K32" s="3">
        <v>2908005</v>
      </c>
      <c r="M32" s="3">
        <v>28786927879</v>
      </c>
      <c r="O32" s="3">
        <v>11642432837</v>
      </c>
      <c r="Q32" s="3">
        <v>17144495042</v>
      </c>
    </row>
    <row r="33" spans="1:17" x14ac:dyDescent="0.5">
      <c r="A33" s="1" t="s">
        <v>20</v>
      </c>
      <c r="C33" s="3">
        <v>43302</v>
      </c>
      <c r="E33" s="3">
        <v>5836809153</v>
      </c>
      <c r="G33" s="3">
        <v>3029844175</v>
      </c>
      <c r="I33" s="3">
        <v>2806964978</v>
      </c>
      <c r="K33" s="3">
        <v>43302</v>
      </c>
      <c r="M33" s="3">
        <v>5836809153</v>
      </c>
      <c r="O33" s="3">
        <v>3029844175</v>
      </c>
      <c r="Q33" s="3">
        <v>2806964978</v>
      </c>
    </row>
    <row r="34" spans="1:17" x14ac:dyDescent="0.5">
      <c r="A34" s="1" t="s">
        <v>27</v>
      </c>
      <c r="C34" s="3">
        <v>120000</v>
      </c>
      <c r="E34" s="3">
        <v>1727053829</v>
      </c>
      <c r="G34" s="3">
        <v>605795340</v>
      </c>
      <c r="I34" s="3">
        <v>1121258489</v>
      </c>
      <c r="K34" s="3">
        <v>120000</v>
      </c>
      <c r="M34" s="3">
        <v>1727053829</v>
      </c>
      <c r="O34" s="3">
        <v>605795340</v>
      </c>
      <c r="Q34" s="3">
        <v>1121258489</v>
      </c>
    </row>
    <row r="35" spans="1:17" x14ac:dyDescent="0.5">
      <c r="A35" s="1" t="s">
        <v>58</v>
      </c>
      <c r="C35" s="3">
        <v>152658</v>
      </c>
      <c r="E35" s="3">
        <v>15884120418</v>
      </c>
      <c r="G35" s="3">
        <v>12378449229</v>
      </c>
      <c r="I35" s="3">
        <v>3505671189</v>
      </c>
      <c r="K35" s="3">
        <v>152658</v>
      </c>
      <c r="M35" s="3">
        <v>15884120418</v>
      </c>
      <c r="O35" s="3">
        <v>12378449229</v>
      </c>
      <c r="Q35" s="3">
        <v>3505671189</v>
      </c>
    </row>
    <row r="36" spans="1:17" x14ac:dyDescent="0.5">
      <c r="A36" s="1" t="s">
        <v>34</v>
      </c>
      <c r="C36" s="3">
        <v>1124005</v>
      </c>
      <c r="E36" s="3">
        <v>17424269058</v>
      </c>
      <c r="G36" s="3">
        <v>9711295293</v>
      </c>
      <c r="I36" s="3">
        <v>7712973765</v>
      </c>
      <c r="K36" s="3">
        <v>1124005</v>
      </c>
      <c r="M36" s="3">
        <v>17424269058</v>
      </c>
      <c r="O36" s="3">
        <v>9711295293</v>
      </c>
      <c r="Q36" s="3">
        <v>7712973765</v>
      </c>
    </row>
    <row r="37" spans="1:17" x14ac:dyDescent="0.5">
      <c r="A37" s="1" t="s">
        <v>30</v>
      </c>
      <c r="C37" s="3">
        <v>1328692</v>
      </c>
      <c r="E37" s="3">
        <v>12889424721</v>
      </c>
      <c r="G37" s="3">
        <v>5757271497</v>
      </c>
      <c r="I37" s="3">
        <v>7132153224</v>
      </c>
      <c r="K37" s="3">
        <v>1328692</v>
      </c>
      <c r="M37" s="3">
        <v>12889424721</v>
      </c>
      <c r="O37" s="3">
        <v>5757271497</v>
      </c>
      <c r="Q37" s="3">
        <v>7132153224</v>
      </c>
    </row>
    <row r="38" spans="1:17" x14ac:dyDescent="0.5">
      <c r="A38" s="1" t="s">
        <v>31</v>
      </c>
      <c r="C38" s="3">
        <v>7602930</v>
      </c>
      <c r="E38" s="3">
        <v>65897387434</v>
      </c>
      <c r="G38" s="3">
        <v>24325557428</v>
      </c>
      <c r="I38" s="3">
        <v>41571830006</v>
      </c>
      <c r="K38" s="3">
        <v>7602930</v>
      </c>
      <c r="M38" s="3">
        <v>65897387434</v>
      </c>
      <c r="O38" s="3">
        <v>24325557428</v>
      </c>
      <c r="Q38" s="3">
        <v>41571830006</v>
      </c>
    </row>
    <row r="39" spans="1:17" x14ac:dyDescent="0.5">
      <c r="A39" s="1" t="s">
        <v>37</v>
      </c>
      <c r="C39" s="3">
        <v>463261</v>
      </c>
      <c r="E39" s="3">
        <v>5733836846</v>
      </c>
      <c r="G39" s="3">
        <v>2037833512</v>
      </c>
      <c r="I39" s="3">
        <v>3696003334</v>
      </c>
      <c r="K39" s="3">
        <v>463261</v>
      </c>
      <c r="M39" s="3">
        <v>5733836846</v>
      </c>
      <c r="O39" s="3">
        <v>2037833512</v>
      </c>
      <c r="Q39" s="3">
        <v>3696003334</v>
      </c>
    </row>
    <row r="40" spans="1:17" x14ac:dyDescent="0.5">
      <c r="A40" s="1" t="s">
        <v>17</v>
      </c>
      <c r="C40" s="3">
        <v>2040199</v>
      </c>
      <c r="E40" s="3">
        <v>37488063445</v>
      </c>
      <c r="G40" s="3">
        <v>21599023914</v>
      </c>
      <c r="I40" s="3">
        <v>15889039531</v>
      </c>
      <c r="K40" s="3">
        <v>2040199</v>
      </c>
      <c r="M40" s="3">
        <v>37488063445</v>
      </c>
      <c r="O40" s="3">
        <v>21599023914</v>
      </c>
      <c r="Q40" s="3">
        <v>15889039531</v>
      </c>
    </row>
    <row r="41" spans="1:17" x14ac:dyDescent="0.5">
      <c r="A41" s="1" t="s">
        <v>48</v>
      </c>
      <c r="C41" s="3">
        <v>1233088</v>
      </c>
      <c r="E41" s="3">
        <v>19344380092</v>
      </c>
      <c r="G41" s="3">
        <v>9115253151</v>
      </c>
      <c r="I41" s="3">
        <v>10229126941</v>
      </c>
      <c r="K41" s="3">
        <v>1233088</v>
      </c>
      <c r="M41" s="3">
        <v>19344380092</v>
      </c>
      <c r="O41" s="3">
        <v>9115253151</v>
      </c>
      <c r="Q41" s="3">
        <v>10229126941</v>
      </c>
    </row>
    <row r="42" spans="1:17" x14ac:dyDescent="0.5">
      <c r="A42" s="1" t="s">
        <v>33</v>
      </c>
      <c r="C42" s="3">
        <v>432000</v>
      </c>
      <c r="E42" s="3">
        <v>2391668475</v>
      </c>
      <c r="G42" s="3">
        <v>1180267094</v>
      </c>
      <c r="I42" s="3">
        <v>1211401381</v>
      </c>
      <c r="K42" s="3">
        <v>432000</v>
      </c>
      <c r="M42" s="3">
        <v>2391668475</v>
      </c>
      <c r="O42" s="3">
        <v>1180267094</v>
      </c>
      <c r="Q42" s="3">
        <v>1211401381</v>
      </c>
    </row>
    <row r="43" spans="1:17" x14ac:dyDescent="0.5">
      <c r="A43" s="1" t="s">
        <v>50</v>
      </c>
      <c r="C43" s="3">
        <v>979417</v>
      </c>
      <c r="E43" s="3">
        <v>24920332557</v>
      </c>
      <c r="G43" s="3">
        <v>13690652228</v>
      </c>
      <c r="I43" s="3">
        <v>11229680329</v>
      </c>
      <c r="K43" s="3">
        <v>979417</v>
      </c>
      <c r="M43" s="3">
        <v>24920332557</v>
      </c>
      <c r="O43" s="3">
        <v>13690652228</v>
      </c>
      <c r="Q43" s="3">
        <v>11229680329</v>
      </c>
    </row>
    <row r="44" spans="1:17" x14ac:dyDescent="0.5">
      <c r="A44" s="1" t="s">
        <v>60</v>
      </c>
      <c r="C44" s="3">
        <v>1930868</v>
      </c>
      <c r="E44" s="3">
        <v>23428478066</v>
      </c>
      <c r="G44" s="3">
        <v>19297604103</v>
      </c>
      <c r="I44" s="3">
        <v>4130873963</v>
      </c>
      <c r="K44" s="3">
        <v>1930868</v>
      </c>
      <c r="M44" s="3">
        <v>23428478066</v>
      </c>
      <c r="O44" s="3">
        <v>19297604103</v>
      </c>
      <c r="Q44" s="3">
        <v>4130873963</v>
      </c>
    </row>
    <row r="45" spans="1:17" x14ac:dyDescent="0.5">
      <c r="A45" s="1" t="s">
        <v>22</v>
      </c>
      <c r="C45" s="3">
        <v>402668</v>
      </c>
      <c r="E45" s="3">
        <v>23966675052</v>
      </c>
      <c r="G45" s="3">
        <v>18250122580</v>
      </c>
      <c r="I45" s="3">
        <v>5716552472</v>
      </c>
      <c r="K45" s="3">
        <v>402668</v>
      </c>
      <c r="M45" s="3">
        <v>23966675052</v>
      </c>
      <c r="O45" s="3">
        <v>18250122580</v>
      </c>
      <c r="Q45" s="3">
        <v>5716552472</v>
      </c>
    </row>
    <row r="46" spans="1:17" x14ac:dyDescent="0.5">
      <c r="A46" s="1" t="s">
        <v>80</v>
      </c>
      <c r="C46" s="3">
        <v>31514</v>
      </c>
      <c r="E46" s="3">
        <v>31514000000</v>
      </c>
      <c r="G46" s="3">
        <v>30657424091</v>
      </c>
      <c r="I46" s="3">
        <v>856575909</v>
      </c>
      <c r="K46" s="3">
        <v>31514</v>
      </c>
      <c r="M46" s="3">
        <v>31514000000</v>
      </c>
      <c r="O46" s="3">
        <v>30657424091</v>
      </c>
      <c r="Q46" s="3">
        <v>856575909</v>
      </c>
    </row>
    <row r="47" spans="1:17" ht="22.5" thickBot="1" x14ac:dyDescent="0.55000000000000004">
      <c r="E47" s="6">
        <f>SUM(E8:E46)</f>
        <v>904279596808</v>
      </c>
      <c r="G47" s="6">
        <f>SUM(G8:G46)</f>
        <v>489310020326</v>
      </c>
      <c r="I47" s="6">
        <f>SUM(I8:I46)</f>
        <v>414969576482</v>
      </c>
      <c r="M47" s="6">
        <f>SUM(M8:M46)</f>
        <v>904279596808</v>
      </c>
      <c r="O47" s="6">
        <f>SUM(O8:O46)</f>
        <v>489310020326</v>
      </c>
      <c r="Q47" s="6">
        <f>SUM(Q8:Q46)</f>
        <v>414969576482</v>
      </c>
    </row>
    <row r="48" spans="1:17" ht="22.5" thickTop="1" x14ac:dyDescent="0.5"/>
    <row r="50" spans="9:17" x14ac:dyDescent="0.5">
      <c r="I50" s="3"/>
      <c r="Q50" s="3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 </vt:lpstr>
      <vt:lpstr>جمع درآمدها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Akrami</dc:creator>
  <cp:lastModifiedBy>Yasin Gadari</cp:lastModifiedBy>
  <dcterms:created xsi:type="dcterms:W3CDTF">2020-05-23T09:23:10Z</dcterms:created>
  <dcterms:modified xsi:type="dcterms:W3CDTF">2020-05-30T13:43:07Z</dcterms:modified>
</cp:coreProperties>
</file>