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84FFDA72-32D3-4527-9B40-036EA03B97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8" i="11"/>
  <c r="Q10" i="6"/>
  <c r="C11" i="15"/>
  <c r="E10" i="15" s="1"/>
  <c r="G11" i="15"/>
  <c r="S60" i="11" l="1"/>
  <c r="U12" i="11" s="1"/>
  <c r="E8" i="15"/>
  <c r="E9" i="15"/>
  <c r="E7" i="15"/>
  <c r="E11" i="15" s="1"/>
  <c r="K9" i="13"/>
  <c r="K8" i="13"/>
  <c r="G9" i="13"/>
  <c r="G8" i="13"/>
  <c r="E9" i="13"/>
  <c r="I9" i="13"/>
  <c r="S10" i="6"/>
  <c r="AK26" i="3"/>
  <c r="Y62" i="1"/>
  <c r="Q25" i="12"/>
  <c r="O25" i="12"/>
  <c r="M25" i="12"/>
  <c r="K25" i="12"/>
  <c r="I25" i="12"/>
  <c r="G25" i="12"/>
  <c r="E25" i="12"/>
  <c r="C25" i="12"/>
  <c r="Q60" i="11"/>
  <c r="O60" i="11"/>
  <c r="M60" i="11"/>
  <c r="I60" i="11"/>
  <c r="K11" i="11" s="1"/>
  <c r="G60" i="11"/>
  <c r="E60" i="11"/>
  <c r="C60" i="11"/>
  <c r="E14" i="10"/>
  <c r="G14" i="10"/>
  <c r="I14" i="10"/>
  <c r="M14" i="10"/>
  <c r="Q14" i="10"/>
  <c r="O14" i="10"/>
  <c r="E74" i="9"/>
  <c r="G74" i="9"/>
  <c r="M74" i="9"/>
  <c r="O74" i="9"/>
  <c r="I9" i="8"/>
  <c r="K9" i="8"/>
  <c r="M9" i="8"/>
  <c r="O9" i="8"/>
  <c r="Q9" i="8"/>
  <c r="S9" i="8"/>
  <c r="M13" i="7"/>
  <c r="K13" i="7"/>
  <c r="I13" i="7"/>
  <c r="O13" i="7"/>
  <c r="Q13" i="7"/>
  <c r="S13" i="7"/>
  <c r="O10" i="6"/>
  <c r="M10" i="6"/>
  <c r="K10" i="6"/>
  <c r="AI26" i="3"/>
  <c r="AG26" i="3"/>
  <c r="AA26" i="3"/>
  <c r="W26" i="3"/>
  <c r="S26" i="3"/>
  <c r="Q26" i="3"/>
  <c r="E62" i="1"/>
  <c r="G62" i="1"/>
  <c r="K62" i="1"/>
  <c r="O62" i="1"/>
  <c r="U62" i="1"/>
  <c r="W62" i="1"/>
  <c r="U59" i="11" l="1"/>
  <c r="U51" i="11"/>
  <c r="U43" i="11"/>
  <c r="U35" i="11"/>
  <c r="U27" i="11"/>
  <c r="U19" i="11"/>
  <c r="U11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55" i="11"/>
  <c r="U47" i="11"/>
  <c r="U39" i="11"/>
  <c r="U31" i="11"/>
  <c r="U23" i="11"/>
  <c r="U15" i="11"/>
  <c r="U8" i="11"/>
  <c r="U56" i="11"/>
  <c r="U52" i="11"/>
  <c r="U48" i="11"/>
  <c r="U44" i="11"/>
  <c r="U40" i="11"/>
  <c r="U36" i="11"/>
  <c r="U32" i="11"/>
  <c r="U28" i="11"/>
  <c r="U24" i="11"/>
  <c r="U20" i="11"/>
  <c r="U16" i="11"/>
  <c r="K8" i="11"/>
  <c r="K34" i="11"/>
  <c r="K58" i="11"/>
  <c r="K46" i="11"/>
  <c r="K30" i="11"/>
  <c r="K14" i="11"/>
  <c r="K50" i="11"/>
  <c r="K18" i="11"/>
  <c r="K56" i="11"/>
  <c r="K42" i="11"/>
  <c r="K26" i="11"/>
  <c r="K10" i="11"/>
  <c r="K54" i="11"/>
  <c r="K38" i="11"/>
  <c r="K22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52" i="11"/>
  <c r="K48" i="11"/>
  <c r="K44" i="11"/>
  <c r="K40" i="11"/>
  <c r="K36" i="11"/>
  <c r="K32" i="11"/>
  <c r="K28" i="11"/>
  <c r="K24" i="11"/>
  <c r="K20" i="11"/>
  <c r="K16" i="11"/>
  <c r="K12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Q74" i="9"/>
  <c r="I74" i="9"/>
  <c r="U60" i="11" l="1"/>
  <c r="K60" i="11"/>
</calcChain>
</file>

<file path=xl/sharedStrings.xml><?xml version="1.0" encoding="utf-8"?>
<sst xmlns="http://schemas.openxmlformats.org/spreadsheetml/2006/main" count="674" uniqueCount="185">
  <si>
    <t>صندوق سرمایه‌گذاری توسعه ممتاز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</si>
  <si>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</si>
  <si>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</si>
  <si>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</si>
  <si>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</si>
  <si>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</si>
  <si>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</si>
  <si>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</si>
  <si>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</si>
  <si>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</si>
  <si>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</si>
  <si>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</si>
  <si>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</si>
  <si>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</si>
  <si>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</si>
  <si>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</si>
  <si>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</si>
  <si>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</si>
  <si>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</si>
  <si>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</si>
  <si>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</si>
  <si>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خراسان</t>
  </si>
  <si>
    <t>پتروشیمی شازند</t>
  </si>
  <si>
    <t>پتروشیمی نوری</t>
  </si>
  <si>
    <t>پتروشیمی‌شیراز</t>
  </si>
  <si>
    <t>پلیمر آریا ساسول</t>
  </si>
  <si>
    <t>تامین سرمایه امید</t>
  </si>
  <si>
    <t>تامین سرمایه بانک ملت</t>
  </si>
  <si>
    <t>تامین سرمایه لوتوس پارسیان</t>
  </si>
  <si>
    <t>توسعه معدنی و صنعتی صبانور</t>
  </si>
  <si>
    <t>توسعه‌معادن‌وفلزات‌</t>
  </si>
  <si>
    <t>تولید نیروی برق آبادان</t>
  </si>
  <si>
    <t>ح . پتروشیمی جم</t>
  </si>
  <si>
    <t>ح . گلتاش‌</t>
  </si>
  <si>
    <t>داروپخش‌ (هلدینگ‌</t>
  </si>
  <si>
    <t>داروسازی کاسپین تامین</t>
  </si>
  <si>
    <t>س. نفت و گاز و پتروشیمی تأمین</t>
  </si>
  <si>
    <t>سپنتا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</si>
  <si>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</si>
  <si>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</si>
  <si>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</si>
  <si>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</si>
  <si>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</si>
  <si>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</si>
  <si>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</si>
  <si>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شرکت آهن و فولاد ارفع</t>
  </si>
  <si>
    <t>شیرپاستوریزه پگاه گیلان</t>
  </si>
  <si>
    <t>صنایع پتروشیمی کرمانشاه</t>
  </si>
  <si>
    <t>صنعتی دوده فام</t>
  </si>
  <si>
    <t>فجر انرژی خلیج فارس</t>
  </si>
  <si>
    <t>فولاد  خوزستان</t>
  </si>
  <si>
    <t>فولاد مبارکه اصفهان</t>
  </si>
  <si>
    <t>فولاد هرمزگان جنوب</t>
  </si>
  <si>
    <t>گروه پتروشیمی س. ایرانیان</t>
  </si>
  <si>
    <t>گروه دارویی سبحان</t>
  </si>
  <si>
    <t>گروه مپنا (سهامی عام)</t>
  </si>
  <si>
    <t>گسترش نفت و گاز پارسیان</t>
  </si>
  <si>
    <t>گلتاش‌</t>
  </si>
  <si>
    <t>م .صنایع و معادن احیاء سپاهان</t>
  </si>
  <si>
    <t>مجتمع صنایع لاستیک یزد</t>
  </si>
  <si>
    <t>مدیریت صنعت شوینده ت.ص.بهشهر</t>
  </si>
  <si>
    <t>ملی‌ صنایع‌ مس‌ ایران‌</t>
  </si>
  <si>
    <t>نفت ایرانول</t>
  </si>
  <si>
    <t>کشتیرانی جمهوری اسلامی ایران</t>
  </si>
  <si>
    <t>کویر تایر</t>
  </si>
  <si>
    <t>ح . توسعه‌معادن‌وفلزات‌</t>
  </si>
  <si>
    <t>پالایش نفت بندرعباس</t>
  </si>
  <si>
    <t>پتروشیمی جم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</si>
  <si>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</si>
  <si>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</si>
  <si>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</si>
  <si>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</si>
  <si>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</si>
  <si>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</si>
  <si>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</si>
  <si>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</si>
  <si>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</si>
  <si>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</si>
  <si>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</si>
  <si>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</si>
  <si>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</si>
  <si>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</si>
  <si>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</si>
  <si>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</si>
  <si>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</si>
  <si>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</si>
  <si>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</si>
  <si>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</si>
  <si>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</si>
  <si>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</si>
  <si>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</si>
  <si>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</si>
  <si>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</si>
  <si>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</si>
  <si>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</si>
  <si>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</si>
  <si>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</si>
  <si>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</si>
  <si>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</si>
  <si>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</si>
  <si>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</si>
  <si>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</si>
  <si>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اسنادخزانه-م22بودجه97-000428</t>
  </si>
  <si>
    <t>1398/03/26</t>
  </si>
  <si>
    <t>1400/04/28</t>
  </si>
  <si>
    <t>اسنادخزانه-م6بودجه98-000519</t>
  </si>
  <si>
    <t>1398/08/19</t>
  </si>
  <si>
    <t>1400/05/19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</si>
  <si>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</si>
  <si>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</si>
  <si>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</si>
  <si>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</si>
  <si>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</si>
  <si>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</si>
  <si>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0006</t>
  </si>
  <si>
    <t>1399/05/07</t>
  </si>
  <si>
    <t>1400/06/07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</si>
  <si>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</si>
  <si>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</si>
  <si>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</si>
  <si>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</si>
  <si>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</si>
  <si>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</si>
  <si>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منفعت دولتی4-شرایط خاص14010729</t>
  </si>
  <si>
    <t>1398/07/29</t>
  </si>
  <si>
    <t>1401/07/29</t>
  </si>
  <si>
    <t>اوراق سلف موازی ورق گرم فولاد</t>
  </si>
  <si>
    <t>1399/04/14</t>
  </si>
  <si>
    <t>1400/04/14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</si>
  <si>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</si>
  <si>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</si>
  <si>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</si>
  <si>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</si>
  <si>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</si>
  <si>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</si>
  <si>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</si>
  <si>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</si>
  <si>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</si>
  <si>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</si>
  <si>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</si>
  <si>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</si>
  <si>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</si>
  <si>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</si>
  <si>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</si>
  <si>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</si>
  <si>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</si>
  <si>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</si>
  <si>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</si>
  <si>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</si>
  <si>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</si>
  <si>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</si>
  <si>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</si>
  <si>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</si>
  <si>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</si>
  <si>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</si>
  <si>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</si>
  <si>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</si>
  <si>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</si>
  <si>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</si>
  <si>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</si>
  <si>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</si>
  <si>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1400/01/25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</si>
  <si>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</si>
  <si>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</si>
  <si>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</si>
  <si>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</si>
  <si>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</si>
  <si>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</si>
  <si>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</si>
  <si>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</si>
  <si>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</si>
  <si>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</si>
  <si>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</si>
  <si>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</si>
  <si>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</si>
  <si>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</si>
  <si>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</si>
  <si>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</si>
  <si>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</si>
  <si>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</si>
  <si>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1400/01/01</t>
  </si>
  <si>
    <t>سایر درآمدهاتنزیل سود سهام</t>
  </si>
  <si>
    <t>از ابتدای سال</t>
  </si>
  <si>
    <t>تاپایان ماه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</si>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</sst>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142875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99794FB8-BA50-48E2-BB2D-AEB4CCBE1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3085-93A0-4CFC-926C-D50BECB0B1BC}">
  <dimension ref="A1"/>
  <sheetViews>
    <sheetView rightToLeft="1" tabSelected="1" workbookViewId="0"/>
  </sheetViews>
  <sheetFormatPr defaultRowHeight="15"/>
  <sheetData>
    <row r="1" spans="1:1">
      <c r="A1" t="s">
        <v>184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142875</xdr:rowOff>
              </to>
            </anchor>
          </objectPr>
        </oleObject>
      </mc:Choice>
      <mc:Fallback>
        <oleObject progId="Document" shapeId="307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2"/>
  <sheetViews>
    <sheetView rightToLeft="1" topLeftCell="A43" workbookViewId="0">
      <selection activeCell="S62" sqref="S62"/>
    </sheetView>
  </sheetViews>
  <sheetFormatPr defaultRowHeight="24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2.28515625" style="1" bestFit="1" customWidth="1"/>
    <col min="14" max="14" width="1" style="1" customWidth="1"/>
    <col min="15" max="15" width="25.2851562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25.28515625" style="1" bestFit="1" customWidth="1"/>
    <col min="20" max="20" width="1" style="1" customWidth="1"/>
    <col min="21" max="21" width="25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6" t="s">
        <v>3</v>
      </c>
      <c r="C6" s="17" t="s">
        <v>147</v>
      </c>
      <c r="D6" s="17" t="s">
        <v>147</v>
      </c>
      <c r="E6" s="17" t="s">
        <v>147</v>
      </c>
      <c r="F6" s="17" t="s">
        <v>147</v>
      </c>
      <c r="G6" s="17" t="s">
        <v>147</v>
      </c>
      <c r="H6" s="17" t="s">
        <v>147</v>
      </c>
      <c r="I6" s="17" t="s">
        <v>147</v>
      </c>
      <c r="J6" s="17" t="s">
        <v>147</v>
      </c>
      <c r="K6" s="17" t="s">
        <v>147</v>
      </c>
      <c r="M6" s="17" t="s">
        <v>148</v>
      </c>
      <c r="N6" s="17" t="s">
        <v>148</v>
      </c>
      <c r="O6" s="17" t="s">
        <v>148</v>
      </c>
      <c r="P6" s="17" t="s">
        <v>148</v>
      </c>
      <c r="Q6" s="17" t="s">
        <v>148</v>
      </c>
      <c r="R6" s="17" t="s">
        <v>148</v>
      </c>
      <c r="S6" s="17" t="s">
        <v>148</v>
      </c>
      <c r="T6" s="17" t="s">
        <v>148</v>
      </c>
      <c r="U6" s="17" t="s">
        <v>148</v>
      </c>
    </row>
    <row r="7" spans="1:21" ht="24.75">
      <c r="A7" s="17" t="s">
        <v>3</v>
      </c>
      <c r="C7" s="17" t="s">
        <v>166</v>
      </c>
      <c r="E7" s="17" t="s">
        <v>167</v>
      </c>
      <c r="G7" s="17" t="s">
        <v>168</v>
      </c>
      <c r="I7" s="17" t="s">
        <v>135</v>
      </c>
      <c r="K7" s="17" t="s">
        <v>169</v>
      </c>
      <c r="M7" s="17" t="s">
        <v>166</v>
      </c>
      <c r="O7" s="17" t="s">
        <v>167</v>
      </c>
      <c r="Q7" s="17" t="s">
        <v>168</v>
      </c>
      <c r="S7" s="17" t="s">
        <v>135</v>
      </c>
      <c r="U7" s="17" t="s">
        <v>169</v>
      </c>
    </row>
    <row r="8" spans="1:21">
      <c r="A8" s="1" t="s">
        <v>57</v>
      </c>
      <c r="C8" s="9">
        <v>0</v>
      </c>
      <c r="D8" s="9"/>
      <c r="E8" s="9">
        <v>-290810518</v>
      </c>
      <c r="F8" s="9"/>
      <c r="G8" s="9">
        <v>-2909775</v>
      </c>
      <c r="H8" s="9"/>
      <c r="I8" s="9">
        <f>C8+E8+G8</f>
        <v>-293720293</v>
      </c>
      <c r="J8" s="9"/>
      <c r="K8" s="5">
        <f>I8/$I$60</f>
        <v>2.2381142384191189E-3</v>
      </c>
      <c r="L8" s="9"/>
      <c r="M8" s="9">
        <v>0</v>
      </c>
      <c r="N8" s="9"/>
      <c r="O8" s="9">
        <v>-290810518</v>
      </c>
      <c r="P8" s="9"/>
      <c r="Q8" s="9">
        <v>-2909775</v>
      </c>
      <c r="R8" s="9"/>
      <c r="S8" s="9">
        <f>M8+O8+Q8</f>
        <v>-293720293</v>
      </c>
      <c r="T8" s="9"/>
      <c r="U8" s="5">
        <f>S8/$S$60</f>
        <v>2.2381142384191189E-3</v>
      </c>
    </row>
    <row r="9" spans="1:21">
      <c r="A9" s="1" t="s">
        <v>53</v>
      </c>
      <c r="C9" s="9">
        <v>0</v>
      </c>
      <c r="D9" s="9"/>
      <c r="E9" s="9">
        <v>-344660740</v>
      </c>
      <c r="F9" s="9"/>
      <c r="G9" s="9">
        <v>-4209053906</v>
      </c>
      <c r="H9" s="9"/>
      <c r="I9" s="9">
        <f t="shared" ref="I9:I59" si="0">C9+E9+G9</f>
        <v>-4553714646</v>
      </c>
      <c r="J9" s="9"/>
      <c r="K9" s="5">
        <f t="shared" ref="K9:K59" si="1">I9/$I$60</f>
        <v>3.469877236882056E-2</v>
      </c>
      <c r="L9" s="9"/>
      <c r="M9" s="9">
        <v>0</v>
      </c>
      <c r="N9" s="9"/>
      <c r="O9" s="9">
        <v>-344660740</v>
      </c>
      <c r="P9" s="9"/>
      <c r="Q9" s="9">
        <v>-4209053906</v>
      </c>
      <c r="R9" s="9"/>
      <c r="S9" s="9">
        <f t="shared" ref="S9:S59" si="2">M9+O9+Q9</f>
        <v>-4553714646</v>
      </c>
      <c r="T9" s="9"/>
      <c r="U9" s="5">
        <f t="shared" ref="U9:U59" si="3">S9/$S$60</f>
        <v>3.469877236882056E-2</v>
      </c>
    </row>
    <row r="10" spans="1:21">
      <c r="A10" s="1" t="s">
        <v>32</v>
      </c>
      <c r="C10" s="9">
        <v>0</v>
      </c>
      <c r="D10" s="9"/>
      <c r="E10" s="9">
        <v>0</v>
      </c>
      <c r="F10" s="9"/>
      <c r="G10" s="9">
        <v>747360656</v>
      </c>
      <c r="H10" s="9"/>
      <c r="I10" s="9">
        <f t="shared" si="0"/>
        <v>747360656</v>
      </c>
      <c r="J10" s="9"/>
      <c r="K10" s="5">
        <f t="shared" si="1"/>
        <v>-5.6948006838187827E-3</v>
      </c>
      <c r="L10" s="9"/>
      <c r="M10" s="9">
        <v>0</v>
      </c>
      <c r="N10" s="9"/>
      <c r="O10" s="9">
        <v>0</v>
      </c>
      <c r="P10" s="9"/>
      <c r="Q10" s="9">
        <v>747360656</v>
      </c>
      <c r="R10" s="9"/>
      <c r="S10" s="9">
        <f t="shared" si="2"/>
        <v>747360656</v>
      </c>
      <c r="T10" s="9"/>
      <c r="U10" s="5">
        <f t="shared" si="3"/>
        <v>-5.6948006838187827E-3</v>
      </c>
    </row>
    <row r="11" spans="1:21">
      <c r="A11" s="1" t="s">
        <v>60</v>
      </c>
      <c r="C11" s="9">
        <v>2866032758</v>
      </c>
      <c r="D11" s="9"/>
      <c r="E11" s="9">
        <v>-4305533654</v>
      </c>
      <c r="F11" s="9"/>
      <c r="G11" s="9">
        <v>0</v>
      </c>
      <c r="H11" s="9"/>
      <c r="I11" s="9">
        <f t="shared" si="0"/>
        <v>-1439500896</v>
      </c>
      <c r="J11" s="9"/>
      <c r="K11" s="5">
        <f t="shared" si="1"/>
        <v>1.0968828263952056E-2</v>
      </c>
      <c r="L11" s="9"/>
      <c r="M11" s="9">
        <v>2866032758</v>
      </c>
      <c r="N11" s="9"/>
      <c r="O11" s="9">
        <v>-4305533654</v>
      </c>
      <c r="P11" s="9"/>
      <c r="Q11" s="9">
        <v>0</v>
      </c>
      <c r="R11" s="9"/>
      <c r="S11" s="9">
        <f t="shared" si="2"/>
        <v>-1439500896</v>
      </c>
      <c r="T11" s="9"/>
      <c r="U11" s="5">
        <f t="shared" si="3"/>
        <v>1.0968828263952056E-2</v>
      </c>
    </row>
    <row r="12" spans="1:21">
      <c r="A12" s="1" t="s">
        <v>65</v>
      </c>
      <c r="C12" s="9">
        <v>0</v>
      </c>
      <c r="D12" s="9"/>
      <c r="E12" s="9">
        <v>3840483740</v>
      </c>
      <c r="F12" s="9"/>
      <c r="G12" s="9">
        <v>0</v>
      </c>
      <c r="H12" s="9"/>
      <c r="I12" s="9">
        <f t="shared" si="0"/>
        <v>3840483740</v>
      </c>
      <c r="J12" s="9"/>
      <c r="K12" s="5">
        <f t="shared" si="1"/>
        <v>-2.926403638345516E-2</v>
      </c>
      <c r="L12" s="9"/>
      <c r="M12" s="9">
        <v>0</v>
      </c>
      <c r="N12" s="9"/>
      <c r="O12" s="9">
        <v>3840483740</v>
      </c>
      <c r="P12" s="9"/>
      <c r="Q12" s="9">
        <v>0</v>
      </c>
      <c r="R12" s="9"/>
      <c r="S12" s="9">
        <f t="shared" si="2"/>
        <v>3840483740</v>
      </c>
      <c r="T12" s="9"/>
      <c r="U12" s="5">
        <f t="shared" si="3"/>
        <v>-2.926403638345516E-2</v>
      </c>
    </row>
    <row r="13" spans="1:21">
      <c r="A13" s="1" t="s">
        <v>33</v>
      </c>
      <c r="C13" s="9">
        <v>0</v>
      </c>
      <c r="D13" s="9"/>
      <c r="E13" s="9">
        <v>-921845348</v>
      </c>
      <c r="F13" s="9"/>
      <c r="G13" s="9">
        <v>0</v>
      </c>
      <c r="H13" s="9"/>
      <c r="I13" s="9">
        <f t="shared" si="0"/>
        <v>-921845348</v>
      </c>
      <c r="J13" s="9"/>
      <c r="K13" s="5">
        <f t="shared" si="1"/>
        <v>7.024353604942195E-3</v>
      </c>
      <c r="L13" s="9"/>
      <c r="M13" s="9">
        <v>0</v>
      </c>
      <c r="N13" s="9"/>
      <c r="O13" s="9">
        <v>-921845348</v>
      </c>
      <c r="P13" s="9"/>
      <c r="Q13" s="9">
        <v>0</v>
      </c>
      <c r="R13" s="9"/>
      <c r="S13" s="9">
        <f t="shared" si="2"/>
        <v>-921845348</v>
      </c>
      <c r="T13" s="9"/>
      <c r="U13" s="5">
        <f t="shared" si="3"/>
        <v>7.024353604942195E-3</v>
      </c>
    </row>
    <row r="14" spans="1:21">
      <c r="A14" s="1" t="s">
        <v>36</v>
      </c>
      <c r="C14" s="9">
        <v>0</v>
      </c>
      <c r="D14" s="9"/>
      <c r="E14" s="9">
        <v>-3957921408</v>
      </c>
      <c r="F14" s="9"/>
      <c r="G14" s="9">
        <v>0</v>
      </c>
      <c r="H14" s="9"/>
      <c r="I14" s="9">
        <f t="shared" si="0"/>
        <v>-3957921408</v>
      </c>
      <c r="J14" s="9"/>
      <c r="K14" s="5">
        <f t="shared" si="1"/>
        <v>3.0158897661826341E-2</v>
      </c>
      <c r="L14" s="9"/>
      <c r="M14" s="9">
        <v>0</v>
      </c>
      <c r="N14" s="9"/>
      <c r="O14" s="9">
        <v>-3957921408</v>
      </c>
      <c r="P14" s="9"/>
      <c r="Q14" s="9">
        <v>0</v>
      </c>
      <c r="R14" s="9"/>
      <c r="S14" s="9">
        <f t="shared" si="2"/>
        <v>-3957921408</v>
      </c>
      <c r="T14" s="9"/>
      <c r="U14" s="5">
        <f t="shared" si="3"/>
        <v>3.0158897661826341E-2</v>
      </c>
    </row>
    <row r="15" spans="1:21">
      <c r="A15" s="1" t="s">
        <v>62</v>
      </c>
      <c r="C15" s="9">
        <v>0</v>
      </c>
      <c r="D15" s="9"/>
      <c r="E15" s="9">
        <v>-2653267079</v>
      </c>
      <c r="F15" s="9"/>
      <c r="G15" s="9">
        <v>0</v>
      </c>
      <c r="H15" s="9"/>
      <c r="I15" s="9">
        <f t="shared" si="0"/>
        <v>-2653267079</v>
      </c>
      <c r="J15" s="9"/>
      <c r="K15" s="5">
        <f t="shared" si="1"/>
        <v>2.021758444806742E-2</v>
      </c>
      <c r="L15" s="9"/>
      <c r="M15" s="9">
        <v>0</v>
      </c>
      <c r="N15" s="9"/>
      <c r="O15" s="9">
        <v>-2653267079</v>
      </c>
      <c r="P15" s="9"/>
      <c r="Q15" s="9">
        <v>0</v>
      </c>
      <c r="R15" s="9"/>
      <c r="S15" s="9">
        <f t="shared" si="2"/>
        <v>-2653267079</v>
      </c>
      <c r="T15" s="9"/>
      <c r="U15" s="5">
        <f t="shared" si="3"/>
        <v>2.021758444806742E-2</v>
      </c>
    </row>
    <row r="16" spans="1:21">
      <c r="A16" s="1" t="s">
        <v>52</v>
      </c>
      <c r="C16" s="9">
        <v>0</v>
      </c>
      <c r="D16" s="9"/>
      <c r="E16" s="9">
        <v>59643000</v>
      </c>
      <c r="F16" s="9"/>
      <c r="G16" s="9">
        <v>0</v>
      </c>
      <c r="H16" s="9"/>
      <c r="I16" s="9">
        <f t="shared" si="0"/>
        <v>59643000</v>
      </c>
      <c r="J16" s="9"/>
      <c r="K16" s="5">
        <f t="shared" si="1"/>
        <v>-4.5447267588702672E-4</v>
      </c>
      <c r="L16" s="9"/>
      <c r="M16" s="9">
        <v>0</v>
      </c>
      <c r="N16" s="9"/>
      <c r="O16" s="9">
        <v>59643000</v>
      </c>
      <c r="P16" s="9"/>
      <c r="Q16" s="9">
        <v>0</v>
      </c>
      <c r="R16" s="9"/>
      <c r="S16" s="9">
        <f t="shared" si="2"/>
        <v>59643000</v>
      </c>
      <c r="T16" s="9"/>
      <c r="U16" s="5">
        <f t="shared" si="3"/>
        <v>-4.5447267588702672E-4</v>
      </c>
    </row>
    <row r="17" spans="1:21">
      <c r="A17" s="1" t="s">
        <v>58</v>
      </c>
      <c r="C17" s="9">
        <v>0</v>
      </c>
      <c r="D17" s="9"/>
      <c r="E17" s="9">
        <v>-2659520280</v>
      </c>
      <c r="F17" s="9"/>
      <c r="G17" s="9">
        <v>0</v>
      </c>
      <c r="H17" s="9"/>
      <c r="I17" s="9">
        <f t="shared" si="0"/>
        <v>-2659520280</v>
      </c>
      <c r="J17" s="9"/>
      <c r="K17" s="5">
        <f t="shared" si="1"/>
        <v>2.0265233107446212E-2</v>
      </c>
      <c r="L17" s="9"/>
      <c r="M17" s="9">
        <v>0</v>
      </c>
      <c r="N17" s="9"/>
      <c r="O17" s="9">
        <v>-2659520280</v>
      </c>
      <c r="P17" s="9"/>
      <c r="Q17" s="9">
        <v>0</v>
      </c>
      <c r="R17" s="9"/>
      <c r="S17" s="9">
        <f t="shared" si="2"/>
        <v>-2659520280</v>
      </c>
      <c r="T17" s="9"/>
      <c r="U17" s="5">
        <f t="shared" si="3"/>
        <v>2.0265233107446212E-2</v>
      </c>
    </row>
    <row r="18" spans="1:21">
      <c r="A18" s="1" t="s">
        <v>45</v>
      </c>
      <c r="C18" s="9">
        <v>0</v>
      </c>
      <c r="D18" s="9"/>
      <c r="E18" s="9">
        <v>-2765205523</v>
      </c>
      <c r="F18" s="9"/>
      <c r="G18" s="9">
        <v>0</v>
      </c>
      <c r="H18" s="9"/>
      <c r="I18" s="9">
        <f t="shared" si="0"/>
        <v>-2765205523</v>
      </c>
      <c r="J18" s="9"/>
      <c r="K18" s="5">
        <f t="shared" si="1"/>
        <v>2.1070542283510137E-2</v>
      </c>
      <c r="L18" s="9"/>
      <c r="M18" s="9">
        <v>0</v>
      </c>
      <c r="N18" s="9"/>
      <c r="O18" s="9">
        <v>-2765205523</v>
      </c>
      <c r="P18" s="9"/>
      <c r="Q18" s="9">
        <v>0</v>
      </c>
      <c r="R18" s="9"/>
      <c r="S18" s="9">
        <f t="shared" si="2"/>
        <v>-2765205523</v>
      </c>
      <c r="T18" s="9"/>
      <c r="U18" s="5">
        <f t="shared" si="3"/>
        <v>2.1070542283510137E-2</v>
      </c>
    </row>
    <row r="19" spans="1:21">
      <c r="A19" s="1" t="s">
        <v>29</v>
      </c>
      <c r="C19" s="9">
        <v>0</v>
      </c>
      <c r="D19" s="9"/>
      <c r="E19" s="9">
        <v>-2270957721</v>
      </c>
      <c r="F19" s="9"/>
      <c r="G19" s="9">
        <v>0</v>
      </c>
      <c r="H19" s="9"/>
      <c r="I19" s="9">
        <f t="shared" si="0"/>
        <v>-2270957721</v>
      </c>
      <c r="J19" s="9"/>
      <c r="K19" s="5">
        <f t="shared" si="1"/>
        <v>1.730443190800553E-2</v>
      </c>
      <c r="L19" s="9"/>
      <c r="M19" s="9">
        <v>0</v>
      </c>
      <c r="N19" s="9"/>
      <c r="O19" s="9">
        <v>-2270957721</v>
      </c>
      <c r="P19" s="9"/>
      <c r="Q19" s="9">
        <v>0</v>
      </c>
      <c r="R19" s="9"/>
      <c r="S19" s="9">
        <f t="shared" si="2"/>
        <v>-2270957721</v>
      </c>
      <c r="T19" s="9"/>
      <c r="U19" s="5">
        <f t="shared" si="3"/>
        <v>1.730443190800553E-2</v>
      </c>
    </row>
    <row r="20" spans="1:21">
      <c r="A20" s="1" t="s">
        <v>35</v>
      </c>
      <c r="C20" s="9">
        <v>0</v>
      </c>
      <c r="D20" s="9"/>
      <c r="E20" s="9">
        <v>2563686760</v>
      </c>
      <c r="F20" s="9"/>
      <c r="G20" s="9">
        <v>0</v>
      </c>
      <c r="H20" s="9"/>
      <c r="I20" s="9">
        <f t="shared" si="0"/>
        <v>2563686760</v>
      </c>
      <c r="J20" s="9"/>
      <c r="K20" s="5">
        <f t="shared" si="1"/>
        <v>-1.9534992907019124E-2</v>
      </c>
      <c r="L20" s="9"/>
      <c r="M20" s="9">
        <v>0</v>
      </c>
      <c r="N20" s="9"/>
      <c r="O20" s="9">
        <v>2563686760</v>
      </c>
      <c r="P20" s="9"/>
      <c r="Q20" s="9">
        <v>0</v>
      </c>
      <c r="R20" s="9"/>
      <c r="S20" s="9">
        <f t="shared" si="2"/>
        <v>2563686760</v>
      </c>
      <c r="T20" s="9"/>
      <c r="U20" s="5">
        <f t="shared" si="3"/>
        <v>-1.9534992907019124E-2</v>
      </c>
    </row>
    <row r="21" spans="1:21">
      <c r="A21" s="1" t="s">
        <v>64</v>
      </c>
      <c r="C21" s="9">
        <v>0</v>
      </c>
      <c r="D21" s="9"/>
      <c r="E21" s="9">
        <v>-2484388</v>
      </c>
      <c r="F21" s="9"/>
      <c r="G21" s="9">
        <v>0</v>
      </c>
      <c r="H21" s="9"/>
      <c r="I21" s="9">
        <f t="shared" si="0"/>
        <v>-2484388</v>
      </c>
      <c r="J21" s="9"/>
      <c r="K21" s="5">
        <f t="shared" si="1"/>
        <v>1.8930745641594462E-5</v>
      </c>
      <c r="L21" s="9"/>
      <c r="M21" s="9">
        <v>0</v>
      </c>
      <c r="N21" s="9"/>
      <c r="O21" s="9">
        <v>-2484388</v>
      </c>
      <c r="P21" s="9"/>
      <c r="Q21" s="9">
        <v>0</v>
      </c>
      <c r="R21" s="9"/>
      <c r="S21" s="9">
        <f t="shared" si="2"/>
        <v>-2484388</v>
      </c>
      <c r="T21" s="9"/>
      <c r="U21" s="5">
        <f t="shared" si="3"/>
        <v>1.8930745641594462E-5</v>
      </c>
    </row>
    <row r="22" spans="1:21">
      <c r="A22" s="1" t="s">
        <v>15</v>
      </c>
      <c r="C22" s="9">
        <v>0</v>
      </c>
      <c r="D22" s="9"/>
      <c r="E22" s="9">
        <v>-1747750051</v>
      </c>
      <c r="F22" s="9"/>
      <c r="G22" s="9">
        <v>0</v>
      </c>
      <c r="H22" s="9"/>
      <c r="I22" s="9">
        <f t="shared" si="0"/>
        <v>-1747750051</v>
      </c>
      <c r="J22" s="9"/>
      <c r="K22" s="5">
        <f t="shared" si="1"/>
        <v>1.3317650729501491E-2</v>
      </c>
      <c r="L22" s="9"/>
      <c r="M22" s="9">
        <v>0</v>
      </c>
      <c r="N22" s="9"/>
      <c r="O22" s="9">
        <v>-1747750051</v>
      </c>
      <c r="P22" s="9"/>
      <c r="Q22" s="9">
        <v>0</v>
      </c>
      <c r="R22" s="9"/>
      <c r="S22" s="9">
        <f t="shared" si="2"/>
        <v>-1747750051</v>
      </c>
      <c r="T22" s="9"/>
      <c r="U22" s="5">
        <f t="shared" si="3"/>
        <v>1.3317650729501491E-2</v>
      </c>
    </row>
    <row r="23" spans="1:21">
      <c r="A23" s="1" t="s">
        <v>67</v>
      </c>
      <c r="C23" s="9">
        <v>0</v>
      </c>
      <c r="D23" s="9"/>
      <c r="E23" s="9">
        <v>-291117106</v>
      </c>
      <c r="F23" s="9"/>
      <c r="G23" s="9">
        <v>0</v>
      </c>
      <c r="H23" s="9"/>
      <c r="I23" s="9">
        <f t="shared" si="0"/>
        <v>-291117106</v>
      </c>
      <c r="J23" s="9"/>
      <c r="K23" s="5">
        <f t="shared" si="1"/>
        <v>2.2182782583087235E-3</v>
      </c>
      <c r="L23" s="9"/>
      <c r="M23" s="9">
        <v>0</v>
      </c>
      <c r="N23" s="9"/>
      <c r="O23" s="9">
        <v>-291117106</v>
      </c>
      <c r="P23" s="9"/>
      <c r="Q23" s="9">
        <v>0</v>
      </c>
      <c r="R23" s="9"/>
      <c r="S23" s="9">
        <f t="shared" si="2"/>
        <v>-291117106</v>
      </c>
      <c r="T23" s="9"/>
      <c r="U23" s="5">
        <f t="shared" si="3"/>
        <v>2.2182782583087235E-3</v>
      </c>
    </row>
    <row r="24" spans="1:21">
      <c r="A24" s="1" t="s">
        <v>49</v>
      </c>
      <c r="C24" s="9">
        <v>0</v>
      </c>
      <c r="D24" s="9"/>
      <c r="E24" s="9">
        <v>-2867645181</v>
      </c>
      <c r="F24" s="9"/>
      <c r="G24" s="9">
        <v>0</v>
      </c>
      <c r="H24" s="9"/>
      <c r="I24" s="9">
        <f t="shared" si="0"/>
        <v>-2867645181</v>
      </c>
      <c r="J24" s="9"/>
      <c r="K24" s="5">
        <f t="shared" si="1"/>
        <v>2.1851120481927586E-2</v>
      </c>
      <c r="L24" s="9"/>
      <c r="M24" s="9">
        <v>0</v>
      </c>
      <c r="N24" s="9"/>
      <c r="O24" s="9">
        <v>-2867645181</v>
      </c>
      <c r="P24" s="9"/>
      <c r="Q24" s="9">
        <v>0</v>
      </c>
      <c r="R24" s="9"/>
      <c r="S24" s="9">
        <f t="shared" si="2"/>
        <v>-2867645181</v>
      </c>
      <c r="T24" s="9"/>
      <c r="U24" s="5">
        <f t="shared" si="3"/>
        <v>2.1851120481927586E-2</v>
      </c>
    </row>
    <row r="25" spans="1:21">
      <c r="A25" s="1" t="s">
        <v>26</v>
      </c>
      <c r="C25" s="9">
        <v>0</v>
      </c>
      <c r="D25" s="9"/>
      <c r="E25" s="9">
        <v>-163441601</v>
      </c>
      <c r="F25" s="9"/>
      <c r="G25" s="9">
        <v>0</v>
      </c>
      <c r="H25" s="9"/>
      <c r="I25" s="9">
        <f t="shared" si="0"/>
        <v>-163441601</v>
      </c>
      <c r="J25" s="9"/>
      <c r="K25" s="5">
        <f t="shared" si="1"/>
        <v>1.2454058608341253E-3</v>
      </c>
      <c r="L25" s="9"/>
      <c r="M25" s="9">
        <v>0</v>
      </c>
      <c r="N25" s="9"/>
      <c r="O25" s="9">
        <v>-163441601</v>
      </c>
      <c r="P25" s="9"/>
      <c r="Q25" s="9">
        <v>0</v>
      </c>
      <c r="R25" s="9"/>
      <c r="S25" s="9">
        <f t="shared" si="2"/>
        <v>-163441601</v>
      </c>
      <c r="T25" s="9"/>
      <c r="U25" s="5">
        <f t="shared" si="3"/>
        <v>1.2454058608341253E-3</v>
      </c>
    </row>
    <row r="26" spans="1:21">
      <c r="A26" s="1" t="s">
        <v>28</v>
      </c>
      <c r="C26" s="9">
        <v>0</v>
      </c>
      <c r="D26" s="9"/>
      <c r="E26" s="9">
        <v>-717863148</v>
      </c>
      <c r="F26" s="9"/>
      <c r="G26" s="9">
        <v>0</v>
      </c>
      <c r="H26" s="9"/>
      <c r="I26" s="9">
        <f t="shared" si="0"/>
        <v>-717863148</v>
      </c>
      <c r="J26" s="9"/>
      <c r="K26" s="5">
        <f t="shared" si="1"/>
        <v>5.4700331269762533E-3</v>
      </c>
      <c r="L26" s="9"/>
      <c r="M26" s="9">
        <v>0</v>
      </c>
      <c r="N26" s="9"/>
      <c r="O26" s="9">
        <v>-717863148</v>
      </c>
      <c r="P26" s="9"/>
      <c r="Q26" s="9">
        <v>0</v>
      </c>
      <c r="R26" s="9"/>
      <c r="S26" s="9">
        <f t="shared" si="2"/>
        <v>-717863148</v>
      </c>
      <c r="T26" s="9"/>
      <c r="U26" s="5">
        <f t="shared" si="3"/>
        <v>5.4700331269762533E-3</v>
      </c>
    </row>
    <row r="27" spans="1:21">
      <c r="A27" s="1" t="s">
        <v>21</v>
      </c>
      <c r="C27" s="9">
        <v>0</v>
      </c>
      <c r="D27" s="9"/>
      <c r="E27" s="9">
        <v>-4466017580</v>
      </c>
      <c r="F27" s="9"/>
      <c r="G27" s="9">
        <v>0</v>
      </c>
      <c r="H27" s="9"/>
      <c r="I27" s="9">
        <f t="shared" si="0"/>
        <v>-4466017580</v>
      </c>
      <c r="J27" s="9"/>
      <c r="K27" s="5">
        <f t="shared" si="1"/>
        <v>3.4030530995105938E-2</v>
      </c>
      <c r="L27" s="9"/>
      <c r="M27" s="9">
        <v>0</v>
      </c>
      <c r="N27" s="9"/>
      <c r="O27" s="9">
        <v>-4466017580</v>
      </c>
      <c r="P27" s="9"/>
      <c r="Q27" s="9">
        <v>0</v>
      </c>
      <c r="R27" s="9"/>
      <c r="S27" s="9">
        <f t="shared" si="2"/>
        <v>-4466017580</v>
      </c>
      <c r="T27" s="9"/>
      <c r="U27" s="5">
        <f t="shared" si="3"/>
        <v>3.4030530995105938E-2</v>
      </c>
    </row>
    <row r="28" spans="1:21">
      <c r="A28" s="1" t="s">
        <v>23</v>
      </c>
      <c r="C28" s="9">
        <v>0</v>
      </c>
      <c r="D28" s="9"/>
      <c r="E28" s="9">
        <v>-2460155119</v>
      </c>
      <c r="F28" s="9"/>
      <c r="G28" s="9">
        <v>0</v>
      </c>
      <c r="H28" s="9"/>
      <c r="I28" s="9">
        <f t="shared" si="0"/>
        <v>-2460155119</v>
      </c>
      <c r="J28" s="9"/>
      <c r="K28" s="5">
        <f t="shared" si="1"/>
        <v>1.8746093926011377E-2</v>
      </c>
      <c r="L28" s="9"/>
      <c r="M28" s="9">
        <v>0</v>
      </c>
      <c r="N28" s="9"/>
      <c r="O28" s="9">
        <v>-2460155119</v>
      </c>
      <c r="P28" s="9"/>
      <c r="Q28" s="9">
        <v>0</v>
      </c>
      <c r="R28" s="9"/>
      <c r="S28" s="9">
        <f t="shared" si="2"/>
        <v>-2460155119</v>
      </c>
      <c r="T28" s="9"/>
      <c r="U28" s="5">
        <f t="shared" si="3"/>
        <v>1.8746093926011377E-2</v>
      </c>
    </row>
    <row r="29" spans="1:21">
      <c r="A29" s="1" t="s">
        <v>48</v>
      </c>
      <c r="C29" s="9">
        <v>0</v>
      </c>
      <c r="D29" s="9"/>
      <c r="E29" s="9">
        <v>18103088</v>
      </c>
      <c r="F29" s="9"/>
      <c r="G29" s="9">
        <v>0</v>
      </c>
      <c r="H29" s="9"/>
      <c r="I29" s="9">
        <f t="shared" si="0"/>
        <v>18103088</v>
      </c>
      <c r="J29" s="9"/>
      <c r="K29" s="5">
        <f t="shared" si="1"/>
        <v>-1.3794341071338332E-4</v>
      </c>
      <c r="L29" s="9"/>
      <c r="M29" s="9">
        <v>0</v>
      </c>
      <c r="N29" s="9"/>
      <c r="O29" s="9">
        <v>18103088</v>
      </c>
      <c r="P29" s="9"/>
      <c r="Q29" s="9">
        <v>0</v>
      </c>
      <c r="R29" s="9"/>
      <c r="S29" s="9">
        <f t="shared" si="2"/>
        <v>18103088</v>
      </c>
      <c r="T29" s="9"/>
      <c r="U29" s="5">
        <f t="shared" si="3"/>
        <v>-1.3794341071338332E-4</v>
      </c>
    </row>
    <row r="30" spans="1:21">
      <c r="A30" s="1" t="s">
        <v>59</v>
      </c>
      <c r="C30" s="9">
        <v>0</v>
      </c>
      <c r="D30" s="9"/>
      <c r="E30" s="9">
        <v>-71990740</v>
      </c>
      <c r="F30" s="9"/>
      <c r="G30" s="9">
        <v>0</v>
      </c>
      <c r="H30" s="9"/>
      <c r="I30" s="9">
        <f t="shared" si="0"/>
        <v>-71990740</v>
      </c>
      <c r="J30" s="9"/>
      <c r="K30" s="5">
        <f t="shared" si="1"/>
        <v>5.4856100878371663E-4</v>
      </c>
      <c r="L30" s="9"/>
      <c r="M30" s="9">
        <v>0</v>
      </c>
      <c r="N30" s="9"/>
      <c r="O30" s="9">
        <v>-71990740</v>
      </c>
      <c r="P30" s="9"/>
      <c r="Q30" s="9">
        <v>0</v>
      </c>
      <c r="R30" s="9"/>
      <c r="S30" s="9">
        <f t="shared" si="2"/>
        <v>-71990740</v>
      </c>
      <c r="T30" s="9"/>
      <c r="U30" s="5">
        <f t="shared" si="3"/>
        <v>5.4856100878371663E-4</v>
      </c>
    </row>
    <row r="31" spans="1:21">
      <c r="A31" s="1" t="s">
        <v>43</v>
      </c>
      <c r="C31" s="9">
        <v>0</v>
      </c>
      <c r="D31" s="9"/>
      <c r="E31" s="9">
        <v>-53273291</v>
      </c>
      <c r="F31" s="9"/>
      <c r="G31" s="9">
        <v>0</v>
      </c>
      <c r="H31" s="9"/>
      <c r="I31" s="9">
        <f t="shared" si="0"/>
        <v>-53273291</v>
      </c>
      <c r="J31" s="9"/>
      <c r="K31" s="5">
        <f t="shared" si="1"/>
        <v>4.0593623919115833E-4</v>
      </c>
      <c r="L31" s="9"/>
      <c r="M31" s="9">
        <v>0</v>
      </c>
      <c r="N31" s="9"/>
      <c r="O31" s="9">
        <v>-53273291</v>
      </c>
      <c r="P31" s="9"/>
      <c r="Q31" s="9">
        <v>0</v>
      </c>
      <c r="R31" s="9"/>
      <c r="S31" s="9">
        <f t="shared" si="2"/>
        <v>-53273291</v>
      </c>
      <c r="T31" s="9"/>
      <c r="U31" s="5">
        <f t="shared" si="3"/>
        <v>4.0593623919115833E-4</v>
      </c>
    </row>
    <row r="32" spans="1:21">
      <c r="A32" s="1" t="s">
        <v>46</v>
      </c>
      <c r="C32" s="9">
        <v>0</v>
      </c>
      <c r="D32" s="9"/>
      <c r="E32" s="9">
        <v>9171464</v>
      </c>
      <c r="F32" s="9"/>
      <c r="G32" s="9">
        <v>0</v>
      </c>
      <c r="H32" s="9"/>
      <c r="I32" s="9">
        <f t="shared" si="0"/>
        <v>9171464</v>
      </c>
      <c r="J32" s="9"/>
      <c r="K32" s="5">
        <f t="shared" si="1"/>
        <v>-6.9885481714225203E-5</v>
      </c>
      <c r="L32" s="9"/>
      <c r="M32" s="9">
        <v>0</v>
      </c>
      <c r="N32" s="9"/>
      <c r="O32" s="9">
        <v>9171464</v>
      </c>
      <c r="P32" s="9"/>
      <c r="Q32" s="9">
        <v>0</v>
      </c>
      <c r="R32" s="9"/>
      <c r="S32" s="9">
        <f t="shared" si="2"/>
        <v>9171464</v>
      </c>
      <c r="T32" s="9"/>
      <c r="U32" s="5">
        <f t="shared" si="3"/>
        <v>-6.9885481714225203E-5</v>
      </c>
    </row>
    <row r="33" spans="1:21">
      <c r="A33" s="1" t="s">
        <v>20</v>
      </c>
      <c r="C33" s="9">
        <v>0</v>
      </c>
      <c r="D33" s="9"/>
      <c r="E33" s="9">
        <v>-8658017479</v>
      </c>
      <c r="F33" s="9"/>
      <c r="G33" s="9">
        <v>0</v>
      </c>
      <c r="H33" s="9"/>
      <c r="I33" s="9">
        <f t="shared" si="0"/>
        <v>-8658017479</v>
      </c>
      <c r="J33" s="9"/>
      <c r="K33" s="5">
        <f t="shared" si="1"/>
        <v>6.5973079348084079E-2</v>
      </c>
      <c r="L33" s="9"/>
      <c r="M33" s="9">
        <v>0</v>
      </c>
      <c r="N33" s="9"/>
      <c r="O33" s="9">
        <v>-8658017479</v>
      </c>
      <c r="P33" s="9"/>
      <c r="Q33" s="9">
        <v>0</v>
      </c>
      <c r="R33" s="9"/>
      <c r="S33" s="9">
        <f t="shared" si="2"/>
        <v>-8658017479</v>
      </c>
      <c r="T33" s="9"/>
      <c r="U33" s="5">
        <f t="shared" si="3"/>
        <v>6.5973079348084079E-2</v>
      </c>
    </row>
    <row r="34" spans="1:21">
      <c r="A34" s="1" t="s">
        <v>27</v>
      </c>
      <c r="C34" s="9">
        <v>0</v>
      </c>
      <c r="D34" s="9"/>
      <c r="E34" s="9">
        <v>-115945992</v>
      </c>
      <c r="F34" s="9"/>
      <c r="G34" s="9">
        <v>0</v>
      </c>
      <c r="H34" s="9"/>
      <c r="I34" s="9">
        <f t="shared" si="0"/>
        <v>-115945992</v>
      </c>
      <c r="J34" s="9"/>
      <c r="K34" s="5">
        <f t="shared" si="1"/>
        <v>8.8349488192437985E-4</v>
      </c>
      <c r="L34" s="9"/>
      <c r="M34" s="9">
        <v>0</v>
      </c>
      <c r="N34" s="9"/>
      <c r="O34" s="9">
        <v>-115945992</v>
      </c>
      <c r="P34" s="9"/>
      <c r="Q34" s="9">
        <v>0</v>
      </c>
      <c r="R34" s="9"/>
      <c r="S34" s="9">
        <f t="shared" si="2"/>
        <v>-115945992</v>
      </c>
      <c r="T34" s="9"/>
      <c r="U34" s="5">
        <f t="shared" si="3"/>
        <v>8.8349488192437985E-4</v>
      </c>
    </row>
    <row r="35" spans="1:21">
      <c r="A35" s="1" t="s">
        <v>25</v>
      </c>
      <c r="C35" s="9">
        <v>0</v>
      </c>
      <c r="D35" s="9"/>
      <c r="E35" s="9">
        <v>-1539702384</v>
      </c>
      <c r="F35" s="9"/>
      <c r="G35" s="9">
        <v>0</v>
      </c>
      <c r="H35" s="9"/>
      <c r="I35" s="9">
        <f t="shared" si="0"/>
        <v>-1539702384</v>
      </c>
      <c r="J35" s="9"/>
      <c r="K35" s="5">
        <f t="shared" si="1"/>
        <v>1.1732351869056122E-2</v>
      </c>
      <c r="L35" s="9"/>
      <c r="M35" s="9">
        <v>0</v>
      </c>
      <c r="N35" s="9"/>
      <c r="O35" s="9">
        <v>-1539702384</v>
      </c>
      <c r="P35" s="9"/>
      <c r="Q35" s="9">
        <v>0</v>
      </c>
      <c r="R35" s="9"/>
      <c r="S35" s="9">
        <f t="shared" si="2"/>
        <v>-1539702384</v>
      </c>
      <c r="T35" s="9"/>
      <c r="U35" s="5">
        <f t="shared" si="3"/>
        <v>1.1732351869056122E-2</v>
      </c>
    </row>
    <row r="36" spans="1:21">
      <c r="A36" s="1" t="s">
        <v>39</v>
      </c>
      <c r="C36" s="9">
        <v>0</v>
      </c>
      <c r="D36" s="9"/>
      <c r="E36" s="9">
        <v>-4040205720</v>
      </c>
      <c r="F36" s="9"/>
      <c r="G36" s="9">
        <v>0</v>
      </c>
      <c r="H36" s="9"/>
      <c r="I36" s="9">
        <f t="shared" si="0"/>
        <v>-4040205720</v>
      </c>
      <c r="J36" s="9"/>
      <c r="K36" s="5">
        <f t="shared" si="1"/>
        <v>3.0785894483886984E-2</v>
      </c>
      <c r="L36" s="9"/>
      <c r="M36" s="9">
        <v>0</v>
      </c>
      <c r="N36" s="9"/>
      <c r="O36" s="9">
        <v>-4040205720</v>
      </c>
      <c r="P36" s="9"/>
      <c r="Q36" s="9">
        <v>0</v>
      </c>
      <c r="R36" s="9"/>
      <c r="S36" s="9">
        <f t="shared" si="2"/>
        <v>-4040205720</v>
      </c>
      <c r="T36" s="9"/>
      <c r="U36" s="5">
        <f t="shared" si="3"/>
        <v>3.0785894483886984E-2</v>
      </c>
    </row>
    <row r="37" spans="1:21">
      <c r="A37" s="1" t="s">
        <v>38</v>
      </c>
      <c r="C37" s="9">
        <v>0</v>
      </c>
      <c r="D37" s="9"/>
      <c r="E37" s="9">
        <v>4019518313</v>
      </c>
      <c r="F37" s="9"/>
      <c r="G37" s="9">
        <v>0</v>
      </c>
      <c r="H37" s="9"/>
      <c r="I37" s="9">
        <f t="shared" si="0"/>
        <v>4019518313</v>
      </c>
      <c r="J37" s="9"/>
      <c r="K37" s="5">
        <f t="shared" si="1"/>
        <v>-3.0628258865013788E-2</v>
      </c>
      <c r="L37" s="9"/>
      <c r="M37" s="9">
        <v>0</v>
      </c>
      <c r="N37" s="9"/>
      <c r="O37" s="9">
        <v>4019518313</v>
      </c>
      <c r="P37" s="9"/>
      <c r="Q37" s="9">
        <v>0</v>
      </c>
      <c r="R37" s="9"/>
      <c r="S37" s="9">
        <f t="shared" si="2"/>
        <v>4019518313</v>
      </c>
      <c r="T37" s="9"/>
      <c r="U37" s="5">
        <f t="shared" si="3"/>
        <v>-3.0628258865013788E-2</v>
      </c>
    </row>
    <row r="38" spans="1:21">
      <c r="A38" s="1" t="s">
        <v>31</v>
      </c>
      <c r="C38" s="9">
        <v>0</v>
      </c>
      <c r="D38" s="9"/>
      <c r="E38" s="9">
        <v>-351944395</v>
      </c>
      <c r="F38" s="9"/>
      <c r="G38" s="9">
        <v>0</v>
      </c>
      <c r="H38" s="9"/>
      <c r="I38" s="9">
        <f t="shared" si="0"/>
        <v>-351944395</v>
      </c>
      <c r="J38" s="9"/>
      <c r="K38" s="5">
        <f t="shared" si="1"/>
        <v>2.6817750776971429E-3</v>
      </c>
      <c r="L38" s="9"/>
      <c r="M38" s="9">
        <v>0</v>
      </c>
      <c r="N38" s="9"/>
      <c r="O38" s="9">
        <v>-351944395</v>
      </c>
      <c r="P38" s="9"/>
      <c r="Q38" s="9">
        <v>0</v>
      </c>
      <c r="R38" s="9"/>
      <c r="S38" s="9">
        <f t="shared" si="2"/>
        <v>-351944395</v>
      </c>
      <c r="T38" s="9"/>
      <c r="U38" s="5">
        <f t="shared" si="3"/>
        <v>2.6817750776971429E-3</v>
      </c>
    </row>
    <row r="39" spans="1:21">
      <c r="A39" s="1" t="s">
        <v>18</v>
      </c>
      <c r="C39" s="9">
        <v>0</v>
      </c>
      <c r="D39" s="9"/>
      <c r="E39" s="9">
        <v>-60150482</v>
      </c>
      <c r="F39" s="9"/>
      <c r="G39" s="9">
        <v>0</v>
      </c>
      <c r="H39" s="9"/>
      <c r="I39" s="9">
        <f t="shared" si="0"/>
        <v>-60150482</v>
      </c>
      <c r="J39" s="9"/>
      <c r="K39" s="5">
        <f t="shared" si="1"/>
        <v>4.5833962930158501E-4</v>
      </c>
      <c r="L39" s="9"/>
      <c r="M39" s="9">
        <v>0</v>
      </c>
      <c r="N39" s="9"/>
      <c r="O39" s="9">
        <v>-60150482</v>
      </c>
      <c r="P39" s="9"/>
      <c r="Q39" s="9">
        <v>0</v>
      </c>
      <c r="R39" s="9"/>
      <c r="S39" s="9">
        <f t="shared" si="2"/>
        <v>-60150482</v>
      </c>
      <c r="T39" s="9"/>
      <c r="U39" s="5">
        <f t="shared" si="3"/>
        <v>4.5833962930158501E-4</v>
      </c>
    </row>
    <row r="40" spans="1:21">
      <c r="A40" s="1" t="s">
        <v>40</v>
      </c>
      <c r="C40" s="9">
        <v>0</v>
      </c>
      <c r="D40" s="9"/>
      <c r="E40" s="9">
        <v>-2243898726</v>
      </c>
      <c r="F40" s="9"/>
      <c r="G40" s="9">
        <v>0</v>
      </c>
      <c r="H40" s="9"/>
      <c r="I40" s="9">
        <f t="shared" si="0"/>
        <v>-2243898726</v>
      </c>
      <c r="J40" s="9"/>
      <c r="K40" s="5">
        <f t="shared" si="1"/>
        <v>1.7098245534676492E-2</v>
      </c>
      <c r="L40" s="9"/>
      <c r="M40" s="9">
        <v>0</v>
      </c>
      <c r="N40" s="9"/>
      <c r="O40" s="9">
        <v>-2243898726</v>
      </c>
      <c r="P40" s="9"/>
      <c r="Q40" s="9">
        <v>0</v>
      </c>
      <c r="R40" s="9"/>
      <c r="S40" s="9">
        <f t="shared" si="2"/>
        <v>-2243898726</v>
      </c>
      <c r="T40" s="9"/>
      <c r="U40" s="5">
        <f t="shared" si="3"/>
        <v>1.7098245534676492E-2</v>
      </c>
    </row>
    <row r="41" spans="1:21">
      <c r="A41" s="1" t="s">
        <v>16</v>
      </c>
      <c r="C41" s="9">
        <v>0</v>
      </c>
      <c r="D41" s="9"/>
      <c r="E41" s="9">
        <v>-4255880986</v>
      </c>
      <c r="F41" s="9"/>
      <c r="G41" s="9">
        <v>0</v>
      </c>
      <c r="H41" s="9"/>
      <c r="I41" s="9">
        <f t="shared" si="0"/>
        <v>-4255880986</v>
      </c>
      <c r="J41" s="9"/>
      <c r="K41" s="5">
        <f t="shared" si="1"/>
        <v>3.2429314755531034E-2</v>
      </c>
      <c r="L41" s="9"/>
      <c r="M41" s="9">
        <v>0</v>
      </c>
      <c r="N41" s="9"/>
      <c r="O41" s="9">
        <v>-4255880986</v>
      </c>
      <c r="P41" s="9"/>
      <c r="Q41" s="9">
        <v>0</v>
      </c>
      <c r="R41" s="9"/>
      <c r="S41" s="9">
        <f t="shared" si="2"/>
        <v>-4255880986</v>
      </c>
      <c r="T41" s="9"/>
      <c r="U41" s="5">
        <f t="shared" si="3"/>
        <v>3.2429314755531034E-2</v>
      </c>
    </row>
    <row r="42" spans="1:21">
      <c r="A42" s="1" t="s">
        <v>55</v>
      </c>
      <c r="C42" s="9">
        <v>0</v>
      </c>
      <c r="D42" s="9"/>
      <c r="E42" s="9">
        <v>-239292723</v>
      </c>
      <c r="F42" s="9"/>
      <c r="G42" s="9">
        <v>0</v>
      </c>
      <c r="H42" s="9"/>
      <c r="I42" s="9">
        <f t="shared" si="0"/>
        <v>-239292723</v>
      </c>
      <c r="J42" s="9"/>
      <c r="K42" s="5">
        <f t="shared" si="1"/>
        <v>1.8233825284124383E-3</v>
      </c>
      <c r="L42" s="9"/>
      <c r="M42" s="9">
        <v>0</v>
      </c>
      <c r="N42" s="9"/>
      <c r="O42" s="9">
        <v>-239292723</v>
      </c>
      <c r="P42" s="9"/>
      <c r="Q42" s="9">
        <v>0</v>
      </c>
      <c r="R42" s="9"/>
      <c r="S42" s="9">
        <f t="shared" si="2"/>
        <v>-239292723</v>
      </c>
      <c r="T42" s="9"/>
      <c r="U42" s="5">
        <f t="shared" si="3"/>
        <v>1.8233825284124383E-3</v>
      </c>
    </row>
    <row r="43" spans="1:21">
      <c r="A43" s="1" t="s">
        <v>41</v>
      </c>
      <c r="C43" s="9">
        <v>0</v>
      </c>
      <c r="D43" s="9"/>
      <c r="E43" s="9">
        <v>-3106656781</v>
      </c>
      <c r="F43" s="9"/>
      <c r="G43" s="9">
        <v>0</v>
      </c>
      <c r="H43" s="9"/>
      <c r="I43" s="9">
        <f t="shared" si="0"/>
        <v>-3106656781</v>
      </c>
      <c r="J43" s="9"/>
      <c r="K43" s="5">
        <f t="shared" si="1"/>
        <v>2.3672360885999139E-2</v>
      </c>
      <c r="L43" s="9"/>
      <c r="M43" s="9">
        <v>0</v>
      </c>
      <c r="N43" s="9"/>
      <c r="O43" s="9">
        <v>-3106656781</v>
      </c>
      <c r="P43" s="9"/>
      <c r="Q43" s="9">
        <v>0</v>
      </c>
      <c r="R43" s="9"/>
      <c r="S43" s="9">
        <f t="shared" si="2"/>
        <v>-3106656781</v>
      </c>
      <c r="T43" s="9"/>
      <c r="U43" s="5">
        <f t="shared" si="3"/>
        <v>2.3672360885999139E-2</v>
      </c>
    </row>
    <row r="44" spans="1:21">
      <c r="A44" s="1" t="s">
        <v>42</v>
      </c>
      <c r="C44" s="9">
        <v>0</v>
      </c>
      <c r="D44" s="9"/>
      <c r="E44" s="9">
        <v>-5069917802</v>
      </c>
      <c r="F44" s="9"/>
      <c r="G44" s="9">
        <v>0</v>
      </c>
      <c r="H44" s="9"/>
      <c r="I44" s="9">
        <f t="shared" si="0"/>
        <v>-5069917802</v>
      </c>
      <c r="J44" s="9"/>
      <c r="K44" s="5">
        <f t="shared" si="1"/>
        <v>3.8632179970863517E-2</v>
      </c>
      <c r="L44" s="9"/>
      <c r="M44" s="9">
        <v>0</v>
      </c>
      <c r="N44" s="9"/>
      <c r="O44" s="9">
        <v>-5069917802</v>
      </c>
      <c r="P44" s="9"/>
      <c r="Q44" s="9">
        <v>0</v>
      </c>
      <c r="R44" s="9"/>
      <c r="S44" s="9">
        <f t="shared" si="2"/>
        <v>-5069917802</v>
      </c>
      <c r="T44" s="9"/>
      <c r="U44" s="5">
        <f t="shared" si="3"/>
        <v>3.8632179970863517E-2</v>
      </c>
    </row>
    <row r="45" spans="1:21">
      <c r="A45" s="1" t="s">
        <v>61</v>
      </c>
      <c r="C45" s="9">
        <v>0</v>
      </c>
      <c r="D45" s="9"/>
      <c r="E45" s="9">
        <v>-9403884482</v>
      </c>
      <c r="F45" s="9"/>
      <c r="G45" s="9">
        <v>0</v>
      </c>
      <c r="H45" s="9"/>
      <c r="I45" s="9">
        <f t="shared" si="0"/>
        <v>-9403884482</v>
      </c>
      <c r="J45" s="9"/>
      <c r="K45" s="5">
        <f t="shared" si="1"/>
        <v>7.1656498570947566E-2</v>
      </c>
      <c r="L45" s="9"/>
      <c r="M45" s="9">
        <v>0</v>
      </c>
      <c r="N45" s="9"/>
      <c r="O45" s="9">
        <v>-9403884482</v>
      </c>
      <c r="P45" s="9"/>
      <c r="Q45" s="9">
        <v>0</v>
      </c>
      <c r="R45" s="9"/>
      <c r="S45" s="9">
        <f t="shared" si="2"/>
        <v>-9403884482</v>
      </c>
      <c r="T45" s="9"/>
      <c r="U45" s="5">
        <f t="shared" si="3"/>
        <v>7.1656498570947566E-2</v>
      </c>
    </row>
    <row r="46" spans="1:21">
      <c r="A46" s="1" t="s">
        <v>63</v>
      </c>
      <c r="C46" s="9">
        <v>0</v>
      </c>
      <c r="D46" s="9"/>
      <c r="E46" s="9">
        <v>-2183802837</v>
      </c>
      <c r="F46" s="9"/>
      <c r="G46" s="9">
        <v>0</v>
      </c>
      <c r="H46" s="9"/>
      <c r="I46" s="9">
        <f t="shared" si="0"/>
        <v>-2183802837</v>
      </c>
      <c r="J46" s="9"/>
      <c r="K46" s="5">
        <f t="shared" si="1"/>
        <v>1.6640321897642144E-2</v>
      </c>
      <c r="L46" s="9"/>
      <c r="M46" s="9">
        <v>0</v>
      </c>
      <c r="N46" s="9"/>
      <c r="O46" s="9">
        <v>-2183802837</v>
      </c>
      <c r="P46" s="9"/>
      <c r="Q46" s="9">
        <v>0</v>
      </c>
      <c r="R46" s="9"/>
      <c r="S46" s="9">
        <f t="shared" si="2"/>
        <v>-2183802837</v>
      </c>
      <c r="T46" s="9"/>
      <c r="U46" s="5">
        <f t="shared" si="3"/>
        <v>1.6640321897642144E-2</v>
      </c>
    </row>
    <row r="47" spans="1:21">
      <c r="A47" s="1" t="s">
        <v>30</v>
      </c>
      <c r="C47" s="9">
        <v>0</v>
      </c>
      <c r="D47" s="9"/>
      <c r="E47" s="9">
        <v>-17703368796</v>
      </c>
      <c r="F47" s="9"/>
      <c r="G47" s="9">
        <v>0</v>
      </c>
      <c r="H47" s="9"/>
      <c r="I47" s="9">
        <f t="shared" si="0"/>
        <v>-17703368796</v>
      </c>
      <c r="J47" s="9"/>
      <c r="K47" s="5">
        <f t="shared" si="1"/>
        <v>0.13489759718547037</v>
      </c>
      <c r="L47" s="9"/>
      <c r="M47" s="9">
        <v>0</v>
      </c>
      <c r="N47" s="9"/>
      <c r="O47" s="9">
        <v>-17703368796</v>
      </c>
      <c r="P47" s="9"/>
      <c r="Q47" s="9">
        <v>0</v>
      </c>
      <c r="R47" s="9"/>
      <c r="S47" s="9">
        <f t="shared" si="2"/>
        <v>-17703368796</v>
      </c>
      <c r="T47" s="9"/>
      <c r="U47" s="5">
        <f t="shared" si="3"/>
        <v>0.13489759718547037</v>
      </c>
    </row>
    <row r="48" spans="1:21">
      <c r="A48" s="1" t="s">
        <v>24</v>
      </c>
      <c r="C48" s="9">
        <v>0</v>
      </c>
      <c r="D48" s="9"/>
      <c r="E48" s="9">
        <v>-4280694165</v>
      </c>
      <c r="F48" s="9"/>
      <c r="G48" s="9">
        <v>0</v>
      </c>
      <c r="H48" s="9"/>
      <c r="I48" s="9">
        <f t="shared" si="0"/>
        <v>-4280694165</v>
      </c>
      <c r="J48" s="9"/>
      <c r="K48" s="5">
        <f t="shared" si="1"/>
        <v>3.2618388273922022E-2</v>
      </c>
      <c r="L48" s="9"/>
      <c r="M48" s="9">
        <v>0</v>
      </c>
      <c r="N48" s="9"/>
      <c r="O48" s="9">
        <v>-4280694165</v>
      </c>
      <c r="P48" s="9"/>
      <c r="Q48" s="9">
        <v>0</v>
      </c>
      <c r="R48" s="9"/>
      <c r="S48" s="9">
        <f t="shared" si="2"/>
        <v>-4280694165</v>
      </c>
      <c r="T48" s="9"/>
      <c r="U48" s="5">
        <f t="shared" si="3"/>
        <v>3.2618388273922022E-2</v>
      </c>
    </row>
    <row r="49" spans="1:21">
      <c r="A49" s="1" t="s">
        <v>34</v>
      </c>
      <c r="C49" s="9">
        <v>0</v>
      </c>
      <c r="D49" s="9"/>
      <c r="E49" s="9">
        <v>-757947716</v>
      </c>
      <c r="F49" s="9"/>
      <c r="G49" s="9">
        <v>0</v>
      </c>
      <c r="H49" s="9"/>
      <c r="I49" s="9">
        <f t="shared" si="0"/>
        <v>-757947716</v>
      </c>
      <c r="J49" s="9"/>
      <c r="K49" s="5">
        <f t="shared" si="1"/>
        <v>5.77547284128867E-3</v>
      </c>
      <c r="L49" s="9"/>
      <c r="M49" s="9">
        <v>0</v>
      </c>
      <c r="N49" s="9"/>
      <c r="O49" s="9">
        <v>-757947716</v>
      </c>
      <c r="P49" s="9"/>
      <c r="Q49" s="9">
        <v>0</v>
      </c>
      <c r="R49" s="9"/>
      <c r="S49" s="9">
        <f t="shared" si="2"/>
        <v>-757947716</v>
      </c>
      <c r="T49" s="9"/>
      <c r="U49" s="5">
        <f t="shared" si="3"/>
        <v>5.77547284128867E-3</v>
      </c>
    </row>
    <row r="50" spans="1:21">
      <c r="A50" s="1" t="s">
        <v>37</v>
      </c>
      <c r="C50" s="9">
        <v>0</v>
      </c>
      <c r="D50" s="9"/>
      <c r="E50" s="9">
        <v>-308102596</v>
      </c>
      <c r="F50" s="9"/>
      <c r="G50" s="9">
        <v>0</v>
      </c>
      <c r="H50" s="9"/>
      <c r="I50" s="9">
        <f t="shared" si="0"/>
        <v>-308102596</v>
      </c>
      <c r="J50" s="9"/>
      <c r="K50" s="5">
        <f t="shared" si="1"/>
        <v>2.34770570313129E-3</v>
      </c>
      <c r="L50" s="9"/>
      <c r="M50" s="9">
        <v>0</v>
      </c>
      <c r="N50" s="9"/>
      <c r="O50" s="9">
        <v>-308102596</v>
      </c>
      <c r="P50" s="9"/>
      <c r="Q50" s="9">
        <v>0</v>
      </c>
      <c r="R50" s="9"/>
      <c r="S50" s="9">
        <f t="shared" si="2"/>
        <v>-308102596</v>
      </c>
      <c r="T50" s="9"/>
      <c r="U50" s="5">
        <f t="shared" si="3"/>
        <v>2.34770570313129E-3</v>
      </c>
    </row>
    <row r="51" spans="1:21">
      <c r="A51" s="1" t="s">
        <v>44</v>
      </c>
      <c r="C51" s="9">
        <v>0</v>
      </c>
      <c r="D51" s="9"/>
      <c r="E51" s="9">
        <v>-490583555</v>
      </c>
      <c r="F51" s="9"/>
      <c r="G51" s="9">
        <v>0</v>
      </c>
      <c r="H51" s="9"/>
      <c r="I51" s="9">
        <f t="shared" si="0"/>
        <v>-490583555</v>
      </c>
      <c r="J51" s="9"/>
      <c r="K51" s="5">
        <f t="shared" si="1"/>
        <v>3.7381892424428742E-3</v>
      </c>
      <c r="L51" s="9"/>
      <c r="M51" s="9">
        <v>0</v>
      </c>
      <c r="N51" s="9"/>
      <c r="O51" s="9">
        <v>-490583555</v>
      </c>
      <c r="P51" s="9"/>
      <c r="Q51" s="9">
        <v>0</v>
      </c>
      <c r="R51" s="9"/>
      <c r="S51" s="9">
        <f t="shared" si="2"/>
        <v>-490583555</v>
      </c>
      <c r="T51" s="9"/>
      <c r="U51" s="5">
        <f t="shared" si="3"/>
        <v>3.7381892424428742E-3</v>
      </c>
    </row>
    <row r="52" spans="1:21">
      <c r="A52" s="1" t="s">
        <v>51</v>
      </c>
      <c r="C52" s="9">
        <v>0</v>
      </c>
      <c r="D52" s="9"/>
      <c r="E52" s="9">
        <v>-10219708464</v>
      </c>
      <c r="F52" s="9"/>
      <c r="G52" s="9">
        <v>0</v>
      </c>
      <c r="H52" s="9"/>
      <c r="I52" s="9">
        <f t="shared" si="0"/>
        <v>-10219708464</v>
      </c>
      <c r="J52" s="9"/>
      <c r="K52" s="5">
        <f t="shared" si="1"/>
        <v>7.7872981781925379E-2</v>
      </c>
      <c r="L52" s="9"/>
      <c r="M52" s="9">
        <v>0</v>
      </c>
      <c r="N52" s="9"/>
      <c r="O52" s="9">
        <v>-10219708464</v>
      </c>
      <c r="P52" s="9"/>
      <c r="Q52" s="9">
        <v>0</v>
      </c>
      <c r="R52" s="9"/>
      <c r="S52" s="9">
        <f t="shared" si="2"/>
        <v>-10219708464</v>
      </c>
      <c r="T52" s="9"/>
      <c r="U52" s="5">
        <f t="shared" si="3"/>
        <v>7.7872981781925379E-2</v>
      </c>
    </row>
    <row r="53" spans="1:21">
      <c r="A53" s="1" t="s">
        <v>50</v>
      </c>
      <c r="C53" s="9">
        <v>0</v>
      </c>
      <c r="D53" s="9"/>
      <c r="E53" s="9">
        <v>-4170497648</v>
      </c>
      <c r="F53" s="9"/>
      <c r="G53" s="9">
        <v>0</v>
      </c>
      <c r="H53" s="9"/>
      <c r="I53" s="9">
        <f t="shared" si="0"/>
        <v>-4170497648</v>
      </c>
      <c r="J53" s="9"/>
      <c r="K53" s="5">
        <f t="shared" si="1"/>
        <v>3.1778703718242061E-2</v>
      </c>
      <c r="L53" s="9"/>
      <c r="M53" s="9">
        <v>0</v>
      </c>
      <c r="N53" s="9"/>
      <c r="O53" s="9">
        <v>-4170497648</v>
      </c>
      <c r="P53" s="9"/>
      <c r="Q53" s="9">
        <v>0</v>
      </c>
      <c r="R53" s="9"/>
      <c r="S53" s="9">
        <f t="shared" si="2"/>
        <v>-4170497648</v>
      </c>
      <c r="T53" s="9"/>
      <c r="U53" s="5">
        <f t="shared" si="3"/>
        <v>3.1778703718242061E-2</v>
      </c>
    </row>
    <row r="54" spans="1:21">
      <c r="A54" s="1" t="s">
        <v>22</v>
      </c>
      <c r="C54" s="9">
        <v>0</v>
      </c>
      <c r="D54" s="9"/>
      <c r="E54" s="9">
        <v>-2957243082</v>
      </c>
      <c r="F54" s="9"/>
      <c r="G54" s="9">
        <v>0</v>
      </c>
      <c r="H54" s="9"/>
      <c r="I54" s="9">
        <f t="shared" si="0"/>
        <v>-2957243082</v>
      </c>
      <c r="J54" s="9"/>
      <c r="K54" s="5">
        <f t="shared" si="1"/>
        <v>2.2533845995757053E-2</v>
      </c>
      <c r="L54" s="9"/>
      <c r="M54" s="9">
        <v>0</v>
      </c>
      <c r="N54" s="9"/>
      <c r="O54" s="9">
        <v>-2957243082</v>
      </c>
      <c r="P54" s="9"/>
      <c r="Q54" s="9">
        <v>0</v>
      </c>
      <c r="R54" s="9"/>
      <c r="S54" s="9">
        <f t="shared" si="2"/>
        <v>-2957243082</v>
      </c>
      <c r="T54" s="9"/>
      <c r="U54" s="5">
        <f t="shared" si="3"/>
        <v>2.2533845995757053E-2</v>
      </c>
    </row>
    <row r="55" spans="1:21">
      <c r="A55" s="1" t="s">
        <v>17</v>
      </c>
      <c r="C55" s="9">
        <v>0</v>
      </c>
      <c r="D55" s="9"/>
      <c r="E55" s="9">
        <v>-3830849549</v>
      </c>
      <c r="F55" s="9"/>
      <c r="G55" s="9">
        <v>0</v>
      </c>
      <c r="H55" s="9"/>
      <c r="I55" s="9">
        <f t="shared" si="0"/>
        <v>-3830849549</v>
      </c>
      <c r="J55" s="9"/>
      <c r="K55" s="5">
        <f t="shared" si="1"/>
        <v>2.9190624976185627E-2</v>
      </c>
      <c r="L55" s="9"/>
      <c r="M55" s="9">
        <v>0</v>
      </c>
      <c r="N55" s="9"/>
      <c r="O55" s="9">
        <v>-3830849549</v>
      </c>
      <c r="P55" s="9"/>
      <c r="Q55" s="9">
        <v>0</v>
      </c>
      <c r="R55" s="9"/>
      <c r="S55" s="9">
        <f t="shared" si="2"/>
        <v>-3830849549</v>
      </c>
      <c r="T55" s="9"/>
      <c r="U55" s="5">
        <f t="shared" si="3"/>
        <v>2.9190624976185627E-2</v>
      </c>
    </row>
    <row r="56" spans="1:21">
      <c r="A56" s="1" t="s">
        <v>47</v>
      </c>
      <c r="C56" s="9">
        <v>0</v>
      </c>
      <c r="D56" s="9"/>
      <c r="E56" s="9">
        <v>-7432628272</v>
      </c>
      <c r="F56" s="9"/>
      <c r="G56" s="9">
        <v>0</v>
      </c>
      <c r="H56" s="9"/>
      <c r="I56" s="9">
        <f t="shared" si="0"/>
        <v>-7432628272</v>
      </c>
      <c r="J56" s="9"/>
      <c r="K56" s="5">
        <f t="shared" si="1"/>
        <v>5.6635757082128785E-2</v>
      </c>
      <c r="L56" s="9"/>
      <c r="M56" s="9">
        <v>0</v>
      </c>
      <c r="N56" s="9"/>
      <c r="O56" s="9">
        <v>-7432628272</v>
      </c>
      <c r="P56" s="9"/>
      <c r="Q56" s="9">
        <v>0</v>
      </c>
      <c r="R56" s="9"/>
      <c r="S56" s="9">
        <f t="shared" si="2"/>
        <v>-7432628272</v>
      </c>
      <c r="T56" s="9"/>
      <c r="U56" s="5">
        <f t="shared" si="3"/>
        <v>5.6635757082128785E-2</v>
      </c>
    </row>
    <row r="57" spans="1:21">
      <c r="A57" s="1" t="s">
        <v>19</v>
      </c>
      <c r="C57" s="9">
        <v>0</v>
      </c>
      <c r="D57" s="9"/>
      <c r="E57" s="9">
        <v>-4070869286</v>
      </c>
      <c r="F57" s="9"/>
      <c r="G57" s="9">
        <v>0</v>
      </c>
      <c r="H57" s="9"/>
      <c r="I57" s="9">
        <f t="shared" si="0"/>
        <v>-4070869286</v>
      </c>
      <c r="J57" s="9"/>
      <c r="K57" s="5">
        <f t="shared" si="1"/>
        <v>3.1019547266145728E-2</v>
      </c>
      <c r="L57" s="9"/>
      <c r="M57" s="9">
        <v>0</v>
      </c>
      <c r="N57" s="9"/>
      <c r="O57" s="9">
        <v>-4070869286</v>
      </c>
      <c r="P57" s="9"/>
      <c r="Q57" s="9">
        <v>0</v>
      </c>
      <c r="R57" s="9"/>
      <c r="S57" s="9">
        <f t="shared" si="2"/>
        <v>-4070869286</v>
      </c>
      <c r="T57" s="9"/>
      <c r="U57" s="5">
        <f t="shared" si="3"/>
        <v>3.1019547266145728E-2</v>
      </c>
    </row>
    <row r="58" spans="1:21">
      <c r="A58" s="1" t="s">
        <v>56</v>
      </c>
      <c r="C58" s="9">
        <v>0</v>
      </c>
      <c r="D58" s="9"/>
      <c r="E58" s="9">
        <v>-10444931123</v>
      </c>
      <c r="F58" s="9"/>
      <c r="G58" s="9">
        <v>0</v>
      </c>
      <c r="H58" s="9"/>
      <c r="I58" s="9">
        <f t="shared" si="0"/>
        <v>-10444931123</v>
      </c>
      <c r="J58" s="9"/>
      <c r="K58" s="5">
        <f t="shared" si="1"/>
        <v>7.9589152070242891E-2</v>
      </c>
      <c r="L58" s="9"/>
      <c r="M58" s="9">
        <v>0</v>
      </c>
      <c r="N58" s="9"/>
      <c r="O58" s="9">
        <v>-10444931123</v>
      </c>
      <c r="P58" s="9"/>
      <c r="Q58" s="9">
        <v>0</v>
      </c>
      <c r="R58" s="9"/>
      <c r="S58" s="9">
        <f t="shared" si="2"/>
        <v>-10444931123</v>
      </c>
      <c r="T58" s="9"/>
      <c r="U58" s="5">
        <f t="shared" si="3"/>
        <v>7.9589152070242891E-2</v>
      </c>
    </row>
    <row r="59" spans="1:21">
      <c r="A59" s="1" t="s">
        <v>66</v>
      </c>
      <c r="C59" s="9">
        <v>0</v>
      </c>
      <c r="D59" s="9"/>
      <c r="E59" s="9">
        <v>-199463115</v>
      </c>
      <c r="F59" s="9"/>
      <c r="G59" s="9">
        <v>0</v>
      </c>
      <c r="H59" s="9"/>
      <c r="I59" s="9">
        <f t="shared" si="0"/>
        <v>-199463115</v>
      </c>
      <c r="J59" s="9"/>
      <c r="K59" s="5">
        <f t="shared" si="1"/>
        <v>1.5198855794445573E-3</v>
      </c>
      <c r="L59" s="9"/>
      <c r="M59" s="9">
        <v>0</v>
      </c>
      <c r="N59" s="9"/>
      <c r="O59" s="9">
        <v>-199463115</v>
      </c>
      <c r="P59" s="9"/>
      <c r="Q59" s="9">
        <v>0</v>
      </c>
      <c r="R59" s="9"/>
      <c r="S59" s="9">
        <f t="shared" si="2"/>
        <v>-199463115</v>
      </c>
      <c r="T59" s="9"/>
      <c r="U59" s="5">
        <f t="shared" si="3"/>
        <v>1.5198855794445573E-3</v>
      </c>
    </row>
    <row r="60" spans="1:21" ht="24.75" thickBot="1">
      <c r="C60" s="10">
        <f>SUM(C8:C59)</f>
        <v>2866032758</v>
      </c>
      <c r="E60" s="10">
        <f>SUM(E8:E59)</f>
        <v>-130637042267</v>
      </c>
      <c r="G60" s="10">
        <f>SUM(G8:G59)</f>
        <v>-3464603025</v>
      </c>
      <c r="I60" s="10">
        <f>SUM(I8:I59)</f>
        <v>-131235612534</v>
      </c>
      <c r="K60" s="6">
        <f>SUM(K8:K59)</f>
        <v>1</v>
      </c>
      <c r="M60" s="10">
        <f>SUM(M8:M59)</f>
        <v>2866032758</v>
      </c>
      <c r="O60" s="10">
        <f>SUM(O8:O59)</f>
        <v>-130637042267</v>
      </c>
      <c r="Q60" s="10">
        <f>SUM(Q8:Q59)</f>
        <v>-3464603025</v>
      </c>
      <c r="S60" s="10">
        <f>SUM(S8:S59)</f>
        <v>-131235612534</v>
      </c>
      <c r="U60" s="6">
        <f>SUM(U8:U59)</f>
        <v>1</v>
      </c>
    </row>
    <row r="61" spans="1:21" ht="24.75" thickTop="1">
      <c r="C61" s="3"/>
      <c r="M61" s="11"/>
      <c r="N61" s="11"/>
      <c r="O61" s="11"/>
      <c r="P61" s="11"/>
      <c r="Q61" s="11"/>
      <c r="R61" s="11"/>
      <c r="S61" s="11"/>
      <c r="T61" s="11"/>
      <c r="U61" s="11"/>
    </row>
    <row r="62" spans="1:21">
      <c r="M62" s="12"/>
      <c r="N62" s="12"/>
      <c r="O62" s="12"/>
      <c r="P62" s="12"/>
      <c r="Q62" s="12"/>
      <c r="R62" s="12"/>
      <c r="S62" s="12"/>
      <c r="T62" s="12"/>
      <c r="U62" s="12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topLeftCell="A7" workbookViewId="0">
      <selection activeCell="O26" sqref="O26"/>
    </sheetView>
  </sheetViews>
  <sheetFormatPr defaultRowHeight="24"/>
  <cols>
    <col min="1" max="1" width="34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6" t="s">
        <v>149</v>
      </c>
      <c r="C6" s="17" t="s">
        <v>147</v>
      </c>
      <c r="D6" s="17" t="s">
        <v>147</v>
      </c>
      <c r="E6" s="17" t="s">
        <v>147</v>
      </c>
      <c r="F6" s="17" t="s">
        <v>147</v>
      </c>
      <c r="G6" s="17" t="s">
        <v>147</v>
      </c>
      <c r="H6" s="17" t="s">
        <v>147</v>
      </c>
      <c r="I6" s="17" t="s">
        <v>147</v>
      </c>
      <c r="K6" s="17" t="s">
        <v>148</v>
      </c>
      <c r="L6" s="17" t="s">
        <v>148</v>
      </c>
      <c r="M6" s="17" t="s">
        <v>148</v>
      </c>
      <c r="N6" s="17" t="s">
        <v>148</v>
      </c>
      <c r="O6" s="17" t="s">
        <v>148</v>
      </c>
      <c r="P6" s="17" t="s">
        <v>148</v>
      </c>
      <c r="Q6" s="17" t="s">
        <v>148</v>
      </c>
    </row>
    <row r="7" spans="1:17" ht="24.75">
      <c r="A7" s="17" t="s">
        <v>149</v>
      </c>
      <c r="C7" s="17" t="s">
        <v>170</v>
      </c>
      <c r="E7" s="17" t="s">
        <v>167</v>
      </c>
      <c r="G7" s="17" t="s">
        <v>168</v>
      </c>
      <c r="I7" s="17" t="s">
        <v>171</v>
      </c>
      <c r="K7" s="17" t="s">
        <v>170</v>
      </c>
      <c r="M7" s="17" t="s">
        <v>167</v>
      </c>
      <c r="O7" s="17" t="s">
        <v>168</v>
      </c>
      <c r="Q7" s="17" t="s">
        <v>171</v>
      </c>
    </row>
    <row r="8" spans="1:17">
      <c r="A8" s="1" t="s">
        <v>111</v>
      </c>
      <c r="C8" s="9">
        <v>0</v>
      </c>
      <c r="D8" s="9"/>
      <c r="E8" s="9">
        <v>1133432798</v>
      </c>
      <c r="F8" s="9"/>
      <c r="G8" s="9">
        <v>164610163</v>
      </c>
      <c r="H8" s="9"/>
      <c r="I8" s="9">
        <f>C8+E8+G8</f>
        <v>1298042961</v>
      </c>
      <c r="J8" s="9"/>
      <c r="K8" s="9">
        <v>0</v>
      </c>
      <c r="L8" s="9"/>
      <c r="M8" s="9">
        <v>1133432798</v>
      </c>
      <c r="N8" s="9"/>
      <c r="O8" s="9">
        <v>164610163</v>
      </c>
      <c r="P8" s="9"/>
      <c r="Q8" s="9">
        <f>K8+M8+O8</f>
        <v>1298042961</v>
      </c>
    </row>
    <row r="9" spans="1:17">
      <c r="A9" s="1" t="s">
        <v>84</v>
      </c>
      <c r="C9" s="9">
        <v>0</v>
      </c>
      <c r="D9" s="9"/>
      <c r="E9" s="9">
        <v>469776617</v>
      </c>
      <c r="F9" s="9"/>
      <c r="G9" s="9">
        <v>120178214</v>
      </c>
      <c r="H9" s="9"/>
      <c r="I9" s="9">
        <f t="shared" ref="I9:I24" si="0">C9+E9+G9</f>
        <v>589954831</v>
      </c>
      <c r="J9" s="9"/>
      <c r="K9" s="9">
        <v>0</v>
      </c>
      <c r="L9" s="9"/>
      <c r="M9" s="9">
        <v>469776617</v>
      </c>
      <c r="N9" s="9"/>
      <c r="O9" s="9">
        <v>120178214</v>
      </c>
      <c r="P9" s="9"/>
      <c r="Q9" s="9">
        <f t="shared" ref="Q9:Q24" si="1">K9+M9+O9</f>
        <v>589954831</v>
      </c>
    </row>
    <row r="10" spans="1:17">
      <c r="A10" s="1" t="s">
        <v>81</v>
      </c>
      <c r="C10" s="9">
        <v>0</v>
      </c>
      <c r="D10" s="9"/>
      <c r="E10" s="9">
        <v>957366849</v>
      </c>
      <c r="F10" s="9"/>
      <c r="G10" s="9">
        <v>1446197837</v>
      </c>
      <c r="H10" s="9"/>
      <c r="I10" s="9">
        <f t="shared" si="0"/>
        <v>2403564686</v>
      </c>
      <c r="J10" s="9"/>
      <c r="K10" s="9">
        <v>0</v>
      </c>
      <c r="L10" s="9"/>
      <c r="M10" s="9">
        <v>957366849</v>
      </c>
      <c r="N10" s="9"/>
      <c r="O10" s="9">
        <v>1446197837</v>
      </c>
      <c r="P10" s="9"/>
      <c r="Q10" s="9">
        <f t="shared" si="1"/>
        <v>2403564686</v>
      </c>
    </row>
    <row r="11" spans="1:17">
      <c r="A11" s="1" t="s">
        <v>120</v>
      </c>
      <c r="C11" s="9">
        <v>6088348629</v>
      </c>
      <c r="D11" s="9"/>
      <c r="E11" s="9">
        <v>12497734375</v>
      </c>
      <c r="F11" s="9"/>
      <c r="G11" s="9">
        <v>0</v>
      </c>
      <c r="H11" s="9"/>
      <c r="I11" s="9">
        <f t="shared" si="0"/>
        <v>18586083004</v>
      </c>
      <c r="J11" s="9"/>
      <c r="K11" s="9">
        <v>6088348629</v>
      </c>
      <c r="L11" s="9"/>
      <c r="M11" s="9">
        <v>12497734375</v>
      </c>
      <c r="N11" s="9"/>
      <c r="O11" s="9">
        <v>0</v>
      </c>
      <c r="P11" s="9"/>
      <c r="Q11" s="9">
        <f t="shared" si="1"/>
        <v>18586083004</v>
      </c>
    </row>
    <row r="12" spans="1:17">
      <c r="A12" s="1" t="s">
        <v>117</v>
      </c>
      <c r="C12" s="9">
        <v>2462879603</v>
      </c>
      <c r="D12" s="9"/>
      <c r="E12" s="9">
        <v>0</v>
      </c>
      <c r="F12" s="9"/>
      <c r="G12" s="9">
        <v>0</v>
      </c>
      <c r="H12" s="9"/>
      <c r="I12" s="9">
        <f t="shared" si="0"/>
        <v>2462879603</v>
      </c>
      <c r="J12" s="9"/>
      <c r="K12" s="9">
        <v>2462879603</v>
      </c>
      <c r="L12" s="9"/>
      <c r="M12" s="9">
        <v>0</v>
      </c>
      <c r="N12" s="9"/>
      <c r="O12" s="9">
        <v>0</v>
      </c>
      <c r="P12" s="9"/>
      <c r="Q12" s="9">
        <f t="shared" si="1"/>
        <v>2462879603</v>
      </c>
    </row>
    <row r="13" spans="1:17">
      <c r="A13" s="1" t="s">
        <v>114</v>
      </c>
      <c r="C13" s="9">
        <v>12460193</v>
      </c>
      <c r="D13" s="9"/>
      <c r="E13" s="9">
        <v>-7498640</v>
      </c>
      <c r="F13" s="9"/>
      <c r="G13" s="9">
        <v>0</v>
      </c>
      <c r="H13" s="9"/>
      <c r="I13" s="9">
        <f t="shared" si="0"/>
        <v>4961553</v>
      </c>
      <c r="J13" s="9"/>
      <c r="K13" s="9">
        <v>12460193</v>
      </c>
      <c r="L13" s="9"/>
      <c r="M13" s="9">
        <v>-7498640</v>
      </c>
      <c r="N13" s="9"/>
      <c r="O13" s="9">
        <v>0</v>
      </c>
      <c r="P13" s="9"/>
      <c r="Q13" s="9">
        <f t="shared" si="1"/>
        <v>4961553</v>
      </c>
    </row>
    <row r="14" spans="1:17">
      <c r="A14" s="1" t="s">
        <v>123</v>
      </c>
      <c r="C14" s="9">
        <v>16144951</v>
      </c>
      <c r="D14" s="9"/>
      <c r="E14" s="9">
        <v>0</v>
      </c>
      <c r="F14" s="9"/>
      <c r="G14" s="9">
        <v>0</v>
      </c>
      <c r="H14" s="9"/>
      <c r="I14" s="9">
        <f t="shared" si="0"/>
        <v>16144951</v>
      </c>
      <c r="J14" s="9"/>
      <c r="K14" s="9">
        <v>16144951</v>
      </c>
      <c r="L14" s="9"/>
      <c r="M14" s="9">
        <v>0</v>
      </c>
      <c r="N14" s="9"/>
      <c r="O14" s="9">
        <v>0</v>
      </c>
      <c r="P14" s="9"/>
      <c r="Q14" s="9">
        <f t="shared" si="1"/>
        <v>16144951</v>
      </c>
    </row>
    <row r="15" spans="1:17">
      <c r="A15" s="1" t="s">
        <v>87</v>
      </c>
      <c r="C15" s="9">
        <v>0</v>
      </c>
      <c r="D15" s="9"/>
      <c r="E15" s="9">
        <v>28593601</v>
      </c>
      <c r="F15" s="9"/>
      <c r="G15" s="9">
        <v>0</v>
      </c>
      <c r="H15" s="9"/>
      <c r="I15" s="9">
        <f t="shared" si="0"/>
        <v>28593601</v>
      </c>
      <c r="J15" s="9"/>
      <c r="K15" s="9">
        <v>0</v>
      </c>
      <c r="L15" s="9"/>
      <c r="M15" s="9">
        <v>28593601</v>
      </c>
      <c r="N15" s="9"/>
      <c r="O15" s="9">
        <v>0</v>
      </c>
      <c r="P15" s="9"/>
      <c r="Q15" s="9">
        <f t="shared" si="1"/>
        <v>28593601</v>
      </c>
    </row>
    <row r="16" spans="1:17">
      <c r="A16" s="1" t="s">
        <v>96</v>
      </c>
      <c r="C16" s="9">
        <v>0</v>
      </c>
      <c r="D16" s="9"/>
      <c r="E16" s="9">
        <v>115068308</v>
      </c>
      <c r="F16" s="9"/>
      <c r="G16" s="9">
        <v>0</v>
      </c>
      <c r="H16" s="9"/>
      <c r="I16" s="9">
        <f t="shared" si="0"/>
        <v>115068308</v>
      </c>
      <c r="J16" s="9"/>
      <c r="K16" s="9">
        <v>0</v>
      </c>
      <c r="L16" s="9"/>
      <c r="M16" s="9">
        <v>115068308</v>
      </c>
      <c r="N16" s="9"/>
      <c r="O16" s="9">
        <v>0</v>
      </c>
      <c r="P16" s="9"/>
      <c r="Q16" s="9">
        <f t="shared" si="1"/>
        <v>115068308</v>
      </c>
    </row>
    <row r="17" spans="1:17">
      <c r="A17" s="1" t="s">
        <v>99</v>
      </c>
      <c r="C17" s="9">
        <v>0</v>
      </c>
      <c r="D17" s="9"/>
      <c r="E17" s="9">
        <v>152930343</v>
      </c>
      <c r="F17" s="9"/>
      <c r="G17" s="9">
        <v>0</v>
      </c>
      <c r="H17" s="9"/>
      <c r="I17" s="9">
        <f t="shared" si="0"/>
        <v>152930343</v>
      </c>
      <c r="J17" s="9"/>
      <c r="K17" s="9">
        <v>0</v>
      </c>
      <c r="L17" s="9"/>
      <c r="M17" s="9">
        <v>152930343</v>
      </c>
      <c r="N17" s="9"/>
      <c r="O17" s="9">
        <v>0</v>
      </c>
      <c r="P17" s="9"/>
      <c r="Q17" s="9">
        <f t="shared" si="1"/>
        <v>152930343</v>
      </c>
    </row>
    <row r="18" spans="1:17">
      <c r="A18" s="1" t="s">
        <v>102</v>
      </c>
      <c r="C18" s="9">
        <v>0</v>
      </c>
      <c r="D18" s="9"/>
      <c r="E18" s="9">
        <v>6626777</v>
      </c>
      <c r="F18" s="9"/>
      <c r="G18" s="9">
        <v>0</v>
      </c>
      <c r="H18" s="9"/>
      <c r="I18" s="9">
        <f t="shared" si="0"/>
        <v>6626777</v>
      </c>
      <c r="J18" s="9"/>
      <c r="K18" s="9">
        <v>0</v>
      </c>
      <c r="L18" s="9"/>
      <c r="M18" s="9">
        <v>6626777</v>
      </c>
      <c r="N18" s="9"/>
      <c r="O18" s="9">
        <v>0</v>
      </c>
      <c r="P18" s="9"/>
      <c r="Q18" s="9">
        <f t="shared" si="1"/>
        <v>6626777</v>
      </c>
    </row>
    <row r="19" spans="1:17">
      <c r="A19" s="1" t="s">
        <v>93</v>
      </c>
      <c r="C19" s="9">
        <v>0</v>
      </c>
      <c r="D19" s="9"/>
      <c r="E19" s="9">
        <v>941233782</v>
      </c>
      <c r="F19" s="9"/>
      <c r="G19" s="9">
        <v>0</v>
      </c>
      <c r="H19" s="9"/>
      <c r="I19" s="9">
        <f t="shared" si="0"/>
        <v>941233782</v>
      </c>
      <c r="J19" s="9"/>
      <c r="K19" s="9">
        <v>0</v>
      </c>
      <c r="L19" s="9"/>
      <c r="M19" s="9">
        <v>941233782</v>
      </c>
      <c r="N19" s="9"/>
      <c r="O19" s="9">
        <v>0</v>
      </c>
      <c r="P19" s="9"/>
      <c r="Q19" s="9">
        <f t="shared" si="1"/>
        <v>941233782</v>
      </c>
    </row>
    <row r="20" spans="1:17">
      <c r="A20" s="1" t="s">
        <v>90</v>
      </c>
      <c r="C20" s="9">
        <v>0</v>
      </c>
      <c r="D20" s="9"/>
      <c r="E20" s="9">
        <v>184752756</v>
      </c>
      <c r="F20" s="9"/>
      <c r="G20" s="9">
        <v>0</v>
      </c>
      <c r="H20" s="9"/>
      <c r="I20" s="9">
        <f t="shared" si="0"/>
        <v>184752756</v>
      </c>
      <c r="J20" s="9"/>
      <c r="K20" s="9">
        <v>0</v>
      </c>
      <c r="L20" s="9"/>
      <c r="M20" s="9">
        <v>184752756</v>
      </c>
      <c r="N20" s="9"/>
      <c r="O20" s="9">
        <v>0</v>
      </c>
      <c r="P20" s="9"/>
      <c r="Q20" s="9">
        <f t="shared" si="1"/>
        <v>184752756</v>
      </c>
    </row>
    <row r="21" spans="1:17">
      <c r="A21" s="1" t="s">
        <v>105</v>
      </c>
      <c r="C21" s="9">
        <v>0</v>
      </c>
      <c r="D21" s="9"/>
      <c r="E21" s="9">
        <v>15518277</v>
      </c>
      <c r="F21" s="9"/>
      <c r="G21" s="9">
        <v>0</v>
      </c>
      <c r="H21" s="9"/>
      <c r="I21" s="9">
        <f t="shared" si="0"/>
        <v>15518277</v>
      </c>
      <c r="J21" s="9"/>
      <c r="K21" s="9">
        <v>0</v>
      </c>
      <c r="L21" s="9"/>
      <c r="M21" s="9">
        <v>15518277</v>
      </c>
      <c r="N21" s="9"/>
      <c r="O21" s="9">
        <v>0</v>
      </c>
      <c r="P21" s="9"/>
      <c r="Q21" s="9">
        <f t="shared" si="1"/>
        <v>15518277</v>
      </c>
    </row>
    <row r="22" spans="1:17">
      <c r="A22" s="1" t="s">
        <v>108</v>
      </c>
      <c r="C22" s="9">
        <v>0</v>
      </c>
      <c r="D22" s="9"/>
      <c r="E22" s="9">
        <v>867587756</v>
      </c>
      <c r="F22" s="9"/>
      <c r="G22" s="9">
        <v>0</v>
      </c>
      <c r="H22" s="9"/>
      <c r="I22" s="9">
        <f t="shared" si="0"/>
        <v>867587756</v>
      </c>
      <c r="J22" s="9"/>
      <c r="K22" s="9">
        <v>0</v>
      </c>
      <c r="L22" s="9"/>
      <c r="M22" s="9">
        <v>867587756</v>
      </c>
      <c r="N22" s="9"/>
      <c r="O22" s="9">
        <v>0</v>
      </c>
      <c r="P22" s="9"/>
      <c r="Q22" s="9">
        <f t="shared" si="1"/>
        <v>867587756</v>
      </c>
    </row>
    <row r="23" spans="1:17">
      <c r="A23" s="1" t="s">
        <v>77</v>
      </c>
      <c r="C23" s="9">
        <v>0</v>
      </c>
      <c r="D23" s="9"/>
      <c r="E23" s="9">
        <v>-38135176</v>
      </c>
      <c r="F23" s="9"/>
      <c r="G23" s="9">
        <v>0</v>
      </c>
      <c r="H23" s="9"/>
      <c r="I23" s="9">
        <f t="shared" si="0"/>
        <v>-38135176</v>
      </c>
      <c r="J23" s="9"/>
      <c r="K23" s="9">
        <v>0</v>
      </c>
      <c r="L23" s="9"/>
      <c r="M23" s="9">
        <v>-38135176</v>
      </c>
      <c r="N23" s="9"/>
      <c r="O23" s="9">
        <v>0</v>
      </c>
      <c r="P23" s="9"/>
      <c r="Q23" s="9">
        <f t="shared" si="1"/>
        <v>-38135176</v>
      </c>
    </row>
    <row r="24" spans="1:17">
      <c r="A24" s="1" t="s">
        <v>126</v>
      </c>
      <c r="C24" s="9">
        <v>0</v>
      </c>
      <c r="D24" s="9"/>
      <c r="E24" s="9">
        <v>-772973813</v>
      </c>
      <c r="F24" s="9"/>
      <c r="G24" s="9">
        <v>0</v>
      </c>
      <c r="H24" s="9"/>
      <c r="I24" s="9">
        <f t="shared" si="0"/>
        <v>-772973813</v>
      </c>
      <c r="J24" s="9"/>
      <c r="K24" s="9">
        <v>0</v>
      </c>
      <c r="L24" s="9"/>
      <c r="M24" s="9">
        <v>-772973813</v>
      </c>
      <c r="N24" s="9"/>
      <c r="O24" s="9">
        <v>0</v>
      </c>
      <c r="P24" s="9"/>
      <c r="Q24" s="9">
        <f t="shared" si="1"/>
        <v>-772973813</v>
      </c>
    </row>
    <row r="25" spans="1:17" ht="24.75" thickBot="1">
      <c r="C25" s="10">
        <f>SUM(C8:C24)</f>
        <v>8579833376</v>
      </c>
      <c r="D25" s="9"/>
      <c r="E25" s="10">
        <f>SUM(E8:E24)</f>
        <v>16552014610</v>
      </c>
      <c r="F25" s="9"/>
      <c r="G25" s="10">
        <f>SUM(G8:G24)</f>
        <v>1730986214</v>
      </c>
      <c r="H25" s="9"/>
      <c r="I25" s="10">
        <f>SUM(I8:I24)</f>
        <v>26862834200</v>
      </c>
      <c r="J25" s="9"/>
      <c r="K25" s="10">
        <f>SUM(K8:K24)</f>
        <v>8579833376</v>
      </c>
      <c r="L25" s="9"/>
      <c r="M25" s="10">
        <f>SUM(M8:M24)</f>
        <v>16552014610</v>
      </c>
      <c r="N25" s="9"/>
      <c r="O25" s="10">
        <f>SUM(O8:O24)</f>
        <v>1730986214</v>
      </c>
      <c r="P25" s="9"/>
      <c r="Q25" s="10">
        <f>SUM(Q8:Q24)</f>
        <v>26862834200</v>
      </c>
    </row>
    <row r="26" spans="1:17" ht="24.75" thickTop="1"/>
    <row r="27" spans="1:17">
      <c r="K27" s="11"/>
      <c r="L27" s="11"/>
      <c r="M27" s="11"/>
      <c r="N27" s="11"/>
      <c r="O27" s="11"/>
      <c r="P27" s="11"/>
      <c r="Q27" s="11"/>
    </row>
    <row r="28" spans="1:17">
      <c r="K28" s="12"/>
      <c r="L28" s="12"/>
      <c r="M28" s="12"/>
      <c r="N28" s="12"/>
      <c r="O28" s="12"/>
      <c r="P28" s="12"/>
      <c r="Q28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17" sqref="I17"/>
    </sheetView>
  </sheetViews>
  <sheetFormatPr defaultRowHeight="24"/>
  <cols>
    <col min="1" max="1" width="20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7" t="s">
        <v>172</v>
      </c>
      <c r="B6" s="17" t="s">
        <v>172</v>
      </c>
      <c r="C6" s="17" t="s">
        <v>172</v>
      </c>
      <c r="E6" s="17" t="s">
        <v>147</v>
      </c>
      <c r="F6" s="17" t="s">
        <v>147</v>
      </c>
      <c r="G6" s="17" t="s">
        <v>147</v>
      </c>
      <c r="I6" s="17" t="s">
        <v>148</v>
      </c>
      <c r="J6" s="17" t="s">
        <v>148</v>
      </c>
      <c r="K6" s="17" t="s">
        <v>148</v>
      </c>
    </row>
    <row r="7" spans="1:11" ht="24.75">
      <c r="A7" s="17" t="s">
        <v>173</v>
      </c>
      <c r="C7" s="17" t="s">
        <v>132</v>
      </c>
      <c r="E7" s="17" t="s">
        <v>174</v>
      </c>
      <c r="G7" s="17" t="s">
        <v>175</v>
      </c>
      <c r="I7" s="17" t="s">
        <v>174</v>
      </c>
      <c r="K7" s="17" t="s">
        <v>175</v>
      </c>
    </row>
    <row r="8" spans="1:11">
      <c r="A8" s="1" t="s">
        <v>142</v>
      </c>
      <c r="C8" s="1" t="s">
        <v>143</v>
      </c>
      <c r="E8" s="3">
        <v>37921141</v>
      </c>
      <c r="G8" s="5">
        <f>E8/$E$9</f>
        <v>1</v>
      </c>
      <c r="I8" s="3">
        <v>37921141</v>
      </c>
      <c r="K8" s="5">
        <f>I8/$I$9</f>
        <v>1</v>
      </c>
    </row>
    <row r="9" spans="1:11" ht="24.75" thickBot="1">
      <c r="E9" s="4">
        <f>SUM(E8)</f>
        <v>37921141</v>
      </c>
      <c r="G9" s="6">
        <f>SUM(G8)</f>
        <v>1</v>
      </c>
      <c r="I9" s="4">
        <f>SUM(I8)</f>
        <v>37921141</v>
      </c>
      <c r="K9" s="6">
        <f>SUM(K8)</f>
        <v>1</v>
      </c>
    </row>
    <row r="10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U11" sqref="U11"/>
    </sheetView>
  </sheetViews>
  <sheetFormatPr defaultRowHeight="24"/>
  <cols>
    <col min="1" max="1" width="46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145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>
      <c r="C5" s="15" t="s">
        <v>147</v>
      </c>
      <c r="E5" s="1" t="s">
        <v>182</v>
      </c>
    </row>
    <row r="6" spans="1:5" ht="24.75">
      <c r="A6" s="15" t="s">
        <v>176</v>
      </c>
      <c r="C6" s="17"/>
      <c r="E6" s="15" t="s">
        <v>183</v>
      </c>
    </row>
    <row r="7" spans="1:5" ht="24.75">
      <c r="A7" s="15" t="s">
        <v>176</v>
      </c>
      <c r="C7" s="18" t="s">
        <v>135</v>
      </c>
      <c r="E7" s="18" t="s">
        <v>135</v>
      </c>
    </row>
    <row r="8" spans="1:5">
      <c r="A8" s="1" t="s">
        <v>181</v>
      </c>
      <c r="C8" s="3">
        <v>385911112</v>
      </c>
      <c r="E8" s="3">
        <v>385911112</v>
      </c>
    </row>
    <row r="9" spans="1:5" ht="25.5" thickBot="1">
      <c r="A9" s="2" t="s">
        <v>154</v>
      </c>
      <c r="C9" s="4">
        <v>385911112</v>
      </c>
      <c r="E9" s="4">
        <v>385911112</v>
      </c>
    </row>
    <row r="10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5"/>
  <sheetViews>
    <sheetView rightToLeft="1" topLeftCell="B46" workbookViewId="0">
      <selection activeCell="Y13" sqref="Y13"/>
    </sheetView>
  </sheetViews>
  <sheetFormatPr defaultRowHeight="24"/>
  <cols>
    <col min="1" max="1" width="32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11.28515625" style="1" bestFit="1" customWidth="1"/>
    <col min="28" max="28" width="11.42578125" style="1" bestFit="1" customWidth="1"/>
    <col min="29" max="16384" width="9.140625" style="1"/>
  </cols>
  <sheetData>
    <row r="2" spans="1:28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8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8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8" ht="24.75">
      <c r="A6" s="16" t="s">
        <v>3</v>
      </c>
      <c r="C6" s="17" t="s">
        <v>180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8" ht="24.7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8" ht="24.7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8">
      <c r="A9" s="1" t="s">
        <v>15</v>
      </c>
      <c r="C9" s="3">
        <v>2118327</v>
      </c>
      <c r="E9" s="3">
        <v>14114079190</v>
      </c>
      <c r="G9" s="3">
        <v>19793795770.889999</v>
      </c>
      <c r="I9" s="3">
        <v>0</v>
      </c>
      <c r="K9" s="3">
        <v>0</v>
      </c>
      <c r="M9" s="3">
        <v>0</v>
      </c>
      <c r="O9" s="3">
        <v>0</v>
      </c>
      <c r="Q9" s="3">
        <v>2118327</v>
      </c>
      <c r="S9" s="3">
        <v>8570</v>
      </c>
      <c r="U9" s="3">
        <v>14114079190</v>
      </c>
      <c r="W9" s="3">
        <v>18046045718.779499</v>
      </c>
      <c r="Y9" s="5">
        <v>5.7163526061477787E-3</v>
      </c>
      <c r="AA9" s="5"/>
      <c r="AB9" s="3"/>
    </row>
    <row r="10" spans="1:28">
      <c r="A10" s="1" t="s">
        <v>16</v>
      </c>
      <c r="C10" s="3">
        <v>12232443</v>
      </c>
      <c r="E10" s="3">
        <v>53063582919</v>
      </c>
      <c r="G10" s="3">
        <v>58366367827.919998</v>
      </c>
      <c r="I10" s="3">
        <v>0</v>
      </c>
      <c r="K10" s="3">
        <v>0</v>
      </c>
      <c r="M10" s="3">
        <v>0</v>
      </c>
      <c r="O10" s="3">
        <v>0</v>
      </c>
      <c r="Q10" s="3">
        <v>12232443</v>
      </c>
      <c r="S10" s="3">
        <v>4450</v>
      </c>
      <c r="U10" s="3">
        <v>53063582919</v>
      </c>
      <c r="W10" s="3">
        <v>54110486840.467499</v>
      </c>
      <c r="Y10" s="5">
        <v>1.7140299170834154E-2</v>
      </c>
      <c r="AA10" s="3"/>
      <c r="AB10" s="3"/>
    </row>
    <row r="11" spans="1:28">
      <c r="A11" s="1" t="s">
        <v>17</v>
      </c>
      <c r="C11" s="3">
        <v>961282</v>
      </c>
      <c r="E11" s="3">
        <v>79920673156</v>
      </c>
      <c r="G11" s="3">
        <v>88685743754.600998</v>
      </c>
      <c r="I11" s="3">
        <v>0</v>
      </c>
      <c r="K11" s="3">
        <v>0</v>
      </c>
      <c r="M11" s="3">
        <v>0</v>
      </c>
      <c r="O11" s="3">
        <v>0</v>
      </c>
      <c r="Q11" s="3">
        <v>961282</v>
      </c>
      <c r="S11" s="3">
        <v>88801</v>
      </c>
      <c r="U11" s="3">
        <v>79920673156</v>
      </c>
      <c r="W11" s="3">
        <v>84854894204.852097</v>
      </c>
      <c r="Y11" s="5">
        <v>2.6879046146243844E-2</v>
      </c>
      <c r="AA11" s="3"/>
      <c r="AB11" s="3"/>
    </row>
    <row r="12" spans="1:28">
      <c r="A12" s="1" t="s">
        <v>18</v>
      </c>
      <c r="C12" s="3">
        <v>15358</v>
      </c>
      <c r="E12" s="3">
        <v>636872410</v>
      </c>
      <c r="G12" s="3">
        <v>701195852.00699997</v>
      </c>
      <c r="I12" s="3">
        <v>0</v>
      </c>
      <c r="K12" s="3">
        <v>0</v>
      </c>
      <c r="M12" s="3">
        <v>0</v>
      </c>
      <c r="O12" s="3">
        <v>0</v>
      </c>
      <c r="Q12" s="3">
        <v>15358</v>
      </c>
      <c r="S12" s="3">
        <v>41990</v>
      </c>
      <c r="U12" s="3">
        <v>636872410</v>
      </c>
      <c r="W12" s="3">
        <v>641045369.60099995</v>
      </c>
      <c r="Y12" s="5">
        <v>2.0306062759024626E-4</v>
      </c>
      <c r="AA12" s="3"/>
      <c r="AB12" s="3"/>
    </row>
    <row r="13" spans="1:28">
      <c r="A13" s="1" t="s">
        <v>19</v>
      </c>
      <c r="C13" s="3">
        <v>480098</v>
      </c>
      <c r="E13" s="3">
        <v>12320741799</v>
      </c>
      <c r="G13" s="3">
        <v>49843093581.036003</v>
      </c>
      <c r="I13" s="3">
        <v>0</v>
      </c>
      <c r="K13" s="3">
        <v>0</v>
      </c>
      <c r="M13" s="3">
        <v>0</v>
      </c>
      <c r="O13" s="3">
        <v>0</v>
      </c>
      <c r="Q13" s="3">
        <v>480098</v>
      </c>
      <c r="S13" s="3">
        <v>95910</v>
      </c>
      <c r="U13" s="3">
        <v>12320741799</v>
      </c>
      <c r="W13" s="3">
        <v>45772224294.878998</v>
      </c>
      <c r="Y13" s="5">
        <v>1.4499030852223082E-2</v>
      </c>
      <c r="AA13" s="3"/>
      <c r="AB13" s="3"/>
    </row>
    <row r="14" spans="1:28">
      <c r="A14" s="1" t="s">
        <v>20</v>
      </c>
      <c r="C14" s="3">
        <v>7418164</v>
      </c>
      <c r="E14" s="3">
        <v>71884809604</v>
      </c>
      <c r="G14" s="3">
        <v>73142963142.139801</v>
      </c>
      <c r="I14" s="3">
        <v>300000</v>
      </c>
      <c r="K14" s="3">
        <v>2762246038</v>
      </c>
      <c r="M14" s="3">
        <v>0</v>
      </c>
      <c r="O14" s="3">
        <v>0</v>
      </c>
      <c r="Q14" s="3">
        <v>7718164</v>
      </c>
      <c r="S14" s="3">
        <v>8765</v>
      </c>
      <c r="U14" s="3">
        <v>74647055642</v>
      </c>
      <c r="W14" s="3">
        <v>67247191700.612999</v>
      </c>
      <c r="Y14" s="5">
        <v>2.1301545253976942E-2</v>
      </c>
      <c r="AA14" s="3"/>
      <c r="AB14" s="3"/>
    </row>
    <row r="15" spans="1:28">
      <c r="A15" s="1" t="s">
        <v>21</v>
      </c>
      <c r="C15" s="3">
        <v>689072</v>
      </c>
      <c r="E15" s="3">
        <v>31230811655</v>
      </c>
      <c r="G15" s="3">
        <v>53763453975.384003</v>
      </c>
      <c r="I15" s="3">
        <v>0</v>
      </c>
      <c r="K15" s="3">
        <v>0</v>
      </c>
      <c r="M15" s="3">
        <v>0</v>
      </c>
      <c r="O15" s="3">
        <v>0</v>
      </c>
      <c r="Q15" s="3">
        <v>689072</v>
      </c>
      <c r="S15" s="3">
        <v>71970</v>
      </c>
      <c r="U15" s="3">
        <v>31230811655</v>
      </c>
      <c r="W15" s="3">
        <v>49297436394.552002</v>
      </c>
      <c r="Y15" s="5">
        <v>1.561569406405453E-2</v>
      </c>
      <c r="AA15" s="3"/>
      <c r="AB15" s="3"/>
    </row>
    <row r="16" spans="1:28">
      <c r="A16" s="1" t="s">
        <v>22</v>
      </c>
      <c r="C16" s="3">
        <v>2324175</v>
      </c>
      <c r="E16" s="3">
        <v>57829819247</v>
      </c>
      <c r="G16" s="3">
        <v>59537620510.987503</v>
      </c>
      <c r="I16" s="3">
        <v>0</v>
      </c>
      <c r="K16" s="3">
        <v>0</v>
      </c>
      <c r="M16" s="3">
        <v>0</v>
      </c>
      <c r="O16" s="3">
        <v>0</v>
      </c>
      <c r="Q16" s="3">
        <v>2324175</v>
      </c>
      <c r="S16" s="3">
        <v>24490</v>
      </c>
      <c r="U16" s="3">
        <v>57829819247</v>
      </c>
      <c r="W16" s="3">
        <v>56580377427.787498</v>
      </c>
      <c r="Y16" s="5">
        <v>1.7922673643100615E-2</v>
      </c>
      <c r="AA16" s="3"/>
      <c r="AB16" s="3"/>
    </row>
    <row r="17" spans="1:28">
      <c r="A17" s="1" t="s">
        <v>23</v>
      </c>
      <c r="C17" s="3">
        <v>570249</v>
      </c>
      <c r="E17" s="3">
        <v>15413098332</v>
      </c>
      <c r="G17" s="3">
        <v>36732269995.559998</v>
      </c>
      <c r="I17" s="3">
        <v>0</v>
      </c>
      <c r="K17" s="3">
        <v>0</v>
      </c>
      <c r="M17" s="3">
        <v>0</v>
      </c>
      <c r="O17" s="3">
        <v>0</v>
      </c>
      <c r="Q17" s="3">
        <v>570249</v>
      </c>
      <c r="S17" s="3">
        <v>60460</v>
      </c>
      <c r="U17" s="3">
        <v>15413098332</v>
      </c>
      <c r="W17" s="3">
        <v>34272114875.487</v>
      </c>
      <c r="Y17" s="5">
        <v>1.085620064581861E-2</v>
      </c>
      <c r="AA17" s="3"/>
      <c r="AB17" s="3"/>
    </row>
    <row r="18" spans="1:28">
      <c r="A18" s="1" t="s">
        <v>24</v>
      </c>
      <c r="C18" s="3">
        <v>1333225</v>
      </c>
      <c r="E18" s="3">
        <v>35990266903</v>
      </c>
      <c r="G18" s="3">
        <v>77317553438.324997</v>
      </c>
      <c r="I18" s="3">
        <v>0</v>
      </c>
      <c r="K18" s="3">
        <v>0</v>
      </c>
      <c r="M18" s="3">
        <v>0</v>
      </c>
      <c r="O18" s="3">
        <v>0</v>
      </c>
      <c r="Q18" s="3">
        <v>1333225</v>
      </c>
      <c r="S18" s="3">
        <v>55110</v>
      </c>
      <c r="U18" s="3">
        <v>35990266903</v>
      </c>
      <c r="W18" s="3">
        <v>73036859272.987503</v>
      </c>
      <c r="Y18" s="5">
        <v>2.3135508318895447E-2</v>
      </c>
      <c r="AA18" s="3"/>
      <c r="AB18" s="3"/>
    </row>
    <row r="19" spans="1:28">
      <c r="A19" s="1" t="s">
        <v>25</v>
      </c>
      <c r="C19" s="3">
        <v>374950</v>
      </c>
      <c r="E19" s="3">
        <v>28736627396</v>
      </c>
      <c r="G19" s="3">
        <v>33517133065.485001</v>
      </c>
      <c r="I19" s="3">
        <v>0</v>
      </c>
      <c r="K19" s="3">
        <v>0</v>
      </c>
      <c r="M19" s="3">
        <v>0</v>
      </c>
      <c r="O19" s="3">
        <v>0</v>
      </c>
      <c r="Q19" s="3">
        <v>374950</v>
      </c>
      <c r="S19" s="3">
        <v>85795</v>
      </c>
      <c r="U19" s="3">
        <v>28736627396</v>
      </c>
      <c r="W19" s="3">
        <v>31977430680.262501</v>
      </c>
      <c r="Y19" s="5">
        <v>1.0129325396577312E-2</v>
      </c>
      <c r="AA19" s="3"/>
      <c r="AB19" s="3"/>
    </row>
    <row r="20" spans="1:28">
      <c r="A20" s="1" t="s">
        <v>26</v>
      </c>
      <c r="C20" s="3">
        <v>1644199</v>
      </c>
      <c r="E20" s="3">
        <v>4870924268</v>
      </c>
      <c r="G20" s="3">
        <v>12846509885.367001</v>
      </c>
      <c r="I20" s="3">
        <v>0</v>
      </c>
      <c r="K20" s="3">
        <v>0</v>
      </c>
      <c r="M20" s="3">
        <v>0</v>
      </c>
      <c r="O20" s="3">
        <v>0</v>
      </c>
      <c r="Q20" s="3">
        <v>1644199</v>
      </c>
      <c r="S20" s="3">
        <v>7760</v>
      </c>
      <c r="U20" s="3">
        <v>4870924268</v>
      </c>
      <c r="W20" s="3">
        <v>12683068283.771999</v>
      </c>
      <c r="Y20" s="5">
        <v>4.0175499700991404E-3</v>
      </c>
      <c r="AA20" s="3"/>
      <c r="AB20" s="3"/>
    </row>
    <row r="21" spans="1:28">
      <c r="A21" s="1" t="s">
        <v>27</v>
      </c>
      <c r="C21" s="3">
        <v>108000</v>
      </c>
      <c r="E21" s="3">
        <v>271108131</v>
      </c>
      <c r="G21" s="3">
        <v>653806566</v>
      </c>
      <c r="I21" s="3">
        <v>0</v>
      </c>
      <c r="K21" s="3">
        <v>0</v>
      </c>
      <c r="M21" s="3">
        <v>0</v>
      </c>
      <c r="O21" s="3">
        <v>0</v>
      </c>
      <c r="Q21" s="3">
        <v>108000</v>
      </c>
      <c r="S21" s="3">
        <v>5010</v>
      </c>
      <c r="U21" s="3">
        <v>271108131</v>
      </c>
      <c r="W21" s="3">
        <v>537860574</v>
      </c>
      <c r="Y21" s="5">
        <v>1.7037531334243916E-4</v>
      </c>
      <c r="AA21" s="3"/>
      <c r="AB21" s="3"/>
    </row>
    <row r="22" spans="1:28">
      <c r="A22" s="1" t="s">
        <v>28</v>
      </c>
      <c r="C22" s="3">
        <v>612000</v>
      </c>
      <c r="E22" s="3">
        <v>1379052978</v>
      </c>
      <c r="G22" s="3">
        <v>6509437020</v>
      </c>
      <c r="I22" s="3">
        <v>0</v>
      </c>
      <c r="K22" s="3">
        <v>0</v>
      </c>
      <c r="M22" s="3">
        <v>0</v>
      </c>
      <c r="O22" s="3">
        <v>0</v>
      </c>
      <c r="Q22" s="3">
        <v>612000</v>
      </c>
      <c r="S22" s="3">
        <v>9520</v>
      </c>
      <c r="U22" s="3">
        <v>1379052978</v>
      </c>
      <c r="W22" s="3">
        <v>5791573872</v>
      </c>
      <c r="Y22" s="5">
        <v>1.8345669135954993E-3</v>
      </c>
      <c r="AA22" s="3"/>
      <c r="AB22" s="3"/>
    </row>
    <row r="23" spans="1:28">
      <c r="A23" s="1" t="s">
        <v>29</v>
      </c>
      <c r="C23" s="3">
        <v>815911</v>
      </c>
      <c r="E23" s="3">
        <v>39238020218</v>
      </c>
      <c r="G23" s="3">
        <v>39822865780.904999</v>
      </c>
      <c r="I23" s="3">
        <v>0</v>
      </c>
      <c r="K23" s="3">
        <v>0</v>
      </c>
      <c r="M23" s="3">
        <v>0</v>
      </c>
      <c r="O23" s="3">
        <v>0</v>
      </c>
      <c r="Q23" s="3">
        <v>815911</v>
      </c>
      <c r="S23" s="3">
        <v>46300</v>
      </c>
      <c r="U23" s="3">
        <v>39238020218</v>
      </c>
      <c r="W23" s="3">
        <v>37551908058.165001</v>
      </c>
      <c r="Y23" s="5">
        <v>1.189512377610397E-2</v>
      </c>
      <c r="AA23" s="3"/>
      <c r="AB23" s="3"/>
    </row>
    <row r="24" spans="1:28">
      <c r="A24" s="1" t="s">
        <v>30</v>
      </c>
      <c r="C24" s="3">
        <v>6142219</v>
      </c>
      <c r="E24" s="3">
        <v>56735877976</v>
      </c>
      <c r="G24" s="3">
        <v>83891944230.093002</v>
      </c>
      <c r="I24" s="3">
        <v>550450</v>
      </c>
      <c r="K24" s="3">
        <v>0</v>
      </c>
      <c r="M24" s="3">
        <v>0</v>
      </c>
      <c r="O24" s="3">
        <v>0</v>
      </c>
      <c r="Q24" s="3">
        <v>6692669</v>
      </c>
      <c r="S24" s="3">
        <v>7784</v>
      </c>
      <c r="U24" s="3">
        <v>42333068412</v>
      </c>
      <c r="W24" s="3">
        <v>51785765869.798798</v>
      </c>
      <c r="Y24" s="5">
        <v>1.640390932752242E-2</v>
      </c>
      <c r="AA24" s="3"/>
      <c r="AB24" s="3"/>
    </row>
    <row r="25" spans="1:28">
      <c r="A25" s="1" t="s">
        <v>31</v>
      </c>
      <c r="C25" s="3">
        <v>228420</v>
      </c>
      <c r="E25" s="3">
        <v>3544645309</v>
      </c>
      <c r="G25" s="3">
        <v>3317359763.6100001</v>
      </c>
      <c r="I25" s="3">
        <v>0</v>
      </c>
      <c r="K25" s="3">
        <v>0</v>
      </c>
      <c r="M25" s="3">
        <v>0</v>
      </c>
      <c r="O25" s="3">
        <v>0</v>
      </c>
      <c r="Q25" s="3">
        <v>228420</v>
      </c>
      <c r="S25" s="3">
        <v>13060</v>
      </c>
      <c r="U25" s="3">
        <v>3544645309</v>
      </c>
      <c r="W25" s="3">
        <v>2965415367.0599999</v>
      </c>
      <c r="Y25" s="5">
        <v>9.3933929493283843E-4</v>
      </c>
      <c r="AA25" s="3"/>
      <c r="AB25" s="3"/>
    </row>
    <row r="26" spans="1:28">
      <c r="A26" s="1" t="s">
        <v>32</v>
      </c>
      <c r="C26" s="3">
        <v>114343</v>
      </c>
      <c r="E26" s="3">
        <v>4226574652</v>
      </c>
      <c r="G26" s="3">
        <v>3479213996.5815001</v>
      </c>
      <c r="I26" s="3">
        <v>0</v>
      </c>
      <c r="K26" s="3">
        <v>0</v>
      </c>
      <c r="M26" s="3">
        <v>-114343</v>
      </c>
      <c r="O26" s="3">
        <v>0</v>
      </c>
      <c r="Q26" s="3">
        <v>0</v>
      </c>
      <c r="S26" s="3">
        <v>0</v>
      </c>
      <c r="U26" s="3">
        <v>0</v>
      </c>
      <c r="W26" s="3">
        <v>0</v>
      </c>
      <c r="Y26" s="5">
        <v>0</v>
      </c>
      <c r="AA26" s="3"/>
      <c r="AB26" s="3"/>
    </row>
    <row r="27" spans="1:28">
      <c r="A27" s="1" t="s">
        <v>33</v>
      </c>
      <c r="C27" s="3">
        <v>799451</v>
      </c>
      <c r="E27" s="3">
        <v>13092609027</v>
      </c>
      <c r="G27" s="3">
        <v>5856896744.4735003</v>
      </c>
      <c r="I27" s="3">
        <v>0</v>
      </c>
      <c r="K27" s="3">
        <v>0</v>
      </c>
      <c r="M27" s="3">
        <v>0</v>
      </c>
      <c r="O27" s="3">
        <v>0</v>
      </c>
      <c r="Q27" s="3">
        <v>799451</v>
      </c>
      <c r="S27" s="3">
        <v>6210</v>
      </c>
      <c r="U27" s="3">
        <v>13092609027</v>
      </c>
      <c r="W27" s="3">
        <v>4935051395.2755003</v>
      </c>
      <c r="Y27" s="5">
        <v>1.5632507167761007E-3</v>
      </c>
      <c r="AA27" s="3"/>
      <c r="AB27" s="3"/>
    </row>
    <row r="28" spans="1:28">
      <c r="A28" s="1" t="s">
        <v>34</v>
      </c>
      <c r="C28" s="3">
        <v>182850</v>
      </c>
      <c r="E28" s="3">
        <v>20625174564</v>
      </c>
      <c r="G28" s="3">
        <v>18557904539.25</v>
      </c>
      <c r="I28" s="3">
        <v>0</v>
      </c>
      <c r="K28" s="3">
        <v>0</v>
      </c>
      <c r="M28" s="3">
        <v>0</v>
      </c>
      <c r="O28" s="3">
        <v>0</v>
      </c>
      <c r="Q28" s="3">
        <v>182850</v>
      </c>
      <c r="S28" s="3">
        <v>97930</v>
      </c>
      <c r="U28" s="3">
        <v>20625174564</v>
      </c>
      <c r="W28" s="3">
        <v>17799956822.025002</v>
      </c>
      <c r="Y28" s="5">
        <v>5.6384002985770017E-3</v>
      </c>
      <c r="AA28" s="3"/>
      <c r="AB28" s="3"/>
    </row>
    <row r="29" spans="1:28">
      <c r="A29" s="1" t="s">
        <v>35</v>
      </c>
      <c r="C29" s="3">
        <v>1801000</v>
      </c>
      <c r="E29" s="3">
        <v>58543956820</v>
      </c>
      <c r="G29" s="3">
        <v>44180629785.900002</v>
      </c>
      <c r="I29" s="3">
        <v>0</v>
      </c>
      <c r="K29" s="3">
        <v>0</v>
      </c>
      <c r="M29" s="3">
        <v>0</v>
      </c>
      <c r="O29" s="3">
        <v>0</v>
      </c>
      <c r="Q29" s="3">
        <v>1801000</v>
      </c>
      <c r="S29" s="3">
        <v>26110</v>
      </c>
      <c r="U29" s="3">
        <v>58543956820</v>
      </c>
      <c r="W29" s="3">
        <v>46744316545.5</v>
      </c>
      <c r="Y29" s="5">
        <v>1.4806955488835897E-2</v>
      </c>
      <c r="AA29" s="3"/>
      <c r="AB29" s="3"/>
    </row>
    <row r="30" spans="1:28">
      <c r="A30" s="1" t="s">
        <v>36</v>
      </c>
      <c r="C30" s="3">
        <v>1990806</v>
      </c>
      <c r="E30" s="3">
        <v>4404176924</v>
      </c>
      <c r="G30" s="3">
        <v>25785857977.028999</v>
      </c>
      <c r="I30" s="3">
        <v>0</v>
      </c>
      <c r="K30" s="3">
        <v>0</v>
      </c>
      <c r="M30" s="3">
        <v>0</v>
      </c>
      <c r="O30" s="3">
        <v>0</v>
      </c>
      <c r="Q30" s="3">
        <v>1990806</v>
      </c>
      <c r="S30" s="3">
        <v>11030</v>
      </c>
      <c r="U30" s="3">
        <v>4404176924</v>
      </c>
      <c r="W30" s="3">
        <v>21827936568.429001</v>
      </c>
      <c r="Y30" s="5">
        <v>6.9143226186066898E-3</v>
      </c>
      <c r="AA30" s="3"/>
      <c r="AB30" s="3"/>
    </row>
    <row r="31" spans="1:28">
      <c r="A31" s="1" t="s">
        <v>37</v>
      </c>
      <c r="C31" s="3">
        <v>97162</v>
      </c>
      <c r="E31" s="3">
        <v>42411320782</v>
      </c>
      <c r="G31" s="3">
        <v>39671831215.574997</v>
      </c>
      <c r="I31" s="3">
        <v>0</v>
      </c>
      <c r="K31" s="3">
        <v>0</v>
      </c>
      <c r="M31" s="3">
        <v>0</v>
      </c>
      <c r="O31" s="3">
        <v>0</v>
      </c>
      <c r="Q31" s="3">
        <v>97162</v>
      </c>
      <c r="S31" s="3">
        <v>407560</v>
      </c>
      <c r="U31" s="3">
        <v>42411320782</v>
      </c>
      <c r="W31" s="3">
        <v>39363728618.916</v>
      </c>
      <c r="Y31" s="5">
        <v>1.2469044808208147E-2</v>
      </c>
      <c r="AA31" s="3"/>
      <c r="AB31" s="3"/>
    </row>
    <row r="32" spans="1:28">
      <c r="A32" s="1" t="s">
        <v>38</v>
      </c>
      <c r="C32" s="3">
        <v>3510050</v>
      </c>
      <c r="E32" s="3">
        <v>40999017292</v>
      </c>
      <c r="G32" s="3">
        <v>37152631076.220001</v>
      </c>
      <c r="I32" s="3">
        <v>0</v>
      </c>
      <c r="K32" s="3">
        <v>0</v>
      </c>
      <c r="M32" s="3">
        <v>0</v>
      </c>
      <c r="O32" s="3">
        <v>0</v>
      </c>
      <c r="Q32" s="3">
        <v>3510050</v>
      </c>
      <c r="S32" s="3">
        <v>11800</v>
      </c>
      <c r="U32" s="3">
        <v>40999017292</v>
      </c>
      <c r="W32" s="3">
        <v>41172149389.5</v>
      </c>
      <c r="Y32" s="5">
        <v>1.3041888906357688E-2</v>
      </c>
      <c r="AA32" s="3"/>
      <c r="AB32" s="3"/>
    </row>
    <row r="33" spans="1:28">
      <c r="A33" s="1" t="s">
        <v>39</v>
      </c>
      <c r="C33" s="3">
        <v>5354926</v>
      </c>
      <c r="E33" s="3">
        <v>37486981317</v>
      </c>
      <c r="G33" s="3">
        <v>44085617624.064598</v>
      </c>
      <c r="I33" s="3">
        <v>0</v>
      </c>
      <c r="K33" s="3">
        <v>0</v>
      </c>
      <c r="M33" s="3">
        <v>0</v>
      </c>
      <c r="O33" s="3">
        <v>0</v>
      </c>
      <c r="Q33" s="3">
        <v>5354926</v>
      </c>
      <c r="S33" s="3">
        <v>7523</v>
      </c>
      <c r="U33" s="3">
        <v>37486981317</v>
      </c>
      <c r="W33" s="3">
        <v>40045411903.6269</v>
      </c>
      <c r="Y33" s="5">
        <v>1.2684978098073937E-2</v>
      </c>
      <c r="AA33" s="3"/>
      <c r="AB33" s="3"/>
    </row>
    <row r="34" spans="1:28">
      <c r="A34" s="1" t="s">
        <v>40</v>
      </c>
      <c r="C34" s="3">
        <v>3891948</v>
      </c>
      <c r="E34" s="3">
        <v>16482614654</v>
      </c>
      <c r="G34" s="3">
        <v>27971358274.962002</v>
      </c>
      <c r="I34" s="3">
        <v>0</v>
      </c>
      <c r="K34" s="3">
        <v>0</v>
      </c>
      <c r="M34" s="3">
        <v>0</v>
      </c>
      <c r="O34" s="3">
        <v>0</v>
      </c>
      <c r="Q34" s="3">
        <v>3891948</v>
      </c>
      <c r="S34" s="3">
        <v>6650</v>
      </c>
      <c r="U34" s="3">
        <v>16482614654</v>
      </c>
      <c r="W34" s="3">
        <v>25727459547.509998</v>
      </c>
      <c r="Y34" s="5">
        <v>8.149554352559674E-3</v>
      </c>
      <c r="AA34" s="3"/>
      <c r="AB34" s="3"/>
    </row>
    <row r="35" spans="1:28">
      <c r="A35" s="1" t="s">
        <v>41</v>
      </c>
      <c r="C35" s="3">
        <v>3778358</v>
      </c>
      <c r="E35" s="3">
        <v>33414708952</v>
      </c>
      <c r="G35" s="3">
        <v>57277120740.974998</v>
      </c>
      <c r="I35" s="3">
        <v>340000</v>
      </c>
      <c r="K35" s="3">
        <v>4944784479</v>
      </c>
      <c r="M35" s="3">
        <v>0</v>
      </c>
      <c r="O35" s="3">
        <v>0</v>
      </c>
      <c r="Q35" s="3">
        <v>4118358</v>
      </c>
      <c r="S35" s="3">
        <v>14440</v>
      </c>
      <c r="U35" s="3">
        <v>38359493431</v>
      </c>
      <c r="W35" s="3">
        <v>59115248437.356003</v>
      </c>
      <c r="Y35" s="5">
        <v>1.8725631627780671E-2</v>
      </c>
      <c r="AA35" s="3"/>
      <c r="AB35" s="3"/>
    </row>
    <row r="36" spans="1:28">
      <c r="A36" s="1" t="s">
        <v>42</v>
      </c>
      <c r="C36" s="3">
        <v>3772758</v>
      </c>
      <c r="E36" s="3">
        <v>28427316242</v>
      </c>
      <c r="G36" s="3">
        <v>43991137354.527</v>
      </c>
      <c r="I36" s="3">
        <v>1514500</v>
      </c>
      <c r="K36" s="3">
        <v>16159552029</v>
      </c>
      <c r="M36" s="3">
        <v>0</v>
      </c>
      <c r="O36" s="3">
        <v>0</v>
      </c>
      <c r="Q36" s="3">
        <v>5287258</v>
      </c>
      <c r="S36" s="3">
        <v>10480</v>
      </c>
      <c r="U36" s="3">
        <v>44586868271</v>
      </c>
      <c r="W36" s="3">
        <v>55080771580.152</v>
      </c>
      <c r="Y36" s="5">
        <v>1.7447651251552256E-2</v>
      </c>
      <c r="AA36" s="3"/>
      <c r="AB36" s="3"/>
    </row>
    <row r="37" spans="1:28">
      <c r="A37" s="1" t="s">
        <v>43</v>
      </c>
      <c r="C37" s="3">
        <v>20385</v>
      </c>
      <c r="E37" s="3">
        <v>481222373</v>
      </c>
      <c r="G37" s="3">
        <v>1243482518.12625</v>
      </c>
      <c r="I37" s="3">
        <v>0</v>
      </c>
      <c r="K37" s="3">
        <v>0</v>
      </c>
      <c r="M37" s="3">
        <v>0</v>
      </c>
      <c r="O37" s="3">
        <v>0</v>
      </c>
      <c r="Q37" s="3">
        <v>20385</v>
      </c>
      <c r="S37" s="3">
        <v>58736</v>
      </c>
      <c r="U37" s="3">
        <v>481222373</v>
      </c>
      <c r="W37" s="3">
        <v>1190209226.5079999</v>
      </c>
      <c r="Y37" s="5">
        <v>3.7701642342233217E-4</v>
      </c>
      <c r="AA37" s="3"/>
      <c r="AB37" s="3"/>
    </row>
    <row r="38" spans="1:28">
      <c r="A38" s="1" t="s">
        <v>44</v>
      </c>
      <c r="C38" s="3">
        <v>2467600</v>
      </c>
      <c r="E38" s="3">
        <v>35901347709</v>
      </c>
      <c r="G38" s="3">
        <v>40276909947.599998</v>
      </c>
      <c r="I38" s="3">
        <v>0</v>
      </c>
      <c r="K38" s="3">
        <v>0</v>
      </c>
      <c r="M38" s="3">
        <v>0</v>
      </c>
      <c r="O38" s="3">
        <v>0</v>
      </c>
      <c r="Q38" s="3">
        <v>2467600</v>
      </c>
      <c r="S38" s="3">
        <v>16220</v>
      </c>
      <c r="U38" s="3">
        <v>35901347709</v>
      </c>
      <c r="W38" s="3">
        <v>39786326391.599998</v>
      </c>
      <c r="Y38" s="5">
        <v>1.2602908919874478E-2</v>
      </c>
      <c r="AA38" s="3"/>
      <c r="AB38" s="3"/>
    </row>
    <row r="39" spans="1:28">
      <c r="A39" s="1" t="s">
        <v>45</v>
      </c>
      <c r="C39" s="3">
        <v>3485911</v>
      </c>
      <c r="E39" s="3">
        <v>49259132784</v>
      </c>
      <c r="G39" s="3">
        <v>54233373002.287003</v>
      </c>
      <c r="I39" s="3">
        <v>0</v>
      </c>
      <c r="K39" s="3">
        <v>0</v>
      </c>
      <c r="M39" s="3">
        <v>0</v>
      </c>
      <c r="O39" s="3">
        <v>0</v>
      </c>
      <c r="Q39" s="3">
        <v>3485911</v>
      </c>
      <c r="S39" s="3">
        <v>14853</v>
      </c>
      <c r="U39" s="3">
        <v>49259132784</v>
      </c>
      <c r="W39" s="3">
        <v>51468167478.306198</v>
      </c>
      <c r="Y39" s="5">
        <v>1.6303305327000146E-2</v>
      </c>
      <c r="AA39" s="3"/>
      <c r="AB39" s="3"/>
    </row>
    <row r="40" spans="1:28">
      <c r="A40" s="1" t="s">
        <v>46</v>
      </c>
      <c r="C40" s="3">
        <v>22020</v>
      </c>
      <c r="E40" s="3">
        <v>275758032</v>
      </c>
      <c r="G40" s="3">
        <v>496923646.662</v>
      </c>
      <c r="I40" s="3">
        <v>0</v>
      </c>
      <c r="K40" s="3">
        <v>0</v>
      </c>
      <c r="M40" s="3">
        <v>0</v>
      </c>
      <c r="O40" s="3">
        <v>0</v>
      </c>
      <c r="Q40" s="3">
        <v>22020</v>
      </c>
      <c r="S40" s="3">
        <v>23121</v>
      </c>
      <c r="U40" s="3">
        <v>275758032</v>
      </c>
      <c r="W40" s="3">
        <v>506095129.70099998</v>
      </c>
      <c r="Y40" s="5">
        <v>1.6031313777590671E-4</v>
      </c>
      <c r="AA40" s="3"/>
      <c r="AB40" s="3"/>
    </row>
    <row r="41" spans="1:28">
      <c r="A41" s="1" t="s">
        <v>47</v>
      </c>
      <c r="C41" s="3">
        <v>1788784</v>
      </c>
      <c r="E41" s="3">
        <v>77927037194</v>
      </c>
      <c r="G41" s="3">
        <v>70432154521.272003</v>
      </c>
      <c r="I41" s="3">
        <v>0</v>
      </c>
      <c r="K41" s="3">
        <v>0</v>
      </c>
      <c r="M41" s="3">
        <v>0</v>
      </c>
      <c r="O41" s="3">
        <v>0</v>
      </c>
      <c r="Q41" s="3">
        <v>1788784</v>
      </c>
      <c r="S41" s="3">
        <v>35430</v>
      </c>
      <c r="U41" s="3">
        <v>77927037194</v>
      </c>
      <c r="W41" s="3">
        <v>62999526248.136002</v>
      </c>
      <c r="Y41" s="5">
        <v>1.995603422858689E-2</v>
      </c>
      <c r="AA41" s="3"/>
      <c r="AB41" s="3"/>
    </row>
    <row r="42" spans="1:28">
      <c r="A42" s="1" t="s">
        <v>48</v>
      </c>
      <c r="C42" s="3">
        <v>14663</v>
      </c>
      <c r="E42" s="3">
        <v>94254216</v>
      </c>
      <c r="G42" s="3">
        <v>424489717.23345</v>
      </c>
      <c r="I42" s="3">
        <v>0</v>
      </c>
      <c r="K42" s="3">
        <v>0</v>
      </c>
      <c r="M42" s="3">
        <v>0</v>
      </c>
      <c r="O42" s="3">
        <v>0</v>
      </c>
      <c r="Q42" s="3">
        <v>14663</v>
      </c>
      <c r="S42" s="3">
        <v>30365</v>
      </c>
      <c r="U42" s="3">
        <v>94254216</v>
      </c>
      <c r="W42" s="3">
        <v>442592805.12975001</v>
      </c>
      <c r="Y42" s="5">
        <v>1.4019783472192233E-4</v>
      </c>
      <c r="AA42" s="3"/>
      <c r="AB42" s="3"/>
    </row>
    <row r="43" spans="1:28">
      <c r="A43" s="1" t="s">
        <v>49</v>
      </c>
      <c r="C43" s="3">
        <v>2486905</v>
      </c>
      <c r="E43" s="3">
        <v>84619908680</v>
      </c>
      <c r="G43" s="3">
        <v>58762005145.4925</v>
      </c>
      <c r="I43" s="3">
        <v>0</v>
      </c>
      <c r="K43" s="3">
        <v>0</v>
      </c>
      <c r="M43" s="3">
        <v>0</v>
      </c>
      <c r="O43" s="3">
        <v>0</v>
      </c>
      <c r="Q43" s="3">
        <v>2486905</v>
      </c>
      <c r="S43" s="3">
        <v>22610</v>
      </c>
      <c r="U43" s="3">
        <v>84619908680</v>
      </c>
      <c r="W43" s="3">
        <v>55894359963.802498</v>
      </c>
      <c r="Y43" s="5">
        <v>1.7705367437673425E-2</v>
      </c>
      <c r="AA43" s="3"/>
      <c r="AB43" s="3"/>
    </row>
    <row r="44" spans="1:28">
      <c r="A44" s="1" t="s">
        <v>50</v>
      </c>
      <c r="C44" s="3">
        <v>4994596</v>
      </c>
      <c r="E44" s="3">
        <v>76852762575</v>
      </c>
      <c r="G44" s="3">
        <v>77452099199.279999</v>
      </c>
      <c r="I44" s="3">
        <v>0</v>
      </c>
      <c r="K44" s="3">
        <v>0</v>
      </c>
      <c r="M44" s="3">
        <v>0</v>
      </c>
      <c r="O44" s="3">
        <v>0</v>
      </c>
      <c r="Q44" s="3">
        <v>4994596</v>
      </c>
      <c r="S44" s="3">
        <v>14760</v>
      </c>
      <c r="U44" s="3">
        <v>76852762575</v>
      </c>
      <c r="W44" s="3">
        <v>73281601550.087997</v>
      </c>
      <c r="Y44" s="5">
        <v>2.3213034064720309E-2</v>
      </c>
      <c r="AA44" s="3"/>
      <c r="AB44" s="3"/>
    </row>
    <row r="45" spans="1:28">
      <c r="A45" s="1" t="s">
        <v>51</v>
      </c>
      <c r="C45" s="3">
        <v>5648835</v>
      </c>
      <c r="E45" s="3">
        <v>49430046338</v>
      </c>
      <c r="G45" s="3">
        <v>79567730197.897507</v>
      </c>
      <c r="I45" s="3">
        <v>0</v>
      </c>
      <c r="K45" s="3">
        <v>0</v>
      </c>
      <c r="M45" s="3">
        <v>0</v>
      </c>
      <c r="O45" s="3">
        <v>0</v>
      </c>
      <c r="Q45" s="3">
        <v>5648835</v>
      </c>
      <c r="S45" s="3">
        <v>12350</v>
      </c>
      <c r="U45" s="3">
        <v>49430046338</v>
      </c>
      <c r="W45" s="3">
        <v>69348021732.112503</v>
      </c>
      <c r="Y45" s="5">
        <v>2.1967014321981049E-2</v>
      </c>
      <c r="AA45" s="3"/>
      <c r="AB45" s="3"/>
    </row>
    <row r="46" spans="1:28">
      <c r="A46" s="1" t="s">
        <v>52</v>
      </c>
      <c r="C46" s="3">
        <v>1200000</v>
      </c>
      <c r="E46" s="3">
        <v>15084391597</v>
      </c>
      <c r="G46" s="3">
        <v>17487327600</v>
      </c>
      <c r="I46" s="3">
        <v>0</v>
      </c>
      <c r="K46" s="3">
        <v>0</v>
      </c>
      <c r="M46" s="3">
        <v>0</v>
      </c>
      <c r="O46" s="3">
        <v>0</v>
      </c>
      <c r="Q46" s="3">
        <v>1200000</v>
      </c>
      <c r="S46" s="3">
        <v>14710</v>
      </c>
      <c r="U46" s="3">
        <v>15084391597</v>
      </c>
      <c r="W46" s="3">
        <v>17546970600</v>
      </c>
      <c r="Y46" s="5">
        <v>5.5582631609387449E-3</v>
      </c>
      <c r="AA46" s="3"/>
      <c r="AB46" s="3"/>
    </row>
    <row r="47" spans="1:28">
      <c r="A47" s="1" t="s">
        <v>53</v>
      </c>
      <c r="C47" s="3">
        <v>2497343</v>
      </c>
      <c r="E47" s="3">
        <v>5839279745</v>
      </c>
      <c r="G47" s="3">
        <v>27307321900.650002</v>
      </c>
      <c r="I47" s="3">
        <v>0</v>
      </c>
      <c r="K47" s="3">
        <v>0</v>
      </c>
      <c r="M47" s="3">
        <v>-2323110</v>
      </c>
      <c r="O47" s="3">
        <v>21193108468</v>
      </c>
      <c r="Q47" s="3">
        <v>174233</v>
      </c>
      <c r="S47" s="3">
        <v>9010</v>
      </c>
      <c r="U47" s="3">
        <v>407391063</v>
      </c>
      <c r="W47" s="3">
        <v>1560498785.9865</v>
      </c>
      <c r="Y47" s="5">
        <v>4.9431113281961034E-4</v>
      </c>
      <c r="AA47" s="3"/>
      <c r="AB47" s="3"/>
    </row>
    <row r="48" spans="1:28">
      <c r="A48" s="1" t="s">
        <v>54</v>
      </c>
      <c r="C48" s="3">
        <v>937848</v>
      </c>
      <c r="E48" s="3">
        <v>23421082723</v>
      </c>
      <c r="G48" s="3">
        <v>18076672727.316002</v>
      </c>
      <c r="I48" s="3">
        <v>0</v>
      </c>
      <c r="K48" s="3">
        <v>0</v>
      </c>
      <c r="M48" s="3">
        <v>0</v>
      </c>
      <c r="O48" s="3">
        <v>0</v>
      </c>
      <c r="Q48" s="3">
        <v>937848</v>
      </c>
      <c r="S48" s="3">
        <v>19390</v>
      </c>
      <c r="U48" s="3">
        <v>23421082723</v>
      </c>
      <c r="W48" s="3">
        <v>18076672727.316002</v>
      </c>
      <c r="Y48" s="5">
        <v>5.7260541653034198E-3</v>
      </c>
      <c r="AA48" s="3"/>
      <c r="AB48" s="3"/>
    </row>
    <row r="49" spans="1:28">
      <c r="A49" s="1" t="s">
        <v>55</v>
      </c>
      <c r="C49" s="3">
        <v>2871478</v>
      </c>
      <c r="E49" s="3">
        <v>48380093127</v>
      </c>
      <c r="G49" s="3">
        <v>48867203125.008003</v>
      </c>
      <c r="I49" s="3">
        <v>346922</v>
      </c>
      <c r="K49" s="3">
        <v>6111265996</v>
      </c>
      <c r="M49" s="3">
        <v>0</v>
      </c>
      <c r="O49" s="3">
        <v>0</v>
      </c>
      <c r="Q49" s="3">
        <v>3218400</v>
      </c>
      <c r="S49" s="3">
        <v>17110</v>
      </c>
      <c r="U49" s="3">
        <v>54491359123</v>
      </c>
      <c r="W49" s="3">
        <v>54739176397.199997</v>
      </c>
      <c r="Y49" s="5">
        <v>1.7339445911460319E-2</v>
      </c>
      <c r="AA49" s="3"/>
      <c r="AB49" s="3"/>
    </row>
    <row r="50" spans="1:28">
      <c r="A50" s="1" t="s">
        <v>56</v>
      </c>
      <c r="C50" s="3">
        <v>4807418</v>
      </c>
      <c r="E50" s="3">
        <v>72566936313</v>
      </c>
      <c r="G50" s="3">
        <v>103891413379.446</v>
      </c>
      <c r="I50" s="3">
        <v>200000</v>
      </c>
      <c r="K50" s="3">
        <v>3915840503</v>
      </c>
      <c r="M50" s="3">
        <v>0</v>
      </c>
      <c r="O50" s="3">
        <v>0</v>
      </c>
      <c r="Q50" s="3">
        <v>5007418</v>
      </c>
      <c r="S50" s="3">
        <v>19560</v>
      </c>
      <c r="U50" s="3">
        <v>76482776816</v>
      </c>
      <c r="W50" s="3">
        <v>97362322758.324005</v>
      </c>
      <c r="Y50" s="5">
        <v>3.0840959627015066E-2</v>
      </c>
      <c r="AA50" s="3"/>
      <c r="AB50" s="3"/>
    </row>
    <row r="51" spans="1:28">
      <c r="A51" s="1" t="s">
        <v>57</v>
      </c>
      <c r="C51" s="3">
        <v>1470074</v>
      </c>
      <c r="E51" s="3">
        <v>25546464967</v>
      </c>
      <c r="G51" s="3">
        <v>15343934126.85</v>
      </c>
      <c r="I51" s="3">
        <v>0</v>
      </c>
      <c r="K51" s="3">
        <v>0</v>
      </c>
      <c r="M51" s="3">
        <v>-7318</v>
      </c>
      <c r="O51" s="3">
        <v>73472034</v>
      </c>
      <c r="Q51" s="3">
        <v>1462756</v>
      </c>
      <c r="S51" s="3">
        <v>10300</v>
      </c>
      <c r="U51" s="3">
        <v>25419295157</v>
      </c>
      <c r="W51" s="3">
        <v>14976741798.540001</v>
      </c>
      <c r="Y51" s="5">
        <v>4.7441050713173463E-3</v>
      </c>
      <c r="AA51" s="3"/>
      <c r="AB51" s="3"/>
    </row>
    <row r="52" spans="1:28">
      <c r="A52" s="1" t="s">
        <v>58</v>
      </c>
      <c r="C52" s="3">
        <v>233622</v>
      </c>
      <c r="E52" s="3">
        <v>35440780487</v>
      </c>
      <c r="G52" s="3">
        <v>33879622358.3517</v>
      </c>
      <c r="I52" s="3">
        <v>0</v>
      </c>
      <c r="K52" s="3">
        <v>0</v>
      </c>
      <c r="M52" s="3">
        <v>0</v>
      </c>
      <c r="O52" s="3">
        <v>0</v>
      </c>
      <c r="Q52" s="3">
        <v>233622</v>
      </c>
      <c r="S52" s="3">
        <v>134435</v>
      </c>
      <c r="U52" s="3">
        <v>35440780487</v>
      </c>
      <c r="W52" s="3">
        <v>31220102077.258499</v>
      </c>
      <c r="Y52" s="5">
        <v>9.8894303303142892E-3</v>
      </c>
      <c r="AA52" s="3"/>
      <c r="AB52" s="3"/>
    </row>
    <row r="53" spans="1:28">
      <c r="A53" s="1" t="s">
        <v>59</v>
      </c>
      <c r="C53" s="3">
        <v>48475</v>
      </c>
      <c r="E53" s="3">
        <v>1958625276</v>
      </c>
      <c r="G53" s="3">
        <v>3228548627.82375</v>
      </c>
      <c r="I53" s="3">
        <v>0</v>
      </c>
      <c r="K53" s="3">
        <v>0</v>
      </c>
      <c r="M53" s="3">
        <v>0</v>
      </c>
      <c r="O53" s="3">
        <v>0</v>
      </c>
      <c r="Q53" s="3">
        <v>48475</v>
      </c>
      <c r="S53" s="3">
        <v>65507</v>
      </c>
      <c r="U53" s="3">
        <v>1958625276</v>
      </c>
      <c r="W53" s="3">
        <v>3156557886.6412501</v>
      </c>
      <c r="Y53" s="5">
        <v>9.998865226735331E-4</v>
      </c>
      <c r="AA53" s="3"/>
      <c r="AB53" s="3"/>
    </row>
    <row r="54" spans="1:28">
      <c r="A54" s="1" t="s">
        <v>60</v>
      </c>
      <c r="C54" s="3">
        <v>1646884</v>
      </c>
      <c r="E54" s="3">
        <v>58658168616</v>
      </c>
      <c r="G54" s="3">
        <v>49145292906.804001</v>
      </c>
      <c r="I54" s="3">
        <v>0</v>
      </c>
      <c r="K54" s="3">
        <v>0</v>
      </c>
      <c r="M54" s="3">
        <v>0</v>
      </c>
      <c r="O54" s="3">
        <v>0</v>
      </c>
      <c r="Q54" s="3">
        <v>1646884</v>
      </c>
      <c r="S54" s="3">
        <v>27390</v>
      </c>
      <c r="U54" s="3">
        <v>58658168616</v>
      </c>
      <c r="W54" s="3">
        <v>44839759251.078003</v>
      </c>
      <c r="Y54" s="5">
        <v>1.420365872104608E-2</v>
      </c>
      <c r="AA54" s="3"/>
      <c r="AB54" s="3"/>
    </row>
    <row r="55" spans="1:28">
      <c r="A55" s="1" t="s">
        <v>61</v>
      </c>
      <c r="C55" s="3">
        <v>4029349</v>
      </c>
      <c r="E55" s="3">
        <v>7749031514</v>
      </c>
      <c r="G55" s="3">
        <v>54513145222.654503</v>
      </c>
      <c r="I55" s="3">
        <v>88291</v>
      </c>
      <c r="K55" s="3">
        <v>1061358934</v>
      </c>
      <c r="M55" s="3">
        <v>0</v>
      </c>
      <c r="O55" s="3">
        <v>0</v>
      </c>
      <c r="Q55" s="3">
        <v>4117640</v>
      </c>
      <c r="S55" s="3">
        <v>11280</v>
      </c>
      <c r="U55" s="3">
        <v>8810390448</v>
      </c>
      <c r="W55" s="3">
        <v>46170619673.760002</v>
      </c>
      <c r="Y55" s="5">
        <v>1.4625228496728312E-2</v>
      </c>
      <c r="AA55" s="3"/>
      <c r="AB55" s="3"/>
    </row>
    <row r="56" spans="1:28">
      <c r="A56" s="1" t="s">
        <v>62</v>
      </c>
      <c r="C56" s="3">
        <v>1144563</v>
      </c>
      <c r="E56" s="3">
        <v>29089154781</v>
      </c>
      <c r="G56" s="3">
        <v>45382685686.783203</v>
      </c>
      <c r="I56" s="3">
        <v>275552</v>
      </c>
      <c r="K56" s="3">
        <v>10912451727</v>
      </c>
      <c r="M56" s="3">
        <v>0</v>
      </c>
      <c r="O56" s="3">
        <v>0</v>
      </c>
      <c r="Q56" s="3">
        <v>1420115</v>
      </c>
      <c r="S56" s="3">
        <v>37999</v>
      </c>
      <c r="U56" s="3">
        <v>40001606508</v>
      </c>
      <c r="W56" s="3">
        <v>53641870333.184303</v>
      </c>
      <c r="Y56" s="5">
        <v>1.6991857942520932E-2</v>
      </c>
      <c r="AA56" s="3"/>
      <c r="AB56" s="3"/>
    </row>
    <row r="57" spans="1:28">
      <c r="A57" s="1" t="s">
        <v>63</v>
      </c>
      <c r="C57" s="3">
        <v>1716308</v>
      </c>
      <c r="E57" s="3">
        <v>38113038818</v>
      </c>
      <c r="G57" s="3">
        <v>33030017928.863998</v>
      </c>
      <c r="I57" s="3">
        <v>0</v>
      </c>
      <c r="K57" s="3">
        <v>0</v>
      </c>
      <c r="M57" s="3">
        <v>0</v>
      </c>
      <c r="O57" s="3">
        <v>0</v>
      </c>
      <c r="Q57" s="3">
        <v>1716308</v>
      </c>
      <c r="S57" s="3">
        <v>18080</v>
      </c>
      <c r="U57" s="3">
        <v>38113038818</v>
      </c>
      <c r="W57" s="3">
        <v>30846215090.591999</v>
      </c>
      <c r="Y57" s="5">
        <v>9.7709960825049947E-3</v>
      </c>
      <c r="AA57" s="3"/>
      <c r="AB57" s="3"/>
    </row>
    <row r="58" spans="1:28">
      <c r="A58" s="1" t="s">
        <v>64</v>
      </c>
      <c r="C58" s="3">
        <v>249926</v>
      </c>
      <c r="E58" s="3">
        <v>3490450048</v>
      </c>
      <c r="G58" s="3">
        <v>3204862306</v>
      </c>
      <c r="I58" s="3">
        <v>0</v>
      </c>
      <c r="K58" s="3">
        <v>0</v>
      </c>
      <c r="M58" s="3">
        <v>0</v>
      </c>
      <c r="O58" s="3">
        <v>0</v>
      </c>
      <c r="Q58" s="3">
        <v>249926</v>
      </c>
      <c r="S58" s="3">
        <v>12890</v>
      </c>
      <c r="U58" s="3">
        <v>3490450048</v>
      </c>
      <c r="W58" s="3">
        <v>3202377917.467</v>
      </c>
      <c r="Y58" s="5">
        <v>1.0144006969533853E-3</v>
      </c>
      <c r="AA58" s="3"/>
      <c r="AB58" s="3"/>
    </row>
    <row r="59" spans="1:28">
      <c r="A59" s="1" t="s">
        <v>65</v>
      </c>
      <c r="C59" s="3">
        <v>0</v>
      </c>
      <c r="E59" s="3">
        <v>0</v>
      </c>
      <c r="G59" s="3">
        <v>0</v>
      </c>
      <c r="I59" s="3">
        <v>2705261</v>
      </c>
      <c r="K59" s="3">
        <v>0</v>
      </c>
      <c r="M59" s="3">
        <v>0</v>
      </c>
      <c r="O59" s="3">
        <v>0</v>
      </c>
      <c r="Q59" s="3">
        <v>2705261</v>
      </c>
      <c r="S59" s="3">
        <v>6784</v>
      </c>
      <c r="U59" s="3">
        <v>14402809564</v>
      </c>
      <c r="W59" s="3">
        <v>18243293304.787201</v>
      </c>
      <c r="Y59" s="5">
        <v>5.7788337042178183E-3</v>
      </c>
      <c r="AA59" s="3"/>
      <c r="AB59" s="3"/>
    </row>
    <row r="60" spans="1:28">
      <c r="A60" s="1" t="s">
        <v>66</v>
      </c>
      <c r="C60" s="3">
        <v>0</v>
      </c>
      <c r="E60" s="3">
        <v>0</v>
      </c>
      <c r="G60" s="3">
        <v>0</v>
      </c>
      <c r="I60" s="3">
        <v>1700000</v>
      </c>
      <c r="K60" s="3">
        <v>38864031915</v>
      </c>
      <c r="M60" s="3">
        <v>0</v>
      </c>
      <c r="O60" s="3">
        <v>0</v>
      </c>
      <c r="Q60" s="3">
        <v>1700000</v>
      </c>
      <c r="S60" s="3">
        <v>22880</v>
      </c>
      <c r="U60" s="3">
        <v>38864031915</v>
      </c>
      <c r="W60" s="3">
        <v>38664568800</v>
      </c>
      <c r="Y60" s="5">
        <v>1.2247575566954081E-2</v>
      </c>
      <c r="AA60" s="3"/>
      <c r="AB60" s="3"/>
    </row>
    <row r="61" spans="1:28">
      <c r="A61" s="1" t="s">
        <v>67</v>
      </c>
      <c r="C61" s="3">
        <v>0</v>
      </c>
      <c r="E61" s="3">
        <v>0</v>
      </c>
      <c r="G61" s="3">
        <v>0</v>
      </c>
      <c r="I61" s="3">
        <v>114343</v>
      </c>
      <c r="K61" s="3">
        <v>0</v>
      </c>
      <c r="M61" s="3">
        <v>0</v>
      </c>
      <c r="O61" s="3">
        <v>0</v>
      </c>
      <c r="Q61" s="3">
        <v>114343</v>
      </c>
      <c r="S61" s="3">
        <v>35630</v>
      </c>
      <c r="U61" s="3">
        <v>4340917652</v>
      </c>
      <c r="W61" s="3">
        <v>4049800545.5145001</v>
      </c>
      <c r="Y61" s="5">
        <v>1.2828343817526473E-3</v>
      </c>
      <c r="AA61" s="3"/>
      <c r="AB61" s="3"/>
    </row>
    <row r="62" spans="1:28" ht="24.75" thickBot="1">
      <c r="E62" s="4">
        <f>SUM(E9:E61)</f>
        <v>1547474430630</v>
      </c>
      <c r="G62" s="4">
        <f>SUM(G9:G61)</f>
        <v>1882700529282.2698</v>
      </c>
      <c r="K62" s="4">
        <f>SUM(K9:K61)</f>
        <v>84731531621</v>
      </c>
      <c r="O62" s="4">
        <f>SUM(O9:O61)</f>
        <v>21266580502</v>
      </c>
      <c r="U62" s="4">
        <f>SUM(U9:U61)</f>
        <v>1626761246759</v>
      </c>
      <c r="W62" s="4">
        <f>SUM(W9:W61)</f>
        <v>1812178178086.3879</v>
      </c>
      <c r="Y62" s="6">
        <f>SUM(Y9:Y61)</f>
        <v>0.57403431269866401</v>
      </c>
    </row>
    <row r="63" spans="1:28" ht="24.75" thickTop="1">
      <c r="G63" s="3"/>
      <c r="W63" s="3"/>
    </row>
    <row r="64" spans="1:28">
      <c r="W64" s="3"/>
      <c r="Y64" s="3"/>
    </row>
    <row r="65" spans="7:25">
      <c r="G65" s="3"/>
      <c r="Y65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28"/>
  <sheetViews>
    <sheetView rightToLeft="1" topLeftCell="H7" workbookViewId="0">
      <selection activeCell="AK28" sqref="AK28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9" ht="24.75">
      <c r="A6" s="17" t="s">
        <v>69</v>
      </c>
      <c r="B6" s="17" t="s">
        <v>69</v>
      </c>
      <c r="C6" s="17" t="s">
        <v>69</v>
      </c>
      <c r="D6" s="17" t="s">
        <v>69</v>
      </c>
      <c r="E6" s="17" t="s">
        <v>69</v>
      </c>
      <c r="F6" s="17" t="s">
        <v>69</v>
      </c>
      <c r="G6" s="17" t="s">
        <v>69</v>
      </c>
      <c r="H6" s="17" t="s">
        <v>69</v>
      </c>
      <c r="I6" s="17" t="s">
        <v>69</v>
      </c>
      <c r="J6" s="17" t="s">
        <v>69</v>
      </c>
      <c r="K6" s="17" t="s">
        <v>69</v>
      </c>
      <c r="L6" s="17" t="s">
        <v>69</v>
      </c>
      <c r="M6" s="17" t="s">
        <v>69</v>
      </c>
      <c r="O6" s="17" t="s">
        <v>180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9" ht="24.75">
      <c r="A7" s="16" t="s">
        <v>70</v>
      </c>
      <c r="C7" s="16" t="s">
        <v>71</v>
      </c>
      <c r="E7" s="16" t="s">
        <v>72</v>
      </c>
      <c r="G7" s="16" t="s">
        <v>73</v>
      </c>
      <c r="I7" s="16" t="s">
        <v>74</v>
      </c>
      <c r="K7" s="16" t="s">
        <v>75</v>
      </c>
      <c r="M7" s="16" t="s">
        <v>68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76</v>
      </c>
      <c r="AG7" s="16" t="s">
        <v>8</v>
      </c>
      <c r="AI7" s="16" t="s">
        <v>9</v>
      </c>
      <c r="AK7" s="16" t="s">
        <v>13</v>
      </c>
    </row>
    <row r="8" spans="1:39" ht="24.75">
      <c r="A8" s="17" t="s">
        <v>70</v>
      </c>
      <c r="C8" s="17" t="s">
        <v>71</v>
      </c>
      <c r="E8" s="17" t="s">
        <v>72</v>
      </c>
      <c r="G8" s="17" t="s">
        <v>73</v>
      </c>
      <c r="I8" s="17" t="s">
        <v>74</v>
      </c>
      <c r="K8" s="17" t="s">
        <v>75</v>
      </c>
      <c r="M8" s="17" t="s">
        <v>68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76</v>
      </c>
      <c r="AG8" s="17" t="s">
        <v>8</v>
      </c>
      <c r="AI8" s="17" t="s">
        <v>9</v>
      </c>
      <c r="AK8" s="17" t="s">
        <v>13</v>
      </c>
    </row>
    <row r="9" spans="1:39">
      <c r="A9" s="1" t="s">
        <v>77</v>
      </c>
      <c r="C9" s="1" t="s">
        <v>78</v>
      </c>
      <c r="E9" s="1" t="s">
        <v>78</v>
      </c>
      <c r="G9" s="1" t="s">
        <v>79</v>
      </c>
      <c r="I9" s="1" t="s">
        <v>80</v>
      </c>
      <c r="K9" s="3">
        <v>0</v>
      </c>
      <c r="M9" s="3">
        <v>0</v>
      </c>
      <c r="O9" s="3">
        <v>19845</v>
      </c>
      <c r="Q9" s="3">
        <v>16973633277</v>
      </c>
      <c r="S9" s="3">
        <v>17340275185</v>
      </c>
      <c r="U9" s="3">
        <v>0</v>
      </c>
      <c r="W9" s="3">
        <v>0</v>
      </c>
      <c r="Y9" s="3">
        <v>0</v>
      </c>
      <c r="AA9" s="3">
        <v>0</v>
      </c>
      <c r="AC9" s="3">
        <v>19845</v>
      </c>
      <c r="AE9" s="3">
        <v>872022</v>
      </c>
      <c r="AG9" s="3">
        <v>16973633277</v>
      </c>
      <c r="AI9" s="3">
        <v>17302140008</v>
      </c>
      <c r="AK9" s="5">
        <v>5.480709440059745E-3</v>
      </c>
      <c r="AM9" s="5"/>
    </row>
    <row r="10" spans="1:39">
      <c r="A10" s="1" t="s">
        <v>81</v>
      </c>
      <c r="C10" s="1" t="s">
        <v>78</v>
      </c>
      <c r="E10" s="1" t="s">
        <v>78</v>
      </c>
      <c r="G10" s="1" t="s">
        <v>82</v>
      </c>
      <c r="I10" s="1" t="s">
        <v>83</v>
      </c>
      <c r="K10" s="3">
        <v>0</v>
      </c>
      <c r="M10" s="3">
        <v>0</v>
      </c>
      <c r="O10" s="3">
        <v>199607</v>
      </c>
      <c r="Q10" s="3">
        <v>170253047857</v>
      </c>
      <c r="S10" s="3">
        <v>171145949163</v>
      </c>
      <c r="U10" s="3">
        <v>0</v>
      </c>
      <c r="W10" s="3">
        <v>0</v>
      </c>
      <c r="Y10" s="3">
        <v>110000</v>
      </c>
      <c r="AA10" s="3">
        <v>95761800037</v>
      </c>
      <c r="AC10" s="3">
        <v>89607</v>
      </c>
      <c r="AE10" s="3">
        <v>868256</v>
      </c>
      <c r="AG10" s="3">
        <v>76429508281</v>
      </c>
      <c r="AI10" s="3">
        <v>77787713812</v>
      </c>
      <c r="AK10" s="5">
        <v>2.4640411949791812E-2</v>
      </c>
    </row>
    <row r="11" spans="1:39">
      <c r="A11" s="1" t="s">
        <v>84</v>
      </c>
      <c r="C11" s="1" t="s">
        <v>78</v>
      </c>
      <c r="E11" s="1" t="s">
        <v>78</v>
      </c>
      <c r="G11" s="1" t="s">
        <v>85</v>
      </c>
      <c r="I11" s="1" t="s">
        <v>86</v>
      </c>
      <c r="K11" s="3">
        <v>0</v>
      </c>
      <c r="M11" s="3">
        <v>0</v>
      </c>
      <c r="O11" s="3">
        <v>83210</v>
      </c>
      <c r="Q11" s="3">
        <v>70107194374</v>
      </c>
      <c r="S11" s="3">
        <v>70547626724</v>
      </c>
      <c r="U11" s="3">
        <v>0</v>
      </c>
      <c r="W11" s="3">
        <v>0</v>
      </c>
      <c r="Y11" s="3">
        <v>10000</v>
      </c>
      <c r="AA11" s="3">
        <v>8598441250</v>
      </c>
      <c r="AC11" s="3">
        <v>73210</v>
      </c>
      <c r="AE11" s="3">
        <v>854398</v>
      </c>
      <c r="AG11" s="3">
        <v>61681861557</v>
      </c>
      <c r="AI11" s="3">
        <v>62539140305</v>
      </c>
      <c r="AK11" s="5">
        <v>1.9810200153527413E-2</v>
      </c>
    </row>
    <row r="12" spans="1:39">
      <c r="A12" s="1" t="s">
        <v>87</v>
      </c>
      <c r="C12" s="1" t="s">
        <v>78</v>
      </c>
      <c r="E12" s="1" t="s">
        <v>78</v>
      </c>
      <c r="G12" s="1" t="s">
        <v>88</v>
      </c>
      <c r="I12" s="1" t="s">
        <v>89</v>
      </c>
      <c r="K12" s="3">
        <v>0</v>
      </c>
      <c r="M12" s="3">
        <v>0</v>
      </c>
      <c r="O12" s="3">
        <v>2752</v>
      </c>
      <c r="Q12" s="3">
        <v>2319811386</v>
      </c>
      <c r="S12" s="3">
        <v>2558241258</v>
      </c>
      <c r="U12" s="3">
        <v>0</v>
      </c>
      <c r="W12" s="3">
        <v>0</v>
      </c>
      <c r="Y12" s="3">
        <v>0</v>
      </c>
      <c r="AA12" s="3">
        <v>0</v>
      </c>
      <c r="AC12" s="3">
        <v>2752</v>
      </c>
      <c r="AE12" s="3">
        <v>940154</v>
      </c>
      <c r="AG12" s="3">
        <v>2319811386</v>
      </c>
      <c r="AI12" s="3">
        <v>2586834859</v>
      </c>
      <c r="AK12" s="5">
        <v>8.1941830461674527E-4</v>
      </c>
    </row>
    <row r="13" spans="1:39">
      <c r="A13" s="1" t="s">
        <v>90</v>
      </c>
      <c r="C13" s="1" t="s">
        <v>78</v>
      </c>
      <c r="E13" s="1" t="s">
        <v>78</v>
      </c>
      <c r="G13" s="1" t="s">
        <v>91</v>
      </c>
      <c r="I13" s="1" t="s">
        <v>92</v>
      </c>
      <c r="K13" s="3">
        <v>0</v>
      </c>
      <c r="M13" s="3">
        <v>0</v>
      </c>
      <c r="O13" s="3">
        <v>23636</v>
      </c>
      <c r="Q13" s="3">
        <v>17581054627</v>
      </c>
      <c r="S13" s="3">
        <v>18707858897</v>
      </c>
      <c r="U13" s="3">
        <v>0</v>
      </c>
      <c r="W13" s="3">
        <v>0</v>
      </c>
      <c r="Y13" s="3">
        <v>0</v>
      </c>
      <c r="AA13" s="3">
        <v>0</v>
      </c>
      <c r="AC13" s="3">
        <v>23636</v>
      </c>
      <c r="AE13" s="3">
        <v>799460</v>
      </c>
      <c r="AG13" s="3">
        <v>17581054627</v>
      </c>
      <c r="AI13" s="3">
        <v>18892611653</v>
      </c>
      <c r="AK13" s="5">
        <v>5.9845149204724802E-3</v>
      </c>
    </row>
    <row r="14" spans="1:39">
      <c r="A14" s="1" t="s">
        <v>93</v>
      </c>
      <c r="C14" s="1" t="s">
        <v>78</v>
      </c>
      <c r="E14" s="1" t="s">
        <v>78</v>
      </c>
      <c r="G14" s="1" t="s">
        <v>94</v>
      </c>
      <c r="I14" s="1" t="s">
        <v>95</v>
      </c>
      <c r="K14" s="3">
        <v>0</v>
      </c>
      <c r="M14" s="3">
        <v>0</v>
      </c>
      <c r="O14" s="3">
        <v>78542</v>
      </c>
      <c r="Q14" s="3">
        <v>57851688353</v>
      </c>
      <c r="S14" s="3">
        <v>61316834169</v>
      </c>
      <c r="U14" s="3">
        <v>0</v>
      </c>
      <c r="W14" s="3">
        <v>0</v>
      </c>
      <c r="Y14" s="3">
        <v>0</v>
      </c>
      <c r="AA14" s="3">
        <v>0</v>
      </c>
      <c r="AC14" s="3">
        <v>78542</v>
      </c>
      <c r="AE14" s="3">
        <v>792816</v>
      </c>
      <c r="AG14" s="3">
        <v>57851688353</v>
      </c>
      <c r="AI14" s="3">
        <v>62258067951</v>
      </c>
      <c r="AK14" s="5">
        <v>1.9721166317065834E-2</v>
      </c>
    </row>
    <row r="15" spans="1:39">
      <c r="A15" s="1" t="s">
        <v>96</v>
      </c>
      <c r="C15" s="1" t="s">
        <v>78</v>
      </c>
      <c r="E15" s="1" t="s">
        <v>78</v>
      </c>
      <c r="G15" s="1" t="s">
        <v>97</v>
      </c>
      <c r="I15" s="1" t="s">
        <v>98</v>
      </c>
      <c r="K15" s="3">
        <v>0</v>
      </c>
      <c r="M15" s="3">
        <v>0</v>
      </c>
      <c r="O15" s="3">
        <v>6728</v>
      </c>
      <c r="Q15" s="3">
        <v>5096075112</v>
      </c>
      <c r="S15" s="3">
        <v>6360836961</v>
      </c>
      <c r="U15" s="3">
        <v>0</v>
      </c>
      <c r="W15" s="3">
        <v>0</v>
      </c>
      <c r="Y15" s="3">
        <v>0</v>
      </c>
      <c r="AA15" s="3">
        <v>0</v>
      </c>
      <c r="AC15" s="3">
        <v>6728</v>
      </c>
      <c r="AE15" s="3">
        <v>962705</v>
      </c>
      <c r="AG15" s="3">
        <v>5096075112</v>
      </c>
      <c r="AI15" s="3">
        <v>6475905269</v>
      </c>
      <c r="AK15" s="5">
        <v>2.0513390323006419E-3</v>
      </c>
    </row>
    <row r="16" spans="1:39">
      <c r="A16" s="1" t="s">
        <v>99</v>
      </c>
      <c r="C16" s="1" t="s">
        <v>78</v>
      </c>
      <c r="E16" s="1" t="s">
        <v>78</v>
      </c>
      <c r="G16" s="1" t="s">
        <v>100</v>
      </c>
      <c r="I16" s="1" t="s">
        <v>101</v>
      </c>
      <c r="K16" s="3">
        <v>0</v>
      </c>
      <c r="M16" s="3">
        <v>0</v>
      </c>
      <c r="O16" s="3">
        <v>8571</v>
      </c>
      <c r="Q16" s="3">
        <v>6553013264</v>
      </c>
      <c r="S16" s="3">
        <v>8162123574</v>
      </c>
      <c r="U16" s="3">
        <v>0</v>
      </c>
      <c r="W16" s="3">
        <v>0</v>
      </c>
      <c r="Y16" s="3">
        <v>0</v>
      </c>
      <c r="AA16" s="3">
        <v>0</v>
      </c>
      <c r="AC16" s="3">
        <v>8571</v>
      </c>
      <c r="AE16" s="3">
        <v>970314</v>
      </c>
      <c r="AG16" s="3">
        <v>6553013264</v>
      </c>
      <c r="AI16" s="3">
        <v>8315053917</v>
      </c>
      <c r="AK16" s="5">
        <v>2.6339166413193007E-3</v>
      </c>
    </row>
    <row r="17" spans="1:37">
      <c r="A17" s="1" t="s">
        <v>102</v>
      </c>
      <c r="C17" s="1" t="s">
        <v>78</v>
      </c>
      <c r="E17" s="1" t="s">
        <v>78</v>
      </c>
      <c r="G17" s="1" t="s">
        <v>103</v>
      </c>
      <c r="I17" s="1" t="s">
        <v>104</v>
      </c>
      <c r="K17" s="3">
        <v>0</v>
      </c>
      <c r="M17" s="3">
        <v>0</v>
      </c>
      <c r="O17" s="3">
        <v>574</v>
      </c>
      <c r="Q17" s="3">
        <v>531861459</v>
      </c>
      <c r="S17" s="3">
        <v>539462204</v>
      </c>
      <c r="U17" s="3">
        <v>0</v>
      </c>
      <c r="W17" s="3">
        <v>0</v>
      </c>
      <c r="Y17" s="3">
        <v>0</v>
      </c>
      <c r="AA17" s="3">
        <v>0</v>
      </c>
      <c r="AC17" s="3">
        <v>574</v>
      </c>
      <c r="AE17" s="3">
        <v>951547</v>
      </c>
      <c r="AG17" s="3">
        <v>531861459</v>
      </c>
      <c r="AI17" s="3">
        <v>546088981</v>
      </c>
      <c r="AK17" s="5">
        <v>1.7298178328781599E-4</v>
      </c>
    </row>
    <row r="18" spans="1:37">
      <c r="A18" s="1" t="s">
        <v>105</v>
      </c>
      <c r="C18" s="1" t="s">
        <v>78</v>
      </c>
      <c r="E18" s="1" t="s">
        <v>78</v>
      </c>
      <c r="G18" s="1" t="s">
        <v>106</v>
      </c>
      <c r="I18" s="1" t="s">
        <v>107</v>
      </c>
      <c r="K18" s="3">
        <v>0</v>
      </c>
      <c r="M18" s="3">
        <v>0</v>
      </c>
      <c r="O18" s="3">
        <v>938</v>
      </c>
      <c r="Q18" s="3">
        <v>801086782</v>
      </c>
      <c r="S18" s="3">
        <v>865762442</v>
      </c>
      <c r="U18" s="3">
        <v>0</v>
      </c>
      <c r="W18" s="3">
        <v>0</v>
      </c>
      <c r="Y18" s="3">
        <v>0</v>
      </c>
      <c r="AA18" s="3">
        <v>0</v>
      </c>
      <c r="AC18" s="3">
        <v>938</v>
      </c>
      <c r="AE18" s="3">
        <v>939702</v>
      </c>
      <c r="AG18" s="3">
        <v>801086782</v>
      </c>
      <c r="AI18" s="3">
        <v>881280714</v>
      </c>
      <c r="AK18" s="5">
        <v>2.7915873564363265E-4</v>
      </c>
    </row>
    <row r="19" spans="1:37">
      <c r="A19" s="1" t="s">
        <v>108</v>
      </c>
      <c r="C19" s="1" t="s">
        <v>78</v>
      </c>
      <c r="E19" s="1" t="s">
        <v>78</v>
      </c>
      <c r="G19" s="1" t="s">
        <v>109</v>
      </c>
      <c r="I19" s="1" t="s">
        <v>110</v>
      </c>
      <c r="K19" s="3">
        <v>0</v>
      </c>
      <c r="M19" s="3">
        <v>0</v>
      </c>
      <c r="O19" s="3">
        <v>74709</v>
      </c>
      <c r="Q19" s="3">
        <v>65567653144</v>
      </c>
      <c r="S19" s="3">
        <v>65983877002</v>
      </c>
      <c r="U19" s="3">
        <v>0</v>
      </c>
      <c r="W19" s="3">
        <v>0</v>
      </c>
      <c r="Y19" s="3">
        <v>0</v>
      </c>
      <c r="AA19" s="3">
        <v>0</v>
      </c>
      <c r="AC19" s="3">
        <v>74709</v>
      </c>
      <c r="AE19" s="3">
        <v>894987</v>
      </c>
      <c r="AG19" s="3">
        <v>65567653144</v>
      </c>
      <c r="AI19" s="3">
        <v>66851464758</v>
      </c>
      <c r="AK19" s="5">
        <v>2.1176192876232791E-2</v>
      </c>
    </row>
    <row r="20" spans="1:37">
      <c r="A20" s="1" t="s">
        <v>111</v>
      </c>
      <c r="C20" s="1" t="s">
        <v>78</v>
      </c>
      <c r="E20" s="1" t="s">
        <v>78</v>
      </c>
      <c r="G20" s="1" t="s">
        <v>112</v>
      </c>
      <c r="I20" s="1" t="s">
        <v>113</v>
      </c>
      <c r="K20" s="3">
        <v>0</v>
      </c>
      <c r="M20" s="3">
        <v>0</v>
      </c>
      <c r="O20" s="3">
        <v>116716</v>
      </c>
      <c r="Q20" s="3">
        <v>100820676701</v>
      </c>
      <c r="S20" s="3">
        <v>100767399189</v>
      </c>
      <c r="U20" s="3">
        <v>0</v>
      </c>
      <c r="W20" s="3">
        <v>0</v>
      </c>
      <c r="Y20" s="3">
        <v>30000</v>
      </c>
      <c r="AA20" s="3">
        <v>26065274818</v>
      </c>
      <c r="AC20" s="3">
        <v>86716</v>
      </c>
      <c r="AE20" s="3">
        <v>876585</v>
      </c>
      <c r="AG20" s="3">
        <v>74906317907</v>
      </c>
      <c r="AI20" s="3">
        <v>76000167332</v>
      </c>
      <c r="AK20" s="5">
        <v>2.4074180092752643E-2</v>
      </c>
    </row>
    <row r="21" spans="1:37">
      <c r="A21" s="1" t="s">
        <v>114</v>
      </c>
      <c r="C21" s="1" t="s">
        <v>78</v>
      </c>
      <c r="E21" s="1" t="s">
        <v>78</v>
      </c>
      <c r="G21" s="1" t="s">
        <v>115</v>
      </c>
      <c r="I21" s="1" t="s">
        <v>116</v>
      </c>
      <c r="K21" s="3">
        <v>15</v>
      </c>
      <c r="M21" s="3">
        <v>15</v>
      </c>
      <c r="O21" s="3">
        <v>1000</v>
      </c>
      <c r="Q21" s="3">
        <v>1000181250</v>
      </c>
      <c r="S21" s="3">
        <v>999818750</v>
      </c>
      <c r="U21" s="3">
        <v>0</v>
      </c>
      <c r="W21" s="3">
        <v>0</v>
      </c>
      <c r="Y21" s="3">
        <v>0</v>
      </c>
      <c r="AA21" s="3">
        <v>0</v>
      </c>
      <c r="AC21" s="3">
        <v>1000</v>
      </c>
      <c r="AE21" s="3">
        <v>992500</v>
      </c>
      <c r="AG21" s="3">
        <v>1000181250</v>
      </c>
      <c r="AI21" s="3">
        <v>992320109</v>
      </c>
      <c r="AK21" s="5">
        <v>3.1433211073559443E-4</v>
      </c>
    </row>
    <row r="22" spans="1:37">
      <c r="A22" s="1" t="s">
        <v>117</v>
      </c>
      <c r="C22" s="1" t="s">
        <v>78</v>
      </c>
      <c r="E22" s="1" t="s">
        <v>78</v>
      </c>
      <c r="G22" s="1" t="s">
        <v>118</v>
      </c>
      <c r="I22" s="1" t="s">
        <v>119</v>
      </c>
      <c r="K22" s="3">
        <v>15</v>
      </c>
      <c r="M22" s="3">
        <v>15</v>
      </c>
      <c r="O22" s="3">
        <v>200000</v>
      </c>
      <c r="Q22" s="3">
        <v>193780000000</v>
      </c>
      <c r="S22" s="3">
        <v>209961937500</v>
      </c>
      <c r="U22" s="3">
        <v>0</v>
      </c>
      <c r="W22" s="3">
        <v>0</v>
      </c>
      <c r="Y22" s="3">
        <v>0</v>
      </c>
      <c r="AA22" s="3">
        <v>0</v>
      </c>
      <c r="AC22" s="3">
        <v>200000</v>
      </c>
      <c r="AE22" s="3">
        <v>1050000</v>
      </c>
      <c r="AG22" s="3">
        <v>193780000000</v>
      </c>
      <c r="AI22" s="3">
        <v>209961937500</v>
      </c>
      <c r="AK22" s="5">
        <v>6.6508557460372861E-2</v>
      </c>
    </row>
    <row r="23" spans="1:37">
      <c r="A23" s="1" t="s">
        <v>120</v>
      </c>
      <c r="C23" s="1" t="s">
        <v>78</v>
      </c>
      <c r="E23" s="1" t="s">
        <v>78</v>
      </c>
      <c r="G23" s="1" t="s">
        <v>121</v>
      </c>
      <c r="I23" s="1" t="s">
        <v>122</v>
      </c>
      <c r="K23" s="3">
        <v>15</v>
      </c>
      <c r="M23" s="3">
        <v>15</v>
      </c>
      <c r="O23" s="3">
        <v>500000</v>
      </c>
      <c r="Q23" s="3">
        <v>486951346998</v>
      </c>
      <c r="S23" s="3">
        <v>479913000000</v>
      </c>
      <c r="U23" s="3">
        <v>0</v>
      </c>
      <c r="W23" s="3">
        <v>0</v>
      </c>
      <c r="Y23" s="3">
        <v>0</v>
      </c>
      <c r="AA23" s="3">
        <v>0</v>
      </c>
      <c r="AC23" s="3">
        <v>500000</v>
      </c>
      <c r="AE23" s="3">
        <v>985000</v>
      </c>
      <c r="AG23" s="3">
        <v>486951346998</v>
      </c>
      <c r="AI23" s="3">
        <v>492410734375</v>
      </c>
      <c r="AK23" s="5">
        <v>0.155978402615398</v>
      </c>
    </row>
    <row r="24" spans="1:37">
      <c r="A24" s="1" t="s">
        <v>123</v>
      </c>
      <c r="C24" s="1" t="s">
        <v>78</v>
      </c>
      <c r="E24" s="1" t="s">
        <v>78</v>
      </c>
      <c r="G24" s="1" t="s">
        <v>124</v>
      </c>
      <c r="I24" s="1" t="s">
        <v>125</v>
      </c>
      <c r="K24" s="3">
        <v>18</v>
      </c>
      <c r="M24" s="3">
        <v>18</v>
      </c>
      <c r="O24" s="3">
        <v>1000</v>
      </c>
      <c r="Q24" s="3">
        <v>930674250</v>
      </c>
      <c r="S24" s="3">
        <v>1042511017</v>
      </c>
      <c r="U24" s="3">
        <v>0</v>
      </c>
      <c r="W24" s="3">
        <v>0</v>
      </c>
      <c r="Y24" s="3">
        <v>0</v>
      </c>
      <c r="AA24" s="3">
        <v>0</v>
      </c>
      <c r="AC24" s="3">
        <v>1000</v>
      </c>
      <c r="AE24" s="3">
        <v>1042700</v>
      </c>
      <c r="AG24" s="3">
        <v>930674250</v>
      </c>
      <c r="AI24" s="3">
        <v>1042511018</v>
      </c>
      <c r="AK24" s="5">
        <v>3.302308254977158E-4</v>
      </c>
    </row>
    <row r="25" spans="1:37">
      <c r="A25" s="1" t="s">
        <v>126</v>
      </c>
      <c r="C25" s="1" t="s">
        <v>78</v>
      </c>
      <c r="E25" s="1" t="s">
        <v>78</v>
      </c>
      <c r="G25" s="1" t="s">
        <v>127</v>
      </c>
      <c r="I25" s="1" t="s">
        <v>128</v>
      </c>
      <c r="K25" s="3">
        <v>18</v>
      </c>
      <c r="M25" s="3">
        <v>18</v>
      </c>
      <c r="O25" s="3">
        <v>200000</v>
      </c>
      <c r="Q25" s="3">
        <v>151400000000</v>
      </c>
      <c r="S25" s="3">
        <v>169512470295</v>
      </c>
      <c r="U25" s="3">
        <v>0</v>
      </c>
      <c r="W25" s="3">
        <v>0</v>
      </c>
      <c r="Y25" s="3">
        <v>0</v>
      </c>
      <c r="AA25" s="3">
        <v>0</v>
      </c>
      <c r="AC25" s="3">
        <v>200000</v>
      </c>
      <c r="AE25" s="3">
        <v>843850</v>
      </c>
      <c r="AG25" s="3">
        <v>151400000000</v>
      </c>
      <c r="AI25" s="3">
        <v>168739496481</v>
      </c>
      <c r="AK25" s="5">
        <v>5.3450737934540984E-2</v>
      </c>
    </row>
    <row r="26" spans="1:37" ht="24.75" thickBot="1">
      <c r="Q26" s="4">
        <f>SUM(Q9:Q25)</f>
        <v>1348518998834</v>
      </c>
      <c r="S26" s="4">
        <f>SUM(S9:S25)</f>
        <v>1385725984330</v>
      </c>
      <c r="W26" s="4">
        <f>SUM(W9:W25)</f>
        <v>0</v>
      </c>
      <c r="AA26" s="4">
        <f>SUM(AA9:AA25)</f>
        <v>130425516105</v>
      </c>
      <c r="AG26" s="4">
        <f>SUM(AG9:AG25)</f>
        <v>1220355767647</v>
      </c>
      <c r="AI26" s="4">
        <f>SUM(AI9:AI25)</f>
        <v>1273583469042</v>
      </c>
      <c r="AK26" s="6">
        <f>SUM(AK9:AK25)</f>
        <v>0.40342645119361598</v>
      </c>
    </row>
    <row r="27" spans="1:37" ht="24.75" thickTop="1">
      <c r="Q27" s="3"/>
      <c r="S27" s="3"/>
      <c r="AG27" s="3"/>
      <c r="AI27" s="3"/>
    </row>
    <row r="28" spans="1:37">
      <c r="S28" s="3"/>
      <c r="AI28" s="3"/>
      <c r="AK28" s="7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3"/>
  <sheetViews>
    <sheetView rightToLeft="1" workbookViewId="0">
      <selection activeCell="I9" sqref="I9"/>
    </sheetView>
  </sheetViews>
  <sheetFormatPr defaultRowHeight="24"/>
  <cols>
    <col min="1" max="1" width="32.42578125" style="1" bestFit="1" customWidth="1"/>
    <col min="2" max="2" width="2" style="1" customWidth="1"/>
    <col min="3" max="3" width="2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5.42578125" style="1" bestFit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6" t="s">
        <v>130</v>
      </c>
      <c r="C6" s="17" t="s">
        <v>131</v>
      </c>
      <c r="D6" s="17" t="s">
        <v>131</v>
      </c>
      <c r="E6" s="17" t="s">
        <v>131</v>
      </c>
      <c r="F6" s="17" t="s">
        <v>131</v>
      </c>
      <c r="G6" s="17" t="s">
        <v>131</v>
      </c>
      <c r="H6" s="17" t="s">
        <v>131</v>
      </c>
      <c r="I6" s="17" t="s">
        <v>131</v>
      </c>
      <c r="K6" s="17" t="s">
        <v>180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21" ht="24.75">
      <c r="A7" s="17" t="s">
        <v>130</v>
      </c>
      <c r="C7" s="17" t="s">
        <v>132</v>
      </c>
      <c r="E7" s="18" t="s">
        <v>133</v>
      </c>
      <c r="G7" s="17" t="s">
        <v>134</v>
      </c>
      <c r="I7" s="17" t="s">
        <v>75</v>
      </c>
      <c r="K7" s="17" t="s">
        <v>135</v>
      </c>
      <c r="M7" s="17" t="s">
        <v>136</v>
      </c>
      <c r="O7" s="17" t="s">
        <v>137</v>
      </c>
      <c r="Q7" s="17" t="s">
        <v>135</v>
      </c>
      <c r="S7" s="17" t="s">
        <v>129</v>
      </c>
    </row>
    <row r="8" spans="1:21">
      <c r="A8" s="1" t="s">
        <v>138</v>
      </c>
      <c r="C8" s="1" t="s">
        <v>139</v>
      </c>
      <c r="E8" s="1" t="s">
        <v>140</v>
      </c>
      <c r="G8" s="1" t="s">
        <v>141</v>
      </c>
      <c r="I8" s="1">
        <v>8</v>
      </c>
      <c r="K8" s="3">
        <v>2436156824</v>
      </c>
      <c r="M8" s="3">
        <v>123851630610</v>
      </c>
      <c r="O8" s="3">
        <v>110086226607</v>
      </c>
      <c r="Q8" s="3">
        <v>13765404003</v>
      </c>
      <c r="S8" s="5">
        <v>4.3603958603152639E-3</v>
      </c>
      <c r="U8" s="5"/>
    </row>
    <row r="9" spans="1:21">
      <c r="A9" s="1" t="s">
        <v>142</v>
      </c>
      <c r="C9" s="1" t="s">
        <v>143</v>
      </c>
      <c r="E9" s="1" t="s">
        <v>140</v>
      </c>
      <c r="G9" s="1" t="s">
        <v>144</v>
      </c>
      <c r="I9" s="1">
        <v>10</v>
      </c>
      <c r="K9" s="3">
        <v>5767173640</v>
      </c>
      <c r="M9" s="3">
        <v>6265094781</v>
      </c>
      <c r="O9" s="3">
        <v>420000</v>
      </c>
      <c r="Q9" s="3">
        <v>6264674781</v>
      </c>
      <c r="S9" s="5">
        <v>1.9844286426566591E-3</v>
      </c>
      <c r="U9" s="5"/>
    </row>
    <row r="10" spans="1:21" ht="24.75" thickBot="1">
      <c r="K10" s="4">
        <f>SUM(K8:K9)</f>
        <v>8203330464</v>
      </c>
      <c r="M10" s="4">
        <f>SUM(M8:M9)</f>
        <v>130116725391</v>
      </c>
      <c r="O10" s="4">
        <f>SUM(O8:O9)</f>
        <v>110086646607</v>
      </c>
      <c r="Q10" s="4">
        <f>SUM(Q8:Q9)</f>
        <v>20030078784</v>
      </c>
      <c r="S10" s="6">
        <f>SUM(S8:S9)</f>
        <v>6.3448245029719234E-3</v>
      </c>
    </row>
    <row r="11" spans="1:21" ht="24.75" thickTop="1">
      <c r="Q11" s="3"/>
    </row>
    <row r="12" spans="1:21">
      <c r="S12" s="3"/>
    </row>
    <row r="13" spans="1:21">
      <c r="S13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6"/>
  <sheetViews>
    <sheetView rightToLeft="1" workbookViewId="0">
      <selection activeCell="G17" sqref="G17"/>
    </sheetView>
  </sheetViews>
  <sheetFormatPr defaultRowHeight="24"/>
  <cols>
    <col min="1" max="1" width="24.285156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18" style="1" bestFit="1" customWidth="1"/>
    <col min="11" max="16384" width="9.140625" style="1"/>
  </cols>
  <sheetData>
    <row r="2" spans="1:10" ht="24.75">
      <c r="A2" s="15" t="s">
        <v>0</v>
      </c>
      <c r="B2" s="15"/>
      <c r="C2" s="15"/>
      <c r="D2" s="15"/>
      <c r="E2" s="15"/>
      <c r="F2" s="15"/>
      <c r="G2" s="15"/>
    </row>
    <row r="3" spans="1:10" ht="24.75">
      <c r="A3" s="15" t="s">
        <v>145</v>
      </c>
      <c r="B3" s="15"/>
      <c r="C3" s="15"/>
      <c r="D3" s="15"/>
      <c r="E3" s="15"/>
      <c r="F3" s="15"/>
      <c r="G3" s="15"/>
    </row>
    <row r="4" spans="1:10" ht="24.75">
      <c r="A4" s="15" t="s">
        <v>2</v>
      </c>
      <c r="B4" s="15"/>
      <c r="C4" s="15"/>
      <c r="D4" s="15"/>
      <c r="E4" s="15"/>
      <c r="F4" s="15"/>
      <c r="G4" s="15"/>
      <c r="J4" s="3"/>
    </row>
    <row r="5" spans="1:10">
      <c r="J5" s="3"/>
    </row>
    <row r="6" spans="1:10" ht="24.75">
      <c r="A6" s="17" t="s">
        <v>149</v>
      </c>
      <c r="C6" s="17" t="s">
        <v>135</v>
      </c>
      <c r="E6" s="17" t="s">
        <v>169</v>
      </c>
      <c r="G6" s="17" t="s">
        <v>13</v>
      </c>
      <c r="J6" s="3"/>
    </row>
    <row r="7" spans="1:10">
      <c r="A7" s="1" t="s">
        <v>177</v>
      </c>
      <c r="C7" s="9">
        <v>-131235612515</v>
      </c>
      <c r="D7" s="9"/>
      <c r="E7" s="5">
        <f>C7/$C$11</f>
        <v>1.2625006551813662</v>
      </c>
      <c r="F7" s="9"/>
      <c r="G7" s="5">
        <v>-4.1570826501832532E-2</v>
      </c>
      <c r="J7" s="3"/>
    </row>
    <row r="8" spans="1:10">
      <c r="A8" s="1" t="s">
        <v>178</v>
      </c>
      <c r="C8" s="9">
        <v>26862834195</v>
      </c>
      <c r="D8" s="9"/>
      <c r="E8" s="5">
        <f t="shared" ref="E8:E10" si="0">C8/$C$11</f>
        <v>-0.25842334349100216</v>
      </c>
      <c r="F8" s="9"/>
      <c r="G8" s="5">
        <v>8.5092011098755766E-3</v>
      </c>
      <c r="J8" s="3"/>
    </row>
    <row r="9" spans="1:10">
      <c r="A9" s="1" t="s">
        <v>179</v>
      </c>
      <c r="C9" s="9">
        <v>37921141</v>
      </c>
      <c r="D9" s="9"/>
      <c r="E9" s="5">
        <f t="shared" si="0"/>
        <v>-3.6480543992777027E-4</v>
      </c>
      <c r="F9" s="9"/>
      <c r="G9" s="5">
        <v>1.201208378619292E-5</v>
      </c>
      <c r="J9" s="3"/>
    </row>
    <row r="10" spans="1:10">
      <c r="A10" s="1" t="s">
        <v>176</v>
      </c>
      <c r="C10" s="9">
        <v>385911112</v>
      </c>
      <c r="E10" s="5">
        <f t="shared" si="0"/>
        <v>-3.712506250436268E-3</v>
      </c>
      <c r="G10" s="5">
        <v>1.2224306782770275E-4</v>
      </c>
      <c r="J10" s="3"/>
    </row>
    <row r="11" spans="1:10" ht="24.75" thickBot="1">
      <c r="C11" s="10">
        <f>SUM(C7:C10)</f>
        <v>-103948946067</v>
      </c>
      <c r="D11" s="9"/>
      <c r="E11" s="6">
        <f>SUM(E7:E10)</f>
        <v>1.0000000000000002</v>
      </c>
      <c r="F11" s="9"/>
      <c r="G11" s="6">
        <f>SUM(G7:G10)</f>
        <v>-3.2927370240343062E-2</v>
      </c>
      <c r="J11" s="3"/>
    </row>
    <row r="12" spans="1:10" ht="24.75" thickTop="1">
      <c r="J12" s="3"/>
    </row>
    <row r="13" spans="1:10">
      <c r="C13" s="14"/>
      <c r="G13" s="3"/>
    </row>
    <row r="16" spans="1:10">
      <c r="G16" s="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K22" sqref="K22"/>
    </sheetView>
  </sheetViews>
  <sheetFormatPr defaultRowHeight="24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7" t="s">
        <v>146</v>
      </c>
      <c r="B6" s="17" t="s">
        <v>146</v>
      </c>
      <c r="C6" s="17" t="s">
        <v>146</v>
      </c>
      <c r="D6" s="17" t="s">
        <v>146</v>
      </c>
      <c r="E6" s="17" t="s">
        <v>146</v>
      </c>
      <c r="F6" s="17" t="s">
        <v>146</v>
      </c>
      <c r="G6" s="17" t="s">
        <v>146</v>
      </c>
      <c r="I6" s="17" t="s">
        <v>147</v>
      </c>
      <c r="J6" s="17" t="s">
        <v>147</v>
      </c>
      <c r="K6" s="17" t="s">
        <v>147</v>
      </c>
      <c r="L6" s="17" t="s">
        <v>147</v>
      </c>
      <c r="M6" s="17" t="s">
        <v>147</v>
      </c>
      <c r="O6" s="17" t="s">
        <v>148</v>
      </c>
      <c r="P6" s="17" t="s">
        <v>148</v>
      </c>
      <c r="Q6" s="17" t="s">
        <v>148</v>
      </c>
      <c r="R6" s="17" t="s">
        <v>148</v>
      </c>
      <c r="S6" s="17" t="s">
        <v>148</v>
      </c>
    </row>
    <row r="7" spans="1:19" ht="24.75">
      <c r="A7" s="18" t="s">
        <v>149</v>
      </c>
      <c r="C7" s="18" t="s">
        <v>150</v>
      </c>
      <c r="E7" s="18" t="s">
        <v>74</v>
      </c>
      <c r="G7" s="18" t="s">
        <v>75</v>
      </c>
      <c r="I7" s="18" t="s">
        <v>151</v>
      </c>
      <c r="K7" s="18" t="s">
        <v>152</v>
      </c>
      <c r="M7" s="18" t="s">
        <v>153</v>
      </c>
      <c r="O7" s="18" t="s">
        <v>151</v>
      </c>
      <c r="Q7" s="18" t="s">
        <v>152</v>
      </c>
      <c r="S7" s="18" t="s">
        <v>153</v>
      </c>
    </row>
    <row r="8" spans="1:19">
      <c r="A8" s="1" t="s">
        <v>120</v>
      </c>
      <c r="C8" s="1">
        <v>0</v>
      </c>
      <c r="E8" s="1" t="s">
        <v>122</v>
      </c>
      <c r="G8" s="3">
        <v>15</v>
      </c>
      <c r="I8" s="3">
        <v>6088348629</v>
      </c>
      <c r="K8" s="3">
        <v>0</v>
      </c>
      <c r="M8" s="3">
        <v>6088348629</v>
      </c>
      <c r="O8" s="3">
        <v>6088348629</v>
      </c>
      <c r="Q8" s="3">
        <v>0</v>
      </c>
      <c r="S8" s="3">
        <v>6088348629</v>
      </c>
    </row>
    <row r="9" spans="1:19">
      <c r="A9" s="1" t="s">
        <v>117</v>
      </c>
      <c r="C9" s="1">
        <v>0</v>
      </c>
      <c r="E9" s="1" t="s">
        <v>119</v>
      </c>
      <c r="G9" s="3">
        <v>15</v>
      </c>
      <c r="I9" s="3">
        <v>2462879603</v>
      </c>
      <c r="K9" s="3">
        <v>0</v>
      </c>
      <c r="M9" s="3">
        <v>2462879603</v>
      </c>
      <c r="O9" s="3">
        <v>2462879603</v>
      </c>
      <c r="Q9" s="3">
        <v>0</v>
      </c>
      <c r="S9" s="3">
        <v>2462879603</v>
      </c>
    </row>
    <row r="10" spans="1:19">
      <c r="A10" s="1" t="s">
        <v>114</v>
      </c>
      <c r="C10" s="1">
        <v>0</v>
      </c>
      <c r="E10" s="1" t="s">
        <v>116</v>
      </c>
      <c r="G10" s="3">
        <v>15</v>
      </c>
      <c r="I10" s="3">
        <v>12460193</v>
      </c>
      <c r="K10" s="3">
        <v>0</v>
      </c>
      <c r="M10" s="3">
        <v>12460193</v>
      </c>
      <c r="O10" s="3">
        <v>12460193</v>
      </c>
      <c r="Q10" s="3">
        <v>0</v>
      </c>
      <c r="S10" s="3">
        <v>12460193</v>
      </c>
    </row>
    <row r="11" spans="1:19">
      <c r="A11" s="1" t="s">
        <v>123</v>
      </c>
      <c r="C11" s="1">
        <v>0</v>
      </c>
      <c r="E11" s="1" t="s">
        <v>125</v>
      </c>
      <c r="G11" s="3">
        <v>18</v>
      </c>
      <c r="I11" s="3">
        <v>16144951</v>
      </c>
      <c r="K11" s="3">
        <v>0</v>
      </c>
      <c r="M11" s="3">
        <v>16144951</v>
      </c>
      <c r="O11" s="3">
        <v>16144951</v>
      </c>
      <c r="Q11" s="3">
        <v>0</v>
      </c>
      <c r="S11" s="3">
        <v>16144951</v>
      </c>
    </row>
    <row r="12" spans="1:19">
      <c r="A12" s="1" t="s">
        <v>142</v>
      </c>
      <c r="C12" s="3">
        <v>17</v>
      </c>
      <c r="E12" s="1" t="s">
        <v>154</v>
      </c>
      <c r="G12" s="1">
        <v>0</v>
      </c>
      <c r="I12" s="3">
        <v>37921141</v>
      </c>
      <c r="K12" s="3">
        <v>0</v>
      </c>
      <c r="M12" s="3">
        <v>37921141</v>
      </c>
      <c r="N12" s="8"/>
      <c r="O12" s="3">
        <v>37921141</v>
      </c>
      <c r="Q12" s="3">
        <v>0</v>
      </c>
      <c r="S12" s="3">
        <v>37921141</v>
      </c>
    </row>
    <row r="13" spans="1:19" ht="24.75" thickBot="1">
      <c r="I13" s="4">
        <f>SUM(I8:I12)</f>
        <v>8617754517</v>
      </c>
      <c r="K13" s="4">
        <f>SUM(K12)</f>
        <v>0</v>
      </c>
      <c r="M13" s="4">
        <f>SUM(M8:M12)</f>
        <v>8617754517</v>
      </c>
      <c r="N13" s="8"/>
      <c r="O13" s="4">
        <f>SUM(O8:O12)</f>
        <v>8617754517</v>
      </c>
      <c r="Q13" s="4">
        <f>SUM(Q12)</f>
        <v>0</v>
      </c>
      <c r="S13" s="4">
        <f>SUM(S8:S12)</f>
        <v>8617754517</v>
      </c>
    </row>
    <row r="14" spans="1:19" ht="24.75" thickTop="1"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M15" s="3"/>
      <c r="S15" s="3"/>
    </row>
    <row r="16" spans="1:19">
      <c r="M16" s="11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K17" sqref="K17"/>
    </sheetView>
  </sheetViews>
  <sheetFormatPr defaultRowHeight="24"/>
  <cols>
    <col min="1" max="1" width="40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3</v>
      </c>
      <c r="C6" s="17" t="s">
        <v>155</v>
      </c>
      <c r="D6" s="17" t="s">
        <v>155</v>
      </c>
      <c r="E6" s="17" t="s">
        <v>155</v>
      </c>
      <c r="F6" s="17" t="s">
        <v>155</v>
      </c>
      <c r="G6" s="17" t="s">
        <v>155</v>
      </c>
      <c r="I6" s="17" t="s">
        <v>147</v>
      </c>
      <c r="J6" s="17" t="s">
        <v>147</v>
      </c>
      <c r="K6" s="17" t="s">
        <v>147</v>
      </c>
      <c r="L6" s="17" t="s">
        <v>147</v>
      </c>
      <c r="M6" s="17" t="s">
        <v>147</v>
      </c>
      <c r="O6" s="17" t="s">
        <v>148</v>
      </c>
      <c r="P6" s="17" t="s">
        <v>148</v>
      </c>
      <c r="Q6" s="17" t="s">
        <v>148</v>
      </c>
      <c r="R6" s="17" t="s">
        <v>148</v>
      </c>
      <c r="S6" s="17" t="s">
        <v>148</v>
      </c>
    </row>
    <row r="7" spans="1:19" ht="24.75">
      <c r="A7" s="17" t="s">
        <v>3</v>
      </c>
      <c r="C7" s="17" t="s">
        <v>156</v>
      </c>
      <c r="E7" s="17" t="s">
        <v>157</v>
      </c>
      <c r="G7" s="17" t="s">
        <v>158</v>
      </c>
      <c r="I7" s="17" t="s">
        <v>159</v>
      </c>
      <c r="K7" s="17" t="s">
        <v>152</v>
      </c>
      <c r="M7" s="17" t="s">
        <v>160</v>
      </c>
      <c r="O7" s="17" t="s">
        <v>159</v>
      </c>
      <c r="Q7" s="17" t="s">
        <v>152</v>
      </c>
      <c r="S7" s="17" t="s">
        <v>160</v>
      </c>
    </row>
    <row r="8" spans="1:19">
      <c r="A8" s="1" t="s">
        <v>60</v>
      </c>
      <c r="C8" s="1" t="s">
        <v>161</v>
      </c>
      <c r="E8" s="3">
        <v>1646884</v>
      </c>
      <c r="G8" s="3">
        <v>1900</v>
      </c>
      <c r="I8" s="3">
        <v>3129079600</v>
      </c>
      <c r="K8" s="3">
        <v>263046842</v>
      </c>
      <c r="M8" s="3">
        <v>2866032758</v>
      </c>
      <c r="O8" s="3">
        <v>3129079600</v>
      </c>
      <c r="Q8" s="3">
        <v>263046842</v>
      </c>
      <c r="S8" s="3">
        <v>2866032758</v>
      </c>
    </row>
    <row r="9" spans="1:19" ht="24.75" thickBot="1">
      <c r="I9" s="4">
        <f>SUM(I8)</f>
        <v>3129079600</v>
      </c>
      <c r="K9" s="4">
        <f>SUM(K8)</f>
        <v>263046842</v>
      </c>
      <c r="M9" s="4">
        <f>SUM(M8)</f>
        <v>2866032758</v>
      </c>
      <c r="O9" s="4">
        <f>SUM(O8)</f>
        <v>3129079600</v>
      </c>
      <c r="Q9" s="4">
        <f>SUM(Q8)</f>
        <v>263046842</v>
      </c>
      <c r="S9" s="4">
        <f>SUM(S8)</f>
        <v>2866032758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82"/>
  <sheetViews>
    <sheetView rightToLeft="1" topLeftCell="A52" workbookViewId="0">
      <selection activeCell="I59" sqref="I59:I73"/>
    </sheetView>
  </sheetViews>
  <sheetFormatPr defaultRowHeight="24"/>
  <cols>
    <col min="1" max="1" width="32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15" style="1" bestFit="1" customWidth="1"/>
    <col min="20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9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9" ht="24.75">
      <c r="A6" s="16" t="s">
        <v>3</v>
      </c>
      <c r="C6" s="17" t="s">
        <v>147</v>
      </c>
      <c r="D6" s="17" t="s">
        <v>147</v>
      </c>
      <c r="E6" s="17" t="s">
        <v>147</v>
      </c>
      <c r="F6" s="17" t="s">
        <v>147</v>
      </c>
      <c r="G6" s="17" t="s">
        <v>147</v>
      </c>
      <c r="H6" s="17" t="s">
        <v>147</v>
      </c>
      <c r="I6" s="17" t="s">
        <v>147</v>
      </c>
      <c r="K6" s="17" t="s">
        <v>148</v>
      </c>
      <c r="L6" s="17" t="s">
        <v>148</v>
      </c>
      <c r="M6" s="17" t="s">
        <v>148</v>
      </c>
      <c r="N6" s="17" t="s">
        <v>148</v>
      </c>
      <c r="O6" s="17" t="s">
        <v>148</v>
      </c>
      <c r="P6" s="17" t="s">
        <v>148</v>
      </c>
      <c r="Q6" s="17" t="s">
        <v>148</v>
      </c>
    </row>
    <row r="7" spans="1:19" ht="24.75">
      <c r="A7" s="17" t="s">
        <v>3</v>
      </c>
      <c r="C7" s="17" t="s">
        <v>7</v>
      </c>
      <c r="E7" s="17" t="s">
        <v>162</v>
      </c>
      <c r="G7" s="17" t="s">
        <v>163</v>
      </c>
      <c r="I7" s="17" t="s">
        <v>164</v>
      </c>
      <c r="K7" s="17" t="s">
        <v>7</v>
      </c>
      <c r="M7" s="17" t="s">
        <v>162</v>
      </c>
      <c r="O7" s="17" t="s">
        <v>163</v>
      </c>
      <c r="Q7" s="17" t="s">
        <v>164</v>
      </c>
    </row>
    <row r="8" spans="1:19">
      <c r="A8" s="1" t="s">
        <v>65</v>
      </c>
      <c r="C8" s="3">
        <v>2705261</v>
      </c>
      <c r="E8" s="9">
        <v>18243293304</v>
      </c>
      <c r="F8" s="9"/>
      <c r="G8" s="9">
        <v>14402809564</v>
      </c>
      <c r="H8" s="9"/>
      <c r="I8" s="9">
        <v>3840483740</v>
      </c>
      <c r="J8" s="9"/>
      <c r="K8" s="9">
        <v>2705261</v>
      </c>
      <c r="L8" s="9"/>
      <c r="M8" s="9">
        <v>18243293304</v>
      </c>
      <c r="N8" s="9"/>
      <c r="O8" s="9">
        <v>14402809564</v>
      </c>
      <c r="P8" s="9"/>
      <c r="Q8" s="9">
        <v>3840483740</v>
      </c>
      <c r="S8" s="9"/>
    </row>
    <row r="9" spans="1:19">
      <c r="A9" s="1" t="s">
        <v>33</v>
      </c>
      <c r="C9" s="3">
        <v>799451</v>
      </c>
      <c r="E9" s="9">
        <v>4935051395</v>
      </c>
      <c r="F9" s="9"/>
      <c r="G9" s="9">
        <v>5856896744</v>
      </c>
      <c r="H9" s="9"/>
      <c r="I9" s="9">
        <v>-921845349</v>
      </c>
      <c r="J9" s="9"/>
      <c r="K9" s="9">
        <v>799451</v>
      </c>
      <c r="L9" s="9"/>
      <c r="M9" s="9">
        <v>4935051395</v>
      </c>
      <c r="N9" s="9"/>
      <c r="O9" s="9">
        <v>5856896744</v>
      </c>
      <c r="P9" s="9"/>
      <c r="Q9" s="9">
        <v>-921845349</v>
      </c>
      <c r="S9" s="9"/>
    </row>
    <row r="10" spans="1:19">
      <c r="A10" s="1" t="s">
        <v>36</v>
      </c>
      <c r="C10" s="3">
        <v>1990806</v>
      </c>
      <c r="E10" s="9">
        <v>21827936568</v>
      </c>
      <c r="F10" s="9"/>
      <c r="G10" s="9">
        <v>25785857977</v>
      </c>
      <c r="H10" s="9"/>
      <c r="I10" s="9">
        <v>-3957921409</v>
      </c>
      <c r="J10" s="9"/>
      <c r="K10" s="9">
        <v>1990806</v>
      </c>
      <c r="L10" s="9"/>
      <c r="M10" s="9">
        <v>21827936568</v>
      </c>
      <c r="N10" s="9"/>
      <c r="O10" s="9">
        <v>25785857977</v>
      </c>
      <c r="P10" s="9"/>
      <c r="Q10" s="9">
        <v>-3957921409</v>
      </c>
      <c r="S10" s="9"/>
    </row>
    <row r="11" spans="1:19">
      <c r="A11" s="1" t="s">
        <v>62</v>
      </c>
      <c r="C11" s="3">
        <v>1420115</v>
      </c>
      <c r="E11" s="9">
        <v>53641870333</v>
      </c>
      <c r="F11" s="9"/>
      <c r="G11" s="9">
        <v>56295137413</v>
      </c>
      <c r="H11" s="9"/>
      <c r="I11" s="9">
        <v>-2653267080</v>
      </c>
      <c r="J11" s="9"/>
      <c r="K11" s="9">
        <v>1420115</v>
      </c>
      <c r="L11" s="9"/>
      <c r="M11" s="9">
        <v>53641870333</v>
      </c>
      <c r="N11" s="9"/>
      <c r="O11" s="9">
        <v>56295137413</v>
      </c>
      <c r="P11" s="9"/>
      <c r="Q11" s="9">
        <v>-2653267080</v>
      </c>
      <c r="S11" s="9"/>
    </row>
    <row r="12" spans="1:19">
      <c r="A12" s="1" t="s">
        <v>52</v>
      </c>
      <c r="C12" s="3">
        <v>1200000</v>
      </c>
      <c r="E12" s="9">
        <v>17546970600</v>
      </c>
      <c r="F12" s="9"/>
      <c r="G12" s="9">
        <v>17487327600</v>
      </c>
      <c r="H12" s="9"/>
      <c r="I12" s="9">
        <v>59643000</v>
      </c>
      <c r="J12" s="9"/>
      <c r="K12" s="9">
        <v>1200000</v>
      </c>
      <c r="L12" s="9"/>
      <c r="M12" s="9">
        <v>17546970600</v>
      </c>
      <c r="N12" s="9"/>
      <c r="O12" s="9">
        <v>17487327600</v>
      </c>
      <c r="P12" s="9"/>
      <c r="Q12" s="9">
        <v>59643000</v>
      </c>
      <c r="S12" s="9"/>
    </row>
    <row r="13" spans="1:19">
      <c r="A13" s="1" t="s">
        <v>58</v>
      </c>
      <c r="C13" s="3">
        <v>233622</v>
      </c>
      <c r="E13" s="9">
        <v>31220102077</v>
      </c>
      <c r="F13" s="9"/>
      <c r="G13" s="9">
        <v>33879622358</v>
      </c>
      <c r="H13" s="9"/>
      <c r="I13" s="9">
        <v>-2659520281</v>
      </c>
      <c r="J13" s="9"/>
      <c r="K13" s="9">
        <v>233622</v>
      </c>
      <c r="L13" s="9"/>
      <c r="M13" s="9">
        <v>31220102077</v>
      </c>
      <c r="N13" s="9"/>
      <c r="O13" s="9">
        <v>33879622358</v>
      </c>
      <c r="P13" s="9"/>
      <c r="Q13" s="9">
        <v>-2659520281</v>
      </c>
      <c r="S13" s="9"/>
    </row>
    <row r="14" spans="1:19">
      <c r="A14" s="1" t="s">
        <v>45</v>
      </c>
      <c r="C14" s="3">
        <v>3485911</v>
      </c>
      <c r="E14" s="9">
        <v>51468167478</v>
      </c>
      <c r="F14" s="9"/>
      <c r="G14" s="9">
        <v>54233373002</v>
      </c>
      <c r="H14" s="9"/>
      <c r="I14" s="9">
        <v>-2765205524</v>
      </c>
      <c r="J14" s="9"/>
      <c r="K14" s="9">
        <v>3485911</v>
      </c>
      <c r="L14" s="9"/>
      <c r="M14" s="9">
        <v>51468167478</v>
      </c>
      <c r="N14" s="9"/>
      <c r="O14" s="9">
        <v>54233373002</v>
      </c>
      <c r="P14" s="9"/>
      <c r="Q14" s="9">
        <v>-2765205524</v>
      </c>
      <c r="S14" s="9"/>
    </row>
    <row r="15" spans="1:19">
      <c r="A15" s="1" t="s">
        <v>29</v>
      </c>
      <c r="C15" s="3">
        <v>815911</v>
      </c>
      <c r="E15" s="9">
        <v>37551908058</v>
      </c>
      <c r="F15" s="9"/>
      <c r="G15" s="9">
        <v>39822865780</v>
      </c>
      <c r="H15" s="9"/>
      <c r="I15" s="9">
        <v>-2270957722</v>
      </c>
      <c r="J15" s="9"/>
      <c r="K15" s="9">
        <v>815911</v>
      </c>
      <c r="L15" s="9"/>
      <c r="M15" s="9">
        <v>37551908058</v>
      </c>
      <c r="N15" s="9"/>
      <c r="O15" s="9">
        <v>39822865780</v>
      </c>
      <c r="P15" s="9"/>
      <c r="Q15" s="9">
        <v>-2270957722</v>
      </c>
      <c r="S15" s="9"/>
    </row>
    <row r="16" spans="1:19">
      <c r="A16" s="1" t="s">
        <v>35</v>
      </c>
      <c r="C16" s="3">
        <v>1801000</v>
      </c>
      <c r="E16" s="9">
        <v>46744316545</v>
      </c>
      <c r="F16" s="9"/>
      <c r="G16" s="9">
        <v>44180629785</v>
      </c>
      <c r="H16" s="9"/>
      <c r="I16" s="9">
        <v>2563686760</v>
      </c>
      <c r="J16" s="9"/>
      <c r="K16" s="9">
        <v>1801000</v>
      </c>
      <c r="L16" s="9"/>
      <c r="M16" s="9">
        <v>46744316545</v>
      </c>
      <c r="N16" s="9"/>
      <c r="O16" s="9">
        <v>44180629785</v>
      </c>
      <c r="P16" s="9"/>
      <c r="Q16" s="9">
        <v>2563686760</v>
      </c>
      <c r="S16" s="9"/>
    </row>
    <row r="17" spans="1:19">
      <c r="A17" s="1" t="s">
        <v>64</v>
      </c>
      <c r="C17" s="3">
        <v>249926</v>
      </c>
      <c r="E17" s="9">
        <v>3202377940</v>
      </c>
      <c r="F17" s="9"/>
      <c r="G17" s="9">
        <v>3204862329</v>
      </c>
      <c r="H17" s="9"/>
      <c r="I17" s="9">
        <v>-2484389</v>
      </c>
      <c r="J17" s="9"/>
      <c r="K17" s="9">
        <v>249926</v>
      </c>
      <c r="L17" s="9"/>
      <c r="M17" s="9">
        <v>3202377940</v>
      </c>
      <c r="N17" s="9"/>
      <c r="O17" s="9">
        <v>3204862329</v>
      </c>
      <c r="P17" s="9"/>
      <c r="Q17" s="9">
        <v>-2484389</v>
      </c>
      <c r="S17" s="9"/>
    </row>
    <row r="18" spans="1:19">
      <c r="A18" s="1" t="s">
        <v>15</v>
      </c>
      <c r="C18" s="3">
        <v>2118327</v>
      </c>
      <c r="E18" s="9">
        <v>18046045718</v>
      </c>
      <c r="F18" s="9"/>
      <c r="G18" s="9">
        <v>19793795770</v>
      </c>
      <c r="H18" s="9"/>
      <c r="I18" s="9">
        <v>-1747750052</v>
      </c>
      <c r="J18" s="9"/>
      <c r="K18" s="9">
        <v>2118327</v>
      </c>
      <c r="L18" s="9"/>
      <c r="M18" s="9">
        <v>18046045718</v>
      </c>
      <c r="N18" s="9"/>
      <c r="O18" s="9">
        <v>19793795770</v>
      </c>
      <c r="P18" s="9"/>
      <c r="Q18" s="9">
        <v>-1747750052</v>
      </c>
      <c r="S18" s="9"/>
    </row>
    <row r="19" spans="1:19">
      <c r="A19" s="1" t="s">
        <v>67</v>
      </c>
      <c r="C19" s="3">
        <v>114343</v>
      </c>
      <c r="E19" s="9">
        <v>4049800545</v>
      </c>
      <c r="F19" s="9"/>
      <c r="G19" s="9">
        <v>4340917652</v>
      </c>
      <c r="H19" s="9"/>
      <c r="I19" s="9">
        <v>-291117107</v>
      </c>
      <c r="J19" s="9"/>
      <c r="K19" s="9">
        <v>114343</v>
      </c>
      <c r="L19" s="9"/>
      <c r="M19" s="9">
        <v>4049800545</v>
      </c>
      <c r="N19" s="9"/>
      <c r="O19" s="9">
        <v>4340917652</v>
      </c>
      <c r="P19" s="9"/>
      <c r="Q19" s="9">
        <v>-291117107</v>
      </c>
      <c r="S19" s="9"/>
    </row>
    <row r="20" spans="1:19">
      <c r="A20" s="1" t="s">
        <v>49</v>
      </c>
      <c r="C20" s="3">
        <v>2486905</v>
      </c>
      <c r="E20" s="9">
        <v>55894359963</v>
      </c>
      <c r="F20" s="9"/>
      <c r="G20" s="9">
        <v>58762005145</v>
      </c>
      <c r="H20" s="9"/>
      <c r="I20" s="9">
        <v>-2867645182</v>
      </c>
      <c r="J20" s="9"/>
      <c r="K20" s="9">
        <v>2486905</v>
      </c>
      <c r="L20" s="9"/>
      <c r="M20" s="9">
        <v>55894359963</v>
      </c>
      <c r="N20" s="9"/>
      <c r="O20" s="9">
        <v>58762005145</v>
      </c>
      <c r="P20" s="9"/>
      <c r="Q20" s="9">
        <v>-2867645182</v>
      </c>
      <c r="S20" s="9"/>
    </row>
    <row r="21" spans="1:19">
      <c r="A21" s="1" t="s">
        <v>53</v>
      </c>
      <c r="C21" s="3">
        <v>174233</v>
      </c>
      <c r="E21" s="9">
        <v>1560498785</v>
      </c>
      <c r="F21" s="9"/>
      <c r="G21" s="9">
        <v>1905159526</v>
      </c>
      <c r="H21" s="9"/>
      <c r="I21" s="9">
        <v>-344660741</v>
      </c>
      <c r="J21" s="9"/>
      <c r="K21" s="9">
        <v>174233</v>
      </c>
      <c r="L21" s="9"/>
      <c r="M21" s="9">
        <v>1560498785</v>
      </c>
      <c r="N21" s="9"/>
      <c r="O21" s="9">
        <v>1905159526</v>
      </c>
      <c r="P21" s="9"/>
      <c r="Q21" s="9">
        <v>-344660741</v>
      </c>
      <c r="S21" s="9"/>
    </row>
    <row r="22" spans="1:19">
      <c r="A22" s="1" t="s">
        <v>26</v>
      </c>
      <c r="C22" s="3">
        <v>1644199</v>
      </c>
      <c r="E22" s="9">
        <v>12683068283</v>
      </c>
      <c r="F22" s="9"/>
      <c r="G22" s="9">
        <v>12846509885</v>
      </c>
      <c r="H22" s="9"/>
      <c r="I22" s="9">
        <v>-163441602</v>
      </c>
      <c r="J22" s="9"/>
      <c r="K22" s="9">
        <v>1644199</v>
      </c>
      <c r="L22" s="9"/>
      <c r="M22" s="9">
        <v>12683068283</v>
      </c>
      <c r="N22" s="9"/>
      <c r="O22" s="9">
        <v>12846509885</v>
      </c>
      <c r="P22" s="9"/>
      <c r="Q22" s="9">
        <v>-163441602</v>
      </c>
      <c r="S22" s="9"/>
    </row>
    <row r="23" spans="1:19">
      <c r="A23" s="1" t="s">
        <v>60</v>
      </c>
      <c r="C23" s="3">
        <v>1646884</v>
      </c>
      <c r="E23" s="9">
        <v>44839759251</v>
      </c>
      <c r="F23" s="9"/>
      <c r="G23" s="9">
        <v>49145292906</v>
      </c>
      <c r="H23" s="9"/>
      <c r="I23" s="9">
        <v>-4305533655</v>
      </c>
      <c r="J23" s="9"/>
      <c r="K23" s="9">
        <v>1646884</v>
      </c>
      <c r="L23" s="9"/>
      <c r="M23" s="9">
        <v>44839759251</v>
      </c>
      <c r="N23" s="9"/>
      <c r="O23" s="9">
        <v>49145292906</v>
      </c>
      <c r="P23" s="9"/>
      <c r="Q23" s="9">
        <v>-4305533655</v>
      </c>
      <c r="S23" s="9"/>
    </row>
    <row r="24" spans="1:19">
      <c r="A24" s="1" t="s">
        <v>28</v>
      </c>
      <c r="C24" s="3">
        <v>612000</v>
      </c>
      <c r="E24" s="9">
        <v>5791573872</v>
      </c>
      <c r="F24" s="9"/>
      <c r="G24" s="9">
        <v>6509437020</v>
      </c>
      <c r="H24" s="9"/>
      <c r="I24" s="9">
        <v>-717863148</v>
      </c>
      <c r="J24" s="9"/>
      <c r="K24" s="9">
        <v>612000</v>
      </c>
      <c r="L24" s="9"/>
      <c r="M24" s="9">
        <v>5791573872</v>
      </c>
      <c r="N24" s="9"/>
      <c r="O24" s="9">
        <v>6509437020</v>
      </c>
      <c r="P24" s="9"/>
      <c r="Q24" s="9">
        <v>-717863148</v>
      </c>
      <c r="S24" s="9"/>
    </row>
    <row r="25" spans="1:19">
      <c r="A25" s="1" t="s">
        <v>21</v>
      </c>
      <c r="C25" s="3">
        <v>689072</v>
      </c>
      <c r="E25" s="9">
        <v>49297436394</v>
      </c>
      <c r="F25" s="9"/>
      <c r="G25" s="9">
        <v>53763453975</v>
      </c>
      <c r="H25" s="9"/>
      <c r="I25" s="9">
        <v>-4466017581</v>
      </c>
      <c r="J25" s="9"/>
      <c r="K25" s="9">
        <v>689072</v>
      </c>
      <c r="L25" s="9"/>
      <c r="M25" s="9">
        <v>49297436394</v>
      </c>
      <c r="N25" s="9"/>
      <c r="O25" s="9">
        <v>53763453975</v>
      </c>
      <c r="P25" s="9"/>
      <c r="Q25" s="9">
        <v>-4466017581</v>
      </c>
      <c r="S25" s="9"/>
    </row>
    <row r="26" spans="1:19">
      <c r="A26" s="1" t="s">
        <v>23</v>
      </c>
      <c r="C26" s="3">
        <v>570249</v>
      </c>
      <c r="E26" s="9">
        <v>34272114875</v>
      </c>
      <c r="F26" s="9"/>
      <c r="G26" s="9">
        <v>36732269995</v>
      </c>
      <c r="H26" s="9"/>
      <c r="I26" s="9">
        <v>-2460155120</v>
      </c>
      <c r="J26" s="9"/>
      <c r="K26" s="9">
        <v>570249</v>
      </c>
      <c r="L26" s="9"/>
      <c r="M26" s="9">
        <v>34272114875</v>
      </c>
      <c r="N26" s="9"/>
      <c r="O26" s="9">
        <v>36732269995</v>
      </c>
      <c r="P26" s="9"/>
      <c r="Q26" s="9">
        <v>-2460155120</v>
      </c>
      <c r="S26" s="9"/>
    </row>
    <row r="27" spans="1:19">
      <c r="A27" s="1" t="s">
        <v>48</v>
      </c>
      <c r="C27" s="3">
        <v>14663</v>
      </c>
      <c r="E27" s="9">
        <v>442592805</v>
      </c>
      <c r="F27" s="9"/>
      <c r="G27" s="9">
        <v>424489717</v>
      </c>
      <c r="H27" s="9"/>
      <c r="I27" s="9">
        <v>18103088</v>
      </c>
      <c r="J27" s="9"/>
      <c r="K27" s="9">
        <v>14663</v>
      </c>
      <c r="L27" s="9"/>
      <c r="M27" s="9">
        <v>442592805</v>
      </c>
      <c r="N27" s="9"/>
      <c r="O27" s="9">
        <v>424489717</v>
      </c>
      <c r="P27" s="9"/>
      <c r="Q27" s="9">
        <v>18103088</v>
      </c>
      <c r="S27" s="9"/>
    </row>
    <row r="28" spans="1:19">
      <c r="A28" s="1" t="s">
        <v>59</v>
      </c>
      <c r="C28" s="3">
        <v>48475</v>
      </c>
      <c r="E28" s="9">
        <v>3156557886</v>
      </c>
      <c r="F28" s="9"/>
      <c r="G28" s="9">
        <v>3228548627</v>
      </c>
      <c r="H28" s="9"/>
      <c r="I28" s="9">
        <v>-71990741</v>
      </c>
      <c r="J28" s="9"/>
      <c r="K28" s="9">
        <v>48475</v>
      </c>
      <c r="L28" s="9"/>
      <c r="M28" s="9">
        <v>3156557886</v>
      </c>
      <c r="N28" s="9"/>
      <c r="O28" s="9">
        <v>3228548627</v>
      </c>
      <c r="P28" s="9"/>
      <c r="Q28" s="9">
        <v>-71990741</v>
      </c>
      <c r="S28" s="9"/>
    </row>
    <row r="29" spans="1:19">
      <c r="A29" s="1" t="s">
        <v>43</v>
      </c>
      <c r="C29" s="3">
        <v>20385</v>
      </c>
      <c r="E29" s="9">
        <v>1190209226</v>
      </c>
      <c r="F29" s="9"/>
      <c r="G29" s="9">
        <v>1243482518</v>
      </c>
      <c r="H29" s="9"/>
      <c r="I29" s="9">
        <v>-53273292</v>
      </c>
      <c r="J29" s="9"/>
      <c r="K29" s="9">
        <v>20385</v>
      </c>
      <c r="L29" s="9"/>
      <c r="M29" s="9">
        <v>1190209226</v>
      </c>
      <c r="N29" s="9"/>
      <c r="O29" s="9">
        <v>1243482518</v>
      </c>
      <c r="P29" s="9"/>
      <c r="Q29" s="9">
        <v>-53273292</v>
      </c>
      <c r="S29" s="9"/>
    </row>
    <row r="30" spans="1:19">
      <c r="A30" s="1" t="s">
        <v>46</v>
      </c>
      <c r="C30" s="3">
        <v>22020</v>
      </c>
      <c r="E30" s="9">
        <v>506095129</v>
      </c>
      <c r="F30" s="9"/>
      <c r="G30" s="9">
        <v>496923646</v>
      </c>
      <c r="H30" s="9"/>
      <c r="I30" s="9">
        <v>9171483</v>
      </c>
      <c r="J30" s="9"/>
      <c r="K30" s="9">
        <v>22020</v>
      </c>
      <c r="L30" s="9"/>
      <c r="M30" s="9">
        <v>506095129</v>
      </c>
      <c r="N30" s="9"/>
      <c r="O30" s="9">
        <v>496923646</v>
      </c>
      <c r="P30" s="9"/>
      <c r="Q30" s="9">
        <v>9171483</v>
      </c>
      <c r="S30" s="9"/>
    </row>
    <row r="31" spans="1:19">
      <c r="A31" s="1" t="s">
        <v>20</v>
      </c>
      <c r="C31" s="3">
        <v>7718164</v>
      </c>
      <c r="E31" s="9">
        <v>67247191700</v>
      </c>
      <c r="F31" s="9"/>
      <c r="G31" s="9">
        <v>75905209180</v>
      </c>
      <c r="H31" s="9"/>
      <c r="I31" s="9">
        <v>-8658017480</v>
      </c>
      <c r="J31" s="9"/>
      <c r="K31" s="9">
        <v>7718164</v>
      </c>
      <c r="L31" s="9"/>
      <c r="M31" s="9">
        <v>67247191700</v>
      </c>
      <c r="N31" s="9"/>
      <c r="O31" s="9">
        <v>75905209180</v>
      </c>
      <c r="P31" s="9"/>
      <c r="Q31" s="9">
        <v>-8658017480</v>
      </c>
      <c r="S31" s="9"/>
    </row>
    <row r="32" spans="1:19">
      <c r="A32" s="1" t="s">
        <v>27</v>
      </c>
      <c r="C32" s="3">
        <v>108000</v>
      </c>
      <c r="E32" s="9">
        <v>537860574</v>
      </c>
      <c r="F32" s="9"/>
      <c r="G32" s="9">
        <v>653806566</v>
      </c>
      <c r="H32" s="9"/>
      <c r="I32" s="9">
        <v>-115945992</v>
      </c>
      <c r="J32" s="9"/>
      <c r="K32" s="9">
        <v>108000</v>
      </c>
      <c r="L32" s="9"/>
      <c r="M32" s="9">
        <v>537860574</v>
      </c>
      <c r="N32" s="9"/>
      <c r="O32" s="9">
        <v>653806566</v>
      </c>
      <c r="P32" s="9"/>
      <c r="Q32" s="9">
        <v>-115945992</v>
      </c>
      <c r="S32" s="9"/>
    </row>
    <row r="33" spans="1:19">
      <c r="A33" s="1" t="s">
        <v>25</v>
      </c>
      <c r="C33" s="3">
        <v>374950</v>
      </c>
      <c r="E33" s="9">
        <v>31977430680</v>
      </c>
      <c r="F33" s="9"/>
      <c r="G33" s="9">
        <v>33517133065</v>
      </c>
      <c r="H33" s="9"/>
      <c r="I33" s="9">
        <v>-1539702385</v>
      </c>
      <c r="J33" s="9"/>
      <c r="K33" s="9">
        <v>374950</v>
      </c>
      <c r="L33" s="9"/>
      <c r="M33" s="9">
        <v>31977430680</v>
      </c>
      <c r="N33" s="9"/>
      <c r="O33" s="9">
        <v>33517133065</v>
      </c>
      <c r="P33" s="9"/>
      <c r="Q33" s="9">
        <v>-1539702385</v>
      </c>
      <c r="S33" s="9"/>
    </row>
    <row r="34" spans="1:19">
      <c r="A34" s="1" t="s">
        <v>39</v>
      </c>
      <c r="C34" s="3">
        <v>5354926</v>
      </c>
      <c r="E34" s="9">
        <v>40045411903</v>
      </c>
      <c r="F34" s="9"/>
      <c r="G34" s="9">
        <v>44085617624</v>
      </c>
      <c r="H34" s="9"/>
      <c r="I34" s="9">
        <v>-4040205721</v>
      </c>
      <c r="J34" s="9"/>
      <c r="K34" s="9">
        <v>5354926</v>
      </c>
      <c r="L34" s="9"/>
      <c r="M34" s="9">
        <v>40045411903</v>
      </c>
      <c r="N34" s="9"/>
      <c r="O34" s="9">
        <v>44085617624</v>
      </c>
      <c r="P34" s="9"/>
      <c r="Q34" s="9">
        <v>-4040205721</v>
      </c>
      <c r="S34" s="9"/>
    </row>
    <row r="35" spans="1:19">
      <c r="A35" s="1" t="s">
        <v>38</v>
      </c>
      <c r="C35" s="3">
        <v>3510050</v>
      </c>
      <c r="E35" s="9">
        <v>41172149389</v>
      </c>
      <c r="F35" s="9"/>
      <c r="G35" s="9">
        <v>37152631076</v>
      </c>
      <c r="H35" s="9"/>
      <c r="I35" s="9">
        <v>4019518313</v>
      </c>
      <c r="J35" s="9"/>
      <c r="K35" s="9">
        <v>3510050</v>
      </c>
      <c r="L35" s="9"/>
      <c r="M35" s="9">
        <v>41172149389</v>
      </c>
      <c r="N35" s="9"/>
      <c r="O35" s="9">
        <v>37152631076</v>
      </c>
      <c r="P35" s="9"/>
      <c r="Q35" s="9">
        <v>4019518313</v>
      </c>
      <c r="S35" s="9"/>
    </row>
    <row r="36" spans="1:19">
      <c r="A36" s="1" t="s">
        <v>31</v>
      </c>
      <c r="C36" s="3">
        <v>228420</v>
      </c>
      <c r="E36" s="9">
        <v>2965415390</v>
      </c>
      <c r="F36" s="9"/>
      <c r="G36" s="9">
        <v>3317359763</v>
      </c>
      <c r="H36" s="9"/>
      <c r="I36" s="9">
        <v>-351944373</v>
      </c>
      <c r="J36" s="9"/>
      <c r="K36" s="9">
        <v>228420</v>
      </c>
      <c r="L36" s="9"/>
      <c r="M36" s="9">
        <v>2965415367</v>
      </c>
      <c r="N36" s="9"/>
      <c r="O36" s="9">
        <v>3317359763</v>
      </c>
      <c r="P36" s="9"/>
      <c r="Q36" s="9">
        <v>-351944396</v>
      </c>
      <c r="S36" s="9"/>
    </row>
    <row r="37" spans="1:19">
      <c r="A37" s="1" t="s">
        <v>18</v>
      </c>
      <c r="C37" s="3">
        <v>15358</v>
      </c>
      <c r="E37" s="9">
        <v>641045369</v>
      </c>
      <c r="F37" s="9"/>
      <c r="G37" s="9">
        <v>701195852</v>
      </c>
      <c r="H37" s="9"/>
      <c r="I37" s="9">
        <v>-60150483</v>
      </c>
      <c r="J37" s="9"/>
      <c r="K37" s="9">
        <v>15358</v>
      </c>
      <c r="L37" s="9"/>
      <c r="M37" s="9">
        <v>641045369</v>
      </c>
      <c r="N37" s="9"/>
      <c r="O37" s="9">
        <v>701195852</v>
      </c>
      <c r="P37" s="9"/>
      <c r="Q37" s="9">
        <v>-60150483</v>
      </c>
      <c r="S37" s="9"/>
    </row>
    <row r="38" spans="1:19">
      <c r="A38" s="1" t="s">
        <v>40</v>
      </c>
      <c r="C38" s="3">
        <v>3891948</v>
      </c>
      <c r="E38" s="9">
        <v>25727459547</v>
      </c>
      <c r="F38" s="9"/>
      <c r="G38" s="9">
        <v>27971358274</v>
      </c>
      <c r="H38" s="9"/>
      <c r="I38" s="9">
        <v>-2243898727</v>
      </c>
      <c r="J38" s="9"/>
      <c r="K38" s="9">
        <v>3891948</v>
      </c>
      <c r="L38" s="9"/>
      <c r="M38" s="9">
        <v>25727459547</v>
      </c>
      <c r="N38" s="9"/>
      <c r="O38" s="9">
        <v>27971358274</v>
      </c>
      <c r="P38" s="9"/>
      <c r="Q38" s="9">
        <v>-2243898727</v>
      </c>
      <c r="S38" s="9"/>
    </row>
    <row r="39" spans="1:19">
      <c r="A39" s="1" t="s">
        <v>16</v>
      </c>
      <c r="C39" s="3">
        <v>12232443</v>
      </c>
      <c r="E39" s="9">
        <v>54110486840</v>
      </c>
      <c r="F39" s="9"/>
      <c r="G39" s="9">
        <v>58366367827</v>
      </c>
      <c r="H39" s="9"/>
      <c r="I39" s="9">
        <v>-4255880987</v>
      </c>
      <c r="J39" s="9"/>
      <c r="K39" s="9">
        <v>12232443</v>
      </c>
      <c r="L39" s="9"/>
      <c r="M39" s="9">
        <v>54110486840</v>
      </c>
      <c r="N39" s="9"/>
      <c r="O39" s="9">
        <v>58366367827</v>
      </c>
      <c r="P39" s="9"/>
      <c r="Q39" s="9">
        <v>-4255880987</v>
      </c>
      <c r="S39" s="9"/>
    </row>
    <row r="40" spans="1:19">
      <c r="A40" s="1" t="s">
        <v>55</v>
      </c>
      <c r="C40" s="3">
        <v>3218400</v>
      </c>
      <c r="E40" s="9">
        <v>54739176397</v>
      </c>
      <c r="F40" s="9"/>
      <c r="G40" s="9">
        <v>54978469121</v>
      </c>
      <c r="H40" s="9"/>
      <c r="I40" s="9">
        <v>-239292724</v>
      </c>
      <c r="J40" s="9"/>
      <c r="K40" s="9">
        <v>3218400</v>
      </c>
      <c r="L40" s="9"/>
      <c r="M40" s="9">
        <v>54739176397</v>
      </c>
      <c r="N40" s="9"/>
      <c r="O40" s="9">
        <v>54978469121</v>
      </c>
      <c r="P40" s="9"/>
      <c r="Q40" s="9">
        <v>-239292724</v>
      </c>
      <c r="S40" s="9"/>
    </row>
    <row r="41" spans="1:19">
      <c r="A41" s="1" t="s">
        <v>41</v>
      </c>
      <c r="C41" s="3">
        <v>4118358</v>
      </c>
      <c r="E41" s="9">
        <v>59115248437</v>
      </c>
      <c r="F41" s="9"/>
      <c r="G41" s="9">
        <v>62221905219</v>
      </c>
      <c r="H41" s="9"/>
      <c r="I41" s="9">
        <v>-3106656782</v>
      </c>
      <c r="J41" s="9"/>
      <c r="K41" s="9">
        <v>4118358</v>
      </c>
      <c r="L41" s="9"/>
      <c r="M41" s="9">
        <v>59115248437</v>
      </c>
      <c r="N41" s="9"/>
      <c r="O41" s="9">
        <v>62221905219</v>
      </c>
      <c r="P41" s="9"/>
      <c r="Q41" s="9">
        <v>-3106656782</v>
      </c>
      <c r="S41" s="9"/>
    </row>
    <row r="42" spans="1:19">
      <c r="A42" s="1" t="s">
        <v>42</v>
      </c>
      <c r="C42" s="3">
        <v>5287258</v>
      </c>
      <c r="E42" s="9">
        <v>55080771580</v>
      </c>
      <c r="F42" s="9"/>
      <c r="G42" s="9">
        <v>60150689383</v>
      </c>
      <c r="H42" s="9"/>
      <c r="I42" s="9">
        <v>-5069917803</v>
      </c>
      <c r="J42" s="9"/>
      <c r="K42" s="9">
        <v>5287258</v>
      </c>
      <c r="L42" s="9"/>
      <c r="M42" s="9">
        <v>55080771580</v>
      </c>
      <c r="N42" s="9"/>
      <c r="O42" s="9">
        <v>60150689383</v>
      </c>
      <c r="P42" s="9"/>
      <c r="Q42" s="9">
        <v>-5069917803</v>
      </c>
      <c r="S42" s="9"/>
    </row>
    <row r="43" spans="1:19">
      <c r="A43" s="1" t="s">
        <v>61</v>
      </c>
      <c r="C43" s="3">
        <v>4117640</v>
      </c>
      <c r="E43" s="9">
        <v>46170619673</v>
      </c>
      <c r="F43" s="9"/>
      <c r="G43" s="9">
        <v>55574504156</v>
      </c>
      <c r="H43" s="9"/>
      <c r="I43" s="9">
        <v>-9403884483</v>
      </c>
      <c r="J43" s="9"/>
      <c r="K43" s="9">
        <v>4117640</v>
      </c>
      <c r="L43" s="9"/>
      <c r="M43" s="9">
        <v>46170619673</v>
      </c>
      <c r="N43" s="9"/>
      <c r="O43" s="9">
        <v>55574504156</v>
      </c>
      <c r="P43" s="9"/>
      <c r="Q43" s="9">
        <v>-9403884483</v>
      </c>
      <c r="S43" s="9"/>
    </row>
    <row r="44" spans="1:19">
      <c r="A44" s="1" t="s">
        <v>63</v>
      </c>
      <c r="C44" s="3">
        <v>1716308</v>
      </c>
      <c r="E44" s="9">
        <v>30846215090</v>
      </c>
      <c r="F44" s="9"/>
      <c r="G44" s="9">
        <v>33030017928</v>
      </c>
      <c r="H44" s="9"/>
      <c r="I44" s="9">
        <v>-2183802838</v>
      </c>
      <c r="J44" s="9"/>
      <c r="K44" s="9">
        <v>1716308</v>
      </c>
      <c r="L44" s="9"/>
      <c r="M44" s="9">
        <v>30846215090</v>
      </c>
      <c r="N44" s="9"/>
      <c r="O44" s="9">
        <v>33030017928</v>
      </c>
      <c r="P44" s="9"/>
      <c r="Q44" s="9">
        <v>-2183802838</v>
      </c>
      <c r="S44" s="9"/>
    </row>
    <row r="45" spans="1:19">
      <c r="A45" s="1" t="s">
        <v>30</v>
      </c>
      <c r="C45" s="3">
        <v>6692669</v>
      </c>
      <c r="E45" s="9">
        <v>51785765869</v>
      </c>
      <c r="F45" s="9"/>
      <c r="G45" s="9">
        <v>69489134666</v>
      </c>
      <c r="H45" s="9"/>
      <c r="I45" s="9">
        <v>-17703368797</v>
      </c>
      <c r="J45" s="9"/>
      <c r="K45" s="9">
        <v>6692669</v>
      </c>
      <c r="L45" s="9"/>
      <c r="M45" s="9">
        <v>51785765869</v>
      </c>
      <c r="N45" s="9"/>
      <c r="O45" s="9">
        <v>69489134666</v>
      </c>
      <c r="P45" s="9"/>
      <c r="Q45" s="9">
        <v>-17703368797</v>
      </c>
      <c r="S45" s="9"/>
    </row>
    <row r="46" spans="1:19">
      <c r="A46" s="1" t="s">
        <v>57</v>
      </c>
      <c r="C46" s="3">
        <v>1462756</v>
      </c>
      <c r="E46" s="9">
        <v>14976741798</v>
      </c>
      <c r="F46" s="9"/>
      <c r="G46" s="9">
        <v>15267552317</v>
      </c>
      <c r="H46" s="9"/>
      <c r="I46" s="9">
        <v>-290810519</v>
      </c>
      <c r="J46" s="9"/>
      <c r="K46" s="9">
        <v>1462756</v>
      </c>
      <c r="L46" s="9"/>
      <c r="M46" s="9">
        <v>14976741798</v>
      </c>
      <c r="N46" s="9"/>
      <c r="O46" s="9">
        <v>15267552317</v>
      </c>
      <c r="P46" s="9"/>
      <c r="Q46" s="9">
        <v>-290810519</v>
      </c>
      <c r="S46" s="9"/>
    </row>
    <row r="47" spans="1:19">
      <c r="A47" s="1" t="s">
        <v>24</v>
      </c>
      <c r="C47" s="3">
        <v>1333225</v>
      </c>
      <c r="E47" s="9">
        <v>73036859272</v>
      </c>
      <c r="F47" s="9"/>
      <c r="G47" s="9">
        <v>77317553438</v>
      </c>
      <c r="H47" s="9"/>
      <c r="I47" s="9">
        <v>-4280694166</v>
      </c>
      <c r="J47" s="9"/>
      <c r="K47" s="9">
        <v>1333225</v>
      </c>
      <c r="L47" s="9"/>
      <c r="M47" s="9">
        <v>73036859272</v>
      </c>
      <c r="N47" s="9"/>
      <c r="O47" s="9">
        <v>77317553438</v>
      </c>
      <c r="P47" s="9"/>
      <c r="Q47" s="9">
        <v>-4280694166</v>
      </c>
      <c r="S47" s="9"/>
    </row>
    <row r="48" spans="1:19">
      <c r="A48" s="1" t="s">
        <v>34</v>
      </c>
      <c r="C48" s="3">
        <v>182850</v>
      </c>
      <c r="E48" s="9">
        <v>17799956822</v>
      </c>
      <c r="F48" s="9"/>
      <c r="G48" s="9">
        <v>18557904539</v>
      </c>
      <c r="H48" s="9"/>
      <c r="I48" s="9">
        <v>-757947717</v>
      </c>
      <c r="J48" s="9"/>
      <c r="K48" s="9">
        <v>182850</v>
      </c>
      <c r="L48" s="9"/>
      <c r="M48" s="9">
        <v>17799956822</v>
      </c>
      <c r="N48" s="9"/>
      <c r="O48" s="9">
        <v>18557904539</v>
      </c>
      <c r="P48" s="9"/>
      <c r="Q48" s="9">
        <v>-757947717</v>
      </c>
      <c r="S48" s="9"/>
    </row>
    <row r="49" spans="1:19">
      <c r="A49" s="1" t="s">
        <v>37</v>
      </c>
      <c r="C49" s="3">
        <v>97162</v>
      </c>
      <c r="E49" s="9">
        <v>39363728618</v>
      </c>
      <c r="F49" s="9"/>
      <c r="G49" s="9">
        <v>39671831215</v>
      </c>
      <c r="H49" s="9"/>
      <c r="I49" s="9">
        <v>-308102597</v>
      </c>
      <c r="J49" s="9"/>
      <c r="K49" s="9">
        <v>97162</v>
      </c>
      <c r="L49" s="9"/>
      <c r="M49" s="9">
        <v>39363728618</v>
      </c>
      <c r="N49" s="9"/>
      <c r="O49" s="9">
        <v>39671831215</v>
      </c>
      <c r="P49" s="9"/>
      <c r="Q49" s="9">
        <v>-308102597</v>
      </c>
      <c r="S49" s="9"/>
    </row>
    <row r="50" spans="1:19">
      <c r="A50" s="1" t="s">
        <v>44</v>
      </c>
      <c r="C50" s="3">
        <v>2467600</v>
      </c>
      <c r="E50" s="9">
        <v>39786326391</v>
      </c>
      <c r="F50" s="9"/>
      <c r="G50" s="9">
        <v>40276909947</v>
      </c>
      <c r="H50" s="9"/>
      <c r="I50" s="9">
        <v>-490583556</v>
      </c>
      <c r="J50" s="9"/>
      <c r="K50" s="9">
        <v>2467600</v>
      </c>
      <c r="L50" s="9"/>
      <c r="M50" s="9">
        <v>39786326391</v>
      </c>
      <c r="N50" s="9"/>
      <c r="O50" s="9">
        <v>40276909947</v>
      </c>
      <c r="P50" s="9"/>
      <c r="Q50" s="9">
        <v>-490583556</v>
      </c>
      <c r="S50" s="9"/>
    </row>
    <row r="51" spans="1:19">
      <c r="A51" s="1" t="s">
        <v>51</v>
      </c>
      <c r="C51" s="3">
        <v>5648835</v>
      </c>
      <c r="E51" s="9">
        <v>69348021732</v>
      </c>
      <c r="F51" s="9"/>
      <c r="G51" s="9">
        <v>79567730197</v>
      </c>
      <c r="H51" s="9"/>
      <c r="I51" s="9">
        <v>-10219708465</v>
      </c>
      <c r="J51" s="9"/>
      <c r="K51" s="9">
        <v>5648835</v>
      </c>
      <c r="L51" s="9"/>
      <c r="M51" s="9">
        <v>69348021732</v>
      </c>
      <c r="N51" s="9"/>
      <c r="O51" s="9">
        <v>79567730197</v>
      </c>
      <c r="P51" s="9"/>
      <c r="Q51" s="9">
        <v>-10219708465</v>
      </c>
      <c r="S51" s="9"/>
    </row>
    <row r="52" spans="1:19">
      <c r="A52" s="1" t="s">
        <v>50</v>
      </c>
      <c r="C52" s="3">
        <v>4994596</v>
      </c>
      <c r="E52" s="9">
        <v>73281601550</v>
      </c>
      <c r="F52" s="9"/>
      <c r="G52" s="9">
        <v>77452099199</v>
      </c>
      <c r="H52" s="9"/>
      <c r="I52" s="9">
        <v>-4170497649</v>
      </c>
      <c r="J52" s="9"/>
      <c r="K52" s="9">
        <v>4994596</v>
      </c>
      <c r="L52" s="9"/>
      <c r="M52" s="9">
        <v>73281601550</v>
      </c>
      <c r="N52" s="9"/>
      <c r="O52" s="9">
        <v>77452099199</v>
      </c>
      <c r="P52" s="9"/>
      <c r="Q52" s="9">
        <v>-4170497649</v>
      </c>
      <c r="S52" s="9"/>
    </row>
    <row r="53" spans="1:19">
      <c r="A53" s="1" t="s">
        <v>22</v>
      </c>
      <c r="C53" s="3">
        <v>2324175</v>
      </c>
      <c r="E53" s="9">
        <v>56580377427</v>
      </c>
      <c r="F53" s="9"/>
      <c r="G53" s="9">
        <v>59537620510</v>
      </c>
      <c r="H53" s="9"/>
      <c r="I53" s="9">
        <v>-2957243083</v>
      </c>
      <c r="J53" s="9"/>
      <c r="K53" s="9">
        <v>2324175</v>
      </c>
      <c r="L53" s="9"/>
      <c r="M53" s="9">
        <v>56580377427</v>
      </c>
      <c r="N53" s="9"/>
      <c r="O53" s="9">
        <v>59537620510</v>
      </c>
      <c r="P53" s="9"/>
      <c r="Q53" s="9">
        <v>-2957243083</v>
      </c>
      <c r="S53" s="9"/>
    </row>
    <row r="54" spans="1:19">
      <c r="A54" s="1" t="s">
        <v>17</v>
      </c>
      <c r="C54" s="3">
        <v>961282</v>
      </c>
      <c r="E54" s="9">
        <v>84854894204</v>
      </c>
      <c r="F54" s="9"/>
      <c r="G54" s="9">
        <v>88685743754</v>
      </c>
      <c r="H54" s="9"/>
      <c r="I54" s="9">
        <v>-3830849550</v>
      </c>
      <c r="J54" s="9"/>
      <c r="K54" s="9">
        <v>961282</v>
      </c>
      <c r="L54" s="9"/>
      <c r="M54" s="9">
        <v>84854894227</v>
      </c>
      <c r="N54" s="9"/>
      <c r="O54" s="9">
        <v>88685743754</v>
      </c>
      <c r="P54" s="9"/>
      <c r="Q54" s="9">
        <v>-3830849527</v>
      </c>
      <c r="S54" s="9"/>
    </row>
    <row r="55" spans="1:19">
      <c r="A55" s="1" t="s">
        <v>47</v>
      </c>
      <c r="C55" s="3">
        <v>1788784</v>
      </c>
      <c r="E55" s="9">
        <v>62999526248</v>
      </c>
      <c r="F55" s="9"/>
      <c r="G55" s="9">
        <v>70432154521</v>
      </c>
      <c r="H55" s="9"/>
      <c r="I55" s="9">
        <v>-7432628273</v>
      </c>
      <c r="J55" s="9"/>
      <c r="K55" s="9">
        <v>1788784</v>
      </c>
      <c r="L55" s="9"/>
      <c r="M55" s="9">
        <v>62999526248</v>
      </c>
      <c r="N55" s="9"/>
      <c r="O55" s="9">
        <v>70432154521</v>
      </c>
      <c r="P55" s="9"/>
      <c r="Q55" s="9">
        <v>-7432628273</v>
      </c>
      <c r="S55" s="9"/>
    </row>
    <row r="56" spans="1:19">
      <c r="A56" s="1" t="s">
        <v>19</v>
      </c>
      <c r="C56" s="3">
        <v>480098</v>
      </c>
      <c r="E56" s="9">
        <v>45772224294</v>
      </c>
      <c r="F56" s="9"/>
      <c r="G56" s="9">
        <v>49843093581</v>
      </c>
      <c r="H56" s="9"/>
      <c r="I56" s="9">
        <v>-4070869287</v>
      </c>
      <c r="J56" s="9"/>
      <c r="K56" s="9">
        <v>480098</v>
      </c>
      <c r="L56" s="9"/>
      <c r="M56" s="9">
        <v>45772224294</v>
      </c>
      <c r="N56" s="9"/>
      <c r="O56" s="9">
        <v>49843093581</v>
      </c>
      <c r="P56" s="9"/>
      <c r="Q56" s="9">
        <v>-4070869287</v>
      </c>
      <c r="S56" s="9"/>
    </row>
    <row r="57" spans="1:19">
      <c r="A57" s="1" t="s">
        <v>56</v>
      </c>
      <c r="C57" s="3">
        <v>5007418</v>
      </c>
      <c r="E57" s="9">
        <v>97362322758</v>
      </c>
      <c r="F57" s="9"/>
      <c r="G57" s="9">
        <v>107807253882</v>
      </c>
      <c r="H57" s="9"/>
      <c r="I57" s="9">
        <v>-10444931124</v>
      </c>
      <c r="J57" s="9"/>
      <c r="K57" s="9">
        <v>5007418</v>
      </c>
      <c r="L57" s="9"/>
      <c r="M57" s="9">
        <v>97362322758</v>
      </c>
      <c r="N57" s="9"/>
      <c r="O57" s="9">
        <v>107807253882</v>
      </c>
      <c r="P57" s="9"/>
      <c r="Q57" s="9">
        <v>-10444931124</v>
      </c>
      <c r="S57" s="9"/>
    </row>
    <row r="58" spans="1:19">
      <c r="A58" s="1" t="s">
        <v>66</v>
      </c>
      <c r="C58" s="3">
        <v>1700000</v>
      </c>
      <c r="E58" s="9">
        <v>38664568800</v>
      </c>
      <c r="F58" s="9"/>
      <c r="G58" s="9">
        <v>38864031915</v>
      </c>
      <c r="H58" s="9"/>
      <c r="I58" s="9">
        <v>-199463115</v>
      </c>
      <c r="J58" s="9"/>
      <c r="K58" s="9">
        <v>1700000</v>
      </c>
      <c r="L58" s="9"/>
      <c r="M58" s="9">
        <v>38664568800</v>
      </c>
      <c r="N58" s="9"/>
      <c r="O58" s="9">
        <v>38864031915</v>
      </c>
      <c r="P58" s="9"/>
      <c r="Q58" s="9">
        <v>-199463115</v>
      </c>
      <c r="S58" s="9"/>
    </row>
    <row r="59" spans="1:19">
      <c r="A59" s="1" t="s">
        <v>87</v>
      </c>
      <c r="C59" s="3">
        <v>2752</v>
      </c>
      <c r="E59" s="9">
        <v>2586834859</v>
      </c>
      <c r="F59" s="9"/>
      <c r="G59" s="9">
        <v>2558241258</v>
      </c>
      <c r="H59" s="9"/>
      <c r="I59" s="9">
        <v>28593601</v>
      </c>
      <c r="J59" s="9"/>
      <c r="K59" s="9">
        <v>2752</v>
      </c>
      <c r="L59" s="9"/>
      <c r="M59" s="9">
        <v>2586834859</v>
      </c>
      <c r="N59" s="9"/>
      <c r="O59" s="9">
        <v>2558241258</v>
      </c>
      <c r="P59" s="9"/>
      <c r="Q59" s="9">
        <v>28593601</v>
      </c>
      <c r="S59" s="9"/>
    </row>
    <row r="60" spans="1:19">
      <c r="A60" s="1" t="s">
        <v>96</v>
      </c>
      <c r="C60" s="3">
        <v>6728</v>
      </c>
      <c r="E60" s="9">
        <v>6475905269</v>
      </c>
      <c r="F60" s="9"/>
      <c r="G60" s="9">
        <v>6360836961</v>
      </c>
      <c r="H60" s="9"/>
      <c r="I60" s="9">
        <v>115068308</v>
      </c>
      <c r="J60" s="9"/>
      <c r="K60" s="9">
        <v>6728</v>
      </c>
      <c r="L60" s="9"/>
      <c r="M60" s="9">
        <v>6475905269</v>
      </c>
      <c r="N60" s="9"/>
      <c r="O60" s="9">
        <v>6360836961</v>
      </c>
      <c r="P60" s="9"/>
      <c r="Q60" s="9">
        <v>115068308</v>
      </c>
      <c r="S60" s="9"/>
    </row>
    <row r="61" spans="1:19">
      <c r="A61" s="1" t="s">
        <v>99</v>
      </c>
      <c r="C61" s="3">
        <v>8571</v>
      </c>
      <c r="E61" s="9">
        <v>8315053917</v>
      </c>
      <c r="F61" s="9"/>
      <c r="G61" s="9">
        <v>8162123574</v>
      </c>
      <c r="H61" s="9"/>
      <c r="I61" s="9">
        <v>152930343</v>
      </c>
      <c r="J61" s="9"/>
      <c r="K61" s="9">
        <v>8571</v>
      </c>
      <c r="L61" s="9"/>
      <c r="M61" s="9">
        <v>8315053917</v>
      </c>
      <c r="N61" s="9"/>
      <c r="O61" s="9">
        <v>8162123574</v>
      </c>
      <c r="P61" s="9"/>
      <c r="Q61" s="9">
        <v>152930343</v>
      </c>
      <c r="S61" s="9"/>
    </row>
    <row r="62" spans="1:19">
      <c r="A62" s="1" t="s">
        <v>102</v>
      </c>
      <c r="C62" s="3">
        <v>574</v>
      </c>
      <c r="E62" s="9">
        <v>546088981</v>
      </c>
      <c r="F62" s="9"/>
      <c r="G62" s="9">
        <v>539462204</v>
      </c>
      <c r="H62" s="9"/>
      <c r="I62" s="9">
        <v>6626777</v>
      </c>
      <c r="J62" s="9"/>
      <c r="K62" s="9">
        <v>574</v>
      </c>
      <c r="L62" s="9"/>
      <c r="M62" s="9">
        <v>546088981</v>
      </c>
      <c r="N62" s="9"/>
      <c r="O62" s="9">
        <v>539462204</v>
      </c>
      <c r="P62" s="9"/>
      <c r="Q62" s="9">
        <v>6626777</v>
      </c>
      <c r="S62" s="9"/>
    </row>
    <row r="63" spans="1:19">
      <c r="A63" s="1" t="s">
        <v>93</v>
      </c>
      <c r="C63" s="3">
        <v>78542</v>
      </c>
      <c r="E63" s="9">
        <v>62258067951</v>
      </c>
      <c r="F63" s="9"/>
      <c r="G63" s="9">
        <v>61316834169</v>
      </c>
      <c r="H63" s="9"/>
      <c r="I63" s="9">
        <v>941233782</v>
      </c>
      <c r="J63" s="9"/>
      <c r="K63" s="9">
        <v>78542</v>
      </c>
      <c r="L63" s="9"/>
      <c r="M63" s="9">
        <v>62258067951</v>
      </c>
      <c r="N63" s="9"/>
      <c r="O63" s="9">
        <v>61316834169</v>
      </c>
      <c r="P63" s="9"/>
      <c r="Q63" s="9">
        <v>941233782</v>
      </c>
      <c r="S63" s="9"/>
    </row>
    <row r="64" spans="1:19">
      <c r="A64" s="1" t="s">
        <v>81</v>
      </c>
      <c r="C64" s="3">
        <v>89607</v>
      </c>
      <c r="E64" s="9">
        <v>77787713812</v>
      </c>
      <c r="F64" s="9"/>
      <c r="G64" s="9">
        <v>76830346963</v>
      </c>
      <c r="H64" s="9"/>
      <c r="I64" s="9">
        <v>957366849</v>
      </c>
      <c r="J64" s="9"/>
      <c r="K64" s="9">
        <v>89607</v>
      </c>
      <c r="L64" s="9"/>
      <c r="M64" s="9">
        <v>77787713812</v>
      </c>
      <c r="N64" s="9"/>
      <c r="O64" s="9">
        <v>76830346963</v>
      </c>
      <c r="P64" s="9"/>
      <c r="Q64" s="9">
        <v>957366849</v>
      </c>
      <c r="S64" s="9"/>
    </row>
    <row r="65" spans="1:19">
      <c r="A65" s="1" t="s">
        <v>111</v>
      </c>
      <c r="C65" s="3">
        <v>86716</v>
      </c>
      <c r="E65" s="9">
        <v>76000167332</v>
      </c>
      <c r="F65" s="9"/>
      <c r="G65" s="9">
        <v>74866734534</v>
      </c>
      <c r="H65" s="9"/>
      <c r="I65" s="9">
        <v>1133432798</v>
      </c>
      <c r="J65" s="9"/>
      <c r="K65" s="9">
        <v>86716</v>
      </c>
      <c r="L65" s="9"/>
      <c r="M65" s="9">
        <v>76000167332</v>
      </c>
      <c r="N65" s="9"/>
      <c r="O65" s="9">
        <v>74866734534</v>
      </c>
      <c r="P65" s="9"/>
      <c r="Q65" s="9">
        <v>1133432798</v>
      </c>
      <c r="S65" s="9"/>
    </row>
    <row r="66" spans="1:19">
      <c r="A66" s="1" t="s">
        <v>90</v>
      </c>
      <c r="C66" s="3">
        <v>23636</v>
      </c>
      <c r="E66" s="9">
        <v>18892611653</v>
      </c>
      <c r="F66" s="9"/>
      <c r="G66" s="9">
        <v>18707858897</v>
      </c>
      <c r="H66" s="9"/>
      <c r="I66" s="9">
        <v>184752756</v>
      </c>
      <c r="J66" s="9"/>
      <c r="K66" s="9">
        <v>23636</v>
      </c>
      <c r="L66" s="9"/>
      <c r="M66" s="9">
        <v>18892611653</v>
      </c>
      <c r="N66" s="9"/>
      <c r="O66" s="9">
        <v>18707858897</v>
      </c>
      <c r="P66" s="9"/>
      <c r="Q66" s="9">
        <v>184752756</v>
      </c>
      <c r="S66" s="9"/>
    </row>
    <row r="67" spans="1:19">
      <c r="A67" s="1" t="s">
        <v>105</v>
      </c>
      <c r="C67" s="3">
        <v>938</v>
      </c>
      <c r="E67" s="9">
        <v>881280714</v>
      </c>
      <c r="F67" s="9"/>
      <c r="G67" s="9">
        <v>865762442</v>
      </c>
      <c r="H67" s="9"/>
      <c r="I67" s="9">
        <v>15518272</v>
      </c>
      <c r="J67" s="9"/>
      <c r="K67" s="9">
        <v>938</v>
      </c>
      <c r="L67" s="9"/>
      <c r="M67" s="9">
        <v>881280722</v>
      </c>
      <c r="N67" s="9"/>
      <c r="O67" s="9">
        <v>865762442</v>
      </c>
      <c r="P67" s="9"/>
      <c r="Q67" s="9">
        <v>15518280</v>
      </c>
      <c r="S67" s="9"/>
    </row>
    <row r="68" spans="1:19">
      <c r="A68" s="1" t="s">
        <v>108</v>
      </c>
      <c r="C68" s="3">
        <v>74709</v>
      </c>
      <c r="E68" s="9">
        <v>66851464758</v>
      </c>
      <c r="F68" s="9"/>
      <c r="G68" s="9">
        <v>65983877002</v>
      </c>
      <c r="H68" s="9"/>
      <c r="I68" s="9">
        <v>867587756</v>
      </c>
      <c r="J68" s="9"/>
      <c r="K68" s="9">
        <v>74709</v>
      </c>
      <c r="L68" s="9"/>
      <c r="M68" s="9">
        <v>66851464758</v>
      </c>
      <c r="N68" s="9"/>
      <c r="O68" s="9">
        <v>65983877002</v>
      </c>
      <c r="P68" s="9"/>
      <c r="Q68" s="9">
        <v>867587756</v>
      </c>
      <c r="S68" s="9"/>
    </row>
    <row r="69" spans="1:19">
      <c r="A69" s="1" t="s">
        <v>84</v>
      </c>
      <c r="C69" s="3">
        <v>73210</v>
      </c>
      <c r="E69" s="9">
        <v>62539140305</v>
      </c>
      <c r="F69" s="9"/>
      <c r="G69" s="9">
        <v>62069363688</v>
      </c>
      <c r="H69" s="9"/>
      <c r="I69" s="9">
        <v>469776617</v>
      </c>
      <c r="J69" s="9"/>
      <c r="K69" s="9">
        <v>73210</v>
      </c>
      <c r="L69" s="9"/>
      <c r="M69" s="9">
        <v>62539140305</v>
      </c>
      <c r="N69" s="9"/>
      <c r="O69" s="9">
        <v>62069363688</v>
      </c>
      <c r="P69" s="9"/>
      <c r="Q69" s="9">
        <v>469776617</v>
      </c>
      <c r="S69" s="9"/>
    </row>
    <row r="70" spans="1:19">
      <c r="A70" s="1" t="s">
        <v>77</v>
      </c>
      <c r="C70" s="3">
        <v>19845</v>
      </c>
      <c r="E70" s="9">
        <v>17302140008</v>
      </c>
      <c r="F70" s="9"/>
      <c r="G70" s="9">
        <v>17340275185</v>
      </c>
      <c r="H70" s="9"/>
      <c r="I70" s="9">
        <v>-38135177</v>
      </c>
      <c r="J70" s="9"/>
      <c r="K70" s="9">
        <v>19845</v>
      </c>
      <c r="L70" s="9"/>
      <c r="M70" s="9">
        <v>17302140008</v>
      </c>
      <c r="N70" s="9"/>
      <c r="O70" s="9">
        <v>17340275185</v>
      </c>
      <c r="P70" s="9"/>
      <c r="Q70" s="9">
        <v>-38135177</v>
      </c>
      <c r="S70" s="9"/>
    </row>
    <row r="71" spans="1:19">
      <c r="A71" s="1" t="s">
        <v>114</v>
      </c>
      <c r="C71" s="3">
        <v>1000</v>
      </c>
      <c r="E71" s="9">
        <v>992320109</v>
      </c>
      <c r="F71" s="9"/>
      <c r="G71" s="9">
        <v>999818750</v>
      </c>
      <c r="H71" s="9"/>
      <c r="I71" s="9">
        <v>-7498641</v>
      </c>
      <c r="J71" s="9"/>
      <c r="K71" s="9">
        <v>1000</v>
      </c>
      <c r="L71" s="9"/>
      <c r="M71" s="9">
        <v>992320109</v>
      </c>
      <c r="N71" s="9"/>
      <c r="O71" s="9">
        <v>999818750</v>
      </c>
      <c r="P71" s="9"/>
      <c r="Q71" s="9">
        <v>-7498641</v>
      </c>
      <c r="S71" s="9"/>
    </row>
    <row r="72" spans="1:19">
      <c r="A72" s="1" t="s">
        <v>120</v>
      </c>
      <c r="C72" s="3">
        <v>500000</v>
      </c>
      <c r="E72" s="9">
        <v>492410734383</v>
      </c>
      <c r="F72" s="9"/>
      <c r="G72" s="9">
        <v>479913000000</v>
      </c>
      <c r="H72" s="9"/>
      <c r="I72" s="9">
        <v>12497734383</v>
      </c>
      <c r="J72" s="9"/>
      <c r="K72" s="9">
        <v>500000</v>
      </c>
      <c r="L72" s="9"/>
      <c r="M72" s="9">
        <v>492410734375</v>
      </c>
      <c r="N72" s="9"/>
      <c r="O72" s="9">
        <v>479913000000</v>
      </c>
      <c r="P72" s="9"/>
      <c r="Q72" s="9">
        <v>12497734375</v>
      </c>
      <c r="S72" s="9"/>
    </row>
    <row r="73" spans="1:19">
      <c r="A73" s="1" t="s">
        <v>126</v>
      </c>
      <c r="C73" s="3">
        <v>200000</v>
      </c>
      <c r="E73" s="9">
        <v>168739496481</v>
      </c>
      <c r="F73" s="9"/>
      <c r="G73" s="9">
        <v>169512470295</v>
      </c>
      <c r="H73" s="9"/>
      <c r="I73" s="9">
        <v>-772973814</v>
      </c>
      <c r="J73" s="9"/>
      <c r="K73" s="9">
        <v>200000</v>
      </c>
      <c r="L73" s="9"/>
      <c r="M73" s="9">
        <v>168739496481</v>
      </c>
      <c r="N73" s="9"/>
      <c r="O73" s="9">
        <v>169512470295</v>
      </c>
      <c r="P73" s="9"/>
      <c r="Q73" s="9">
        <v>-772973814</v>
      </c>
      <c r="S73" s="9"/>
    </row>
    <row r="74" spans="1:19" ht="24.75" thickBot="1">
      <c r="E74" s="10">
        <f>SUM(E8:E73)</f>
        <v>2856680525914</v>
      </c>
      <c r="F74" s="9"/>
      <c r="G74" s="10">
        <f>SUM(G8:G73)</f>
        <v>2970765553571</v>
      </c>
      <c r="H74" s="9"/>
      <c r="I74" s="10">
        <f>SUM(I8:I73)</f>
        <v>-114085027657</v>
      </c>
      <c r="J74" s="9"/>
      <c r="K74" s="9"/>
      <c r="L74" s="9"/>
      <c r="M74" s="10">
        <f>SUM(M8:M73)</f>
        <v>2856680525914</v>
      </c>
      <c r="N74" s="9"/>
      <c r="O74" s="10">
        <f>SUM(O8:O73)</f>
        <v>2970765553571</v>
      </c>
      <c r="P74" s="9"/>
      <c r="Q74" s="10">
        <f>SUM(Q8:Q73)</f>
        <v>-114085027657</v>
      </c>
    </row>
    <row r="75" spans="1:19" ht="24.75" thickTop="1">
      <c r="I75" s="13"/>
      <c r="Q75" s="9"/>
    </row>
    <row r="76" spans="1:19">
      <c r="E76" s="9"/>
      <c r="F76" s="9"/>
      <c r="G76" s="9"/>
      <c r="H76" s="9"/>
      <c r="I76" s="13"/>
      <c r="J76" s="9"/>
      <c r="K76" s="9"/>
      <c r="L76" s="9"/>
      <c r="M76" s="9"/>
      <c r="N76" s="9"/>
      <c r="O76" s="9"/>
      <c r="P76" s="9"/>
      <c r="Q76" s="9"/>
    </row>
    <row r="77" spans="1:19">
      <c r="G77" s="3"/>
      <c r="I77" s="14"/>
      <c r="O77" s="3"/>
      <c r="Q77" s="3"/>
    </row>
    <row r="78" spans="1:19">
      <c r="G78" s="3"/>
      <c r="I78" s="14"/>
      <c r="O78" s="9"/>
      <c r="Q78" s="3"/>
    </row>
    <row r="79" spans="1:19">
      <c r="I79" s="13"/>
    </row>
    <row r="80" spans="1:19">
      <c r="G80" s="9"/>
      <c r="H80" s="9"/>
      <c r="I80" s="13"/>
      <c r="M80" s="9"/>
      <c r="N80" s="9"/>
      <c r="O80" s="9"/>
      <c r="P80" s="9"/>
      <c r="Q80" s="9"/>
    </row>
    <row r="81" spans="7:17">
      <c r="G81" s="3"/>
      <c r="I81" s="14"/>
      <c r="O81" s="3"/>
      <c r="Q81" s="3"/>
    </row>
    <row r="82" spans="7:17">
      <c r="I82" s="13"/>
      <c r="Q82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2"/>
  <sheetViews>
    <sheetView rightToLeft="1" workbookViewId="0">
      <selection activeCell="K17" sqref="K17"/>
    </sheetView>
  </sheetViews>
  <sheetFormatPr defaultRowHeight="24"/>
  <cols>
    <col min="1" max="1" width="30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9" t="s">
        <v>3</v>
      </c>
      <c r="C6" s="19" t="s">
        <v>147</v>
      </c>
      <c r="D6" s="19" t="s">
        <v>147</v>
      </c>
      <c r="E6" s="19" t="s">
        <v>147</v>
      </c>
      <c r="F6" s="19" t="s">
        <v>147</v>
      </c>
      <c r="G6" s="19" t="s">
        <v>147</v>
      </c>
      <c r="H6" s="19" t="s">
        <v>147</v>
      </c>
      <c r="I6" s="19" t="s">
        <v>147</v>
      </c>
      <c r="K6" s="19" t="s">
        <v>148</v>
      </c>
      <c r="L6" s="19" t="s">
        <v>148</v>
      </c>
      <c r="M6" s="19" t="s">
        <v>148</v>
      </c>
      <c r="N6" s="19" t="s">
        <v>148</v>
      </c>
      <c r="O6" s="19" t="s">
        <v>148</v>
      </c>
      <c r="P6" s="19" t="s">
        <v>148</v>
      </c>
      <c r="Q6" s="19" t="s">
        <v>148</v>
      </c>
    </row>
    <row r="7" spans="1:17" ht="24.75">
      <c r="A7" s="17" t="s">
        <v>3</v>
      </c>
      <c r="C7" s="18" t="s">
        <v>7</v>
      </c>
      <c r="E7" s="18" t="s">
        <v>162</v>
      </c>
      <c r="G7" s="18" t="s">
        <v>163</v>
      </c>
      <c r="I7" s="18" t="s">
        <v>165</v>
      </c>
      <c r="K7" s="18" t="s">
        <v>7</v>
      </c>
      <c r="M7" s="18" t="s">
        <v>162</v>
      </c>
      <c r="O7" s="18" t="s">
        <v>163</v>
      </c>
      <c r="Q7" s="18" t="s">
        <v>165</v>
      </c>
    </row>
    <row r="8" spans="1:17">
      <c r="A8" s="1" t="s">
        <v>57</v>
      </c>
      <c r="C8" s="3">
        <v>7318</v>
      </c>
      <c r="E8" s="9">
        <v>73472034</v>
      </c>
      <c r="F8" s="9"/>
      <c r="G8" s="9">
        <v>76381809</v>
      </c>
      <c r="H8" s="9"/>
      <c r="I8" s="9">
        <v>-2909775</v>
      </c>
      <c r="J8" s="9"/>
      <c r="K8" s="9">
        <v>7318</v>
      </c>
      <c r="L8" s="9"/>
      <c r="M8" s="9">
        <v>73472034</v>
      </c>
      <c r="N8" s="9"/>
      <c r="O8" s="9">
        <v>76381809</v>
      </c>
      <c r="P8" s="9"/>
      <c r="Q8" s="9">
        <v>-2909775</v>
      </c>
    </row>
    <row r="9" spans="1:17">
      <c r="A9" s="1" t="s">
        <v>53</v>
      </c>
      <c r="C9" s="3">
        <v>2323110</v>
      </c>
      <c r="E9" s="9">
        <v>21193108468</v>
      </c>
      <c r="F9" s="9"/>
      <c r="G9" s="9">
        <v>25402162374</v>
      </c>
      <c r="H9" s="9"/>
      <c r="I9" s="9">
        <v>-4209053906</v>
      </c>
      <c r="J9" s="9"/>
      <c r="K9" s="9">
        <v>2323110</v>
      </c>
      <c r="L9" s="9"/>
      <c r="M9" s="9">
        <v>21193108468</v>
      </c>
      <c r="N9" s="9"/>
      <c r="O9" s="9">
        <v>25402162374</v>
      </c>
      <c r="P9" s="9"/>
      <c r="Q9" s="9">
        <v>-4209053906</v>
      </c>
    </row>
    <row r="10" spans="1:17">
      <c r="A10" s="1" t="s">
        <v>32</v>
      </c>
      <c r="C10" s="3">
        <v>114343</v>
      </c>
      <c r="E10" s="9">
        <v>4226574652</v>
      </c>
      <c r="F10" s="9"/>
      <c r="G10" s="9">
        <v>3479213996</v>
      </c>
      <c r="H10" s="9"/>
      <c r="I10" s="9">
        <v>747360656</v>
      </c>
      <c r="J10" s="9"/>
      <c r="K10" s="9">
        <v>114343</v>
      </c>
      <c r="L10" s="9"/>
      <c r="M10" s="9">
        <v>4226574652</v>
      </c>
      <c r="N10" s="9"/>
      <c r="O10" s="9">
        <v>3479213996</v>
      </c>
      <c r="P10" s="9"/>
      <c r="Q10" s="9">
        <v>747360656</v>
      </c>
    </row>
    <row r="11" spans="1:17">
      <c r="A11" s="1" t="s">
        <v>111</v>
      </c>
      <c r="C11" s="3">
        <v>30000</v>
      </c>
      <c r="E11" s="9">
        <v>26065274818</v>
      </c>
      <c r="F11" s="9"/>
      <c r="G11" s="9">
        <v>25900664655</v>
      </c>
      <c r="H11" s="9"/>
      <c r="I11" s="9">
        <v>164610163</v>
      </c>
      <c r="J11" s="9"/>
      <c r="K11" s="9">
        <v>30000</v>
      </c>
      <c r="L11" s="9"/>
      <c r="M11" s="9">
        <v>26065274818</v>
      </c>
      <c r="N11" s="9"/>
      <c r="O11" s="9">
        <v>25900664655</v>
      </c>
      <c r="P11" s="9"/>
      <c r="Q11" s="9">
        <v>164610163</v>
      </c>
    </row>
    <row r="12" spans="1:17">
      <c r="A12" s="1" t="s">
        <v>84</v>
      </c>
      <c r="C12" s="3">
        <v>10000</v>
      </c>
      <c r="E12" s="9">
        <v>8598441250</v>
      </c>
      <c r="F12" s="9"/>
      <c r="G12" s="9">
        <v>8478263036</v>
      </c>
      <c r="H12" s="9"/>
      <c r="I12" s="9">
        <v>120178214</v>
      </c>
      <c r="J12" s="9"/>
      <c r="K12" s="9">
        <v>10000</v>
      </c>
      <c r="L12" s="9"/>
      <c r="M12" s="9">
        <v>8598441250</v>
      </c>
      <c r="N12" s="9"/>
      <c r="O12" s="9">
        <v>8478263036</v>
      </c>
      <c r="P12" s="9"/>
      <c r="Q12" s="9">
        <v>120178214</v>
      </c>
    </row>
    <row r="13" spans="1:17">
      <c r="A13" s="1" t="s">
        <v>81</v>
      </c>
      <c r="C13" s="3">
        <v>110000</v>
      </c>
      <c r="E13" s="9">
        <v>95761800037</v>
      </c>
      <c r="F13" s="9"/>
      <c r="G13" s="9">
        <v>94315602200</v>
      </c>
      <c r="H13" s="9"/>
      <c r="I13" s="9">
        <v>1446197837</v>
      </c>
      <c r="J13" s="9"/>
      <c r="K13" s="9">
        <v>110000</v>
      </c>
      <c r="L13" s="9"/>
      <c r="M13" s="9">
        <v>95761800037</v>
      </c>
      <c r="N13" s="9"/>
      <c r="O13" s="9">
        <v>94315602200</v>
      </c>
      <c r="P13" s="9"/>
      <c r="Q13" s="9">
        <v>1446197837</v>
      </c>
    </row>
    <row r="14" spans="1:17" ht="24.75" thickBot="1">
      <c r="E14" s="10">
        <f>SUM(E8:E13)</f>
        <v>155918671259</v>
      </c>
      <c r="F14" s="9"/>
      <c r="G14" s="10">
        <f>SUM(G8:G13)</f>
        <v>157652288070</v>
      </c>
      <c r="H14" s="9"/>
      <c r="I14" s="10">
        <f>SUM(I8:I13)</f>
        <v>-1733616811</v>
      </c>
      <c r="J14" s="9"/>
      <c r="K14" s="9"/>
      <c r="L14" s="9"/>
      <c r="M14" s="10">
        <f>SUM(M8:M13)</f>
        <v>155918671259</v>
      </c>
      <c r="N14" s="9"/>
      <c r="O14" s="10">
        <f>SUM(O8:O13)</f>
        <v>157652288070</v>
      </c>
      <c r="P14" s="9"/>
      <c r="Q14" s="10">
        <f>SUM(Q8:Q13)</f>
        <v>-1733616811</v>
      </c>
    </row>
    <row r="15" spans="1:17" ht="24.75" thickTop="1"/>
    <row r="16" spans="1:17"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7:17">
      <c r="G17" s="3"/>
      <c r="I17" s="3"/>
    </row>
    <row r="18" spans="7:17">
      <c r="G18" s="3"/>
      <c r="I18" s="3"/>
    </row>
    <row r="20" spans="7:17"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7:17">
      <c r="G21" s="3"/>
      <c r="I21" s="3"/>
    </row>
    <row r="22" spans="7:17">
      <c r="G22" s="3"/>
      <c r="I22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2021-04-26T12:26:27Z</dcterms:created>
  <dcterms:modified xsi:type="dcterms:W3CDTF">2021-04-28T10:29:25Z</dcterms:modified>
</cp:coreProperties>
</file>