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مرداد 1400\"/>
    </mc:Choice>
  </mc:AlternateContent>
  <xr:revisionPtr revIDLastSave="0" documentId="13_ncr:1_{12F4BC1A-9F4E-4FCF-802B-5048603A2F7C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externalReferences>
    <externalReference r:id="rId15"/>
  </externalReference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0" i="12"/>
  <c r="I11" i="12"/>
  <c r="I12" i="12"/>
  <c r="I26" i="12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U83" i="11"/>
  <c r="S8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Q83" i="11"/>
  <c r="O83" i="11"/>
  <c r="M83" i="11"/>
  <c r="AK22" i="3"/>
  <c r="G8" i="13"/>
  <c r="G11" i="15"/>
  <c r="S10" i="6"/>
  <c r="Y66" i="1"/>
  <c r="C11" i="15"/>
  <c r="I10" i="13"/>
  <c r="E10" i="13"/>
  <c r="G9" i="13" s="1"/>
  <c r="G10" i="13" s="1"/>
  <c r="C26" i="12"/>
  <c r="E26" i="12"/>
  <c r="G26" i="12"/>
  <c r="K26" i="12"/>
  <c r="M26" i="12"/>
  <c r="O26" i="12"/>
  <c r="G83" i="11"/>
  <c r="E83" i="11"/>
  <c r="C83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9" i="11"/>
  <c r="I10" i="11"/>
  <c r="I11" i="11"/>
  <c r="I8" i="11"/>
  <c r="M55" i="10"/>
  <c r="O55" i="10"/>
  <c r="G55" i="10"/>
  <c r="E55" i="10"/>
  <c r="Q9" i="10"/>
  <c r="Q55" i="10" s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8" i="10"/>
  <c r="I55" i="10" s="1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I73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76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4" i="9"/>
  <c r="I75" i="9"/>
  <c r="I76" i="9"/>
  <c r="I9" i="9"/>
  <c r="I8" i="9"/>
  <c r="O77" i="9"/>
  <c r="M77" i="9"/>
  <c r="G77" i="9"/>
  <c r="E77" i="9"/>
  <c r="Q52" i="8"/>
  <c r="O52" i="8"/>
  <c r="K52" i="8"/>
  <c r="I52" i="8"/>
  <c r="M47" i="8"/>
  <c r="M48" i="8"/>
  <c r="M49" i="8"/>
  <c r="M50" i="8"/>
  <c r="M51" i="8"/>
  <c r="S51" i="8"/>
  <c r="S47" i="8"/>
  <c r="S48" i="8"/>
  <c r="S49" i="8"/>
  <c r="S50" i="8"/>
  <c r="Q26" i="12" l="1"/>
  <c r="K9" i="13"/>
  <c r="K8" i="13"/>
  <c r="K10" i="13" s="1"/>
  <c r="I83" i="11"/>
  <c r="K61" i="11" s="1"/>
  <c r="E9" i="15"/>
  <c r="E10" i="15"/>
  <c r="E7" i="15"/>
  <c r="K71" i="11"/>
  <c r="K55" i="11"/>
  <c r="K39" i="11"/>
  <c r="K23" i="11"/>
  <c r="E8" i="15"/>
  <c r="U24" i="11"/>
  <c r="K32" i="11"/>
  <c r="Q77" i="9"/>
  <c r="I77" i="9"/>
  <c r="U79" i="11" l="1"/>
  <c r="U80" i="11"/>
  <c r="U9" i="11"/>
  <c r="U13" i="11"/>
  <c r="U17" i="11"/>
  <c r="U18" i="11"/>
  <c r="U26" i="11"/>
  <c r="U34" i="11"/>
  <c r="U42" i="11"/>
  <c r="U50" i="11"/>
  <c r="U58" i="11"/>
  <c r="U66" i="11"/>
  <c r="U74" i="11"/>
  <c r="U82" i="11"/>
  <c r="U33" i="11"/>
  <c r="U21" i="11"/>
  <c r="U29" i="11"/>
  <c r="U37" i="11"/>
  <c r="U45" i="11"/>
  <c r="U53" i="11"/>
  <c r="U61" i="11"/>
  <c r="U69" i="11"/>
  <c r="U77" i="11"/>
  <c r="U25" i="11"/>
  <c r="U49" i="11"/>
  <c r="U57" i="11"/>
  <c r="U73" i="11"/>
  <c r="U10" i="11"/>
  <c r="U22" i="11"/>
  <c r="U30" i="11"/>
  <c r="U38" i="11"/>
  <c r="U46" i="11"/>
  <c r="U54" i="11"/>
  <c r="U62" i="11"/>
  <c r="U70" i="11"/>
  <c r="U78" i="11"/>
  <c r="U14" i="11"/>
  <c r="U41" i="11"/>
  <c r="U65" i="11"/>
  <c r="U81" i="11"/>
  <c r="U23" i="11"/>
  <c r="K36" i="11"/>
  <c r="U16" i="11"/>
  <c r="K65" i="11"/>
  <c r="K37" i="11"/>
  <c r="U39" i="11"/>
  <c r="U8" i="11"/>
  <c r="K27" i="11"/>
  <c r="K43" i="11"/>
  <c r="K59" i="11"/>
  <c r="K75" i="11"/>
  <c r="K28" i="11"/>
  <c r="K68" i="11"/>
  <c r="U56" i="11"/>
  <c r="E11" i="15"/>
  <c r="U11" i="11"/>
  <c r="U27" i="11"/>
  <c r="U47" i="11"/>
  <c r="U71" i="11"/>
  <c r="K52" i="11"/>
  <c r="U28" i="11"/>
  <c r="U72" i="11"/>
  <c r="K73" i="11"/>
  <c r="K25" i="11"/>
  <c r="K45" i="11"/>
  <c r="K79" i="11"/>
  <c r="K80" i="11"/>
  <c r="K14" i="11"/>
  <c r="K22" i="11"/>
  <c r="K30" i="11"/>
  <c r="K38" i="11"/>
  <c r="K46" i="11"/>
  <c r="K54" i="11"/>
  <c r="K62" i="11"/>
  <c r="K70" i="11"/>
  <c r="K78" i="11"/>
  <c r="K9" i="11"/>
  <c r="K81" i="11"/>
  <c r="K10" i="11"/>
  <c r="K18" i="11"/>
  <c r="K26" i="11"/>
  <c r="K34" i="11"/>
  <c r="K42" i="11"/>
  <c r="K50" i="11"/>
  <c r="K58" i="11"/>
  <c r="K66" i="11"/>
  <c r="K74" i="11"/>
  <c r="K82" i="11"/>
  <c r="U63" i="11"/>
  <c r="K11" i="11"/>
  <c r="U60" i="11"/>
  <c r="K21" i="11"/>
  <c r="K44" i="11"/>
  <c r="K56" i="11"/>
  <c r="K31" i="11"/>
  <c r="K63" i="11"/>
  <c r="U51" i="11"/>
  <c r="U20" i="11"/>
  <c r="U64" i="11"/>
  <c r="U15" i="11"/>
  <c r="U31" i="11"/>
  <c r="U55" i="11"/>
  <c r="K16" i="11"/>
  <c r="K64" i="11"/>
  <c r="U36" i="11"/>
  <c r="K8" i="11"/>
  <c r="K13" i="11"/>
  <c r="K29" i="11"/>
  <c r="K49" i="11"/>
  <c r="K69" i="11"/>
  <c r="K20" i="11"/>
  <c r="K60" i="11"/>
  <c r="U44" i="11"/>
  <c r="U43" i="11"/>
  <c r="K57" i="11"/>
  <c r="U40" i="11"/>
  <c r="U67" i="11"/>
  <c r="U52" i="11"/>
  <c r="K15" i="11"/>
  <c r="K47" i="11"/>
  <c r="K40" i="11"/>
  <c r="K12" i="11"/>
  <c r="K76" i="11"/>
  <c r="U68" i="11"/>
  <c r="K19" i="11"/>
  <c r="K35" i="11"/>
  <c r="K51" i="11"/>
  <c r="K67" i="11"/>
  <c r="U75" i="11"/>
  <c r="K48" i="11"/>
  <c r="U32" i="11"/>
  <c r="U76" i="11"/>
  <c r="U19" i="11"/>
  <c r="U35" i="11"/>
  <c r="U59" i="11"/>
  <c r="K24" i="11"/>
  <c r="K72" i="11"/>
  <c r="U12" i="11"/>
  <c r="U48" i="11"/>
  <c r="K41" i="11"/>
  <c r="K17" i="11"/>
  <c r="K33" i="11"/>
  <c r="K53" i="11"/>
  <c r="K77" i="1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8" i="8"/>
  <c r="S8" i="7"/>
  <c r="S9" i="7"/>
  <c r="S10" i="7"/>
  <c r="S11" i="7"/>
  <c r="S12" i="7"/>
  <c r="S13" i="7"/>
  <c r="S14" i="7"/>
  <c r="I15" i="7"/>
  <c r="K15" i="7"/>
  <c r="M15" i="7"/>
  <c r="O15" i="7"/>
  <c r="Q15" i="7"/>
  <c r="Q10" i="6"/>
  <c r="O10" i="6"/>
  <c r="M10" i="6"/>
  <c r="K10" i="6"/>
  <c r="AI22" i="3"/>
  <c r="AG22" i="3"/>
  <c r="AA22" i="3"/>
  <c r="W22" i="3"/>
  <c r="S22" i="3"/>
  <c r="Q22" i="3"/>
  <c r="E66" i="1"/>
  <c r="G66" i="1"/>
  <c r="K66" i="1"/>
  <c r="O66" i="1"/>
  <c r="U66" i="1"/>
  <c r="W66" i="1"/>
  <c r="S52" i="8" l="1"/>
  <c r="K83" i="11"/>
  <c r="M52" i="8"/>
  <c r="S15" i="7"/>
</calcChain>
</file>

<file path=xl/sharedStrings.xml><?xml version="1.0" encoding="utf-8"?>
<sst xmlns="http://schemas.openxmlformats.org/spreadsheetml/2006/main" count="865" uniqueCount="235">
  <si>
    <t>صندوق سرمایه‌گذاری توسعه ممتاز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</si>
  <si>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</si>
  <si>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</si>
  <si>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</si>
  <si>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</si>
  <si>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</si>
  <si>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</si>
  <si>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</si>
  <si>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</si>
  <si>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</si>
  <si>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</si>
  <si>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</si>
  <si>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</si>
  <si>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</si>
  <si>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</si>
  <si>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</si>
  <si>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</si>
  <si>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بندرعباس</t>
  </si>
  <si>
    <t>پتروشیمی آبادان</t>
  </si>
  <si>
    <t>پتروشیمی امیرکبیر</t>
  </si>
  <si>
    <t>پتروشیمی بوعلی سینا</t>
  </si>
  <si>
    <t>پتروشیمی پردیس</t>
  </si>
  <si>
    <t>پتروشیمی جم</t>
  </si>
  <si>
    <t>پتروشیمی خراسان</t>
  </si>
  <si>
    <t>پتروشیمی شازند</t>
  </si>
  <si>
    <t>پتروشیمی‌شیراز</t>
  </si>
  <si>
    <t>پلیمر آریا ساسول</t>
  </si>
  <si>
    <t>تامین سرمایه امید</t>
  </si>
  <si>
    <t>تامین سرمایه بانک ملت</t>
  </si>
  <si>
    <t>توسعه معدنی و صنعتی صبانور</t>
  </si>
  <si>
    <t>توسعه‌معادن‌وفلزات‌</t>
  </si>
  <si>
    <t>تولید نیروی برق آبادان</t>
  </si>
  <si>
    <t>تولید و توسعه سرب روی ایرانیان</t>
  </si>
  <si>
    <t>ح . داروپخش‌ (هلدینگ‌</t>
  </si>
  <si>
    <t>داروپخش‌ (هلدینگ‌</t>
  </si>
  <si>
    <t>داروسازی کاسپین تامین</t>
  </si>
  <si>
    <t>زغال سنگ پروده طبس</t>
  </si>
  <si>
    <t>سپنتا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</si>
  <si>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</si>
  <si>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</si>
  <si>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</si>
  <si>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</si>
  <si>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</si>
  <si>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سرمایه‌گذاری‌غدیر(هلدینگ‌</t>
  </si>
  <si>
    <t>سیمان ساوه</t>
  </si>
  <si>
    <t>سیمان فارس و خوزستان</t>
  </si>
  <si>
    <t>سیمان‌ کرمان‌</t>
  </si>
  <si>
    <t>شرکت آهن و فولاد ارفع</t>
  </si>
  <si>
    <t>شیرپاستوریزه پگاه گیلان</t>
  </si>
  <si>
    <t>صنایع پتروشیمی کرمانشاه</t>
  </si>
  <si>
    <t>صنعت غذایی کورش</t>
  </si>
  <si>
    <t>صنعتی دوده فام</t>
  </si>
  <si>
    <t>فجر انرژی خلیج فارس</t>
  </si>
  <si>
    <t>فولاد  خوزستان</t>
  </si>
  <si>
    <t>فولاد مبارکه اصفهان</t>
  </si>
  <si>
    <t>فولاد هرمزگان جنوب</t>
  </si>
  <si>
    <t>گروه پتروشیمی س. ایرانیان</t>
  </si>
  <si>
    <t>گروه مپنا (سهامی عام)</t>
  </si>
  <si>
    <t>گسترش صنایع روی ایرانیان</t>
  </si>
  <si>
    <t>گسترش نفت و گاز پارسیان</t>
  </si>
  <si>
    <t>گلتاش‌</t>
  </si>
  <si>
    <t>مجتمع صنایع لاستیک یزد</t>
  </si>
  <si>
    <t>مدیریت صنعت شوینده ت.ص.بهشهر</t>
  </si>
  <si>
    <t>ملی‌ صنایع‌ مس‌ ایران‌</t>
  </si>
  <si>
    <t>نفت ایرانول</t>
  </si>
  <si>
    <t>کشتیرانی جمهوری اسلامی ایران</t>
  </si>
  <si>
    <t>کویر تایر</t>
  </si>
  <si>
    <t>نفت پاسارگاد</t>
  </si>
  <si>
    <t>س. و خدمات مدیریت صند. ب کشوری</t>
  </si>
  <si>
    <t>ح توسعه معدنی و صنعتی صبانور</t>
  </si>
  <si>
    <t>سرمایه گذاری هامون صبا</t>
  </si>
  <si>
    <t>مخابرات ایران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</si>
  <si>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</si>
  <si>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</si>
  <si>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</si>
  <si>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</si>
  <si>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</si>
  <si>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</si>
  <si>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/>
  </si>
  <si>
    <t>اختیار ف.تبعی فتوسا 010229</t>
  </si>
  <si>
    <t>1401/02/29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</si>
  <si>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</si>
  <si>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</si>
  <si>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</si>
  <si>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</si>
  <si>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</si>
  <si>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</si>
  <si>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</si>
  <si>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</si>
  <si>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</si>
  <si>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</si>
  <si>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</si>
  <si>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</si>
  <si>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</si>
  <si>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</si>
  <si>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</si>
  <si>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</si>
  <si>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</si>
  <si>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</si>
  <si>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</si>
  <si>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</si>
  <si>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</si>
  <si>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</si>
  <si>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</si>
  <si>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</si>
  <si>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اسنادخزانه-م6بودجه98-000519</t>
  </si>
  <si>
    <t>1398/08/19</t>
  </si>
  <si>
    <t>1400/05/19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</si>
  <si>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</si>
  <si>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</si>
  <si>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</si>
  <si>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</si>
  <si>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</si>
  <si>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</si>
  <si>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0006</t>
  </si>
  <si>
    <t>1399/05/07</t>
  </si>
  <si>
    <t>1400/06/07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</si>
  <si>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</si>
  <si>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</si>
  <si>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</si>
  <si>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</si>
  <si>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</si>
  <si>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</si>
  <si>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منفعت دولتی4-شرایط خاص14010729</t>
  </si>
  <si>
    <t>1398/07/29</t>
  </si>
  <si>
    <t>1401/07/29</t>
  </si>
  <si>
    <t>مرابحه عام دولت3-ش.خ 0104</t>
  </si>
  <si>
    <t>1399/04/03</t>
  </si>
  <si>
    <t>1401/04/03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</si>
  <si>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</si>
  <si>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</si>
  <si>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</si>
  <si>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</si>
  <si>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</si>
  <si>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</si>
  <si>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</si>
  <si>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</si>
  <si>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</si>
  <si>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</si>
  <si>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</si>
  <si>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</si>
  <si>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</si>
  <si>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</si>
  <si>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</si>
  <si>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</si>
  <si>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</si>
  <si>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</si>
  <si>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</si>
  <si>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</si>
  <si>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</si>
  <si>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</si>
  <si>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</si>
  <si>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</si>
  <si>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</si>
  <si>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</si>
  <si>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</si>
  <si>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</si>
  <si>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</si>
  <si>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</si>
  <si>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</si>
  <si>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</si>
  <si>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1400/04/14</t>
  </si>
  <si>
    <t>1400/03/29</t>
  </si>
  <si>
    <t>1400/04/20</t>
  </si>
  <si>
    <t>1400/04/10</t>
  </si>
  <si>
    <t>1400/03/30</t>
  </si>
  <si>
    <t>گروه دارویی سبحان</t>
  </si>
  <si>
    <t>1400/03/18</t>
  </si>
  <si>
    <t>1400/05/11</t>
  </si>
  <si>
    <t>1400/04/09</t>
  </si>
  <si>
    <t>1400/04/13</t>
  </si>
  <si>
    <t>1400/03/08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</si>
  <si>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</si>
  <si>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</si>
  <si>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</si>
  <si>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</si>
  <si>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</si>
  <si>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</si>
  <si>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</si>
  <si>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</si>
  <si>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1400/01/25</t>
  </si>
  <si>
    <t>1400/03/10</t>
  </si>
  <si>
    <t>1400/02/26</t>
  </si>
  <si>
    <t>1400/02/25</t>
  </si>
  <si>
    <t>پتروشیمی تندگویان</t>
  </si>
  <si>
    <t>1400/03/25</t>
  </si>
  <si>
    <t>1400/03/01</t>
  </si>
  <si>
    <t>1400/02/28</t>
  </si>
  <si>
    <t>1400/04/07</t>
  </si>
  <si>
    <t>1400/04/06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</si>
  <si>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</si>
  <si>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</si>
  <si>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</si>
  <si>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</si>
  <si>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</si>
  <si>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</si>
  <si>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</si>
  <si>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م .صنایع و معادن احیاء سپاهان</t>
  </si>
  <si>
    <t>ح . توسعه‌معادن‌وفلزات‌</t>
  </si>
  <si>
    <t>تامین سرمایه لوتوس پارسیان</t>
  </si>
  <si>
    <t>کالسیمین‌</t>
  </si>
  <si>
    <t>گ.مدیریت ارزش سرمایه ص ب کشوری</t>
  </si>
  <si>
    <t>ح . گلتاش‌</t>
  </si>
  <si>
    <t>س. نفت و گاز و پتروشیمی تأمین</t>
  </si>
  <si>
    <t>ح . پتروشیمی جم</t>
  </si>
  <si>
    <t>پتروشیمی نوری</t>
  </si>
  <si>
    <t>اوراق سلف موازی ورق گرم فولاد</t>
  </si>
  <si>
    <t>اسنادخزانه-م22بودجه97-000428</t>
  </si>
  <si>
    <t>اسنادخزانه-م20بودجه97-000324</t>
  </si>
  <si>
    <t>اسنادخزانه-م16بودجه97-000407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</si>
  <si>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</si>
  <si>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</si>
  <si>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</si>
  <si>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</si>
  <si>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</si>
  <si>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</si>
  <si>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</si>
  <si>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</si>
  <si>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</si>
  <si>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</si>
  <si>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</si>
  <si>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</si>
  <si>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</si>
  <si>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</si>
  <si>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</si>
  <si>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</si>
  <si>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1400/05/01</t>
  </si>
  <si>
    <t>-</t>
  </si>
  <si>
    <t>مدیریت ارزش سرمایه ص ب کشوری (ومدیر1)</t>
  </si>
  <si>
    <t>لیزینگ کارآفرین (ولکار1)</t>
  </si>
  <si>
    <t>صنعت غذایی کورش (غکورش1)</t>
  </si>
  <si>
    <t> تولید و توسعه سرب روی ایرانیان (فتوسا1)</t>
  </si>
  <si>
    <t>تراکتور سازی ایران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</si>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</sst>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2" xfId="0" applyNumberFormat="1" applyFont="1" applyBorder="1"/>
    <xf numFmtId="3" fontId="1" fillId="0" borderId="0" xfId="0" applyNumberFormat="1" applyFont="1" applyBorder="1" applyAlignment="1">
      <alignment horizontal="center"/>
    </xf>
    <xf numFmtId="37" fontId="1" fillId="0" borderId="2" xfId="0" applyNumberFormat="1" applyFont="1" applyBorder="1"/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0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0" xfId="2" applyNumberFormat="1" applyFont="1" applyFill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3" fontId="1" fillId="0" borderId="0" xfId="0" applyNumberFormat="1" applyFont="1" applyFill="1"/>
    <xf numFmtId="10" fontId="1" fillId="0" borderId="2" xfId="2" applyNumberFormat="1" applyFont="1" applyBorder="1" applyAlignment="1">
      <alignment horizontal="center"/>
    </xf>
    <xf numFmtId="164" fontId="1" fillId="0" borderId="0" xfId="1" applyNumberFormat="1" applyFont="1"/>
    <xf numFmtId="10" fontId="4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00EC6AD-95BC-4479-9BDC-FA324076A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a.ghayouri\Desktop\&#1605;&#1585;&#1583;&#1575;&#1583;%201400\&#1605;&#1607;&#1585;&#1607;&#1575;&#1740;%20&#1589;&#1606;&#1583;&#1608;&#1602;%20+%20&#1578;&#1575;&#1740;&#1740;&#1583;&#1740;&#1607;%20&#1578;&#1575;&#1585;&#1606;&#1605;&#1575;\&#1605;&#1605;&#1578;&#1575;&#1586;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'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29EF-6A7E-4C5C-852C-85E6517B6208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link="[1]!''''" oleUpdate="OLEUPDATE_ALWAYS" shapeId="1026">
          <objectPr defaultSize="0" dde="1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142875</xdr:rowOff>
              </to>
            </anchor>
          </objectPr>
        </oleObject>
      </mc:Choice>
      <mc:Fallback>
        <oleObject progId="Word.Document.12" link="[1]!''''" oleUpdate="OLEUPDATE_ALWAYS" shapeId="102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2"/>
  <sheetViews>
    <sheetView rightToLeft="1" topLeftCell="A42" workbookViewId="0">
      <selection activeCell="Q57" sqref="Q57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4" t="s">
        <v>3</v>
      </c>
      <c r="C6" s="25" t="s">
        <v>147</v>
      </c>
      <c r="D6" s="25" t="s">
        <v>147</v>
      </c>
      <c r="E6" s="25" t="s">
        <v>147</v>
      </c>
      <c r="F6" s="25" t="s">
        <v>147</v>
      </c>
      <c r="G6" s="25" t="s">
        <v>147</v>
      </c>
      <c r="H6" s="25" t="s">
        <v>147</v>
      </c>
      <c r="I6" s="25" t="s">
        <v>147</v>
      </c>
      <c r="K6" s="25" t="s">
        <v>148</v>
      </c>
      <c r="L6" s="25" t="s">
        <v>148</v>
      </c>
      <c r="M6" s="25" t="s">
        <v>148</v>
      </c>
      <c r="N6" s="25" t="s">
        <v>148</v>
      </c>
      <c r="O6" s="25" t="s">
        <v>148</v>
      </c>
      <c r="P6" s="25" t="s">
        <v>148</v>
      </c>
      <c r="Q6" s="25" t="s">
        <v>148</v>
      </c>
    </row>
    <row r="7" spans="1:17" ht="24.75" x14ac:dyDescent="0.55000000000000004">
      <c r="A7" s="25" t="s">
        <v>3</v>
      </c>
      <c r="C7" s="25" t="s">
        <v>7</v>
      </c>
      <c r="E7" s="25" t="s">
        <v>192</v>
      </c>
      <c r="G7" s="25" t="s">
        <v>193</v>
      </c>
      <c r="I7" s="25" t="s">
        <v>195</v>
      </c>
      <c r="K7" s="25" t="s">
        <v>7</v>
      </c>
      <c r="M7" s="25" t="s">
        <v>192</v>
      </c>
      <c r="O7" s="25" t="s">
        <v>193</v>
      </c>
      <c r="Q7" s="25" t="s">
        <v>195</v>
      </c>
    </row>
    <row r="8" spans="1:17" x14ac:dyDescent="0.55000000000000004">
      <c r="A8" s="1" t="s">
        <v>44</v>
      </c>
      <c r="C8" s="7">
        <v>20385</v>
      </c>
      <c r="D8" s="7"/>
      <c r="E8" s="7">
        <v>1131383681</v>
      </c>
      <c r="F8" s="7"/>
      <c r="G8" s="7">
        <v>1243482518</v>
      </c>
      <c r="H8" s="7"/>
      <c r="I8" s="7">
        <f>E8-G8</f>
        <v>-112098837</v>
      </c>
      <c r="J8" s="7"/>
      <c r="K8" s="7">
        <v>20385</v>
      </c>
      <c r="L8" s="7"/>
      <c r="M8" s="7">
        <v>1131383681</v>
      </c>
      <c r="N8" s="7"/>
      <c r="O8" s="7">
        <v>1243482518</v>
      </c>
      <c r="P8" s="7"/>
      <c r="Q8" s="7">
        <f>M8-O8</f>
        <v>-112098837</v>
      </c>
    </row>
    <row r="9" spans="1:17" x14ac:dyDescent="0.55000000000000004">
      <c r="A9" s="1" t="s">
        <v>15</v>
      </c>
      <c r="C9" s="7">
        <v>2118327</v>
      </c>
      <c r="D9" s="7"/>
      <c r="E9" s="7">
        <v>11752333810</v>
      </c>
      <c r="F9" s="7"/>
      <c r="G9" s="7">
        <v>11876277442</v>
      </c>
      <c r="H9" s="7"/>
      <c r="I9" s="7">
        <f t="shared" ref="I9:I54" si="0">E9-G9</f>
        <v>-123943632</v>
      </c>
      <c r="J9" s="7"/>
      <c r="K9" s="7">
        <v>2118327</v>
      </c>
      <c r="L9" s="7"/>
      <c r="M9" s="7">
        <v>11752333810</v>
      </c>
      <c r="N9" s="7"/>
      <c r="O9" s="7">
        <v>11876277442</v>
      </c>
      <c r="P9" s="7"/>
      <c r="Q9" s="7">
        <f t="shared" ref="Q9:Q54" si="1">M9-O9</f>
        <v>-123943632</v>
      </c>
    </row>
    <row r="10" spans="1:17" x14ac:dyDescent="0.55000000000000004">
      <c r="A10" s="1" t="s">
        <v>27</v>
      </c>
      <c r="C10" s="7">
        <v>1644199</v>
      </c>
      <c r="D10" s="7"/>
      <c r="E10" s="7">
        <v>9076020054</v>
      </c>
      <c r="F10" s="7"/>
      <c r="G10" s="7">
        <v>12846509885</v>
      </c>
      <c r="H10" s="7"/>
      <c r="I10" s="7">
        <f t="shared" si="0"/>
        <v>-3770489831</v>
      </c>
      <c r="J10" s="7"/>
      <c r="K10" s="7">
        <v>1644199</v>
      </c>
      <c r="L10" s="7"/>
      <c r="M10" s="7">
        <v>9076020054</v>
      </c>
      <c r="N10" s="7"/>
      <c r="O10" s="7">
        <v>12846509885</v>
      </c>
      <c r="P10" s="7"/>
      <c r="Q10" s="7">
        <f t="shared" si="1"/>
        <v>-3770489831</v>
      </c>
    </row>
    <row r="11" spans="1:17" x14ac:dyDescent="0.55000000000000004">
      <c r="A11" s="1" t="s">
        <v>28</v>
      </c>
      <c r="C11" s="7">
        <v>108000</v>
      </c>
      <c r="D11" s="7"/>
      <c r="E11" s="7">
        <v>497238822</v>
      </c>
      <c r="F11" s="7"/>
      <c r="G11" s="7">
        <v>653806566</v>
      </c>
      <c r="H11" s="7"/>
      <c r="I11" s="7">
        <f t="shared" si="0"/>
        <v>-156567744</v>
      </c>
      <c r="J11" s="7"/>
      <c r="K11" s="7">
        <v>108000</v>
      </c>
      <c r="L11" s="7"/>
      <c r="M11" s="7">
        <v>497238822</v>
      </c>
      <c r="N11" s="7"/>
      <c r="O11" s="7">
        <v>653806566</v>
      </c>
      <c r="P11" s="7"/>
      <c r="Q11" s="7">
        <f t="shared" si="1"/>
        <v>-156567744</v>
      </c>
    </row>
    <row r="12" spans="1:17" x14ac:dyDescent="0.55000000000000004">
      <c r="A12" s="1" t="s">
        <v>58</v>
      </c>
      <c r="C12" s="7">
        <v>15893</v>
      </c>
      <c r="D12" s="7"/>
      <c r="E12" s="7">
        <v>220909543</v>
      </c>
      <c r="F12" s="7"/>
      <c r="G12" s="7">
        <v>98292013</v>
      </c>
      <c r="H12" s="7"/>
      <c r="I12" s="7">
        <f t="shared" si="0"/>
        <v>122617530</v>
      </c>
      <c r="J12" s="7"/>
      <c r="K12" s="7">
        <v>15893</v>
      </c>
      <c r="L12" s="7"/>
      <c r="M12" s="7">
        <v>220909543</v>
      </c>
      <c r="N12" s="7"/>
      <c r="O12" s="7">
        <v>98292013</v>
      </c>
      <c r="P12" s="7"/>
      <c r="Q12" s="7">
        <f t="shared" si="1"/>
        <v>122617530</v>
      </c>
    </row>
    <row r="13" spans="1:17" x14ac:dyDescent="0.55000000000000004">
      <c r="A13" s="1" t="s">
        <v>37</v>
      </c>
      <c r="C13" s="7">
        <v>3245</v>
      </c>
      <c r="D13" s="7"/>
      <c r="E13" s="7">
        <v>1849224880</v>
      </c>
      <c r="F13" s="7"/>
      <c r="G13" s="7">
        <v>1299930335</v>
      </c>
      <c r="H13" s="7"/>
      <c r="I13" s="7">
        <f t="shared" si="0"/>
        <v>549294545</v>
      </c>
      <c r="J13" s="7"/>
      <c r="K13" s="7">
        <v>3245</v>
      </c>
      <c r="L13" s="7"/>
      <c r="M13" s="7">
        <v>1849224880</v>
      </c>
      <c r="N13" s="7"/>
      <c r="O13" s="7">
        <v>1299930335</v>
      </c>
      <c r="P13" s="7"/>
      <c r="Q13" s="7">
        <f t="shared" si="1"/>
        <v>549294545</v>
      </c>
    </row>
    <row r="14" spans="1:17" x14ac:dyDescent="0.55000000000000004">
      <c r="A14" s="1" t="s">
        <v>32</v>
      </c>
      <c r="C14" s="7">
        <v>15702</v>
      </c>
      <c r="D14" s="7"/>
      <c r="E14" s="7">
        <v>216149002</v>
      </c>
      <c r="F14" s="7"/>
      <c r="G14" s="7">
        <v>123247018</v>
      </c>
      <c r="H14" s="7"/>
      <c r="I14" s="7">
        <f t="shared" si="0"/>
        <v>92901984</v>
      </c>
      <c r="J14" s="7"/>
      <c r="K14" s="7">
        <v>15702</v>
      </c>
      <c r="L14" s="7"/>
      <c r="M14" s="7">
        <v>216149002</v>
      </c>
      <c r="N14" s="7"/>
      <c r="O14" s="7">
        <v>123247018</v>
      </c>
      <c r="P14" s="7"/>
      <c r="Q14" s="7">
        <f t="shared" si="1"/>
        <v>92901984</v>
      </c>
    </row>
    <row r="15" spans="1:17" x14ac:dyDescent="0.55000000000000004">
      <c r="A15" s="1" t="s">
        <v>66</v>
      </c>
      <c r="C15" s="7">
        <v>249926</v>
      </c>
      <c r="D15" s="7"/>
      <c r="E15" s="7">
        <v>3311816773</v>
      </c>
      <c r="F15" s="7"/>
      <c r="G15" s="7">
        <v>3204862329</v>
      </c>
      <c r="H15" s="7"/>
      <c r="I15" s="7">
        <f t="shared" si="0"/>
        <v>106954444</v>
      </c>
      <c r="J15" s="7"/>
      <c r="K15" s="7">
        <v>249926</v>
      </c>
      <c r="L15" s="7"/>
      <c r="M15" s="7">
        <v>3311816773</v>
      </c>
      <c r="N15" s="7"/>
      <c r="O15" s="7">
        <v>3204862329</v>
      </c>
      <c r="P15" s="7"/>
      <c r="Q15" s="7">
        <f t="shared" si="1"/>
        <v>106954444</v>
      </c>
    </row>
    <row r="16" spans="1:17" x14ac:dyDescent="0.55000000000000004">
      <c r="A16" s="1" t="s">
        <v>61</v>
      </c>
      <c r="C16" s="7">
        <v>48475</v>
      </c>
      <c r="D16" s="7"/>
      <c r="E16" s="7">
        <v>3289215545</v>
      </c>
      <c r="F16" s="7"/>
      <c r="G16" s="7">
        <v>3228548627</v>
      </c>
      <c r="H16" s="7"/>
      <c r="I16" s="7">
        <f t="shared" si="0"/>
        <v>60666918</v>
      </c>
      <c r="J16" s="7"/>
      <c r="K16" s="7">
        <v>48475</v>
      </c>
      <c r="L16" s="7"/>
      <c r="M16" s="7">
        <v>3289215545</v>
      </c>
      <c r="N16" s="7"/>
      <c r="O16" s="7">
        <v>3228548627</v>
      </c>
      <c r="P16" s="7"/>
      <c r="Q16" s="7">
        <f t="shared" si="1"/>
        <v>60666918</v>
      </c>
    </row>
    <row r="17" spans="1:17" x14ac:dyDescent="0.55000000000000004">
      <c r="A17" s="1" t="s">
        <v>50</v>
      </c>
      <c r="C17" s="7">
        <v>194657</v>
      </c>
      <c r="D17" s="7"/>
      <c r="E17" s="7">
        <v>7895525240</v>
      </c>
      <c r="F17" s="7"/>
      <c r="G17" s="7">
        <v>5835582023</v>
      </c>
      <c r="H17" s="7"/>
      <c r="I17" s="7">
        <f t="shared" si="0"/>
        <v>2059943217</v>
      </c>
      <c r="J17" s="7"/>
      <c r="K17" s="7">
        <v>194657</v>
      </c>
      <c r="L17" s="7"/>
      <c r="M17" s="7">
        <v>7895525240</v>
      </c>
      <c r="N17" s="7"/>
      <c r="O17" s="7">
        <v>5835582023</v>
      </c>
      <c r="P17" s="7"/>
      <c r="Q17" s="7">
        <f t="shared" si="1"/>
        <v>2059943217</v>
      </c>
    </row>
    <row r="18" spans="1:17" x14ac:dyDescent="0.55000000000000004">
      <c r="A18" s="1" t="s">
        <v>41</v>
      </c>
      <c r="C18" s="7">
        <v>2170086</v>
      </c>
      <c r="D18" s="7"/>
      <c r="E18" s="7">
        <v>17269160703</v>
      </c>
      <c r="F18" s="7"/>
      <c r="G18" s="7">
        <v>15596367931</v>
      </c>
      <c r="H18" s="7"/>
      <c r="I18" s="7">
        <f t="shared" si="0"/>
        <v>1672792772</v>
      </c>
      <c r="J18" s="7"/>
      <c r="K18" s="7">
        <v>2170086</v>
      </c>
      <c r="L18" s="7"/>
      <c r="M18" s="7">
        <v>17269160703</v>
      </c>
      <c r="N18" s="7"/>
      <c r="O18" s="7">
        <v>15596367931</v>
      </c>
      <c r="P18" s="7"/>
      <c r="Q18" s="7">
        <f t="shared" si="1"/>
        <v>1672792772</v>
      </c>
    </row>
    <row r="19" spans="1:17" x14ac:dyDescent="0.55000000000000004">
      <c r="A19" s="1" t="s">
        <v>51</v>
      </c>
      <c r="C19" s="7">
        <v>14663</v>
      </c>
      <c r="D19" s="7"/>
      <c r="E19" s="7">
        <v>505020767</v>
      </c>
      <c r="F19" s="7"/>
      <c r="G19" s="7">
        <v>424489717</v>
      </c>
      <c r="H19" s="7"/>
      <c r="I19" s="7">
        <f t="shared" si="0"/>
        <v>80531050</v>
      </c>
      <c r="J19" s="7"/>
      <c r="K19" s="7">
        <v>14663</v>
      </c>
      <c r="L19" s="7"/>
      <c r="M19" s="7">
        <v>505020767</v>
      </c>
      <c r="N19" s="7"/>
      <c r="O19" s="7">
        <v>424489717</v>
      </c>
      <c r="P19" s="7"/>
      <c r="Q19" s="7">
        <f t="shared" si="1"/>
        <v>80531050</v>
      </c>
    </row>
    <row r="20" spans="1:17" x14ac:dyDescent="0.55000000000000004">
      <c r="A20" s="1" t="s">
        <v>60</v>
      </c>
      <c r="C20" s="7">
        <v>6742</v>
      </c>
      <c r="D20" s="7"/>
      <c r="E20" s="7">
        <v>52274706</v>
      </c>
      <c r="F20" s="7"/>
      <c r="G20" s="7">
        <v>70369793</v>
      </c>
      <c r="H20" s="7"/>
      <c r="I20" s="7">
        <f t="shared" si="0"/>
        <v>-18095087</v>
      </c>
      <c r="J20" s="7"/>
      <c r="K20" s="7">
        <v>848279</v>
      </c>
      <c r="L20" s="7"/>
      <c r="M20" s="7">
        <v>8292554025</v>
      </c>
      <c r="N20" s="7"/>
      <c r="O20" s="7">
        <v>8853933275</v>
      </c>
      <c r="P20" s="7"/>
      <c r="Q20" s="7">
        <f t="shared" si="1"/>
        <v>-561379250</v>
      </c>
    </row>
    <row r="21" spans="1:17" x14ac:dyDescent="0.55000000000000004">
      <c r="A21" s="1" t="s">
        <v>24</v>
      </c>
      <c r="C21" s="7">
        <v>1203717</v>
      </c>
      <c r="D21" s="7"/>
      <c r="E21" s="7">
        <v>39829812807</v>
      </c>
      <c r="F21" s="7"/>
      <c r="G21" s="7">
        <v>30835219352</v>
      </c>
      <c r="H21" s="7"/>
      <c r="I21" s="7">
        <f t="shared" si="0"/>
        <v>8994593455</v>
      </c>
      <c r="J21" s="7"/>
      <c r="K21" s="7">
        <v>2324175</v>
      </c>
      <c r="L21" s="7"/>
      <c r="M21" s="7">
        <v>70090453837</v>
      </c>
      <c r="N21" s="7"/>
      <c r="O21" s="7">
        <v>59537620510</v>
      </c>
      <c r="P21" s="7"/>
      <c r="Q21" s="7">
        <f t="shared" si="1"/>
        <v>10552833327</v>
      </c>
    </row>
    <row r="22" spans="1:17" x14ac:dyDescent="0.55000000000000004">
      <c r="A22" s="1" t="s">
        <v>62</v>
      </c>
      <c r="C22" s="7">
        <v>586939</v>
      </c>
      <c r="D22" s="7"/>
      <c r="E22" s="7">
        <v>15612966295</v>
      </c>
      <c r="F22" s="7"/>
      <c r="G22" s="7">
        <v>17515070331</v>
      </c>
      <c r="H22" s="7"/>
      <c r="I22" s="7">
        <f t="shared" si="0"/>
        <v>-1902104036</v>
      </c>
      <c r="J22" s="7"/>
      <c r="K22" s="7">
        <v>879740</v>
      </c>
      <c r="L22" s="7"/>
      <c r="M22" s="7">
        <v>21674866014</v>
      </c>
      <c r="N22" s="7"/>
      <c r="O22" s="7">
        <v>26252656507</v>
      </c>
      <c r="P22" s="7"/>
      <c r="Q22" s="7">
        <f t="shared" si="1"/>
        <v>-4577790493</v>
      </c>
    </row>
    <row r="23" spans="1:17" x14ac:dyDescent="0.55000000000000004">
      <c r="A23" s="1" t="s">
        <v>20</v>
      </c>
      <c r="C23" s="7">
        <v>15358</v>
      </c>
      <c r="D23" s="7"/>
      <c r="E23" s="7">
        <v>886379955</v>
      </c>
      <c r="F23" s="7"/>
      <c r="G23" s="7">
        <v>701195852</v>
      </c>
      <c r="H23" s="7"/>
      <c r="I23" s="7">
        <f t="shared" si="0"/>
        <v>185184103</v>
      </c>
      <c r="J23" s="7"/>
      <c r="K23" s="7">
        <v>15358</v>
      </c>
      <c r="L23" s="7"/>
      <c r="M23" s="7">
        <v>886379955</v>
      </c>
      <c r="N23" s="7"/>
      <c r="O23" s="7">
        <v>701195852</v>
      </c>
      <c r="P23" s="7"/>
      <c r="Q23" s="7">
        <f t="shared" si="1"/>
        <v>185184103</v>
      </c>
    </row>
    <row r="24" spans="1:17" x14ac:dyDescent="0.55000000000000004">
      <c r="A24" s="1" t="s">
        <v>196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3754</v>
      </c>
      <c r="L24" s="7"/>
      <c r="M24" s="7">
        <v>252894865</v>
      </c>
      <c r="N24" s="7"/>
      <c r="O24" s="7">
        <v>122115779</v>
      </c>
      <c r="P24" s="7"/>
      <c r="Q24" s="7">
        <f t="shared" si="1"/>
        <v>130779086</v>
      </c>
    </row>
    <row r="25" spans="1:17" x14ac:dyDescent="0.55000000000000004">
      <c r="A25" s="1" t="s">
        <v>191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202768</v>
      </c>
      <c r="L25" s="7"/>
      <c r="M25" s="7">
        <v>765933822</v>
      </c>
      <c r="N25" s="7"/>
      <c r="O25" s="7">
        <v>446706337</v>
      </c>
      <c r="P25" s="7"/>
      <c r="Q25" s="7">
        <f t="shared" si="1"/>
        <v>319227485</v>
      </c>
    </row>
    <row r="26" spans="1:17" x14ac:dyDescent="0.55000000000000004">
      <c r="A26" s="1" t="s">
        <v>197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233622</v>
      </c>
      <c r="L26" s="7"/>
      <c r="M26" s="7">
        <v>33172637505</v>
      </c>
      <c r="N26" s="7"/>
      <c r="O26" s="7">
        <v>33879622358</v>
      </c>
      <c r="P26" s="7"/>
      <c r="Q26" s="7">
        <f t="shared" si="1"/>
        <v>-706984853</v>
      </c>
    </row>
    <row r="27" spans="1:17" x14ac:dyDescent="0.55000000000000004">
      <c r="A27" s="1" t="s">
        <v>198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7405261</v>
      </c>
      <c r="L27" s="7"/>
      <c r="M27" s="7">
        <v>42518361552</v>
      </c>
      <c r="N27" s="7"/>
      <c r="O27" s="7">
        <v>42518361552</v>
      </c>
      <c r="P27" s="7"/>
      <c r="Q27" s="7">
        <f t="shared" si="1"/>
        <v>0</v>
      </c>
    </row>
    <row r="28" spans="1:17" x14ac:dyDescent="0.55000000000000004">
      <c r="A28" s="1" t="s">
        <v>39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3413979</v>
      </c>
      <c r="L28" s="7"/>
      <c r="M28" s="7">
        <v>39736540227</v>
      </c>
      <c r="N28" s="7"/>
      <c r="O28" s="7">
        <v>36804618942</v>
      </c>
      <c r="P28" s="7"/>
      <c r="Q28" s="7">
        <f t="shared" si="1"/>
        <v>2931921285</v>
      </c>
    </row>
    <row r="29" spans="1:17" x14ac:dyDescent="0.55000000000000004">
      <c r="A29" s="1" t="s">
        <v>199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612000</v>
      </c>
      <c r="L29" s="7"/>
      <c r="M29" s="7">
        <v>4924722531</v>
      </c>
      <c r="N29" s="7"/>
      <c r="O29" s="7">
        <v>6509437020</v>
      </c>
      <c r="P29" s="7"/>
      <c r="Q29" s="7">
        <f t="shared" si="1"/>
        <v>-1584714489</v>
      </c>
    </row>
    <row r="30" spans="1:17" x14ac:dyDescent="0.55000000000000004">
      <c r="A30" s="1" t="s">
        <v>55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216873</v>
      </c>
      <c r="L30" s="7"/>
      <c r="M30" s="7">
        <v>3353346971</v>
      </c>
      <c r="N30" s="7"/>
      <c r="O30" s="7">
        <v>3226117816</v>
      </c>
      <c r="P30" s="7"/>
      <c r="Q30" s="7">
        <f t="shared" si="1"/>
        <v>127229155</v>
      </c>
    </row>
    <row r="31" spans="1:17" x14ac:dyDescent="0.55000000000000004">
      <c r="A31" s="1" t="s">
        <v>200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1133225</v>
      </c>
      <c r="L31" s="7"/>
      <c r="M31" s="7">
        <v>17850181281</v>
      </c>
      <c r="N31" s="7"/>
      <c r="O31" s="7">
        <v>13864156803</v>
      </c>
      <c r="P31" s="7"/>
      <c r="Q31" s="7">
        <f t="shared" si="1"/>
        <v>3986024478</v>
      </c>
    </row>
    <row r="32" spans="1:17" x14ac:dyDescent="0.55000000000000004">
      <c r="A32" s="1" t="s">
        <v>63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1485671</v>
      </c>
      <c r="L32" s="7"/>
      <c r="M32" s="7">
        <v>17129711381</v>
      </c>
      <c r="N32" s="7"/>
      <c r="O32" s="7">
        <v>19451521653</v>
      </c>
      <c r="P32" s="7"/>
      <c r="Q32" s="7">
        <f t="shared" si="1"/>
        <v>-2321810272</v>
      </c>
    </row>
    <row r="33" spans="1:17" x14ac:dyDescent="0.55000000000000004">
      <c r="A33" s="1" t="s">
        <v>48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22021</v>
      </c>
      <c r="L33" s="7"/>
      <c r="M33" s="7">
        <v>413701746</v>
      </c>
      <c r="N33" s="7"/>
      <c r="O33" s="7">
        <v>295526509</v>
      </c>
      <c r="P33" s="7"/>
      <c r="Q33" s="7">
        <f t="shared" si="1"/>
        <v>118175237</v>
      </c>
    </row>
    <row r="34" spans="1:17" x14ac:dyDescent="0.55000000000000004">
      <c r="A34" s="1" t="s">
        <v>166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937848</v>
      </c>
      <c r="L34" s="7"/>
      <c r="M34" s="7">
        <v>13841373669</v>
      </c>
      <c r="N34" s="7"/>
      <c r="O34" s="7">
        <v>18076672727</v>
      </c>
      <c r="P34" s="7"/>
      <c r="Q34" s="7">
        <f t="shared" si="1"/>
        <v>-4235299058</v>
      </c>
    </row>
    <row r="35" spans="1:17" x14ac:dyDescent="0.55000000000000004">
      <c r="A35" s="1" t="s">
        <v>201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1216605</v>
      </c>
      <c r="L35" s="7"/>
      <c r="M35" s="7">
        <v>5176788478</v>
      </c>
      <c r="N35" s="7"/>
      <c r="O35" s="7">
        <v>3642241290</v>
      </c>
      <c r="P35" s="7"/>
      <c r="Q35" s="7">
        <f t="shared" si="1"/>
        <v>1534547188</v>
      </c>
    </row>
    <row r="36" spans="1:17" x14ac:dyDescent="0.55000000000000004">
      <c r="A36" s="1" t="s">
        <v>25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267067</v>
      </c>
      <c r="L36" s="7"/>
      <c r="M36" s="7">
        <v>13536962835</v>
      </c>
      <c r="N36" s="7"/>
      <c r="O36" s="7">
        <v>15485704588</v>
      </c>
      <c r="P36" s="7"/>
      <c r="Q36" s="7">
        <f t="shared" si="1"/>
        <v>-1948741753</v>
      </c>
    </row>
    <row r="37" spans="1:17" x14ac:dyDescent="0.55000000000000004">
      <c r="A37" s="1" t="s">
        <v>19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112732</v>
      </c>
      <c r="L37" s="7"/>
      <c r="M37" s="7">
        <v>9299290325</v>
      </c>
      <c r="N37" s="7"/>
      <c r="O37" s="7">
        <v>10400404111</v>
      </c>
      <c r="P37" s="7"/>
      <c r="Q37" s="7">
        <f t="shared" si="1"/>
        <v>-1101113786</v>
      </c>
    </row>
    <row r="38" spans="1:17" x14ac:dyDescent="0.55000000000000004">
      <c r="A38" s="1" t="s">
        <v>21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121683</v>
      </c>
      <c r="L38" s="7"/>
      <c r="M38" s="7">
        <v>11202835836</v>
      </c>
      <c r="N38" s="7"/>
      <c r="O38" s="7">
        <v>12632956264</v>
      </c>
      <c r="P38" s="7"/>
      <c r="Q38" s="7">
        <f t="shared" si="1"/>
        <v>-1430120428</v>
      </c>
    </row>
    <row r="39" spans="1:17" x14ac:dyDescent="0.55000000000000004">
      <c r="A39" s="1" t="s">
        <v>202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799451</v>
      </c>
      <c r="L39" s="7"/>
      <c r="M39" s="7">
        <v>4359608502</v>
      </c>
      <c r="N39" s="7"/>
      <c r="O39" s="7">
        <v>5856896744</v>
      </c>
      <c r="P39" s="7"/>
      <c r="Q39" s="7">
        <f t="shared" si="1"/>
        <v>-1497288242</v>
      </c>
    </row>
    <row r="40" spans="1:17" x14ac:dyDescent="0.55000000000000004">
      <c r="A40" s="1" t="s">
        <v>203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1990806</v>
      </c>
      <c r="L40" s="7"/>
      <c r="M40" s="7">
        <v>26400160159</v>
      </c>
      <c r="N40" s="7"/>
      <c r="O40" s="7">
        <v>25785857977</v>
      </c>
      <c r="P40" s="7"/>
      <c r="Q40" s="7">
        <f t="shared" si="1"/>
        <v>614302182</v>
      </c>
    </row>
    <row r="41" spans="1:17" x14ac:dyDescent="0.55000000000000004">
      <c r="A41" s="1" t="s">
        <v>56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2323110</v>
      </c>
      <c r="L41" s="7"/>
      <c r="M41" s="7">
        <v>21193108468</v>
      </c>
      <c r="N41" s="7"/>
      <c r="O41" s="7">
        <v>25402162374</v>
      </c>
      <c r="P41" s="7"/>
      <c r="Q41" s="7">
        <f t="shared" si="1"/>
        <v>-4209053906</v>
      </c>
    </row>
    <row r="42" spans="1:17" x14ac:dyDescent="0.55000000000000004">
      <c r="A42" s="1" t="s">
        <v>204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114343</v>
      </c>
      <c r="L42" s="7"/>
      <c r="M42" s="7">
        <v>4226574652</v>
      </c>
      <c r="N42" s="7"/>
      <c r="O42" s="7">
        <v>3479213996</v>
      </c>
      <c r="P42" s="7"/>
      <c r="Q42" s="7">
        <f t="shared" si="1"/>
        <v>747360656</v>
      </c>
    </row>
    <row r="43" spans="1:17" x14ac:dyDescent="0.55000000000000004">
      <c r="A43" s="1" t="s">
        <v>205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570249</v>
      </c>
      <c r="L43" s="7"/>
      <c r="M43" s="7">
        <v>34392104847</v>
      </c>
      <c r="N43" s="7"/>
      <c r="O43" s="7">
        <v>36732269995</v>
      </c>
      <c r="P43" s="7"/>
      <c r="Q43" s="7">
        <f t="shared" si="1"/>
        <v>-2340165148</v>
      </c>
    </row>
    <row r="44" spans="1:17" x14ac:dyDescent="0.55000000000000004">
      <c r="A44" s="1" t="s">
        <v>184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7718164</v>
      </c>
      <c r="L44" s="7"/>
      <c r="M44" s="7">
        <v>73204637979</v>
      </c>
      <c r="N44" s="7"/>
      <c r="O44" s="7">
        <v>75905209180</v>
      </c>
      <c r="P44" s="7"/>
      <c r="Q44" s="7">
        <f t="shared" si="1"/>
        <v>-2700571201</v>
      </c>
    </row>
    <row r="45" spans="1:17" x14ac:dyDescent="0.55000000000000004">
      <c r="A45" s="1" t="s">
        <v>105</v>
      </c>
      <c r="C45" s="7">
        <v>938</v>
      </c>
      <c r="D45" s="7"/>
      <c r="E45" s="7">
        <v>938000000</v>
      </c>
      <c r="F45" s="7"/>
      <c r="G45" s="7">
        <v>865762442</v>
      </c>
      <c r="H45" s="7"/>
      <c r="I45" s="7">
        <f t="shared" si="0"/>
        <v>72237558</v>
      </c>
      <c r="J45" s="7"/>
      <c r="K45" s="7">
        <v>938</v>
      </c>
      <c r="L45" s="7"/>
      <c r="M45" s="7">
        <v>938000000</v>
      </c>
      <c r="N45" s="7"/>
      <c r="O45" s="7">
        <v>865762442</v>
      </c>
      <c r="P45" s="7"/>
      <c r="Q45" s="7">
        <f t="shared" si="1"/>
        <v>72237558</v>
      </c>
    </row>
    <row r="46" spans="1:17" x14ac:dyDescent="0.55000000000000004">
      <c r="A46" s="1" t="s">
        <v>96</v>
      </c>
      <c r="C46" s="7">
        <v>2752</v>
      </c>
      <c r="D46" s="7"/>
      <c r="E46" s="7">
        <v>2752000000</v>
      </c>
      <c r="F46" s="7"/>
      <c r="G46" s="7">
        <v>2558241258</v>
      </c>
      <c r="H46" s="7"/>
      <c r="I46" s="7">
        <f t="shared" si="0"/>
        <v>193758742</v>
      </c>
      <c r="J46" s="7"/>
      <c r="K46" s="7">
        <v>2752</v>
      </c>
      <c r="L46" s="7"/>
      <c r="M46" s="7">
        <v>2752000000</v>
      </c>
      <c r="N46" s="7"/>
      <c r="O46" s="7">
        <v>2558241258</v>
      </c>
      <c r="P46" s="7"/>
      <c r="Q46" s="7">
        <f t="shared" si="1"/>
        <v>193758742</v>
      </c>
    </row>
    <row r="47" spans="1:17" x14ac:dyDescent="0.55000000000000004">
      <c r="A47" s="1" t="s">
        <v>206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200000</v>
      </c>
      <c r="L47" s="7"/>
      <c r="M47" s="7">
        <v>170263686053</v>
      </c>
      <c r="N47" s="7"/>
      <c r="O47" s="7">
        <v>169512470295</v>
      </c>
      <c r="P47" s="7"/>
      <c r="Q47" s="7">
        <f t="shared" si="1"/>
        <v>751215758</v>
      </c>
    </row>
    <row r="48" spans="1:17" x14ac:dyDescent="0.55000000000000004">
      <c r="A48" s="1" t="s">
        <v>207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574</v>
      </c>
      <c r="L48" s="7"/>
      <c r="M48" s="7">
        <v>574000000</v>
      </c>
      <c r="N48" s="7"/>
      <c r="O48" s="7">
        <v>539462204</v>
      </c>
      <c r="P48" s="7"/>
      <c r="Q48" s="7">
        <f t="shared" si="1"/>
        <v>34537796</v>
      </c>
    </row>
    <row r="49" spans="1:17" x14ac:dyDescent="0.55000000000000004">
      <c r="A49" s="1" t="s">
        <v>208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8571</v>
      </c>
      <c r="L49" s="7"/>
      <c r="M49" s="7">
        <v>8571000000</v>
      </c>
      <c r="N49" s="7"/>
      <c r="O49" s="7">
        <v>8162123574</v>
      </c>
      <c r="P49" s="7"/>
      <c r="Q49" s="7">
        <f t="shared" si="1"/>
        <v>408876426</v>
      </c>
    </row>
    <row r="50" spans="1:17" x14ac:dyDescent="0.55000000000000004">
      <c r="A50" s="1" t="s">
        <v>102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15000</v>
      </c>
      <c r="L50" s="7"/>
      <c r="M50" s="7">
        <v>12045816300</v>
      </c>
      <c r="N50" s="7"/>
      <c r="O50" s="7">
        <v>11710327119</v>
      </c>
      <c r="P50" s="7"/>
      <c r="Q50" s="7">
        <f t="shared" si="1"/>
        <v>335489181</v>
      </c>
    </row>
    <row r="51" spans="1:17" x14ac:dyDescent="0.55000000000000004">
      <c r="A51" s="1" t="s">
        <v>111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60000</v>
      </c>
      <c r="L51" s="7"/>
      <c r="M51" s="7">
        <v>52865416428</v>
      </c>
      <c r="N51" s="7"/>
      <c r="O51" s="7">
        <v>51801329306</v>
      </c>
      <c r="P51" s="7"/>
      <c r="Q51" s="7">
        <f t="shared" si="1"/>
        <v>1064087122</v>
      </c>
    </row>
    <row r="52" spans="1:17" x14ac:dyDescent="0.55000000000000004">
      <c r="A52" s="1" t="s">
        <v>209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6728</v>
      </c>
      <c r="L52" s="7"/>
      <c r="M52" s="7">
        <v>6728000000</v>
      </c>
      <c r="N52" s="7"/>
      <c r="O52" s="7">
        <v>6360836961</v>
      </c>
      <c r="P52" s="7"/>
      <c r="Q52" s="7">
        <f t="shared" si="1"/>
        <v>367163039</v>
      </c>
    </row>
    <row r="53" spans="1:17" x14ac:dyDescent="0.55000000000000004">
      <c r="A53" s="1" t="s">
        <v>93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55000</v>
      </c>
      <c r="L53" s="7"/>
      <c r="M53" s="7">
        <v>47662763581</v>
      </c>
      <c r="N53" s="7"/>
      <c r="O53" s="7">
        <v>46630446699</v>
      </c>
      <c r="P53" s="7"/>
      <c r="Q53" s="7">
        <f t="shared" si="1"/>
        <v>1032316882</v>
      </c>
    </row>
    <row r="54" spans="1:17" x14ac:dyDescent="0.55000000000000004">
      <c r="A54" s="1" t="s">
        <v>210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199607</v>
      </c>
      <c r="L54" s="7"/>
      <c r="M54" s="7">
        <v>174155015020</v>
      </c>
      <c r="N54" s="7"/>
      <c r="O54" s="7">
        <v>171145949163</v>
      </c>
      <c r="P54" s="7"/>
      <c r="Q54" s="7">
        <f t="shared" si="1"/>
        <v>3009065857</v>
      </c>
    </row>
    <row r="55" spans="1:17" ht="24.75" thickBot="1" x14ac:dyDescent="0.6">
      <c r="C55" s="7"/>
      <c r="D55" s="7"/>
      <c r="E55" s="11">
        <f>SUM(E8:E54)</f>
        <v>117085432583</v>
      </c>
      <c r="F55" s="7"/>
      <c r="G55" s="11">
        <f>SUM(G8:G54)</f>
        <v>108977255432</v>
      </c>
      <c r="H55" s="7"/>
      <c r="I55" s="11">
        <f>SUM(I8:I54)</f>
        <v>8108177151</v>
      </c>
      <c r="J55" s="7"/>
      <c r="K55" s="7"/>
      <c r="L55" s="7"/>
      <c r="M55" s="11">
        <f>SUM(M8:M54)</f>
        <v>1011465427664</v>
      </c>
      <c r="N55" s="7"/>
      <c r="O55" s="11">
        <f>SUM(O8:O54)</f>
        <v>1011581525584</v>
      </c>
      <c r="P55" s="7"/>
      <c r="Q55" s="11">
        <f>SUM(Q8:Q54)</f>
        <v>-116097920</v>
      </c>
    </row>
    <row r="56" spans="1:17" ht="24.75" thickTop="1" x14ac:dyDescent="0.55000000000000004">
      <c r="C56" s="5"/>
      <c r="D56" s="5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55000000000000004">
      <c r="C57" s="5"/>
      <c r="D57" s="5"/>
      <c r="E57" s="5"/>
      <c r="F57" s="5"/>
      <c r="G57" s="4"/>
      <c r="H57" s="5"/>
      <c r="I57" s="4"/>
      <c r="J57" s="5"/>
      <c r="K57" s="5"/>
      <c r="L57" s="5"/>
      <c r="M57" s="5"/>
      <c r="N57" s="5"/>
      <c r="O57" s="4"/>
      <c r="P57" s="5"/>
      <c r="Q57" s="4"/>
    </row>
    <row r="58" spans="1:17" x14ac:dyDescent="0.55000000000000004">
      <c r="C58" s="5"/>
      <c r="D58" s="5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55000000000000004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55000000000000004">
      <c r="C60" s="5"/>
      <c r="D60" s="5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55000000000000004">
      <c r="C61" s="5"/>
      <c r="D61" s="5"/>
      <c r="E61" s="5"/>
      <c r="F61" s="5"/>
      <c r="G61" s="4"/>
      <c r="H61" s="5"/>
      <c r="I61" s="4"/>
      <c r="J61" s="5"/>
      <c r="K61" s="5"/>
      <c r="L61" s="5"/>
      <c r="M61" s="5"/>
      <c r="N61" s="5"/>
      <c r="O61" s="4"/>
      <c r="P61" s="5"/>
      <c r="Q61" s="4"/>
    </row>
    <row r="62" spans="1:17" x14ac:dyDescent="0.55000000000000004"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topLeftCell="A70" workbookViewId="0">
      <selection activeCell="U83" sqref="U83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 x14ac:dyDescent="0.55000000000000004">
      <c r="A6" s="24" t="s">
        <v>3</v>
      </c>
      <c r="C6" s="25" t="s">
        <v>147</v>
      </c>
      <c r="D6" s="25" t="s">
        <v>147</v>
      </c>
      <c r="E6" s="25" t="s">
        <v>147</v>
      </c>
      <c r="F6" s="25" t="s">
        <v>147</v>
      </c>
      <c r="G6" s="25" t="s">
        <v>147</v>
      </c>
      <c r="H6" s="25" t="s">
        <v>147</v>
      </c>
      <c r="I6" s="25" t="s">
        <v>147</v>
      </c>
      <c r="J6" s="25" t="s">
        <v>147</v>
      </c>
      <c r="K6" s="25" t="s">
        <v>147</v>
      </c>
      <c r="M6" s="25" t="s">
        <v>148</v>
      </c>
      <c r="N6" s="25" t="s">
        <v>148</v>
      </c>
      <c r="O6" s="25" t="s">
        <v>148</v>
      </c>
      <c r="P6" s="25" t="s">
        <v>148</v>
      </c>
      <c r="Q6" s="25" t="s">
        <v>148</v>
      </c>
      <c r="R6" s="25" t="s">
        <v>148</v>
      </c>
      <c r="S6" s="25" t="s">
        <v>148</v>
      </c>
      <c r="T6" s="25" t="s">
        <v>148</v>
      </c>
      <c r="U6" s="25" t="s">
        <v>148</v>
      </c>
    </row>
    <row r="7" spans="1:21" ht="24.75" x14ac:dyDescent="0.55000000000000004">
      <c r="A7" s="25" t="s">
        <v>3</v>
      </c>
      <c r="C7" s="25" t="s">
        <v>211</v>
      </c>
      <c r="E7" s="25" t="s">
        <v>212</v>
      </c>
      <c r="G7" s="25" t="s">
        <v>213</v>
      </c>
      <c r="I7" s="25" t="s">
        <v>135</v>
      </c>
      <c r="K7" s="25" t="s">
        <v>214</v>
      </c>
      <c r="M7" s="25" t="s">
        <v>211</v>
      </c>
      <c r="O7" s="25" t="s">
        <v>212</v>
      </c>
      <c r="Q7" s="25" t="s">
        <v>213</v>
      </c>
      <c r="S7" s="25" t="s">
        <v>135</v>
      </c>
      <c r="U7" s="25" t="s">
        <v>214</v>
      </c>
    </row>
    <row r="8" spans="1:21" x14ac:dyDescent="0.55000000000000004">
      <c r="A8" s="1" t="s">
        <v>44</v>
      </c>
      <c r="C8" s="7">
        <v>0</v>
      </c>
      <c r="D8" s="7"/>
      <c r="E8" s="7">
        <v>81804595</v>
      </c>
      <c r="F8" s="7"/>
      <c r="G8" s="7">
        <v>-112098837</v>
      </c>
      <c r="H8" s="7"/>
      <c r="I8" s="7">
        <f>C8+E8+G8</f>
        <v>-30294242</v>
      </c>
      <c r="J8" s="7"/>
      <c r="K8" s="16">
        <f>I8/$I$83</f>
        <v>-8.6316053518528983E-5</v>
      </c>
      <c r="L8" s="7"/>
      <c r="M8" s="7">
        <v>97145729</v>
      </c>
      <c r="N8" s="7"/>
      <c r="O8" s="7">
        <v>0</v>
      </c>
      <c r="P8" s="7"/>
      <c r="Q8" s="7">
        <v>-112098837</v>
      </c>
      <c r="R8" s="7"/>
      <c r="S8" s="7">
        <f>M8+O8+Q8</f>
        <v>-14953108</v>
      </c>
      <c r="T8" s="7"/>
      <c r="U8" s="16">
        <f>S8/$S$83</f>
        <v>-2.9180240907274125E-5</v>
      </c>
    </row>
    <row r="9" spans="1:21" x14ac:dyDescent="0.55000000000000004">
      <c r="A9" s="1" t="s">
        <v>15</v>
      </c>
      <c r="C9" s="4">
        <v>156913200</v>
      </c>
      <c r="D9" s="7"/>
      <c r="E9" s="7">
        <v>379030111</v>
      </c>
      <c r="F9" s="7"/>
      <c r="G9" s="7">
        <v>-123943632</v>
      </c>
      <c r="H9" s="7"/>
      <c r="I9" s="7">
        <f t="shared" ref="I9:I72" si="0">C9+E9+G9</f>
        <v>411999679</v>
      </c>
      <c r="J9" s="7"/>
      <c r="K9" s="16">
        <f t="shared" ref="K9:K72" si="1">I9/$I$83</f>
        <v>1.1738925945788893E-3</v>
      </c>
      <c r="L9" s="7"/>
      <c r="M9" s="7">
        <v>423665400</v>
      </c>
      <c r="N9" s="7"/>
      <c r="O9" s="7">
        <v>1137090375</v>
      </c>
      <c r="P9" s="7"/>
      <c r="Q9" s="7">
        <v>-123943632</v>
      </c>
      <c r="R9" s="7"/>
      <c r="S9" s="7">
        <f t="shared" ref="S9:S72" si="2">M9+O9+Q9</f>
        <v>1436812143</v>
      </c>
      <c r="T9" s="7"/>
      <c r="U9" s="16">
        <f t="shared" ref="U9:U72" si="3">S9/$S$83</f>
        <v>2.803866893172764E-3</v>
      </c>
    </row>
    <row r="10" spans="1:21" x14ac:dyDescent="0.55000000000000004">
      <c r="A10" s="1" t="s">
        <v>27</v>
      </c>
      <c r="C10" s="7">
        <v>0</v>
      </c>
      <c r="D10" s="7"/>
      <c r="E10" s="7">
        <v>2827539708</v>
      </c>
      <c r="F10" s="7"/>
      <c r="G10" s="7">
        <v>-3770489831</v>
      </c>
      <c r="H10" s="7"/>
      <c r="I10" s="7">
        <f t="shared" si="0"/>
        <v>-942950123</v>
      </c>
      <c r="J10" s="7"/>
      <c r="K10" s="16">
        <f t="shared" si="1"/>
        <v>-2.6867063807759733E-3</v>
      </c>
      <c r="L10" s="7"/>
      <c r="M10" s="7">
        <v>0</v>
      </c>
      <c r="N10" s="7"/>
      <c r="O10" s="7">
        <v>0</v>
      </c>
      <c r="P10" s="7"/>
      <c r="Q10" s="7">
        <v>-3770489831</v>
      </c>
      <c r="R10" s="7"/>
      <c r="S10" s="7">
        <f t="shared" si="2"/>
        <v>-3770489831</v>
      </c>
      <c r="T10" s="7"/>
      <c r="U10" s="16">
        <f t="shared" si="3"/>
        <v>-7.3579219522126975E-3</v>
      </c>
    </row>
    <row r="11" spans="1:21" x14ac:dyDescent="0.55000000000000004">
      <c r="A11" s="1" t="s">
        <v>28</v>
      </c>
      <c r="C11" s="7">
        <v>0</v>
      </c>
      <c r="D11" s="7"/>
      <c r="E11" s="7">
        <v>144180989</v>
      </c>
      <c r="F11" s="7"/>
      <c r="G11" s="7">
        <v>-156567744</v>
      </c>
      <c r="H11" s="7"/>
      <c r="I11" s="7">
        <f t="shared" si="0"/>
        <v>-12386755</v>
      </c>
      <c r="J11" s="7"/>
      <c r="K11" s="16">
        <f t="shared" si="1"/>
        <v>-3.5293037122397925E-5</v>
      </c>
      <c r="L11" s="7"/>
      <c r="M11" s="7">
        <v>43200000</v>
      </c>
      <c r="N11" s="7"/>
      <c r="O11" s="7">
        <v>0</v>
      </c>
      <c r="P11" s="7"/>
      <c r="Q11" s="7">
        <v>-156567744</v>
      </c>
      <c r="R11" s="7"/>
      <c r="S11" s="7">
        <f t="shared" si="2"/>
        <v>-113367744</v>
      </c>
      <c r="T11" s="7"/>
      <c r="U11" s="16">
        <f t="shared" si="3"/>
        <v>-2.2123147114527499E-4</v>
      </c>
    </row>
    <row r="12" spans="1:21" x14ac:dyDescent="0.55000000000000004">
      <c r="A12" s="1" t="s">
        <v>58</v>
      </c>
      <c r="C12" s="7">
        <v>0</v>
      </c>
      <c r="D12" s="7"/>
      <c r="E12" s="7">
        <v>-136915111</v>
      </c>
      <c r="F12" s="7"/>
      <c r="G12" s="7">
        <v>122617530</v>
      </c>
      <c r="H12" s="7"/>
      <c r="I12" s="7">
        <f t="shared" si="0"/>
        <v>-14297581</v>
      </c>
      <c r="J12" s="7"/>
      <c r="K12" s="16">
        <f t="shared" si="1"/>
        <v>-4.0737469740338877E-5</v>
      </c>
      <c r="L12" s="7"/>
      <c r="M12" s="7">
        <v>13096423</v>
      </c>
      <c r="N12" s="7"/>
      <c r="O12" s="7">
        <v>0</v>
      </c>
      <c r="P12" s="7"/>
      <c r="Q12" s="7">
        <v>122617530</v>
      </c>
      <c r="R12" s="7"/>
      <c r="S12" s="7">
        <f t="shared" si="2"/>
        <v>135713953</v>
      </c>
      <c r="T12" s="7"/>
      <c r="U12" s="16">
        <f t="shared" si="3"/>
        <v>2.648389781588201E-4</v>
      </c>
    </row>
    <row r="13" spans="1:21" x14ac:dyDescent="0.55000000000000004">
      <c r="A13" s="1" t="s">
        <v>37</v>
      </c>
      <c r="C13" s="7">
        <v>0</v>
      </c>
      <c r="D13" s="7"/>
      <c r="E13" s="7">
        <v>24003355546</v>
      </c>
      <c r="F13" s="7"/>
      <c r="G13" s="7">
        <v>549294545</v>
      </c>
      <c r="H13" s="7"/>
      <c r="I13" s="7">
        <f t="shared" si="0"/>
        <v>24552650091</v>
      </c>
      <c r="J13" s="7"/>
      <c r="K13" s="16">
        <f t="shared" si="1"/>
        <v>6.9956787803981735E-2</v>
      </c>
      <c r="L13" s="7"/>
      <c r="M13" s="7">
        <v>6303410558</v>
      </c>
      <c r="N13" s="7"/>
      <c r="O13" s="7">
        <v>21845999472</v>
      </c>
      <c r="P13" s="7"/>
      <c r="Q13" s="7">
        <v>549294545</v>
      </c>
      <c r="R13" s="7"/>
      <c r="S13" s="7">
        <f t="shared" si="2"/>
        <v>28698704575</v>
      </c>
      <c r="T13" s="7"/>
      <c r="U13" s="16">
        <f t="shared" si="3"/>
        <v>5.6004083781458013E-2</v>
      </c>
    </row>
    <row r="14" spans="1:21" x14ac:dyDescent="0.55000000000000004">
      <c r="A14" s="1" t="s">
        <v>32</v>
      </c>
      <c r="C14" s="7">
        <v>0</v>
      </c>
      <c r="D14" s="7"/>
      <c r="E14" s="7">
        <v>-107229172</v>
      </c>
      <c r="F14" s="7"/>
      <c r="G14" s="7">
        <v>92901984</v>
      </c>
      <c r="H14" s="7"/>
      <c r="I14" s="7">
        <f t="shared" si="0"/>
        <v>-14327188</v>
      </c>
      <c r="J14" s="7"/>
      <c r="K14" s="16">
        <f t="shared" si="1"/>
        <v>-4.0821827665403418E-5</v>
      </c>
      <c r="L14" s="7"/>
      <c r="M14" s="7">
        <v>1674463</v>
      </c>
      <c r="N14" s="7"/>
      <c r="O14" s="7">
        <v>0</v>
      </c>
      <c r="P14" s="7"/>
      <c r="Q14" s="7">
        <v>92901984</v>
      </c>
      <c r="R14" s="7"/>
      <c r="S14" s="7">
        <f t="shared" si="2"/>
        <v>94576447</v>
      </c>
      <c r="T14" s="7"/>
      <c r="U14" s="16">
        <f t="shared" si="3"/>
        <v>1.8456119675013671E-4</v>
      </c>
    </row>
    <row r="15" spans="1:21" x14ac:dyDescent="0.55000000000000004">
      <c r="A15" s="1" t="s">
        <v>66</v>
      </c>
      <c r="C15" s="7">
        <v>0</v>
      </c>
      <c r="D15" s="7"/>
      <c r="E15" s="7">
        <v>-298126729</v>
      </c>
      <c r="F15" s="7"/>
      <c r="G15" s="7">
        <v>106954444</v>
      </c>
      <c r="H15" s="7"/>
      <c r="I15" s="7">
        <f t="shared" si="0"/>
        <v>-191172285</v>
      </c>
      <c r="J15" s="7"/>
      <c r="K15" s="16">
        <f t="shared" si="1"/>
        <v>-5.4469879732655052E-4</v>
      </c>
      <c r="L15" s="7"/>
      <c r="M15" s="7">
        <v>0</v>
      </c>
      <c r="N15" s="7"/>
      <c r="O15" s="7">
        <v>0</v>
      </c>
      <c r="P15" s="7"/>
      <c r="Q15" s="7">
        <v>106954444</v>
      </c>
      <c r="R15" s="7"/>
      <c r="S15" s="7">
        <f t="shared" si="2"/>
        <v>106954444</v>
      </c>
      <c r="T15" s="7"/>
      <c r="U15" s="16">
        <f t="shared" si="3"/>
        <v>2.0871623758910587E-4</v>
      </c>
    </row>
    <row r="16" spans="1:21" x14ac:dyDescent="0.55000000000000004">
      <c r="A16" s="1" t="s">
        <v>61</v>
      </c>
      <c r="C16" s="7">
        <v>0</v>
      </c>
      <c r="D16" s="7"/>
      <c r="E16" s="7">
        <v>-63509905</v>
      </c>
      <c r="F16" s="7"/>
      <c r="G16" s="7">
        <v>60666918</v>
      </c>
      <c r="H16" s="7"/>
      <c r="I16" s="7">
        <f t="shared" si="0"/>
        <v>-2842987</v>
      </c>
      <c r="J16" s="7"/>
      <c r="K16" s="16">
        <f t="shared" si="1"/>
        <v>-8.1003980243005307E-6</v>
      </c>
      <c r="L16" s="7"/>
      <c r="M16" s="7">
        <v>197691341</v>
      </c>
      <c r="N16" s="7"/>
      <c r="O16" s="7">
        <v>0</v>
      </c>
      <c r="P16" s="7"/>
      <c r="Q16" s="7">
        <v>60666918</v>
      </c>
      <c r="R16" s="7"/>
      <c r="S16" s="7">
        <f t="shared" si="2"/>
        <v>258358259</v>
      </c>
      <c r="T16" s="7"/>
      <c r="U16" s="16">
        <f t="shared" si="3"/>
        <v>5.041731951647727E-4</v>
      </c>
    </row>
    <row r="17" spans="1:21" x14ac:dyDescent="0.55000000000000004">
      <c r="A17" s="1" t="s">
        <v>50</v>
      </c>
      <c r="C17" s="7">
        <v>0</v>
      </c>
      <c r="D17" s="7"/>
      <c r="E17" s="7">
        <v>-1796010288</v>
      </c>
      <c r="F17" s="7"/>
      <c r="G17" s="7">
        <v>2059943217</v>
      </c>
      <c r="H17" s="7"/>
      <c r="I17" s="7">
        <f t="shared" si="0"/>
        <v>263932929</v>
      </c>
      <c r="J17" s="7"/>
      <c r="K17" s="16">
        <f t="shared" si="1"/>
        <v>7.5201250537531553E-4</v>
      </c>
      <c r="L17" s="7"/>
      <c r="M17" s="7">
        <v>642368100</v>
      </c>
      <c r="N17" s="7"/>
      <c r="O17" s="7">
        <v>0</v>
      </c>
      <c r="P17" s="7"/>
      <c r="Q17" s="7">
        <v>2059943217</v>
      </c>
      <c r="R17" s="7"/>
      <c r="S17" s="7">
        <f t="shared" si="2"/>
        <v>2702311317</v>
      </c>
      <c r="T17" s="7"/>
      <c r="U17" s="16">
        <f t="shared" si="3"/>
        <v>5.2734251124591097E-3</v>
      </c>
    </row>
    <row r="18" spans="1:21" x14ac:dyDescent="0.55000000000000004">
      <c r="A18" s="1" t="s">
        <v>41</v>
      </c>
      <c r="C18" s="7">
        <v>0</v>
      </c>
      <c r="D18" s="7"/>
      <c r="E18" s="7">
        <v>1624136620</v>
      </c>
      <c r="F18" s="7"/>
      <c r="G18" s="7">
        <v>1672792772</v>
      </c>
      <c r="H18" s="7"/>
      <c r="I18" s="7">
        <f t="shared" si="0"/>
        <v>3296929392</v>
      </c>
      <c r="J18" s="7"/>
      <c r="K18" s="16">
        <f t="shared" si="1"/>
        <v>9.3937961493369988E-3</v>
      </c>
      <c r="L18" s="7"/>
      <c r="M18" s="7">
        <v>0</v>
      </c>
      <c r="N18" s="7"/>
      <c r="O18" s="7">
        <v>2978213439</v>
      </c>
      <c r="P18" s="7"/>
      <c r="Q18" s="7">
        <v>1672792772</v>
      </c>
      <c r="R18" s="7"/>
      <c r="S18" s="7">
        <f t="shared" si="2"/>
        <v>4651006211</v>
      </c>
      <c r="T18" s="7"/>
      <c r="U18" s="16">
        <f t="shared" si="3"/>
        <v>9.0762055418985958E-3</v>
      </c>
    </row>
    <row r="19" spans="1:21" x14ac:dyDescent="0.55000000000000004">
      <c r="A19" s="1" t="s">
        <v>51</v>
      </c>
      <c r="C19" s="7">
        <v>0</v>
      </c>
      <c r="D19" s="7"/>
      <c r="E19" s="7">
        <v>-210750843</v>
      </c>
      <c r="F19" s="7"/>
      <c r="G19" s="7">
        <v>80531050</v>
      </c>
      <c r="H19" s="7"/>
      <c r="I19" s="7">
        <f t="shared" si="0"/>
        <v>-130219793</v>
      </c>
      <c r="J19" s="7"/>
      <c r="K19" s="16">
        <f t="shared" si="1"/>
        <v>-3.7102953827858657E-4</v>
      </c>
      <c r="L19" s="7"/>
      <c r="M19" s="7">
        <v>8871070</v>
      </c>
      <c r="N19" s="7"/>
      <c r="O19" s="7">
        <v>0</v>
      </c>
      <c r="P19" s="7"/>
      <c r="Q19" s="7">
        <v>80531050</v>
      </c>
      <c r="R19" s="7"/>
      <c r="S19" s="7">
        <f t="shared" si="2"/>
        <v>89402120</v>
      </c>
      <c r="T19" s="7"/>
      <c r="U19" s="16">
        <f t="shared" si="3"/>
        <v>1.7446375691401614E-4</v>
      </c>
    </row>
    <row r="20" spans="1:21" x14ac:dyDescent="0.55000000000000004">
      <c r="A20" s="1" t="s">
        <v>60</v>
      </c>
      <c r="C20" s="7">
        <v>0</v>
      </c>
      <c r="D20" s="7"/>
      <c r="E20" s="7">
        <v>472268721</v>
      </c>
      <c r="F20" s="7"/>
      <c r="G20" s="7">
        <v>-18095087</v>
      </c>
      <c r="H20" s="7"/>
      <c r="I20" s="7">
        <f t="shared" si="0"/>
        <v>454173634</v>
      </c>
      <c r="J20" s="7"/>
      <c r="K20" s="16">
        <f t="shared" si="1"/>
        <v>1.2940569927132948E-3</v>
      </c>
      <c r="L20" s="7"/>
      <c r="M20" s="7">
        <v>0</v>
      </c>
      <c r="N20" s="7"/>
      <c r="O20" s="7">
        <v>-914781066</v>
      </c>
      <c r="P20" s="7"/>
      <c r="Q20" s="7">
        <v>-561379250</v>
      </c>
      <c r="R20" s="7"/>
      <c r="S20" s="7">
        <f t="shared" si="2"/>
        <v>-1476160316</v>
      </c>
      <c r="T20" s="7"/>
      <c r="U20" s="16">
        <f t="shared" si="3"/>
        <v>-2.8806528809019434E-3</v>
      </c>
    </row>
    <row r="21" spans="1:21" x14ac:dyDescent="0.55000000000000004">
      <c r="A21" s="1" t="s">
        <v>24</v>
      </c>
      <c r="C21" s="7">
        <v>0</v>
      </c>
      <c r="D21" s="7"/>
      <c r="E21" s="7">
        <v>-3446078070</v>
      </c>
      <c r="F21" s="7"/>
      <c r="G21" s="7">
        <v>8994593455</v>
      </c>
      <c r="H21" s="7"/>
      <c r="I21" s="7">
        <f t="shared" si="0"/>
        <v>5548515385</v>
      </c>
      <c r="J21" s="7"/>
      <c r="K21" s="16">
        <f t="shared" si="1"/>
        <v>1.5809141252652613E-2</v>
      </c>
      <c r="L21" s="7"/>
      <c r="M21" s="7">
        <v>4453752900</v>
      </c>
      <c r="N21" s="7"/>
      <c r="O21" s="7">
        <v>0</v>
      </c>
      <c r="P21" s="7"/>
      <c r="Q21" s="7">
        <v>10552833327</v>
      </c>
      <c r="R21" s="7"/>
      <c r="S21" s="7">
        <f t="shared" si="2"/>
        <v>15006586227</v>
      </c>
      <c r="T21" s="7"/>
      <c r="U21" s="16">
        <f t="shared" si="3"/>
        <v>2.9284600987275814E-2</v>
      </c>
    </row>
    <row r="22" spans="1:21" x14ac:dyDescent="0.55000000000000004">
      <c r="A22" s="1" t="s">
        <v>62</v>
      </c>
      <c r="C22" s="7">
        <v>0</v>
      </c>
      <c r="D22" s="7"/>
      <c r="E22" s="7">
        <v>5495055903</v>
      </c>
      <c r="F22" s="7"/>
      <c r="G22" s="7">
        <v>-1902104036</v>
      </c>
      <c r="H22" s="7"/>
      <c r="I22" s="7">
        <f t="shared" si="0"/>
        <v>3592951867</v>
      </c>
      <c r="J22" s="7"/>
      <c r="K22" s="16">
        <f t="shared" si="1"/>
        <v>1.0237239989086724E-2</v>
      </c>
      <c r="L22" s="7"/>
      <c r="M22" s="7">
        <v>3107793344</v>
      </c>
      <c r="N22" s="7"/>
      <c r="O22" s="7">
        <v>-2608021879</v>
      </c>
      <c r="P22" s="7"/>
      <c r="Q22" s="7">
        <v>-4577790493</v>
      </c>
      <c r="R22" s="7"/>
      <c r="S22" s="7">
        <f t="shared" si="2"/>
        <v>-4078019028</v>
      </c>
      <c r="T22" s="7"/>
      <c r="U22" s="16">
        <f t="shared" si="3"/>
        <v>-7.9580497687496039E-3</v>
      </c>
    </row>
    <row r="23" spans="1:21" x14ac:dyDescent="0.55000000000000004">
      <c r="A23" s="1" t="s">
        <v>20</v>
      </c>
      <c r="C23" s="7">
        <v>0</v>
      </c>
      <c r="D23" s="7"/>
      <c r="E23" s="7">
        <v>-70837116</v>
      </c>
      <c r="F23" s="7"/>
      <c r="G23" s="7">
        <v>185184103</v>
      </c>
      <c r="H23" s="7"/>
      <c r="I23" s="7">
        <f t="shared" si="0"/>
        <v>114346987</v>
      </c>
      <c r="J23" s="7"/>
      <c r="K23" s="16">
        <f t="shared" si="1"/>
        <v>3.2580384911345652E-4</v>
      </c>
      <c r="L23" s="7"/>
      <c r="M23" s="7">
        <v>85236900</v>
      </c>
      <c r="N23" s="7"/>
      <c r="O23" s="7">
        <v>0</v>
      </c>
      <c r="P23" s="7"/>
      <c r="Q23" s="7">
        <v>185184103</v>
      </c>
      <c r="R23" s="7"/>
      <c r="S23" s="7">
        <f t="shared" si="2"/>
        <v>270421003</v>
      </c>
      <c r="T23" s="7"/>
      <c r="U23" s="16">
        <f t="shared" si="3"/>
        <v>5.2771303557271835E-4</v>
      </c>
    </row>
    <row r="24" spans="1:21" x14ac:dyDescent="0.55000000000000004">
      <c r="A24" s="1" t="s">
        <v>196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16">
        <f t="shared" si="1"/>
        <v>0</v>
      </c>
      <c r="L24" s="7"/>
      <c r="M24" s="7">
        <v>0</v>
      </c>
      <c r="N24" s="7"/>
      <c r="O24" s="7">
        <v>0</v>
      </c>
      <c r="P24" s="7"/>
      <c r="Q24" s="7">
        <v>130779086</v>
      </c>
      <c r="R24" s="7"/>
      <c r="S24" s="7">
        <f t="shared" si="2"/>
        <v>130779086</v>
      </c>
      <c r="T24" s="7"/>
      <c r="U24" s="16">
        <f t="shared" si="3"/>
        <v>2.552088325124864E-4</v>
      </c>
    </row>
    <row r="25" spans="1:21" x14ac:dyDescent="0.55000000000000004">
      <c r="A25" s="1" t="s">
        <v>191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16">
        <f t="shared" si="1"/>
        <v>0</v>
      </c>
      <c r="L25" s="7"/>
      <c r="M25" s="7">
        <v>32093831</v>
      </c>
      <c r="N25" s="7"/>
      <c r="O25" s="7">
        <v>0</v>
      </c>
      <c r="P25" s="7"/>
      <c r="Q25" s="7">
        <v>319227485</v>
      </c>
      <c r="R25" s="7"/>
      <c r="S25" s="7">
        <f t="shared" si="2"/>
        <v>351321316</v>
      </c>
      <c r="T25" s="7"/>
      <c r="U25" s="16">
        <f t="shared" si="3"/>
        <v>6.855859421827609E-4</v>
      </c>
    </row>
    <row r="26" spans="1:21" x14ac:dyDescent="0.55000000000000004">
      <c r="A26" s="1" t="s">
        <v>197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16">
        <f t="shared" si="1"/>
        <v>0</v>
      </c>
      <c r="L26" s="7"/>
      <c r="M26" s="7">
        <v>0</v>
      </c>
      <c r="N26" s="7"/>
      <c r="O26" s="7">
        <v>0</v>
      </c>
      <c r="P26" s="7"/>
      <c r="Q26" s="7">
        <v>-706984853</v>
      </c>
      <c r="R26" s="7"/>
      <c r="S26" s="7">
        <f t="shared" si="2"/>
        <v>-706984853</v>
      </c>
      <c r="T26" s="7"/>
      <c r="U26" s="16">
        <f t="shared" si="3"/>
        <v>-1.3796455110425059E-3</v>
      </c>
    </row>
    <row r="27" spans="1:21" x14ac:dyDescent="0.55000000000000004">
      <c r="A27" s="1" t="s">
        <v>198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6">
        <f t="shared" si="1"/>
        <v>0</v>
      </c>
      <c r="L27" s="7"/>
      <c r="M27" s="7">
        <v>0</v>
      </c>
      <c r="N27" s="7"/>
      <c r="O27" s="7">
        <v>0</v>
      </c>
      <c r="P27" s="7"/>
      <c r="Q27" s="7">
        <v>0</v>
      </c>
      <c r="R27" s="7"/>
      <c r="S27" s="7">
        <f t="shared" si="2"/>
        <v>0</v>
      </c>
      <c r="T27" s="7"/>
      <c r="U27" s="16">
        <f t="shared" si="3"/>
        <v>0</v>
      </c>
    </row>
    <row r="28" spans="1:21" x14ac:dyDescent="0.55000000000000004">
      <c r="A28" s="1" t="s">
        <v>39</v>
      </c>
      <c r="C28" s="7">
        <v>0</v>
      </c>
      <c r="D28" s="7"/>
      <c r="E28" s="7">
        <v>2269923046</v>
      </c>
      <c r="F28" s="7"/>
      <c r="G28" s="7">
        <v>0</v>
      </c>
      <c r="H28" s="7"/>
      <c r="I28" s="7">
        <f t="shared" si="0"/>
        <v>2269923046</v>
      </c>
      <c r="J28" s="7"/>
      <c r="K28" s="16">
        <f t="shared" si="1"/>
        <v>6.4675920632534167E-3</v>
      </c>
      <c r="L28" s="7"/>
      <c r="M28" s="7">
        <v>0</v>
      </c>
      <c r="N28" s="7"/>
      <c r="O28" s="7">
        <v>5598495516</v>
      </c>
      <c r="P28" s="7"/>
      <c r="Q28" s="7">
        <v>2931921285</v>
      </c>
      <c r="R28" s="7"/>
      <c r="S28" s="7">
        <f t="shared" si="2"/>
        <v>8530416801</v>
      </c>
      <c r="T28" s="7"/>
      <c r="U28" s="16">
        <f t="shared" si="3"/>
        <v>1.6646680896883689E-2</v>
      </c>
    </row>
    <row r="29" spans="1:21" x14ac:dyDescent="0.55000000000000004">
      <c r="A29" s="1" t="s">
        <v>199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6">
        <f t="shared" si="1"/>
        <v>0</v>
      </c>
      <c r="L29" s="7"/>
      <c r="M29" s="7">
        <v>0</v>
      </c>
      <c r="N29" s="7"/>
      <c r="O29" s="7">
        <v>0</v>
      </c>
      <c r="P29" s="7"/>
      <c r="Q29" s="7">
        <v>-1584714489</v>
      </c>
      <c r="R29" s="7"/>
      <c r="S29" s="7">
        <f t="shared" si="2"/>
        <v>-1584714489</v>
      </c>
      <c r="T29" s="7"/>
      <c r="U29" s="16">
        <f t="shared" si="3"/>
        <v>-3.0924909094663003E-3</v>
      </c>
    </row>
    <row r="30" spans="1:21" x14ac:dyDescent="0.55000000000000004">
      <c r="A30" s="1" t="s">
        <v>55</v>
      </c>
      <c r="C30" s="7">
        <v>0</v>
      </c>
      <c r="D30" s="7"/>
      <c r="E30" s="7">
        <v>12609002553</v>
      </c>
      <c r="F30" s="7"/>
      <c r="G30" s="7">
        <v>0</v>
      </c>
      <c r="H30" s="7"/>
      <c r="I30" s="7">
        <f t="shared" si="0"/>
        <v>12609002553</v>
      </c>
      <c r="J30" s="7"/>
      <c r="K30" s="16">
        <f t="shared" si="1"/>
        <v>3.5926277316330163E-2</v>
      </c>
      <c r="L30" s="7"/>
      <c r="M30" s="7">
        <v>1505521291</v>
      </c>
      <c r="N30" s="7"/>
      <c r="O30" s="7">
        <v>13768176334</v>
      </c>
      <c r="P30" s="7"/>
      <c r="Q30" s="7">
        <v>127229155</v>
      </c>
      <c r="R30" s="7"/>
      <c r="S30" s="7">
        <f t="shared" si="2"/>
        <v>15400926780</v>
      </c>
      <c r="T30" s="7"/>
      <c r="U30" s="16">
        <f t="shared" si="3"/>
        <v>3.0054136814613362E-2</v>
      </c>
    </row>
    <row r="31" spans="1:21" x14ac:dyDescent="0.55000000000000004">
      <c r="A31" s="1" t="s">
        <v>200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16">
        <f t="shared" si="1"/>
        <v>0</v>
      </c>
      <c r="L31" s="7"/>
      <c r="M31" s="7">
        <v>0</v>
      </c>
      <c r="N31" s="7"/>
      <c r="O31" s="7">
        <v>0</v>
      </c>
      <c r="P31" s="7"/>
      <c r="Q31" s="7">
        <v>3986024478</v>
      </c>
      <c r="R31" s="7"/>
      <c r="S31" s="7">
        <f t="shared" si="2"/>
        <v>3986024478</v>
      </c>
      <c r="T31" s="7"/>
      <c r="U31" s="16">
        <f t="shared" si="3"/>
        <v>7.7785270146067016E-3</v>
      </c>
    </row>
    <row r="32" spans="1:21" x14ac:dyDescent="0.55000000000000004">
      <c r="A32" s="1" t="s">
        <v>63</v>
      </c>
      <c r="C32" s="7">
        <v>0</v>
      </c>
      <c r="D32" s="7"/>
      <c r="E32" s="7">
        <v>6993645733</v>
      </c>
      <c r="F32" s="7"/>
      <c r="G32" s="7">
        <v>0</v>
      </c>
      <c r="H32" s="7"/>
      <c r="I32" s="7">
        <f t="shared" si="0"/>
        <v>6993645733</v>
      </c>
      <c r="J32" s="7"/>
      <c r="K32" s="16">
        <f t="shared" si="1"/>
        <v>1.9926687697921597E-2</v>
      </c>
      <c r="L32" s="7"/>
      <c r="M32" s="7">
        <v>1015434000</v>
      </c>
      <c r="N32" s="7"/>
      <c r="O32" s="7">
        <v>4105629755</v>
      </c>
      <c r="P32" s="7"/>
      <c r="Q32" s="7">
        <v>-2321810272</v>
      </c>
      <c r="R32" s="7"/>
      <c r="S32" s="7">
        <f t="shared" si="2"/>
        <v>2799253483</v>
      </c>
      <c r="T32" s="7"/>
      <c r="U32" s="16">
        <f t="shared" si="3"/>
        <v>5.4626028912829472E-3</v>
      </c>
    </row>
    <row r="33" spans="1:21" x14ac:dyDescent="0.55000000000000004">
      <c r="A33" s="1" t="s">
        <v>48</v>
      </c>
      <c r="C33" s="7">
        <v>0</v>
      </c>
      <c r="D33" s="7"/>
      <c r="E33" s="7">
        <v>161484193</v>
      </c>
      <c r="F33" s="7"/>
      <c r="G33" s="7">
        <v>0</v>
      </c>
      <c r="H33" s="7"/>
      <c r="I33" s="7">
        <f t="shared" si="0"/>
        <v>161484193</v>
      </c>
      <c r="J33" s="7"/>
      <c r="K33" s="16">
        <f t="shared" si="1"/>
        <v>4.6010982038713702E-4</v>
      </c>
      <c r="L33" s="7"/>
      <c r="M33" s="7">
        <v>10009091</v>
      </c>
      <c r="N33" s="7"/>
      <c r="O33" s="7">
        <v>252026608</v>
      </c>
      <c r="P33" s="7"/>
      <c r="Q33" s="7">
        <v>118175237</v>
      </c>
      <c r="R33" s="7"/>
      <c r="S33" s="7">
        <f t="shared" si="2"/>
        <v>380210936</v>
      </c>
      <c r="T33" s="7"/>
      <c r="U33" s="16">
        <f t="shared" si="3"/>
        <v>7.4196258784863878E-4</v>
      </c>
    </row>
    <row r="34" spans="1:21" x14ac:dyDescent="0.55000000000000004">
      <c r="A34" s="1" t="s">
        <v>166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6">
        <f t="shared" si="1"/>
        <v>0</v>
      </c>
      <c r="L34" s="7"/>
      <c r="M34" s="7">
        <v>1033243827</v>
      </c>
      <c r="N34" s="7"/>
      <c r="O34" s="7">
        <v>0</v>
      </c>
      <c r="P34" s="7"/>
      <c r="Q34" s="7">
        <v>-4235299058</v>
      </c>
      <c r="R34" s="7"/>
      <c r="S34" s="7">
        <f t="shared" si="2"/>
        <v>-3202055231</v>
      </c>
      <c r="T34" s="7"/>
      <c r="U34" s="16">
        <f t="shared" si="3"/>
        <v>-6.2486503166416839E-3</v>
      </c>
    </row>
    <row r="35" spans="1:21" x14ac:dyDescent="0.55000000000000004">
      <c r="A35" s="1" t="s">
        <v>201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16">
        <f t="shared" si="1"/>
        <v>0</v>
      </c>
      <c r="L35" s="7"/>
      <c r="M35" s="7">
        <v>0</v>
      </c>
      <c r="N35" s="7"/>
      <c r="O35" s="7">
        <v>0</v>
      </c>
      <c r="P35" s="7"/>
      <c r="Q35" s="7">
        <v>1534547188</v>
      </c>
      <c r="R35" s="7"/>
      <c r="S35" s="7">
        <f t="shared" si="2"/>
        <v>1534547188</v>
      </c>
      <c r="T35" s="7"/>
      <c r="U35" s="16">
        <f t="shared" si="3"/>
        <v>2.9945919356310457E-3</v>
      </c>
    </row>
    <row r="36" spans="1:21" x14ac:dyDescent="0.55000000000000004">
      <c r="A36" s="1" t="s">
        <v>25</v>
      </c>
      <c r="C36" s="7">
        <v>0</v>
      </c>
      <c r="D36" s="7"/>
      <c r="E36" s="7">
        <v>20618767634</v>
      </c>
      <c r="F36" s="7"/>
      <c r="G36" s="7">
        <v>0</v>
      </c>
      <c r="H36" s="7"/>
      <c r="I36" s="7">
        <f t="shared" si="0"/>
        <v>20618767634</v>
      </c>
      <c r="J36" s="7"/>
      <c r="K36" s="16">
        <f t="shared" si="1"/>
        <v>5.8748149254979121E-2</v>
      </c>
      <c r="L36" s="7"/>
      <c r="M36" s="7">
        <v>1157245966</v>
      </c>
      <c r="N36" s="7"/>
      <c r="O36" s="7">
        <v>22922070805</v>
      </c>
      <c r="P36" s="7"/>
      <c r="Q36" s="7">
        <v>-1948741753</v>
      </c>
      <c r="R36" s="7"/>
      <c r="S36" s="7">
        <f t="shared" si="2"/>
        <v>22130575018</v>
      </c>
      <c r="T36" s="7"/>
      <c r="U36" s="16">
        <f t="shared" si="3"/>
        <v>4.3186708103876627E-2</v>
      </c>
    </row>
    <row r="37" spans="1:21" x14ac:dyDescent="0.55000000000000004">
      <c r="A37" s="1" t="s">
        <v>19</v>
      </c>
      <c r="C37" s="7">
        <v>0</v>
      </c>
      <c r="D37" s="7"/>
      <c r="E37" s="7">
        <v>19397151928</v>
      </c>
      <c r="F37" s="7"/>
      <c r="G37" s="7">
        <v>0</v>
      </c>
      <c r="H37" s="7"/>
      <c r="I37" s="7">
        <f t="shared" si="0"/>
        <v>19397151928</v>
      </c>
      <c r="J37" s="7"/>
      <c r="K37" s="16">
        <f t="shared" si="1"/>
        <v>5.5267453264692526E-2</v>
      </c>
      <c r="L37" s="7"/>
      <c r="M37" s="7">
        <v>9601214986</v>
      </c>
      <c r="N37" s="7"/>
      <c r="O37" s="7">
        <v>8306799103</v>
      </c>
      <c r="P37" s="7"/>
      <c r="Q37" s="7">
        <v>-1101113786</v>
      </c>
      <c r="R37" s="7"/>
      <c r="S37" s="7">
        <f t="shared" si="2"/>
        <v>16806900303</v>
      </c>
      <c r="T37" s="7"/>
      <c r="U37" s="16">
        <f t="shared" si="3"/>
        <v>3.2797823686291736E-2</v>
      </c>
    </row>
    <row r="38" spans="1:21" x14ac:dyDescent="0.55000000000000004">
      <c r="A38" s="1" t="s">
        <v>21</v>
      </c>
      <c r="C38" s="7">
        <v>0</v>
      </c>
      <c r="D38" s="7"/>
      <c r="E38" s="7">
        <v>11087509245</v>
      </c>
      <c r="F38" s="7"/>
      <c r="G38" s="7">
        <v>0</v>
      </c>
      <c r="H38" s="7"/>
      <c r="I38" s="7">
        <f t="shared" si="0"/>
        <v>11087509245</v>
      </c>
      <c r="J38" s="7"/>
      <c r="K38" s="16">
        <f t="shared" si="1"/>
        <v>3.1591153242210346E-2</v>
      </c>
      <c r="L38" s="7"/>
      <c r="M38" s="7">
        <v>0</v>
      </c>
      <c r="N38" s="7"/>
      <c r="O38" s="7">
        <v>20354415019</v>
      </c>
      <c r="P38" s="7"/>
      <c r="Q38" s="7">
        <v>-1430120428</v>
      </c>
      <c r="R38" s="7"/>
      <c r="S38" s="7">
        <f t="shared" si="2"/>
        <v>18924294591</v>
      </c>
      <c r="T38" s="7"/>
      <c r="U38" s="16">
        <f t="shared" si="3"/>
        <v>3.6929812528980907E-2</v>
      </c>
    </row>
    <row r="39" spans="1:21" x14ac:dyDescent="0.55000000000000004">
      <c r="A39" s="1" t="s">
        <v>202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16">
        <f t="shared" si="1"/>
        <v>0</v>
      </c>
      <c r="L39" s="7"/>
      <c r="M39" s="7">
        <v>0</v>
      </c>
      <c r="N39" s="7"/>
      <c r="O39" s="7">
        <v>0</v>
      </c>
      <c r="P39" s="7"/>
      <c r="Q39" s="7">
        <v>-1497288242</v>
      </c>
      <c r="R39" s="7"/>
      <c r="S39" s="7">
        <f t="shared" si="2"/>
        <v>-1497288242</v>
      </c>
      <c r="T39" s="7"/>
      <c r="U39" s="16">
        <f t="shared" si="3"/>
        <v>-2.9218829696935887E-3</v>
      </c>
    </row>
    <row r="40" spans="1:21" x14ac:dyDescent="0.55000000000000004">
      <c r="A40" s="1" t="s">
        <v>203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16">
        <f t="shared" si="1"/>
        <v>0</v>
      </c>
      <c r="L40" s="7"/>
      <c r="M40" s="7">
        <v>0</v>
      </c>
      <c r="N40" s="7"/>
      <c r="O40" s="7">
        <v>0</v>
      </c>
      <c r="P40" s="7"/>
      <c r="Q40" s="7">
        <v>614302182</v>
      </c>
      <c r="R40" s="7"/>
      <c r="S40" s="7">
        <f t="shared" si="2"/>
        <v>614302182</v>
      </c>
      <c r="T40" s="7"/>
      <c r="U40" s="16">
        <f t="shared" si="3"/>
        <v>1.1987799232523536E-3</v>
      </c>
    </row>
    <row r="41" spans="1:21" x14ac:dyDescent="0.55000000000000004">
      <c r="A41" s="1" t="s">
        <v>56</v>
      </c>
      <c r="C41" s="7">
        <v>60137158</v>
      </c>
      <c r="D41" s="7"/>
      <c r="E41" s="7">
        <v>169523093</v>
      </c>
      <c r="F41" s="7"/>
      <c r="G41" s="7">
        <v>0</v>
      </c>
      <c r="H41" s="7"/>
      <c r="I41" s="7">
        <f t="shared" si="0"/>
        <v>229660251</v>
      </c>
      <c r="J41" s="7"/>
      <c r="K41" s="16">
        <f t="shared" si="1"/>
        <v>6.5436086885404816E-4</v>
      </c>
      <c r="L41" s="7"/>
      <c r="M41" s="7">
        <v>60137158</v>
      </c>
      <c r="N41" s="7"/>
      <c r="O41" s="7">
        <v>-124910716</v>
      </c>
      <c r="P41" s="7"/>
      <c r="Q41" s="7">
        <v>-4209053906</v>
      </c>
      <c r="R41" s="7"/>
      <c r="S41" s="7">
        <f t="shared" si="2"/>
        <v>-4273827464</v>
      </c>
      <c r="T41" s="7"/>
      <c r="U41" s="16">
        <f t="shared" si="3"/>
        <v>-8.3401601189294176E-3</v>
      </c>
    </row>
    <row r="42" spans="1:21" x14ac:dyDescent="0.55000000000000004">
      <c r="A42" s="1" t="s">
        <v>204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16">
        <f t="shared" si="1"/>
        <v>0</v>
      </c>
      <c r="L42" s="7"/>
      <c r="M42" s="7">
        <v>0</v>
      </c>
      <c r="N42" s="7"/>
      <c r="O42" s="7">
        <v>0</v>
      </c>
      <c r="P42" s="7"/>
      <c r="Q42" s="7">
        <v>747360656</v>
      </c>
      <c r="R42" s="7"/>
      <c r="S42" s="7">
        <f t="shared" si="2"/>
        <v>747360656</v>
      </c>
      <c r="T42" s="7"/>
      <c r="U42" s="16">
        <f t="shared" si="3"/>
        <v>1.4584368672184019E-3</v>
      </c>
    </row>
    <row r="43" spans="1:21" x14ac:dyDescent="0.55000000000000004">
      <c r="A43" s="1" t="s">
        <v>205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16">
        <f t="shared" si="1"/>
        <v>0</v>
      </c>
      <c r="L43" s="7"/>
      <c r="M43" s="7">
        <v>0</v>
      </c>
      <c r="N43" s="7"/>
      <c r="O43" s="7">
        <v>0</v>
      </c>
      <c r="P43" s="7"/>
      <c r="Q43" s="7">
        <v>-2340165148</v>
      </c>
      <c r="R43" s="7"/>
      <c r="S43" s="7">
        <f t="shared" si="2"/>
        <v>-2340165148</v>
      </c>
      <c r="T43" s="7"/>
      <c r="U43" s="16">
        <f t="shared" si="3"/>
        <v>-4.5667150121196749E-3</v>
      </c>
    </row>
    <row r="44" spans="1:21" x14ac:dyDescent="0.55000000000000004">
      <c r="A44" s="1" t="s">
        <v>184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16">
        <f t="shared" si="1"/>
        <v>0</v>
      </c>
      <c r="L44" s="7"/>
      <c r="M44" s="7">
        <v>3806854740</v>
      </c>
      <c r="N44" s="7"/>
      <c r="O44" s="7">
        <v>0</v>
      </c>
      <c r="P44" s="7"/>
      <c r="Q44" s="7">
        <v>-2700571201</v>
      </c>
      <c r="R44" s="7"/>
      <c r="S44" s="7">
        <f t="shared" si="2"/>
        <v>1106283539</v>
      </c>
      <c r="T44" s="7"/>
      <c r="U44" s="16">
        <f t="shared" si="3"/>
        <v>2.158856886459443E-3</v>
      </c>
    </row>
    <row r="45" spans="1:21" x14ac:dyDescent="0.55000000000000004">
      <c r="A45" s="1" t="s">
        <v>42</v>
      </c>
      <c r="C45" s="7">
        <v>0</v>
      </c>
      <c r="D45" s="7"/>
      <c r="E45" s="7">
        <v>14082856968</v>
      </c>
      <c r="F45" s="7"/>
      <c r="G45" s="7">
        <v>0</v>
      </c>
      <c r="H45" s="7"/>
      <c r="I45" s="7">
        <f t="shared" si="0"/>
        <v>14082856968</v>
      </c>
      <c r="J45" s="7"/>
      <c r="K45" s="16">
        <f t="shared" si="1"/>
        <v>4.0125665984436142E-2</v>
      </c>
      <c r="L45" s="7"/>
      <c r="M45" s="7">
        <v>7753452843</v>
      </c>
      <c r="N45" s="7"/>
      <c r="O45" s="7">
        <v>12449987543</v>
      </c>
      <c r="P45" s="7"/>
      <c r="Q45" s="7">
        <v>0</v>
      </c>
      <c r="R45" s="7"/>
      <c r="S45" s="7">
        <f t="shared" si="2"/>
        <v>20203440386</v>
      </c>
      <c r="T45" s="7"/>
      <c r="U45" s="16">
        <f t="shared" si="3"/>
        <v>3.9426001445266853E-2</v>
      </c>
    </row>
    <row r="46" spans="1:21" x14ac:dyDescent="0.55000000000000004">
      <c r="A46" s="1" t="s">
        <v>30</v>
      </c>
      <c r="C46" s="7">
        <v>0</v>
      </c>
      <c r="D46" s="7"/>
      <c r="E46" s="7">
        <v>50002962984</v>
      </c>
      <c r="F46" s="7"/>
      <c r="G46" s="7">
        <v>0</v>
      </c>
      <c r="H46" s="7"/>
      <c r="I46" s="7">
        <f t="shared" si="0"/>
        <v>50002962984</v>
      </c>
      <c r="J46" s="7"/>
      <c r="K46" s="16">
        <f t="shared" si="1"/>
        <v>0.14247124681356832</v>
      </c>
      <c r="L46" s="7"/>
      <c r="M46" s="7">
        <v>4703057972</v>
      </c>
      <c r="N46" s="7"/>
      <c r="O46" s="7">
        <v>71976901445</v>
      </c>
      <c r="P46" s="7"/>
      <c r="Q46" s="7">
        <v>0</v>
      </c>
      <c r="R46" s="7"/>
      <c r="S46" s="7">
        <f t="shared" si="2"/>
        <v>76679959417</v>
      </c>
      <c r="T46" s="7"/>
      <c r="U46" s="16">
        <f t="shared" si="3"/>
        <v>0.14963709809011363</v>
      </c>
    </row>
    <row r="47" spans="1:21" x14ac:dyDescent="0.55000000000000004">
      <c r="A47" s="1" t="s">
        <v>34</v>
      </c>
      <c r="C47" s="7">
        <v>0</v>
      </c>
      <c r="D47" s="7"/>
      <c r="E47" s="7">
        <v>4051775673</v>
      </c>
      <c r="F47" s="7"/>
      <c r="G47" s="7">
        <v>0</v>
      </c>
      <c r="H47" s="7"/>
      <c r="I47" s="7">
        <f t="shared" si="0"/>
        <v>4051775673</v>
      </c>
      <c r="J47" s="7"/>
      <c r="K47" s="16">
        <f t="shared" si="1"/>
        <v>1.154454651269181E-2</v>
      </c>
      <c r="L47" s="7"/>
      <c r="M47" s="7">
        <v>1853978689</v>
      </c>
      <c r="N47" s="7"/>
      <c r="O47" s="7">
        <v>4724622156</v>
      </c>
      <c r="P47" s="7"/>
      <c r="Q47" s="7">
        <v>0</v>
      </c>
      <c r="R47" s="7"/>
      <c r="S47" s="7">
        <f t="shared" si="2"/>
        <v>6578600845</v>
      </c>
      <c r="T47" s="7"/>
      <c r="U47" s="16">
        <f t="shared" si="3"/>
        <v>1.2837809871358992E-2</v>
      </c>
    </row>
    <row r="48" spans="1:21" x14ac:dyDescent="0.55000000000000004">
      <c r="A48" s="1" t="s">
        <v>45</v>
      </c>
      <c r="C48" s="7">
        <v>0</v>
      </c>
      <c r="D48" s="7"/>
      <c r="E48" s="7">
        <v>6656597931</v>
      </c>
      <c r="F48" s="7"/>
      <c r="G48" s="7">
        <v>0</v>
      </c>
      <c r="H48" s="7"/>
      <c r="I48" s="7">
        <f t="shared" si="0"/>
        <v>6656597931</v>
      </c>
      <c r="J48" s="7"/>
      <c r="K48" s="16">
        <f t="shared" si="1"/>
        <v>1.896635219536192E-2</v>
      </c>
      <c r="L48" s="7"/>
      <c r="M48" s="7">
        <v>4044536816</v>
      </c>
      <c r="N48" s="7"/>
      <c r="O48" s="7">
        <v>16995860387</v>
      </c>
      <c r="P48" s="7"/>
      <c r="Q48" s="7">
        <v>0</v>
      </c>
      <c r="R48" s="7"/>
      <c r="S48" s="7">
        <f t="shared" si="2"/>
        <v>21040397203</v>
      </c>
      <c r="T48" s="7"/>
      <c r="U48" s="16">
        <f t="shared" si="3"/>
        <v>4.1059280730686668E-2</v>
      </c>
    </row>
    <row r="49" spans="1:21" x14ac:dyDescent="0.55000000000000004">
      <c r="A49" s="1" t="s">
        <v>54</v>
      </c>
      <c r="C49" s="7">
        <v>3117758836</v>
      </c>
      <c r="D49" s="7"/>
      <c r="E49" s="7">
        <v>16092044200</v>
      </c>
      <c r="F49" s="7"/>
      <c r="G49" s="7">
        <v>0</v>
      </c>
      <c r="H49" s="7"/>
      <c r="I49" s="7">
        <f t="shared" si="0"/>
        <v>19209803036</v>
      </c>
      <c r="J49" s="7"/>
      <c r="K49" s="16">
        <f t="shared" si="1"/>
        <v>5.4733648293156717E-2</v>
      </c>
      <c r="L49" s="7"/>
      <c r="M49" s="7">
        <v>3117758836</v>
      </c>
      <c r="N49" s="7"/>
      <c r="O49" s="7">
        <v>19102232623</v>
      </c>
      <c r="P49" s="7"/>
      <c r="Q49" s="7">
        <v>0</v>
      </c>
      <c r="R49" s="7"/>
      <c r="S49" s="7">
        <f t="shared" si="2"/>
        <v>22219991459</v>
      </c>
      <c r="T49" s="7"/>
      <c r="U49" s="16">
        <f t="shared" si="3"/>
        <v>4.3361199807504462E-2</v>
      </c>
    </row>
    <row r="50" spans="1:21" x14ac:dyDescent="0.55000000000000004">
      <c r="A50" s="1" t="s">
        <v>53</v>
      </c>
      <c r="C50" s="7">
        <v>0</v>
      </c>
      <c r="D50" s="7"/>
      <c r="E50" s="7">
        <v>13852010050</v>
      </c>
      <c r="F50" s="7"/>
      <c r="G50" s="7">
        <v>0</v>
      </c>
      <c r="H50" s="7"/>
      <c r="I50" s="7">
        <f t="shared" si="0"/>
        <v>13852010050</v>
      </c>
      <c r="J50" s="7"/>
      <c r="K50" s="16">
        <f t="shared" si="1"/>
        <v>3.9467923997405223E-2</v>
      </c>
      <c r="L50" s="7"/>
      <c r="M50" s="7">
        <v>3835429407</v>
      </c>
      <c r="N50" s="7"/>
      <c r="O50" s="7">
        <v>12163951477</v>
      </c>
      <c r="P50" s="7"/>
      <c r="Q50" s="7">
        <v>0</v>
      </c>
      <c r="R50" s="7"/>
      <c r="S50" s="7">
        <f t="shared" si="2"/>
        <v>15999380884</v>
      </c>
      <c r="T50" s="7"/>
      <c r="U50" s="16">
        <f t="shared" si="3"/>
        <v>3.1221990007853646E-2</v>
      </c>
    </row>
    <row r="51" spans="1:21" x14ac:dyDescent="0.55000000000000004">
      <c r="A51" s="1" t="s">
        <v>49</v>
      </c>
      <c r="C51" s="7">
        <v>0</v>
      </c>
      <c r="D51" s="7"/>
      <c r="E51" s="7">
        <v>12233608258</v>
      </c>
      <c r="F51" s="7"/>
      <c r="G51" s="7">
        <v>0</v>
      </c>
      <c r="H51" s="7"/>
      <c r="I51" s="7">
        <f t="shared" si="0"/>
        <v>12233608258</v>
      </c>
      <c r="J51" s="7"/>
      <c r="K51" s="16">
        <f t="shared" si="1"/>
        <v>3.4856682835049842E-2</v>
      </c>
      <c r="L51" s="7"/>
      <c r="M51" s="7">
        <v>1967662400</v>
      </c>
      <c r="N51" s="7"/>
      <c r="O51" s="7">
        <v>14225125881</v>
      </c>
      <c r="P51" s="7"/>
      <c r="Q51" s="7">
        <v>0</v>
      </c>
      <c r="R51" s="7"/>
      <c r="S51" s="7">
        <f t="shared" si="2"/>
        <v>16192788281</v>
      </c>
      <c r="T51" s="7"/>
      <c r="U51" s="16">
        <f t="shared" si="3"/>
        <v>3.1599414850749775E-2</v>
      </c>
    </row>
    <row r="52" spans="1:21" x14ac:dyDescent="0.55000000000000004">
      <c r="A52" s="1" t="s">
        <v>17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16">
        <f t="shared" si="1"/>
        <v>0</v>
      </c>
      <c r="L52" s="7"/>
      <c r="M52" s="7">
        <v>5728836930</v>
      </c>
      <c r="N52" s="7"/>
      <c r="O52" s="7">
        <v>-9275467158</v>
      </c>
      <c r="P52" s="7"/>
      <c r="Q52" s="7">
        <v>0</v>
      </c>
      <c r="R52" s="7"/>
      <c r="S52" s="7">
        <f t="shared" si="2"/>
        <v>-3546630228</v>
      </c>
      <c r="T52" s="7"/>
      <c r="U52" s="16">
        <f t="shared" si="3"/>
        <v>-6.9210711553785711E-3</v>
      </c>
    </row>
    <row r="53" spans="1:21" x14ac:dyDescent="0.55000000000000004">
      <c r="A53" s="1" t="s">
        <v>64</v>
      </c>
      <c r="C53" s="7">
        <v>0</v>
      </c>
      <c r="D53" s="7"/>
      <c r="E53" s="7">
        <v>5841471077</v>
      </c>
      <c r="F53" s="7"/>
      <c r="G53" s="7">
        <v>0</v>
      </c>
      <c r="H53" s="7"/>
      <c r="I53" s="7">
        <f t="shared" si="0"/>
        <v>5841471077</v>
      </c>
      <c r="J53" s="7"/>
      <c r="K53" s="16">
        <f t="shared" si="1"/>
        <v>1.6643847042262062E-2</v>
      </c>
      <c r="L53" s="7"/>
      <c r="M53" s="7">
        <v>6952943997</v>
      </c>
      <c r="N53" s="7"/>
      <c r="O53" s="7">
        <v>14389768277</v>
      </c>
      <c r="P53" s="7"/>
      <c r="Q53" s="7">
        <v>0</v>
      </c>
      <c r="R53" s="7"/>
      <c r="S53" s="7">
        <f t="shared" si="2"/>
        <v>21342712274</v>
      </c>
      <c r="T53" s="7"/>
      <c r="U53" s="16">
        <f t="shared" si="3"/>
        <v>4.1649233441633425E-2</v>
      </c>
    </row>
    <row r="54" spans="1:21" x14ac:dyDescent="0.55000000000000004">
      <c r="A54" s="1" t="s">
        <v>47</v>
      </c>
      <c r="C54" s="7">
        <v>0</v>
      </c>
      <c r="D54" s="7"/>
      <c r="E54" s="7">
        <v>10932610813</v>
      </c>
      <c r="F54" s="7"/>
      <c r="G54" s="7">
        <v>0</v>
      </c>
      <c r="H54" s="7"/>
      <c r="I54" s="7">
        <f t="shared" si="0"/>
        <v>10932610813</v>
      </c>
      <c r="J54" s="7"/>
      <c r="K54" s="16">
        <f t="shared" si="1"/>
        <v>3.1149807941461504E-2</v>
      </c>
      <c r="L54" s="7"/>
      <c r="M54" s="7">
        <v>7669004200</v>
      </c>
      <c r="N54" s="7"/>
      <c r="O54" s="7">
        <v>6348191128</v>
      </c>
      <c r="P54" s="7"/>
      <c r="Q54" s="7">
        <v>0</v>
      </c>
      <c r="R54" s="7"/>
      <c r="S54" s="7">
        <f t="shared" si="2"/>
        <v>14017195328</v>
      </c>
      <c r="T54" s="7"/>
      <c r="U54" s="16">
        <f t="shared" si="3"/>
        <v>2.7353854229860263E-2</v>
      </c>
    </row>
    <row r="55" spans="1:21" x14ac:dyDescent="0.55000000000000004">
      <c r="A55" s="1" t="s">
        <v>29</v>
      </c>
      <c r="C55" s="7">
        <v>0</v>
      </c>
      <c r="D55" s="7"/>
      <c r="E55" s="7">
        <v>-4851255915</v>
      </c>
      <c r="F55" s="7"/>
      <c r="G55" s="7">
        <v>0</v>
      </c>
      <c r="H55" s="7"/>
      <c r="I55" s="7">
        <f t="shared" si="0"/>
        <v>-4851255915</v>
      </c>
      <c r="J55" s="7"/>
      <c r="K55" s="16">
        <f t="shared" si="1"/>
        <v>-1.382247046125862E-2</v>
      </c>
      <c r="L55" s="7"/>
      <c r="M55" s="7">
        <v>4471104783</v>
      </c>
      <c r="N55" s="7"/>
      <c r="O55" s="7">
        <v>2618572880</v>
      </c>
      <c r="P55" s="7"/>
      <c r="Q55" s="7">
        <v>0</v>
      </c>
      <c r="R55" s="7"/>
      <c r="S55" s="7">
        <f t="shared" si="2"/>
        <v>7089677663</v>
      </c>
      <c r="T55" s="7"/>
      <c r="U55" s="16">
        <f t="shared" si="3"/>
        <v>1.3835150669764453E-2</v>
      </c>
    </row>
    <row r="56" spans="1:21" x14ac:dyDescent="0.55000000000000004">
      <c r="A56" s="1" t="s">
        <v>35</v>
      </c>
      <c r="C56" s="7">
        <v>0</v>
      </c>
      <c r="D56" s="7"/>
      <c r="E56" s="7">
        <v>-2345272104</v>
      </c>
      <c r="F56" s="7"/>
      <c r="G56" s="7">
        <v>0</v>
      </c>
      <c r="H56" s="7"/>
      <c r="I56" s="7">
        <f t="shared" si="0"/>
        <v>-2345272104</v>
      </c>
      <c r="J56" s="7"/>
      <c r="K56" s="16">
        <f t="shared" si="1"/>
        <v>-6.6822808256558151E-3</v>
      </c>
      <c r="L56" s="7"/>
      <c r="M56" s="7">
        <v>3325350401</v>
      </c>
      <c r="N56" s="7"/>
      <c r="O56" s="7">
        <v>-5959855601</v>
      </c>
      <c r="P56" s="7"/>
      <c r="Q56" s="7">
        <v>0</v>
      </c>
      <c r="R56" s="7"/>
      <c r="S56" s="7">
        <f t="shared" si="2"/>
        <v>-2634505200</v>
      </c>
      <c r="T56" s="7"/>
      <c r="U56" s="16">
        <f t="shared" si="3"/>
        <v>-5.1411048731451947E-3</v>
      </c>
    </row>
    <row r="57" spans="1:21" x14ac:dyDescent="0.55000000000000004">
      <c r="A57" s="1" t="s">
        <v>52</v>
      </c>
      <c r="C57" s="7">
        <v>0</v>
      </c>
      <c r="D57" s="7"/>
      <c r="E57" s="7">
        <v>9690663028</v>
      </c>
      <c r="F57" s="7"/>
      <c r="G57" s="7">
        <v>0</v>
      </c>
      <c r="H57" s="7"/>
      <c r="I57" s="7">
        <f t="shared" si="0"/>
        <v>9690663028</v>
      </c>
      <c r="J57" s="7"/>
      <c r="K57" s="16">
        <f t="shared" si="1"/>
        <v>2.7611180651256371E-2</v>
      </c>
      <c r="L57" s="7"/>
      <c r="M57" s="7">
        <v>4681987492</v>
      </c>
      <c r="N57" s="7"/>
      <c r="O57" s="7">
        <v>11866117993</v>
      </c>
      <c r="P57" s="7"/>
      <c r="Q57" s="7">
        <v>0</v>
      </c>
      <c r="R57" s="7"/>
      <c r="S57" s="7">
        <f t="shared" si="2"/>
        <v>16548105485</v>
      </c>
      <c r="T57" s="7"/>
      <c r="U57" s="16">
        <f t="shared" si="3"/>
        <v>3.2292798568116024E-2</v>
      </c>
    </row>
    <row r="58" spans="1:21" x14ac:dyDescent="0.55000000000000004">
      <c r="A58" s="1" t="s">
        <v>23</v>
      </c>
      <c r="C58" s="7">
        <v>0</v>
      </c>
      <c r="D58" s="7"/>
      <c r="E58" s="7">
        <v>8110068736</v>
      </c>
      <c r="F58" s="7"/>
      <c r="G58" s="7">
        <v>0</v>
      </c>
      <c r="H58" s="7"/>
      <c r="I58" s="7">
        <f t="shared" si="0"/>
        <v>8110068736</v>
      </c>
      <c r="J58" s="7"/>
      <c r="K58" s="16">
        <f t="shared" si="1"/>
        <v>2.3107662738533766E-2</v>
      </c>
      <c r="L58" s="7"/>
      <c r="M58" s="7">
        <v>3659473618</v>
      </c>
      <c r="N58" s="7"/>
      <c r="O58" s="7">
        <v>6685326931</v>
      </c>
      <c r="P58" s="7"/>
      <c r="Q58" s="7">
        <v>0</v>
      </c>
      <c r="R58" s="7"/>
      <c r="S58" s="7">
        <f t="shared" si="2"/>
        <v>10344800549</v>
      </c>
      <c r="T58" s="7"/>
      <c r="U58" s="16">
        <f t="shared" si="3"/>
        <v>2.0187359855725086E-2</v>
      </c>
    </row>
    <row r="59" spans="1:21" x14ac:dyDescent="0.55000000000000004">
      <c r="A59" s="1" t="s">
        <v>26</v>
      </c>
      <c r="C59" s="7">
        <v>0</v>
      </c>
      <c r="D59" s="7"/>
      <c r="E59" s="7">
        <v>12241584396</v>
      </c>
      <c r="F59" s="7"/>
      <c r="G59" s="7">
        <v>0</v>
      </c>
      <c r="H59" s="7"/>
      <c r="I59" s="7">
        <f t="shared" si="0"/>
        <v>12241584396</v>
      </c>
      <c r="J59" s="7"/>
      <c r="K59" s="16">
        <f t="shared" si="1"/>
        <v>3.4879408894823154E-2</v>
      </c>
      <c r="L59" s="7"/>
      <c r="M59" s="7">
        <v>4311925000</v>
      </c>
      <c r="N59" s="7"/>
      <c r="O59" s="7">
        <v>12148404634</v>
      </c>
      <c r="P59" s="7"/>
      <c r="Q59" s="7">
        <v>0</v>
      </c>
      <c r="R59" s="7"/>
      <c r="S59" s="7">
        <f t="shared" si="2"/>
        <v>16460329634</v>
      </c>
      <c r="T59" s="7"/>
      <c r="U59" s="16">
        <f t="shared" si="3"/>
        <v>3.2121508393657246E-2</v>
      </c>
    </row>
    <row r="60" spans="1:21" x14ac:dyDescent="0.55000000000000004">
      <c r="A60" s="1" t="s">
        <v>31</v>
      </c>
      <c r="C60" s="7">
        <v>0</v>
      </c>
      <c r="D60" s="7"/>
      <c r="E60" s="7">
        <v>-5143270499</v>
      </c>
      <c r="F60" s="7"/>
      <c r="G60" s="7">
        <v>0</v>
      </c>
      <c r="H60" s="7"/>
      <c r="I60" s="7">
        <f t="shared" si="0"/>
        <v>-5143270499</v>
      </c>
      <c r="J60" s="7"/>
      <c r="K60" s="16">
        <f t="shared" si="1"/>
        <v>-1.4654494793167468E-2</v>
      </c>
      <c r="L60" s="7"/>
      <c r="M60" s="7">
        <v>120410182</v>
      </c>
      <c r="N60" s="7"/>
      <c r="O60" s="7">
        <v>-4931799186</v>
      </c>
      <c r="P60" s="7"/>
      <c r="Q60" s="7">
        <v>0</v>
      </c>
      <c r="R60" s="7"/>
      <c r="S60" s="7">
        <f t="shared" si="2"/>
        <v>-4811389004</v>
      </c>
      <c r="T60" s="7"/>
      <c r="U60" s="16">
        <f t="shared" si="3"/>
        <v>-9.3891845250719582E-3</v>
      </c>
    </row>
    <row r="61" spans="1:21" x14ac:dyDescent="0.55000000000000004">
      <c r="A61" s="1" t="s">
        <v>38</v>
      </c>
      <c r="C61" s="7">
        <v>0</v>
      </c>
      <c r="D61" s="7"/>
      <c r="E61" s="7">
        <v>3132935396</v>
      </c>
      <c r="F61" s="7"/>
      <c r="G61" s="7">
        <v>0</v>
      </c>
      <c r="H61" s="7"/>
      <c r="I61" s="7">
        <f t="shared" si="0"/>
        <v>3132935396</v>
      </c>
      <c r="J61" s="7"/>
      <c r="K61" s="16">
        <f t="shared" si="1"/>
        <v>8.9265352574667417E-3</v>
      </c>
      <c r="L61" s="7"/>
      <c r="M61" s="7">
        <v>295194000</v>
      </c>
      <c r="N61" s="7"/>
      <c r="O61" s="7">
        <v>2825285392</v>
      </c>
      <c r="P61" s="7"/>
      <c r="Q61" s="7">
        <v>0</v>
      </c>
      <c r="R61" s="7"/>
      <c r="S61" s="7">
        <f t="shared" si="2"/>
        <v>3120479392</v>
      </c>
      <c r="T61" s="7"/>
      <c r="U61" s="16">
        <f t="shared" si="3"/>
        <v>6.0894591548957102E-3</v>
      </c>
    </row>
    <row r="62" spans="1:21" x14ac:dyDescent="0.55000000000000004">
      <c r="A62" s="1" t="s">
        <v>36</v>
      </c>
      <c r="C62" s="7">
        <v>0</v>
      </c>
      <c r="D62" s="7"/>
      <c r="E62" s="7">
        <v>4455695645</v>
      </c>
      <c r="F62" s="7"/>
      <c r="G62" s="7">
        <v>0</v>
      </c>
      <c r="H62" s="7"/>
      <c r="I62" s="7">
        <f t="shared" si="0"/>
        <v>4455695645</v>
      </c>
      <c r="J62" s="7"/>
      <c r="K62" s="16">
        <f t="shared" si="1"/>
        <v>1.2695417952893374E-2</v>
      </c>
      <c r="L62" s="7"/>
      <c r="M62" s="7">
        <v>3926174391</v>
      </c>
      <c r="N62" s="7"/>
      <c r="O62" s="7">
        <v>9691152814</v>
      </c>
      <c r="P62" s="7"/>
      <c r="Q62" s="7">
        <v>0</v>
      </c>
      <c r="R62" s="7"/>
      <c r="S62" s="7">
        <f t="shared" si="2"/>
        <v>13617327205</v>
      </c>
      <c r="T62" s="7"/>
      <c r="U62" s="16">
        <f t="shared" si="3"/>
        <v>2.657353162667439E-2</v>
      </c>
    </row>
    <row r="63" spans="1:21" x14ac:dyDescent="0.55000000000000004">
      <c r="A63" s="1" t="s">
        <v>69</v>
      </c>
      <c r="C63" s="7">
        <v>0</v>
      </c>
      <c r="D63" s="7"/>
      <c r="E63" s="7">
        <v>10751926069</v>
      </c>
      <c r="F63" s="7"/>
      <c r="G63" s="7">
        <v>0</v>
      </c>
      <c r="H63" s="7"/>
      <c r="I63" s="7">
        <f t="shared" si="0"/>
        <v>10751926069</v>
      </c>
      <c r="J63" s="7"/>
      <c r="K63" s="16">
        <f t="shared" si="1"/>
        <v>3.0634990834201129E-2</v>
      </c>
      <c r="L63" s="7"/>
      <c r="M63" s="7">
        <v>0</v>
      </c>
      <c r="N63" s="7"/>
      <c r="O63" s="7">
        <v>10751926069</v>
      </c>
      <c r="P63" s="7"/>
      <c r="Q63" s="7">
        <v>0</v>
      </c>
      <c r="R63" s="7"/>
      <c r="S63" s="7">
        <f t="shared" si="2"/>
        <v>10751926069</v>
      </c>
      <c r="T63" s="7"/>
      <c r="U63" s="16">
        <f t="shared" si="3"/>
        <v>2.0981844905461851E-2</v>
      </c>
    </row>
    <row r="64" spans="1:21" x14ac:dyDescent="0.55000000000000004">
      <c r="A64" s="1" t="s">
        <v>33</v>
      </c>
      <c r="C64" s="7">
        <v>0</v>
      </c>
      <c r="D64" s="7"/>
      <c r="E64" s="7">
        <v>1020137232</v>
      </c>
      <c r="F64" s="7"/>
      <c r="G64" s="7">
        <v>0</v>
      </c>
      <c r="H64" s="7"/>
      <c r="I64" s="7">
        <f t="shared" si="0"/>
        <v>1020137232</v>
      </c>
      <c r="J64" s="7"/>
      <c r="K64" s="16">
        <f t="shared" si="1"/>
        <v>2.9066322211843431E-3</v>
      </c>
      <c r="L64" s="7"/>
      <c r="M64" s="7">
        <v>0</v>
      </c>
      <c r="N64" s="7"/>
      <c r="O64" s="7">
        <v>435877562</v>
      </c>
      <c r="P64" s="7"/>
      <c r="Q64" s="7">
        <v>0</v>
      </c>
      <c r="R64" s="7"/>
      <c r="S64" s="7">
        <f t="shared" si="2"/>
        <v>435877562</v>
      </c>
      <c r="T64" s="7"/>
      <c r="U64" s="16">
        <f t="shared" si="3"/>
        <v>8.5059321883017985E-4</v>
      </c>
    </row>
    <row r="65" spans="1:21" x14ac:dyDescent="0.55000000000000004">
      <c r="A65" s="1" t="s">
        <v>67</v>
      </c>
      <c r="C65" s="7">
        <v>0</v>
      </c>
      <c r="D65" s="7"/>
      <c r="E65" s="7">
        <v>50680597</v>
      </c>
      <c r="F65" s="7"/>
      <c r="G65" s="7">
        <v>0</v>
      </c>
      <c r="H65" s="7"/>
      <c r="I65" s="7">
        <f t="shared" si="0"/>
        <v>50680597</v>
      </c>
      <c r="J65" s="7"/>
      <c r="K65" s="16">
        <f t="shared" si="1"/>
        <v>1.4440199966062856E-4</v>
      </c>
      <c r="L65" s="7"/>
      <c r="M65" s="7">
        <v>0</v>
      </c>
      <c r="N65" s="7"/>
      <c r="O65" s="7">
        <v>50680597</v>
      </c>
      <c r="P65" s="7"/>
      <c r="Q65" s="7">
        <v>0</v>
      </c>
      <c r="R65" s="7"/>
      <c r="S65" s="7">
        <f t="shared" si="2"/>
        <v>50680597</v>
      </c>
      <c r="T65" s="7"/>
      <c r="U65" s="16">
        <f t="shared" si="3"/>
        <v>9.8900645256121624E-5</v>
      </c>
    </row>
    <row r="66" spans="1:21" x14ac:dyDescent="0.55000000000000004">
      <c r="A66" s="1" t="s">
        <v>22</v>
      </c>
      <c r="C66" s="7">
        <v>0</v>
      </c>
      <c r="D66" s="7"/>
      <c r="E66" s="7">
        <v>917257659</v>
      </c>
      <c r="F66" s="7"/>
      <c r="G66" s="7">
        <v>0</v>
      </c>
      <c r="H66" s="7"/>
      <c r="I66" s="7">
        <f t="shared" si="0"/>
        <v>917257659</v>
      </c>
      <c r="J66" s="7"/>
      <c r="K66" s="16">
        <f t="shared" si="1"/>
        <v>2.6135019712500021E-3</v>
      </c>
      <c r="L66" s="7"/>
      <c r="M66" s="7">
        <v>0</v>
      </c>
      <c r="N66" s="7"/>
      <c r="O66" s="7">
        <v>1077381309</v>
      </c>
      <c r="P66" s="7"/>
      <c r="Q66" s="7">
        <v>0</v>
      </c>
      <c r="R66" s="7"/>
      <c r="S66" s="7">
        <f t="shared" si="2"/>
        <v>1077381309</v>
      </c>
      <c r="T66" s="7"/>
      <c r="U66" s="16">
        <f t="shared" si="3"/>
        <v>2.1024556330104982E-3</v>
      </c>
    </row>
    <row r="67" spans="1:21" x14ac:dyDescent="0.55000000000000004">
      <c r="A67" s="1" t="s">
        <v>18</v>
      </c>
      <c r="C67" s="7">
        <v>0</v>
      </c>
      <c r="D67" s="7"/>
      <c r="E67" s="7">
        <v>3242197251</v>
      </c>
      <c r="F67" s="7"/>
      <c r="G67" s="7">
        <v>0</v>
      </c>
      <c r="H67" s="7"/>
      <c r="I67" s="7">
        <f t="shared" si="0"/>
        <v>3242197251</v>
      </c>
      <c r="J67" s="7"/>
      <c r="K67" s="16">
        <f t="shared" si="1"/>
        <v>9.2378502632593854E-3</v>
      </c>
      <c r="L67" s="7"/>
      <c r="M67" s="7">
        <v>0</v>
      </c>
      <c r="N67" s="7"/>
      <c r="O67" s="7">
        <v>5564266325</v>
      </c>
      <c r="P67" s="7"/>
      <c r="Q67" s="7">
        <v>0</v>
      </c>
      <c r="R67" s="7"/>
      <c r="S67" s="7">
        <f t="shared" si="2"/>
        <v>5564266325</v>
      </c>
      <c r="T67" s="7"/>
      <c r="U67" s="16">
        <f t="shared" si="3"/>
        <v>1.0858386887577677E-2</v>
      </c>
    </row>
    <row r="68" spans="1:21" x14ac:dyDescent="0.55000000000000004">
      <c r="A68" s="1" t="s">
        <v>40</v>
      </c>
      <c r="C68" s="7">
        <v>0</v>
      </c>
      <c r="D68" s="7"/>
      <c r="E68" s="7">
        <v>4817373093</v>
      </c>
      <c r="F68" s="7"/>
      <c r="G68" s="7">
        <v>0</v>
      </c>
      <c r="H68" s="7"/>
      <c r="I68" s="7">
        <f t="shared" si="0"/>
        <v>4817373093</v>
      </c>
      <c r="J68" s="7"/>
      <c r="K68" s="16">
        <f t="shared" si="1"/>
        <v>1.3725929624319681E-2</v>
      </c>
      <c r="L68" s="7"/>
      <c r="M68" s="7">
        <v>0</v>
      </c>
      <c r="N68" s="7"/>
      <c r="O68" s="7">
        <v>8197518853</v>
      </c>
      <c r="P68" s="7"/>
      <c r="Q68" s="7">
        <v>0</v>
      </c>
      <c r="R68" s="7"/>
      <c r="S68" s="7">
        <f t="shared" si="2"/>
        <v>8197518853</v>
      </c>
      <c r="T68" s="7"/>
      <c r="U68" s="16">
        <f t="shared" si="3"/>
        <v>1.599704723409083E-2</v>
      </c>
    </row>
    <row r="69" spans="1:21" x14ac:dyDescent="0.55000000000000004">
      <c r="A69" s="1" t="s">
        <v>68</v>
      </c>
      <c r="C69" s="7">
        <v>0</v>
      </c>
      <c r="D69" s="7"/>
      <c r="E69" s="7">
        <v>11662838</v>
      </c>
      <c r="F69" s="7"/>
      <c r="G69" s="7">
        <v>0</v>
      </c>
      <c r="H69" s="7"/>
      <c r="I69" s="7">
        <f t="shared" si="0"/>
        <v>11662838</v>
      </c>
      <c r="J69" s="7"/>
      <c r="K69" s="16">
        <f t="shared" si="1"/>
        <v>3.3230412201299954E-5</v>
      </c>
      <c r="L69" s="7"/>
      <c r="M69" s="7">
        <v>0</v>
      </c>
      <c r="N69" s="7"/>
      <c r="O69" s="7">
        <v>11662838</v>
      </c>
      <c r="P69" s="7"/>
      <c r="Q69" s="7">
        <v>0</v>
      </c>
      <c r="R69" s="7"/>
      <c r="S69" s="7">
        <f t="shared" si="2"/>
        <v>11662838</v>
      </c>
      <c r="T69" s="7"/>
      <c r="U69" s="16">
        <f t="shared" si="3"/>
        <v>2.2759443889692439E-5</v>
      </c>
    </row>
    <row r="70" spans="1:21" x14ac:dyDescent="0.55000000000000004">
      <c r="A70" s="1" t="s">
        <v>70</v>
      </c>
      <c r="C70" s="7">
        <v>0</v>
      </c>
      <c r="D70" s="7"/>
      <c r="E70" s="7">
        <v>59351238</v>
      </c>
      <c r="F70" s="7"/>
      <c r="G70" s="7">
        <v>0</v>
      </c>
      <c r="H70" s="7"/>
      <c r="I70" s="7">
        <f t="shared" si="0"/>
        <v>59351238</v>
      </c>
      <c r="J70" s="7"/>
      <c r="K70" s="16">
        <f t="shared" si="1"/>
        <v>1.691068763363992E-4</v>
      </c>
      <c r="L70" s="7"/>
      <c r="M70" s="7">
        <v>0</v>
      </c>
      <c r="N70" s="7"/>
      <c r="O70" s="7">
        <v>59351238</v>
      </c>
      <c r="P70" s="7"/>
      <c r="Q70" s="7">
        <v>0</v>
      </c>
      <c r="R70" s="7"/>
      <c r="S70" s="7">
        <f t="shared" si="2"/>
        <v>59351238</v>
      </c>
      <c r="T70" s="7"/>
      <c r="U70" s="16">
        <f t="shared" si="3"/>
        <v>1.1582096665020827E-4</v>
      </c>
    </row>
    <row r="71" spans="1:21" x14ac:dyDescent="0.55000000000000004">
      <c r="A71" s="1" t="s">
        <v>71</v>
      </c>
      <c r="C71" s="7">
        <v>0</v>
      </c>
      <c r="D71" s="7"/>
      <c r="E71" s="7">
        <v>4377706541</v>
      </c>
      <c r="F71" s="7"/>
      <c r="G71" s="7">
        <v>0</v>
      </c>
      <c r="H71" s="7"/>
      <c r="I71" s="7">
        <f t="shared" si="0"/>
        <v>4377706541</v>
      </c>
      <c r="J71" s="7"/>
      <c r="K71" s="16">
        <f t="shared" si="1"/>
        <v>1.247320702334689E-2</v>
      </c>
      <c r="L71" s="7"/>
      <c r="M71" s="7">
        <v>0</v>
      </c>
      <c r="N71" s="7"/>
      <c r="O71" s="7">
        <v>4377706525</v>
      </c>
      <c r="P71" s="7"/>
      <c r="Q71" s="7">
        <v>0</v>
      </c>
      <c r="R71" s="7"/>
      <c r="S71" s="7">
        <f t="shared" si="2"/>
        <v>4377706525</v>
      </c>
      <c r="T71" s="7"/>
      <c r="U71" s="16">
        <f t="shared" si="3"/>
        <v>8.5428749007126718E-3</v>
      </c>
    </row>
    <row r="72" spans="1:21" x14ac:dyDescent="0.55000000000000004">
      <c r="A72" s="1" t="s">
        <v>16</v>
      </c>
      <c r="C72" s="7">
        <v>0</v>
      </c>
      <c r="D72" s="7"/>
      <c r="E72" s="7">
        <v>8158114935</v>
      </c>
      <c r="F72" s="7"/>
      <c r="G72" s="7">
        <v>0</v>
      </c>
      <c r="H72" s="7"/>
      <c r="I72" s="7">
        <f t="shared" si="0"/>
        <v>8158114935</v>
      </c>
      <c r="J72" s="7"/>
      <c r="K72" s="16">
        <f t="shared" si="1"/>
        <v>2.3244558663648707E-2</v>
      </c>
      <c r="L72" s="7"/>
      <c r="M72" s="7">
        <v>0</v>
      </c>
      <c r="N72" s="7"/>
      <c r="O72" s="7">
        <v>9901760023</v>
      </c>
      <c r="P72" s="7"/>
      <c r="Q72" s="7">
        <v>0</v>
      </c>
      <c r="R72" s="7"/>
      <c r="S72" s="7">
        <f t="shared" si="2"/>
        <v>9901760023</v>
      </c>
      <c r="T72" s="7"/>
      <c r="U72" s="16">
        <f t="shared" si="3"/>
        <v>1.9322788471611133E-2</v>
      </c>
    </row>
    <row r="73" spans="1:21" x14ac:dyDescent="0.55000000000000004">
      <c r="A73" s="1" t="s">
        <v>57</v>
      </c>
      <c r="C73" s="7">
        <v>0</v>
      </c>
      <c r="D73" s="7"/>
      <c r="E73" s="7">
        <v>6740828003</v>
      </c>
      <c r="F73" s="7"/>
      <c r="G73" s="7">
        <v>0</v>
      </c>
      <c r="H73" s="7"/>
      <c r="I73" s="7">
        <f t="shared" ref="I73:I77" si="4">C73+E73+G73</f>
        <v>6740828003</v>
      </c>
      <c r="J73" s="7"/>
      <c r="K73" s="16">
        <f t="shared" ref="K73:K82" si="5">I73/$I$83</f>
        <v>1.9206345240991567E-2</v>
      </c>
      <c r="L73" s="7"/>
      <c r="M73" s="7">
        <v>0</v>
      </c>
      <c r="N73" s="7"/>
      <c r="O73" s="7">
        <v>9556981274</v>
      </c>
      <c r="P73" s="7"/>
      <c r="Q73" s="7">
        <v>0</v>
      </c>
      <c r="R73" s="7"/>
      <c r="S73" s="7">
        <f t="shared" ref="S73:S82" si="6">M73+O73+Q73</f>
        <v>9556981274</v>
      </c>
      <c r="T73" s="7"/>
      <c r="U73" s="16">
        <f t="shared" ref="U73:U82" si="7">S73/$S$83</f>
        <v>1.8649970021056998E-2</v>
      </c>
    </row>
    <row r="74" spans="1:21" x14ac:dyDescent="0.55000000000000004">
      <c r="A74" s="1" t="s">
        <v>43</v>
      </c>
      <c r="C74" s="7">
        <v>0</v>
      </c>
      <c r="D74" s="7"/>
      <c r="E74" s="7">
        <v>17449252066</v>
      </c>
      <c r="F74" s="7"/>
      <c r="G74" s="7">
        <v>0</v>
      </c>
      <c r="H74" s="7"/>
      <c r="I74" s="7">
        <f t="shared" si="4"/>
        <v>17449252066</v>
      </c>
      <c r="J74" s="7"/>
      <c r="K74" s="16">
        <f t="shared" si="5"/>
        <v>4.9717387719658356E-2</v>
      </c>
      <c r="L74" s="7"/>
      <c r="M74" s="7">
        <v>0</v>
      </c>
      <c r="N74" s="7"/>
      <c r="O74" s="7">
        <v>25256041359</v>
      </c>
      <c r="P74" s="7"/>
      <c r="Q74" s="7">
        <v>0</v>
      </c>
      <c r="R74" s="7"/>
      <c r="S74" s="7">
        <f t="shared" si="6"/>
        <v>25256041359</v>
      </c>
      <c r="T74" s="7"/>
      <c r="U74" s="16">
        <f t="shared" si="7"/>
        <v>4.9285899039831653E-2</v>
      </c>
    </row>
    <row r="75" spans="1:21" x14ac:dyDescent="0.55000000000000004">
      <c r="A75" s="1" t="s">
        <v>65</v>
      </c>
      <c r="C75" s="7">
        <v>0</v>
      </c>
      <c r="D75" s="7"/>
      <c r="E75" s="7">
        <v>-1245450055</v>
      </c>
      <c r="F75" s="7"/>
      <c r="G75" s="7">
        <v>0</v>
      </c>
      <c r="H75" s="7"/>
      <c r="I75" s="7">
        <f t="shared" si="4"/>
        <v>-1245450055</v>
      </c>
      <c r="J75" s="7"/>
      <c r="K75" s="16">
        <f t="shared" si="5"/>
        <v>-3.5486061543323929E-3</v>
      </c>
      <c r="L75" s="7"/>
      <c r="M75" s="7">
        <v>0</v>
      </c>
      <c r="N75" s="7"/>
      <c r="O75" s="7">
        <v>-2576204909</v>
      </c>
      <c r="P75" s="7"/>
      <c r="Q75" s="7">
        <v>0</v>
      </c>
      <c r="R75" s="7"/>
      <c r="S75" s="7">
        <f t="shared" si="6"/>
        <v>-2576204909</v>
      </c>
      <c r="T75" s="7"/>
      <c r="U75" s="16">
        <f t="shared" si="7"/>
        <v>-5.027334776898703E-3</v>
      </c>
    </row>
    <row r="76" spans="1:21" x14ac:dyDescent="0.55000000000000004">
      <c r="A76" s="1" t="s">
        <v>46</v>
      </c>
      <c r="C76" s="7">
        <v>0</v>
      </c>
      <c r="D76" s="7"/>
      <c r="E76" s="7">
        <v>98116711</v>
      </c>
      <c r="F76" s="7"/>
      <c r="G76" s="7">
        <v>0</v>
      </c>
      <c r="H76" s="7"/>
      <c r="I76" s="7">
        <f t="shared" si="4"/>
        <v>98116711</v>
      </c>
      <c r="J76" s="7"/>
      <c r="K76" s="16">
        <f t="shared" si="5"/>
        <v>2.7955963637373861E-4</v>
      </c>
      <c r="L76" s="7"/>
      <c r="M76" s="7">
        <v>0</v>
      </c>
      <c r="N76" s="7"/>
      <c r="O76" s="7">
        <v>3703905862</v>
      </c>
      <c r="P76" s="7"/>
      <c r="Q76" s="7">
        <v>0</v>
      </c>
      <c r="R76" s="7"/>
      <c r="S76" s="7">
        <f t="shared" si="6"/>
        <v>3703905862</v>
      </c>
      <c r="T76" s="7"/>
      <c r="U76" s="16">
        <f t="shared" si="7"/>
        <v>7.2279866734744928E-3</v>
      </c>
    </row>
    <row r="77" spans="1:21" x14ac:dyDescent="0.55000000000000004">
      <c r="A77" s="1" t="s">
        <v>59</v>
      </c>
      <c r="C77" s="7">
        <v>0</v>
      </c>
      <c r="D77" s="7"/>
      <c r="E77" s="7">
        <v>22100649952</v>
      </c>
      <c r="F77" s="7"/>
      <c r="G77" s="7">
        <v>0</v>
      </c>
      <c r="H77" s="7"/>
      <c r="I77" s="7">
        <f t="shared" si="4"/>
        <v>22100649952</v>
      </c>
      <c r="J77" s="7"/>
      <c r="K77" s="16">
        <f t="shared" si="5"/>
        <v>6.2970411474599919E-2</v>
      </c>
      <c r="L77" s="7"/>
      <c r="M77" s="7">
        <v>0</v>
      </c>
      <c r="N77" s="7"/>
      <c r="O77" s="7">
        <v>41770343198</v>
      </c>
      <c r="P77" s="7"/>
      <c r="Q77" s="7">
        <v>0</v>
      </c>
      <c r="R77" s="7"/>
      <c r="S77" s="7">
        <f t="shared" si="6"/>
        <v>41770343198</v>
      </c>
      <c r="T77" s="7"/>
      <c r="U77" s="16">
        <f t="shared" si="7"/>
        <v>8.1512731486802548E-2</v>
      </c>
    </row>
    <row r="78" spans="1:21" x14ac:dyDescent="0.55000000000000004">
      <c r="A78" s="1" t="s">
        <v>228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16">
        <f t="shared" si="5"/>
        <v>0</v>
      </c>
      <c r="L78" s="7"/>
      <c r="M78" s="7">
        <v>1216605</v>
      </c>
      <c r="N78" s="7"/>
      <c r="O78" s="7">
        <v>0</v>
      </c>
      <c r="P78" s="7"/>
      <c r="Q78" s="7">
        <v>0</v>
      </c>
      <c r="R78" s="7"/>
      <c r="S78" s="7">
        <f t="shared" si="6"/>
        <v>1216605</v>
      </c>
      <c r="T78" s="7"/>
      <c r="U78" s="16">
        <f t="shared" si="7"/>
        <v>2.3741436889905588E-6</v>
      </c>
    </row>
    <row r="79" spans="1:21" x14ac:dyDescent="0.55000000000000004">
      <c r="A79" s="1" t="s">
        <v>229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16">
        <f t="shared" si="5"/>
        <v>0</v>
      </c>
      <c r="L79" s="7"/>
      <c r="M79" s="7">
        <v>202768</v>
      </c>
      <c r="N79" s="7"/>
      <c r="O79" s="7">
        <v>0</v>
      </c>
      <c r="P79" s="7"/>
      <c r="Q79" s="7">
        <v>0</v>
      </c>
      <c r="R79" s="7"/>
      <c r="S79" s="7">
        <f t="shared" si="6"/>
        <v>202768</v>
      </c>
      <c r="T79" s="7"/>
      <c r="U79" s="16">
        <f t="shared" si="7"/>
        <v>3.95691590556703E-7</v>
      </c>
    </row>
    <row r="80" spans="1:21" x14ac:dyDescent="0.55000000000000004">
      <c r="A80" s="1" t="s">
        <v>230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16">
        <f t="shared" si="5"/>
        <v>0</v>
      </c>
      <c r="L80" s="7"/>
      <c r="M80" s="7">
        <v>194657</v>
      </c>
      <c r="N80" s="7"/>
      <c r="O80" s="7">
        <v>0</v>
      </c>
      <c r="P80" s="7"/>
      <c r="Q80" s="7">
        <v>0</v>
      </c>
      <c r="R80" s="7"/>
      <c r="S80" s="7">
        <f t="shared" si="6"/>
        <v>194657</v>
      </c>
      <c r="T80" s="7"/>
      <c r="U80" s="16">
        <f t="shared" si="7"/>
        <v>3.7986338052846666E-7</v>
      </c>
    </row>
    <row r="81" spans="1:21" x14ac:dyDescent="0.55000000000000004">
      <c r="A81" s="1" t="s">
        <v>231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16">
        <f t="shared" si="5"/>
        <v>0</v>
      </c>
      <c r="L81" s="7"/>
      <c r="M81" s="7">
        <v>130</v>
      </c>
      <c r="N81" s="7"/>
      <c r="O81" s="7">
        <v>0</v>
      </c>
      <c r="P81" s="7"/>
      <c r="Q81" s="7">
        <v>0</v>
      </c>
      <c r="R81" s="7"/>
      <c r="S81" s="7">
        <f t="shared" si="6"/>
        <v>130</v>
      </c>
      <c r="T81" s="7"/>
      <c r="U81" s="16">
        <f t="shared" si="7"/>
        <v>2.5368848522632458E-10</v>
      </c>
    </row>
    <row r="82" spans="1:21" x14ac:dyDescent="0.55000000000000004">
      <c r="A82" s="1" t="s">
        <v>232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16">
        <f t="shared" si="5"/>
        <v>0</v>
      </c>
      <c r="L82" s="7"/>
      <c r="M82" s="7">
        <v>6472</v>
      </c>
      <c r="N82" s="7"/>
      <c r="O82" s="7">
        <v>0</v>
      </c>
      <c r="P82" s="7"/>
      <c r="Q82" s="7">
        <v>0</v>
      </c>
      <c r="R82" s="7"/>
      <c r="S82" s="7">
        <f t="shared" si="6"/>
        <v>6472</v>
      </c>
      <c r="T82" s="7"/>
      <c r="U82" s="16">
        <f t="shared" si="7"/>
        <v>1.2629783664498252E-8</v>
      </c>
    </row>
    <row r="83" spans="1:21" ht="24.75" thickBot="1" x14ac:dyDescent="0.6">
      <c r="C83" s="10">
        <f>SUM(C8:C82)</f>
        <v>3334809194</v>
      </c>
      <c r="E83" s="10">
        <f>SUM(E8:E82)</f>
        <v>339791813151</v>
      </c>
      <c r="G83" s="10">
        <f>SUM(G8:G82)</f>
        <v>7842180851</v>
      </c>
      <c r="I83" s="10">
        <f>SUM(I8:I82)</f>
        <v>350968803196</v>
      </c>
      <c r="K83" s="17">
        <f>SUM(K8:K82)</f>
        <v>1</v>
      </c>
      <c r="M83" s="10">
        <f>SUM(M8:M82)</f>
        <v>106019563707</v>
      </c>
      <c r="O83" s="10">
        <f>SUM(O8:O82)</f>
        <v>413804780504</v>
      </c>
      <c r="Q83" s="10">
        <f>SUM(Q8:Q82)</f>
        <v>-7384846281</v>
      </c>
      <c r="S83" s="10">
        <f>SUM(S8:S82)</f>
        <v>512439497930</v>
      </c>
      <c r="U83" s="17">
        <f>SUM(U8:U82)</f>
        <v>1.0000000000000002</v>
      </c>
    </row>
    <row r="84" spans="1:21" ht="24.75" thickTop="1" x14ac:dyDescent="0.55000000000000004">
      <c r="C84" s="12"/>
      <c r="E84" s="12"/>
      <c r="G84" s="12"/>
      <c r="M84" s="12"/>
      <c r="O84" s="12"/>
      <c r="Q84" s="12"/>
    </row>
    <row r="85" spans="1:21" x14ac:dyDescent="0.55000000000000004">
      <c r="Q85" s="12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topLeftCell="A13" workbookViewId="0">
      <selection activeCell="K26" sqref="K26:O2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3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5703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4" t="s">
        <v>149</v>
      </c>
      <c r="C6" s="25" t="s">
        <v>147</v>
      </c>
      <c r="D6" s="25" t="s">
        <v>147</v>
      </c>
      <c r="E6" s="25" t="s">
        <v>147</v>
      </c>
      <c r="F6" s="25" t="s">
        <v>147</v>
      </c>
      <c r="G6" s="25" t="s">
        <v>147</v>
      </c>
      <c r="H6" s="25" t="s">
        <v>147</v>
      </c>
      <c r="I6" s="25" t="s">
        <v>147</v>
      </c>
      <c r="K6" s="25" t="s">
        <v>148</v>
      </c>
      <c r="L6" s="25" t="s">
        <v>148</v>
      </c>
      <c r="M6" s="25" t="s">
        <v>148</v>
      </c>
      <c r="N6" s="25" t="s">
        <v>148</v>
      </c>
      <c r="O6" s="25" t="s">
        <v>148</v>
      </c>
      <c r="P6" s="25" t="s">
        <v>148</v>
      </c>
      <c r="Q6" s="25" t="s">
        <v>148</v>
      </c>
    </row>
    <row r="7" spans="1:17" ht="24.75" x14ac:dyDescent="0.55000000000000004">
      <c r="A7" s="25" t="s">
        <v>149</v>
      </c>
      <c r="C7" s="25" t="s">
        <v>215</v>
      </c>
      <c r="E7" s="25" t="s">
        <v>212</v>
      </c>
      <c r="G7" s="25" t="s">
        <v>213</v>
      </c>
      <c r="I7" s="25" t="s">
        <v>216</v>
      </c>
      <c r="K7" s="25" t="s">
        <v>215</v>
      </c>
      <c r="M7" s="25" t="s">
        <v>212</v>
      </c>
      <c r="O7" s="25" t="s">
        <v>213</v>
      </c>
      <c r="Q7" s="25" t="s">
        <v>216</v>
      </c>
    </row>
    <row r="8" spans="1:17" x14ac:dyDescent="0.55000000000000004">
      <c r="A8" s="1" t="s">
        <v>105</v>
      </c>
      <c r="C8" s="7">
        <v>0</v>
      </c>
      <c r="D8" s="7"/>
      <c r="E8" s="7">
        <v>-61044291</v>
      </c>
      <c r="F8" s="7"/>
      <c r="G8" s="7">
        <v>72237558</v>
      </c>
      <c r="H8" s="7"/>
      <c r="I8" s="7">
        <f>C8+E8+G8</f>
        <v>11193267</v>
      </c>
      <c r="J8" s="7"/>
      <c r="K8" s="7">
        <v>0</v>
      </c>
      <c r="L8" s="7"/>
      <c r="M8" s="7">
        <v>0</v>
      </c>
      <c r="N8" s="7"/>
      <c r="O8" s="7">
        <v>72237558</v>
      </c>
      <c r="P8" s="7"/>
      <c r="Q8" s="7">
        <f>K8+M8+O8</f>
        <v>72237558</v>
      </c>
    </row>
    <row r="9" spans="1:17" x14ac:dyDescent="0.55000000000000004">
      <c r="A9" s="1" t="s">
        <v>96</v>
      </c>
      <c r="C9" s="7">
        <v>0</v>
      </c>
      <c r="D9" s="7"/>
      <c r="E9" s="7">
        <v>-161270989</v>
      </c>
      <c r="F9" s="7"/>
      <c r="G9" s="7">
        <v>193758742</v>
      </c>
      <c r="H9" s="7"/>
      <c r="I9" s="7">
        <f t="shared" ref="I9:I25" si="0">C9+E9+G9</f>
        <v>32487753</v>
      </c>
      <c r="J9" s="7"/>
      <c r="K9" s="7">
        <v>0</v>
      </c>
      <c r="L9" s="7"/>
      <c r="M9" s="7">
        <v>0</v>
      </c>
      <c r="N9" s="7"/>
      <c r="O9" s="7">
        <v>193758742</v>
      </c>
      <c r="P9" s="7"/>
      <c r="Q9" s="7">
        <f t="shared" ref="Q9:Q25" si="1">K9+M9+O9</f>
        <v>193758742</v>
      </c>
    </row>
    <row r="10" spans="1:17" x14ac:dyDescent="0.55000000000000004">
      <c r="A10" s="1" t="s">
        <v>206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0</v>
      </c>
      <c r="L10" s="7"/>
      <c r="M10" s="7">
        <v>0</v>
      </c>
      <c r="N10" s="7"/>
      <c r="O10" s="7">
        <v>751215758</v>
      </c>
      <c r="P10" s="7"/>
      <c r="Q10" s="7">
        <f t="shared" si="1"/>
        <v>751215758</v>
      </c>
    </row>
    <row r="11" spans="1:17" x14ac:dyDescent="0.55000000000000004">
      <c r="A11" s="1" t="s">
        <v>207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34537796</v>
      </c>
      <c r="P11" s="7"/>
      <c r="Q11" s="7">
        <f t="shared" si="1"/>
        <v>34537796</v>
      </c>
    </row>
    <row r="12" spans="1:17" x14ac:dyDescent="0.55000000000000004">
      <c r="A12" s="1" t="s">
        <v>208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408876426</v>
      </c>
      <c r="P12" s="7"/>
      <c r="Q12" s="7">
        <f t="shared" si="1"/>
        <v>408876426</v>
      </c>
    </row>
    <row r="13" spans="1:17" x14ac:dyDescent="0.55000000000000004">
      <c r="A13" s="1" t="s">
        <v>102</v>
      </c>
      <c r="C13" s="7">
        <v>0</v>
      </c>
      <c r="D13" s="7"/>
      <c r="E13" s="7">
        <v>1235350242</v>
      </c>
      <c r="F13" s="7"/>
      <c r="G13" s="7">
        <v>0</v>
      </c>
      <c r="H13" s="7"/>
      <c r="I13" s="7">
        <f t="shared" si="0"/>
        <v>1235350242</v>
      </c>
      <c r="J13" s="7"/>
      <c r="K13" s="7">
        <v>0</v>
      </c>
      <c r="L13" s="7"/>
      <c r="M13" s="7">
        <v>4490525131</v>
      </c>
      <c r="N13" s="7"/>
      <c r="O13" s="7">
        <v>335489181</v>
      </c>
      <c r="P13" s="7"/>
      <c r="Q13" s="7">
        <f t="shared" si="1"/>
        <v>4826014312</v>
      </c>
    </row>
    <row r="14" spans="1:17" x14ac:dyDescent="0.55000000000000004">
      <c r="A14" s="1" t="s">
        <v>111</v>
      </c>
      <c r="C14" s="7">
        <v>0</v>
      </c>
      <c r="D14" s="7"/>
      <c r="E14" s="7">
        <v>995015273</v>
      </c>
      <c r="F14" s="7"/>
      <c r="G14" s="7">
        <v>0</v>
      </c>
      <c r="H14" s="7"/>
      <c r="I14" s="7">
        <f t="shared" si="0"/>
        <v>995015273</v>
      </c>
      <c r="J14" s="7"/>
      <c r="K14" s="7">
        <v>0</v>
      </c>
      <c r="L14" s="7"/>
      <c r="M14" s="7">
        <v>4403482704</v>
      </c>
      <c r="N14" s="7"/>
      <c r="O14" s="7">
        <v>1064087122</v>
      </c>
      <c r="P14" s="7"/>
      <c r="Q14" s="7">
        <f t="shared" si="1"/>
        <v>5467569826</v>
      </c>
    </row>
    <row r="15" spans="1:17" x14ac:dyDescent="0.55000000000000004">
      <c r="A15" s="1" t="s">
        <v>209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367163039</v>
      </c>
      <c r="P15" s="7"/>
      <c r="Q15" s="7">
        <f t="shared" si="1"/>
        <v>367163039</v>
      </c>
    </row>
    <row r="16" spans="1:17" x14ac:dyDescent="0.55000000000000004">
      <c r="A16" s="1" t="s">
        <v>93</v>
      </c>
      <c r="C16" s="7">
        <v>0</v>
      </c>
      <c r="D16" s="7"/>
      <c r="E16" s="7">
        <v>422932280</v>
      </c>
      <c r="F16" s="7"/>
      <c r="G16" s="7">
        <v>0</v>
      </c>
      <c r="H16" s="7"/>
      <c r="I16" s="7">
        <f t="shared" si="0"/>
        <v>422932280</v>
      </c>
      <c r="J16" s="7"/>
      <c r="K16" s="7">
        <v>0</v>
      </c>
      <c r="L16" s="7"/>
      <c r="M16" s="7">
        <v>2006693091</v>
      </c>
      <c r="N16" s="7"/>
      <c r="O16" s="7">
        <v>1032316882</v>
      </c>
      <c r="P16" s="7"/>
      <c r="Q16" s="7">
        <f t="shared" si="1"/>
        <v>3039009973</v>
      </c>
    </row>
    <row r="17" spans="1:17" x14ac:dyDescent="0.55000000000000004">
      <c r="A17" s="1" t="s">
        <v>210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3009065857</v>
      </c>
      <c r="P17" s="7"/>
      <c r="Q17" s="7">
        <f t="shared" si="1"/>
        <v>3009065857</v>
      </c>
    </row>
    <row r="18" spans="1:17" x14ac:dyDescent="0.55000000000000004">
      <c r="A18" s="1" t="s">
        <v>120</v>
      </c>
      <c r="C18" s="7">
        <v>6730499377</v>
      </c>
      <c r="D18" s="7"/>
      <c r="E18" s="7">
        <v>6500821513</v>
      </c>
      <c r="F18" s="7"/>
      <c r="G18" s="7">
        <v>0</v>
      </c>
      <c r="H18" s="7"/>
      <c r="I18" s="7">
        <f t="shared" si="0"/>
        <v>13231320890</v>
      </c>
      <c r="J18" s="7"/>
      <c r="K18" s="7">
        <v>32047120012</v>
      </c>
      <c r="L18" s="7"/>
      <c r="M18" s="7">
        <v>19995375181</v>
      </c>
      <c r="N18" s="7"/>
      <c r="O18" s="7">
        <v>0</v>
      </c>
      <c r="P18" s="7"/>
      <c r="Q18" s="7">
        <f t="shared" si="1"/>
        <v>52042495193</v>
      </c>
    </row>
    <row r="19" spans="1:17" x14ac:dyDescent="0.55000000000000004">
      <c r="A19" s="1" t="s">
        <v>117</v>
      </c>
      <c r="C19" s="7">
        <v>2640702252</v>
      </c>
      <c r="D19" s="7"/>
      <c r="E19" s="7">
        <v>0</v>
      </c>
      <c r="F19" s="7"/>
      <c r="G19" s="7">
        <v>0</v>
      </c>
      <c r="H19" s="7"/>
      <c r="I19" s="7">
        <f t="shared" si="0"/>
        <v>2640702252</v>
      </c>
      <c r="J19" s="7"/>
      <c r="K19" s="7">
        <v>12879616523</v>
      </c>
      <c r="L19" s="7"/>
      <c r="M19" s="7">
        <v>0</v>
      </c>
      <c r="N19" s="7"/>
      <c r="O19" s="7">
        <v>0</v>
      </c>
      <c r="P19" s="7"/>
      <c r="Q19" s="7">
        <f t="shared" si="1"/>
        <v>12879616523</v>
      </c>
    </row>
    <row r="20" spans="1:17" x14ac:dyDescent="0.55000000000000004">
      <c r="A20" s="1" t="s">
        <v>114</v>
      </c>
      <c r="C20" s="7">
        <v>12911207</v>
      </c>
      <c r="D20" s="7"/>
      <c r="E20" s="7">
        <v>0</v>
      </c>
      <c r="F20" s="7"/>
      <c r="G20" s="7">
        <v>0</v>
      </c>
      <c r="H20" s="7"/>
      <c r="I20" s="7">
        <f t="shared" si="0"/>
        <v>12911207</v>
      </c>
      <c r="J20" s="7"/>
      <c r="K20" s="7">
        <v>64688955</v>
      </c>
      <c r="L20" s="7"/>
      <c r="M20" s="7">
        <v>-1999</v>
      </c>
      <c r="N20" s="7"/>
      <c r="O20" s="7">
        <v>0</v>
      </c>
      <c r="P20" s="7"/>
      <c r="Q20" s="7">
        <f t="shared" si="1"/>
        <v>64686956</v>
      </c>
    </row>
    <row r="21" spans="1:17" x14ac:dyDescent="0.55000000000000004">
      <c r="A21" s="1" t="s">
        <v>126</v>
      </c>
      <c r="C21" s="7">
        <v>2056849315</v>
      </c>
      <c r="D21" s="7"/>
      <c r="E21" s="7">
        <v>-1553049375</v>
      </c>
      <c r="F21" s="7"/>
      <c r="G21" s="7">
        <v>0</v>
      </c>
      <c r="H21" s="7"/>
      <c r="I21" s="7">
        <f t="shared" si="0"/>
        <v>503799940</v>
      </c>
      <c r="J21" s="7"/>
      <c r="K21" s="7">
        <v>2056849315</v>
      </c>
      <c r="L21" s="7"/>
      <c r="M21" s="7">
        <v>-1553049375</v>
      </c>
      <c r="N21" s="7"/>
      <c r="O21" s="7">
        <v>0</v>
      </c>
      <c r="P21" s="7"/>
      <c r="Q21" s="7">
        <f t="shared" si="1"/>
        <v>503799940</v>
      </c>
    </row>
    <row r="22" spans="1:17" x14ac:dyDescent="0.55000000000000004">
      <c r="A22" s="1" t="s">
        <v>123</v>
      </c>
      <c r="C22" s="7">
        <v>15417918</v>
      </c>
      <c r="D22" s="7"/>
      <c r="E22" s="7">
        <v>-70768170</v>
      </c>
      <c r="F22" s="7"/>
      <c r="G22" s="7">
        <v>0</v>
      </c>
      <c r="H22" s="7"/>
      <c r="I22" s="7">
        <f t="shared" si="0"/>
        <v>-55350252</v>
      </c>
      <c r="J22" s="7"/>
      <c r="K22" s="7">
        <v>75090100</v>
      </c>
      <c r="L22" s="7"/>
      <c r="M22" s="7">
        <v>-42692260</v>
      </c>
      <c r="N22" s="7"/>
      <c r="O22" s="7">
        <v>0</v>
      </c>
      <c r="P22" s="7"/>
      <c r="Q22" s="7">
        <f t="shared" si="1"/>
        <v>32397840</v>
      </c>
    </row>
    <row r="23" spans="1:17" x14ac:dyDescent="0.55000000000000004">
      <c r="A23" s="1" t="s">
        <v>99</v>
      </c>
      <c r="C23" s="7">
        <v>0</v>
      </c>
      <c r="D23" s="7"/>
      <c r="E23" s="7">
        <v>454603324</v>
      </c>
      <c r="F23" s="7"/>
      <c r="G23" s="7">
        <v>0</v>
      </c>
      <c r="H23" s="7"/>
      <c r="I23" s="7">
        <f t="shared" si="0"/>
        <v>454603324</v>
      </c>
      <c r="J23" s="7"/>
      <c r="K23" s="7">
        <v>0</v>
      </c>
      <c r="L23" s="7"/>
      <c r="M23" s="7">
        <v>1616787481</v>
      </c>
      <c r="N23" s="7"/>
      <c r="O23" s="7">
        <v>0</v>
      </c>
      <c r="P23" s="7"/>
      <c r="Q23" s="7">
        <f t="shared" si="1"/>
        <v>1616787481</v>
      </c>
    </row>
    <row r="24" spans="1:17" x14ac:dyDescent="0.55000000000000004">
      <c r="A24" s="1" t="s">
        <v>108</v>
      </c>
      <c r="C24" s="7">
        <v>0</v>
      </c>
      <c r="D24" s="7"/>
      <c r="E24" s="7">
        <v>1311278782</v>
      </c>
      <c r="F24" s="7"/>
      <c r="G24" s="7">
        <v>0</v>
      </c>
      <c r="H24" s="7"/>
      <c r="I24" s="7">
        <f t="shared" si="0"/>
        <v>1311278782</v>
      </c>
      <c r="J24" s="7"/>
      <c r="K24" s="7">
        <v>0</v>
      </c>
      <c r="L24" s="7"/>
      <c r="M24" s="7">
        <v>5743408537</v>
      </c>
      <c r="N24" s="7"/>
      <c r="O24" s="7">
        <v>0</v>
      </c>
      <c r="P24" s="7"/>
      <c r="Q24" s="7">
        <f t="shared" si="1"/>
        <v>5743408537</v>
      </c>
    </row>
    <row r="25" spans="1:17" x14ac:dyDescent="0.55000000000000004">
      <c r="A25" s="1" t="s">
        <v>89</v>
      </c>
      <c r="C25" s="7">
        <v>0</v>
      </c>
      <c r="D25" s="7"/>
      <c r="E25" s="7">
        <v>377105707</v>
      </c>
      <c r="F25" s="7"/>
      <c r="G25" s="7">
        <v>0</v>
      </c>
      <c r="H25" s="7"/>
      <c r="I25" s="7">
        <f t="shared" si="0"/>
        <v>377105707</v>
      </c>
      <c r="J25" s="7"/>
      <c r="K25" s="7">
        <v>0</v>
      </c>
      <c r="L25" s="7"/>
      <c r="M25" s="7">
        <v>1237389264</v>
      </c>
      <c r="N25" s="7"/>
      <c r="O25" s="7">
        <v>0</v>
      </c>
      <c r="P25" s="7"/>
      <c r="Q25" s="7">
        <f t="shared" si="1"/>
        <v>1237389264</v>
      </c>
    </row>
    <row r="26" spans="1:17" ht="24.75" thickBot="1" x14ac:dyDescent="0.6">
      <c r="C26" s="11">
        <f>SUM(C8:C25)</f>
        <v>11456380069</v>
      </c>
      <c r="D26" s="7"/>
      <c r="E26" s="11">
        <f>SUM(E8:E25)</f>
        <v>9450974296</v>
      </c>
      <c r="F26" s="7"/>
      <c r="G26" s="11">
        <f>SUM(G8:G25)</f>
        <v>265996300</v>
      </c>
      <c r="H26" s="7"/>
      <c r="I26" s="11">
        <f>SUM(I8:I25)</f>
        <v>21173350665</v>
      </c>
      <c r="J26" s="7"/>
      <c r="K26" s="11">
        <f>SUM(K8:K25)</f>
        <v>47123364905</v>
      </c>
      <c r="L26" s="7"/>
      <c r="M26" s="11">
        <f>SUM(M8:M25)</f>
        <v>37897917755</v>
      </c>
      <c r="N26" s="7"/>
      <c r="O26" s="11">
        <f>SUM(O8:O25)</f>
        <v>7268748361</v>
      </c>
      <c r="P26" s="7"/>
      <c r="Q26" s="11">
        <f>SUM(Q8:Q25)</f>
        <v>92290031021</v>
      </c>
    </row>
    <row r="27" spans="1:17" ht="24.75" thickTop="1" x14ac:dyDescent="0.55000000000000004">
      <c r="C27" s="12"/>
      <c r="E27" s="12"/>
      <c r="G27" s="12"/>
      <c r="K27" s="12"/>
      <c r="M27" s="12"/>
      <c r="O27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topLeftCell="C1" workbookViewId="0">
      <selection activeCell="K10" sqref="K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 x14ac:dyDescent="0.55000000000000004">
      <c r="A6" s="25" t="s">
        <v>217</v>
      </c>
      <c r="B6" s="25" t="s">
        <v>217</v>
      </c>
      <c r="C6" s="25" t="s">
        <v>217</v>
      </c>
      <c r="E6" s="25" t="s">
        <v>147</v>
      </c>
      <c r="F6" s="25" t="s">
        <v>147</v>
      </c>
      <c r="G6" s="25" t="s">
        <v>147</v>
      </c>
      <c r="I6" s="25" t="s">
        <v>148</v>
      </c>
      <c r="J6" s="25" t="s">
        <v>148</v>
      </c>
      <c r="K6" s="25" t="s">
        <v>148</v>
      </c>
    </row>
    <row r="7" spans="1:11" ht="24.75" x14ac:dyDescent="0.55000000000000004">
      <c r="A7" s="25" t="s">
        <v>218</v>
      </c>
      <c r="C7" s="25" t="s">
        <v>132</v>
      </c>
      <c r="E7" s="25" t="s">
        <v>219</v>
      </c>
      <c r="G7" s="25" t="s">
        <v>220</v>
      </c>
      <c r="I7" s="25" t="s">
        <v>219</v>
      </c>
      <c r="K7" s="25" t="s">
        <v>220</v>
      </c>
    </row>
    <row r="8" spans="1:11" x14ac:dyDescent="0.55000000000000004">
      <c r="A8" s="1" t="s">
        <v>138</v>
      </c>
      <c r="C8" s="5" t="s">
        <v>139</v>
      </c>
      <c r="D8" s="5"/>
      <c r="E8" s="4">
        <v>3762029946</v>
      </c>
      <c r="F8" s="5"/>
      <c r="G8" s="22">
        <f>E8/$E$10</f>
        <v>0.94895192140443196</v>
      </c>
      <c r="H8" s="5"/>
      <c r="I8" s="4">
        <v>3818082778</v>
      </c>
      <c r="J8" s="5"/>
      <c r="K8" s="16">
        <f>I8/$I$10</f>
        <v>0.91871371071842955</v>
      </c>
    </row>
    <row r="9" spans="1:11" x14ac:dyDescent="0.55000000000000004">
      <c r="A9" s="1" t="s">
        <v>142</v>
      </c>
      <c r="C9" s="5" t="s">
        <v>143</v>
      </c>
      <c r="D9" s="5"/>
      <c r="E9" s="4">
        <v>202375269</v>
      </c>
      <c r="F9" s="5"/>
      <c r="G9" s="22">
        <f>E9/$E$10</f>
        <v>5.1048078595568085E-2</v>
      </c>
      <c r="H9" s="5"/>
      <c r="I9" s="4">
        <v>337817731</v>
      </c>
      <c r="J9" s="5"/>
      <c r="K9" s="16">
        <f>I9/$I$10</f>
        <v>8.1286289281570473E-2</v>
      </c>
    </row>
    <row r="10" spans="1:11" ht="24.75" thickBot="1" x14ac:dyDescent="0.6">
      <c r="E10" s="6">
        <f>SUM(E8:E9)</f>
        <v>3964405215</v>
      </c>
      <c r="G10" s="17">
        <f>SUM(G8:G9)</f>
        <v>1</v>
      </c>
      <c r="I10" s="6">
        <f>SUM(I8:I9)</f>
        <v>4155900509</v>
      </c>
      <c r="K10" s="17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opLeftCell="A2" workbookViewId="0">
      <selection activeCell="M7" sqref="M7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3" t="s">
        <v>0</v>
      </c>
      <c r="B2" s="23"/>
      <c r="C2" s="23"/>
      <c r="D2" s="23"/>
      <c r="E2" s="23"/>
    </row>
    <row r="3" spans="1:5" ht="24.75" x14ac:dyDescent="0.55000000000000004">
      <c r="A3" s="23" t="s">
        <v>145</v>
      </c>
      <c r="B3" s="23"/>
      <c r="C3" s="23"/>
      <c r="D3" s="23"/>
      <c r="E3" s="23"/>
    </row>
    <row r="4" spans="1:5" ht="24.75" x14ac:dyDescent="0.55000000000000004">
      <c r="A4" s="23" t="s">
        <v>2</v>
      </c>
      <c r="B4" s="23"/>
      <c r="C4" s="23"/>
      <c r="D4" s="23"/>
      <c r="E4" s="23"/>
    </row>
    <row r="5" spans="1:5" ht="24.75" x14ac:dyDescent="0.6">
      <c r="E5" s="2" t="s">
        <v>233</v>
      </c>
    </row>
    <row r="6" spans="1:5" ht="24.75" x14ac:dyDescent="0.55000000000000004">
      <c r="A6" s="24" t="s">
        <v>221</v>
      </c>
      <c r="C6" s="25" t="s">
        <v>147</v>
      </c>
      <c r="E6" s="25" t="s">
        <v>234</v>
      </c>
    </row>
    <row r="7" spans="1:5" ht="24.75" x14ac:dyDescent="0.55000000000000004">
      <c r="A7" s="25" t="s">
        <v>221</v>
      </c>
      <c r="C7" s="25" t="s">
        <v>135</v>
      </c>
      <c r="E7" s="25" t="s">
        <v>135</v>
      </c>
    </row>
    <row r="8" spans="1:5" x14ac:dyDescent="0.55000000000000004">
      <c r="A8" s="1" t="s">
        <v>222</v>
      </c>
      <c r="C8" s="4">
        <v>77951533</v>
      </c>
      <c r="D8" s="5"/>
      <c r="E8" s="4">
        <v>841322554</v>
      </c>
    </row>
    <row r="9" spans="1:5" ht="25.5" thickBot="1" x14ac:dyDescent="0.65">
      <c r="A9" s="2" t="s">
        <v>78</v>
      </c>
      <c r="C9" s="6">
        <v>77951533</v>
      </c>
      <c r="D9" s="5"/>
      <c r="E9" s="6">
        <v>841322554</v>
      </c>
    </row>
    <row r="10" spans="1:5" ht="24.75" thickTop="1" x14ac:dyDescent="0.55000000000000004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opLeftCell="A58" workbookViewId="0">
      <selection activeCell="A3" sqref="A3:Y3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1.140625" style="1" customWidth="1"/>
    <col min="17" max="17" width="12.5703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 x14ac:dyDescent="0.55000000000000004">
      <c r="A6" s="24" t="s">
        <v>3</v>
      </c>
      <c r="C6" s="25" t="s">
        <v>226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15</v>
      </c>
      <c r="C9" s="7">
        <v>3530545</v>
      </c>
      <c r="D9" s="7"/>
      <c r="E9" s="7">
        <v>14114079190</v>
      </c>
      <c r="F9" s="7"/>
      <c r="G9" s="7">
        <v>20551856034.456001</v>
      </c>
      <c r="H9" s="7"/>
      <c r="I9" s="7">
        <v>0</v>
      </c>
      <c r="J9" s="7"/>
      <c r="K9" s="7">
        <v>0</v>
      </c>
      <c r="L9" s="7"/>
      <c r="M9" s="7">
        <v>-2118327</v>
      </c>
      <c r="N9" s="7"/>
      <c r="O9" s="7">
        <v>11752333810</v>
      </c>
      <c r="P9" s="7"/>
      <c r="Q9" s="7">
        <v>1412218</v>
      </c>
      <c r="R9" s="7"/>
      <c r="S9" s="7">
        <v>6450</v>
      </c>
      <c r="T9" s="7"/>
      <c r="U9" s="7">
        <v>5645631668</v>
      </c>
      <c r="V9" s="7"/>
      <c r="W9" s="7">
        <v>9054608703.7049999</v>
      </c>
      <c r="X9" s="5"/>
      <c r="Y9" s="16">
        <v>2.3215362326313737E-3</v>
      </c>
    </row>
    <row r="10" spans="1:25" x14ac:dyDescent="0.55000000000000004">
      <c r="A10" s="1" t="s">
        <v>16</v>
      </c>
      <c r="C10" s="7">
        <v>15058617</v>
      </c>
      <c r="D10" s="7"/>
      <c r="E10" s="7">
        <v>65029392775</v>
      </c>
      <c r="F10" s="7"/>
      <c r="G10" s="7">
        <v>72075822771.912796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15058617</v>
      </c>
      <c r="R10" s="7"/>
      <c r="S10" s="7">
        <v>5360</v>
      </c>
      <c r="T10" s="7"/>
      <c r="U10" s="7">
        <v>65029392775</v>
      </c>
      <c r="V10" s="7"/>
      <c r="W10" s="7">
        <v>80233937706.636002</v>
      </c>
      <c r="X10" s="5"/>
      <c r="Y10" s="16">
        <v>2.0571401765426597E-2</v>
      </c>
    </row>
    <row r="11" spans="1:25" x14ac:dyDescent="0.55000000000000004">
      <c r="A11" s="1" t="s">
        <v>17</v>
      </c>
      <c r="C11" s="7">
        <v>7960864</v>
      </c>
      <c r="D11" s="7"/>
      <c r="E11" s="7">
        <v>38864031915</v>
      </c>
      <c r="F11" s="7"/>
      <c r="G11" s="7">
        <v>29588564756.548801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7960864</v>
      </c>
      <c r="R11" s="7"/>
      <c r="S11" s="7">
        <v>3739</v>
      </c>
      <c r="T11" s="7"/>
      <c r="U11" s="7">
        <v>38864031915</v>
      </c>
      <c r="V11" s="7"/>
      <c r="W11" s="7">
        <v>29588564756.548801</v>
      </c>
      <c r="X11" s="5"/>
      <c r="Y11" s="16">
        <v>7.58629416263792E-3</v>
      </c>
    </row>
    <row r="12" spans="1:25" x14ac:dyDescent="0.55000000000000004">
      <c r="A12" s="1" t="s">
        <v>18</v>
      </c>
      <c r="C12" s="7">
        <v>10835893</v>
      </c>
      <c r="D12" s="7"/>
      <c r="E12" s="7">
        <v>46989489106</v>
      </c>
      <c r="F12" s="7"/>
      <c r="G12" s="7">
        <v>49311558180.983704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10835893</v>
      </c>
      <c r="R12" s="7"/>
      <c r="S12" s="7">
        <v>4879</v>
      </c>
      <c r="T12" s="7"/>
      <c r="U12" s="7">
        <v>46989489106</v>
      </c>
      <c r="V12" s="7"/>
      <c r="W12" s="7">
        <v>52553755431.415398</v>
      </c>
      <c r="X12" s="5"/>
      <c r="Y12" s="16">
        <v>1.3474403078838298E-2</v>
      </c>
    </row>
    <row r="13" spans="1:25" x14ac:dyDescent="0.55000000000000004">
      <c r="A13" s="1" t="s">
        <v>19</v>
      </c>
      <c r="C13" s="7">
        <v>848550</v>
      </c>
      <c r="D13" s="7"/>
      <c r="E13" s="7">
        <v>70548171303</v>
      </c>
      <c r="F13" s="7"/>
      <c r="G13" s="7">
        <v>67194986818.904999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848550</v>
      </c>
      <c r="R13" s="7"/>
      <c r="S13" s="7">
        <v>102658</v>
      </c>
      <c r="T13" s="7"/>
      <c r="U13" s="7">
        <v>70548171303</v>
      </c>
      <c r="V13" s="7"/>
      <c r="W13" s="7">
        <v>86592138746.895004</v>
      </c>
      <c r="X13" s="5"/>
      <c r="Y13" s="16">
        <v>2.2201598560488086E-2</v>
      </c>
    </row>
    <row r="14" spans="1:25" x14ac:dyDescent="0.55000000000000004">
      <c r="A14" s="1" t="s">
        <v>20</v>
      </c>
      <c r="C14" s="7">
        <v>15358</v>
      </c>
      <c r="D14" s="7"/>
      <c r="E14" s="7">
        <v>636872410</v>
      </c>
      <c r="F14" s="7"/>
      <c r="G14" s="7">
        <v>772032968.34300005</v>
      </c>
      <c r="H14" s="7"/>
      <c r="I14" s="7">
        <v>0</v>
      </c>
      <c r="J14" s="7"/>
      <c r="K14" s="7">
        <v>0</v>
      </c>
      <c r="L14" s="7"/>
      <c r="M14" s="7">
        <v>-15358</v>
      </c>
      <c r="N14" s="7"/>
      <c r="O14" s="7">
        <v>886379955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5"/>
      <c r="Y14" s="16">
        <v>0</v>
      </c>
    </row>
    <row r="15" spans="1:25" x14ac:dyDescent="0.55000000000000004">
      <c r="A15" s="1" t="s">
        <v>21</v>
      </c>
      <c r="C15" s="7">
        <v>358415</v>
      </c>
      <c r="D15" s="7"/>
      <c r="E15" s="7">
        <v>9197994310</v>
      </c>
      <c r="F15" s="7"/>
      <c r="G15" s="7">
        <v>46477043091.337502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358415</v>
      </c>
      <c r="R15" s="7"/>
      <c r="S15" s="7">
        <v>161570</v>
      </c>
      <c r="T15" s="7"/>
      <c r="U15" s="7">
        <v>9197994310</v>
      </c>
      <c r="V15" s="7"/>
      <c r="W15" s="7">
        <v>57564552336.277496</v>
      </c>
      <c r="X15" s="5"/>
      <c r="Y15" s="16">
        <v>1.4759135191473333E-2</v>
      </c>
    </row>
    <row r="16" spans="1:25" x14ac:dyDescent="0.55000000000000004">
      <c r="A16" s="1" t="s">
        <v>22</v>
      </c>
      <c r="C16" s="7">
        <v>114343</v>
      </c>
      <c r="D16" s="7"/>
      <c r="E16" s="7">
        <v>4340917652</v>
      </c>
      <c r="F16" s="7"/>
      <c r="G16" s="7">
        <v>4501041302.3400002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114343</v>
      </c>
      <c r="R16" s="7"/>
      <c r="S16" s="7">
        <v>47670</v>
      </c>
      <c r="T16" s="7"/>
      <c r="U16" s="7">
        <v>4340917652</v>
      </c>
      <c r="V16" s="7"/>
      <c r="W16" s="7">
        <v>5418298961.6805</v>
      </c>
      <c r="X16" s="5"/>
      <c r="Y16" s="16">
        <v>1.3892126949255354E-3</v>
      </c>
    </row>
    <row r="17" spans="1:25" x14ac:dyDescent="0.55000000000000004">
      <c r="A17" s="1" t="s">
        <v>23</v>
      </c>
      <c r="C17" s="7">
        <v>689072</v>
      </c>
      <c r="D17" s="7"/>
      <c r="E17" s="7">
        <v>31230811655</v>
      </c>
      <c r="F17" s="7"/>
      <c r="G17" s="7">
        <v>52338712170.456001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689072</v>
      </c>
      <c r="R17" s="7"/>
      <c r="S17" s="7">
        <v>88250</v>
      </c>
      <c r="T17" s="7"/>
      <c r="U17" s="7">
        <v>31230811655</v>
      </c>
      <c r="V17" s="7"/>
      <c r="W17" s="7">
        <v>60448780906.199997</v>
      </c>
      <c r="X17" s="5"/>
      <c r="Y17" s="16">
        <v>1.5498630552054275E-2</v>
      </c>
    </row>
    <row r="18" spans="1:25" x14ac:dyDescent="0.55000000000000004">
      <c r="A18" s="1" t="s">
        <v>24</v>
      </c>
      <c r="C18" s="7">
        <v>1203717</v>
      </c>
      <c r="D18" s="7"/>
      <c r="E18" s="7">
        <v>29950729399</v>
      </c>
      <c r="F18" s="7"/>
      <c r="G18" s="7">
        <v>34281297422.302502</v>
      </c>
      <c r="H18" s="7"/>
      <c r="I18" s="7">
        <v>0</v>
      </c>
      <c r="J18" s="7"/>
      <c r="K18" s="7">
        <v>0</v>
      </c>
      <c r="L18" s="7"/>
      <c r="M18" s="7">
        <v>-1203717</v>
      </c>
      <c r="N18" s="7"/>
      <c r="O18" s="7">
        <v>39829812807</v>
      </c>
      <c r="P18" s="7"/>
      <c r="Q18" s="7">
        <v>0</v>
      </c>
      <c r="R18" s="7"/>
      <c r="S18" s="7">
        <v>0</v>
      </c>
      <c r="T18" s="7"/>
      <c r="U18" s="7">
        <v>0</v>
      </c>
      <c r="V18" s="7"/>
      <c r="W18" s="7">
        <v>0</v>
      </c>
      <c r="X18" s="5"/>
      <c r="Y18" s="16">
        <v>0</v>
      </c>
    </row>
    <row r="19" spans="1:25" x14ac:dyDescent="0.55000000000000004">
      <c r="A19" s="1" t="s">
        <v>25</v>
      </c>
      <c r="C19" s="7">
        <v>1313276</v>
      </c>
      <c r="D19" s="7"/>
      <c r="E19" s="7">
        <v>43208373281</v>
      </c>
      <c r="F19" s="7"/>
      <c r="G19" s="7">
        <v>78562703629.404007</v>
      </c>
      <c r="H19" s="7"/>
      <c r="I19" s="7">
        <v>100000</v>
      </c>
      <c r="J19" s="7"/>
      <c r="K19" s="7">
        <v>6225700332</v>
      </c>
      <c r="L19" s="7"/>
      <c r="M19" s="7">
        <v>0</v>
      </c>
      <c r="N19" s="7"/>
      <c r="O19" s="7">
        <v>0</v>
      </c>
      <c r="P19" s="7"/>
      <c r="Q19" s="7">
        <v>1413276</v>
      </c>
      <c r="R19" s="7"/>
      <c r="S19" s="7">
        <v>75030</v>
      </c>
      <c r="T19" s="7"/>
      <c r="U19" s="7">
        <v>49434073613</v>
      </c>
      <c r="V19" s="7"/>
      <c r="W19" s="7">
        <v>105407171595.23399</v>
      </c>
      <c r="X19" s="5"/>
      <c r="Y19" s="16">
        <v>2.7025637003772265E-2</v>
      </c>
    </row>
    <row r="20" spans="1:25" x14ac:dyDescent="0.55000000000000004">
      <c r="A20" s="1" t="s">
        <v>26</v>
      </c>
      <c r="C20" s="7">
        <v>374950</v>
      </c>
      <c r="D20" s="7"/>
      <c r="E20" s="7">
        <v>28736627396</v>
      </c>
      <c r="F20" s="7"/>
      <c r="G20" s="7">
        <v>33423953303.610001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374950</v>
      </c>
      <c r="R20" s="7"/>
      <c r="S20" s="7">
        <v>122520</v>
      </c>
      <c r="T20" s="7"/>
      <c r="U20" s="7">
        <v>28736627396</v>
      </c>
      <c r="V20" s="7"/>
      <c r="W20" s="7">
        <v>45665537699.699997</v>
      </c>
      <c r="X20" s="5"/>
      <c r="Y20" s="16">
        <v>1.1708313834596541E-2</v>
      </c>
    </row>
    <row r="21" spans="1:25" x14ac:dyDescent="0.55000000000000004">
      <c r="A21" s="1" t="s">
        <v>27</v>
      </c>
      <c r="C21" s="7">
        <v>1644199</v>
      </c>
      <c r="D21" s="7"/>
      <c r="E21" s="7">
        <v>4870924268</v>
      </c>
      <c r="F21" s="7"/>
      <c r="G21" s="7">
        <v>10018970177.7735</v>
      </c>
      <c r="H21" s="7"/>
      <c r="I21" s="7">
        <v>0</v>
      </c>
      <c r="J21" s="7"/>
      <c r="K21" s="7">
        <v>0</v>
      </c>
      <c r="L21" s="7"/>
      <c r="M21" s="7">
        <v>-1644199</v>
      </c>
      <c r="N21" s="7"/>
      <c r="O21" s="7">
        <v>9076020054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5"/>
      <c r="Y21" s="16">
        <v>0</v>
      </c>
    </row>
    <row r="22" spans="1:25" x14ac:dyDescent="0.55000000000000004">
      <c r="A22" s="1" t="s">
        <v>28</v>
      </c>
      <c r="C22" s="7">
        <v>108000</v>
      </c>
      <c r="D22" s="7"/>
      <c r="E22" s="7">
        <v>271108131</v>
      </c>
      <c r="F22" s="7"/>
      <c r="G22" s="7">
        <v>509625577.80000001</v>
      </c>
      <c r="H22" s="7"/>
      <c r="I22" s="7">
        <v>0</v>
      </c>
      <c r="J22" s="7"/>
      <c r="K22" s="7">
        <v>0</v>
      </c>
      <c r="L22" s="7"/>
      <c r="M22" s="7">
        <v>-108000</v>
      </c>
      <c r="N22" s="7"/>
      <c r="O22" s="7">
        <v>497238822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X22" s="5"/>
      <c r="Y22" s="16">
        <v>0</v>
      </c>
    </row>
    <row r="23" spans="1:25" x14ac:dyDescent="0.55000000000000004">
      <c r="A23" s="1" t="s">
        <v>29</v>
      </c>
      <c r="C23" s="7">
        <v>815911</v>
      </c>
      <c r="D23" s="7"/>
      <c r="E23" s="7">
        <v>39238020218</v>
      </c>
      <c r="F23" s="7"/>
      <c r="G23" s="7">
        <v>47292694576.060501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815911</v>
      </c>
      <c r="R23" s="7"/>
      <c r="S23" s="7">
        <v>15850</v>
      </c>
      <c r="T23" s="7"/>
      <c r="U23" s="7">
        <v>9651824381</v>
      </c>
      <c r="V23" s="7"/>
      <c r="W23" s="7">
        <v>12855242823.3675</v>
      </c>
      <c r="X23" s="5"/>
      <c r="Y23" s="16">
        <v>3.2959913531669725E-3</v>
      </c>
    </row>
    <row r="24" spans="1:25" x14ac:dyDescent="0.55000000000000004">
      <c r="A24" s="1" t="s">
        <v>30</v>
      </c>
      <c r="C24" s="7">
        <v>17466063</v>
      </c>
      <c r="D24" s="7"/>
      <c r="E24" s="7">
        <v>121018966551</v>
      </c>
      <c r="F24" s="7"/>
      <c r="G24" s="7">
        <v>170148971266.47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17466063</v>
      </c>
      <c r="R24" s="7"/>
      <c r="S24" s="7">
        <v>12680</v>
      </c>
      <c r="T24" s="7"/>
      <c r="U24" s="7">
        <v>121018966551</v>
      </c>
      <c r="V24" s="7"/>
      <c r="W24" s="7">
        <v>220151934250.90201</v>
      </c>
      <c r="X24" s="5"/>
      <c r="Y24" s="16">
        <v>5.6445364871285812E-2</v>
      </c>
    </row>
    <row r="25" spans="1:25" x14ac:dyDescent="0.55000000000000004">
      <c r="A25" s="1" t="s">
        <v>31</v>
      </c>
      <c r="C25" s="7">
        <v>2079919</v>
      </c>
      <c r="D25" s="7"/>
      <c r="E25" s="7">
        <v>28237782761</v>
      </c>
      <c r="F25" s="7"/>
      <c r="G25" s="7">
        <v>28221968528.6175</v>
      </c>
      <c r="H25" s="7"/>
      <c r="I25" s="7">
        <v>1740910</v>
      </c>
      <c r="J25" s="7"/>
      <c r="K25" s="7">
        <v>22802290386</v>
      </c>
      <c r="L25" s="7"/>
      <c r="M25" s="7">
        <v>0</v>
      </c>
      <c r="N25" s="7"/>
      <c r="O25" s="7">
        <v>0</v>
      </c>
      <c r="P25" s="7"/>
      <c r="Q25" s="7">
        <v>3820829</v>
      </c>
      <c r="R25" s="7"/>
      <c r="S25" s="7">
        <v>12080</v>
      </c>
      <c r="T25" s="7"/>
      <c r="U25" s="7">
        <v>51040073147</v>
      </c>
      <c r="V25" s="7"/>
      <c r="W25" s="7">
        <v>45880988414.795998</v>
      </c>
      <c r="X25" s="5"/>
      <c r="Y25" s="16">
        <v>1.1763553840852918E-2</v>
      </c>
    </row>
    <row r="26" spans="1:25" x14ac:dyDescent="0.55000000000000004">
      <c r="A26" s="1" t="s">
        <v>32</v>
      </c>
      <c r="C26" s="7">
        <v>15702</v>
      </c>
      <c r="D26" s="7"/>
      <c r="E26" s="7">
        <v>123247018</v>
      </c>
      <c r="F26" s="7"/>
      <c r="G26" s="7">
        <v>230476190.3946</v>
      </c>
      <c r="H26" s="7"/>
      <c r="I26" s="7">
        <v>0</v>
      </c>
      <c r="J26" s="7"/>
      <c r="K26" s="7">
        <v>0</v>
      </c>
      <c r="L26" s="7"/>
      <c r="M26" s="7">
        <v>-15702</v>
      </c>
      <c r="N26" s="7"/>
      <c r="O26" s="7">
        <v>216149002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5"/>
      <c r="Y26" s="16">
        <v>0</v>
      </c>
    </row>
    <row r="27" spans="1:25" x14ac:dyDescent="0.55000000000000004">
      <c r="A27" s="1" t="s">
        <v>33</v>
      </c>
      <c r="C27" s="7">
        <v>228562</v>
      </c>
      <c r="D27" s="7"/>
      <c r="E27" s="7">
        <v>5939412132</v>
      </c>
      <c r="F27" s="7"/>
      <c r="G27" s="7">
        <v>5355152462.2770004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228562</v>
      </c>
      <c r="R27" s="7"/>
      <c r="S27" s="7">
        <v>28060</v>
      </c>
      <c r="T27" s="7"/>
      <c r="U27" s="7">
        <v>5939412132</v>
      </c>
      <c r="V27" s="7"/>
      <c r="W27" s="7">
        <v>6375289694.1660004</v>
      </c>
      <c r="X27" s="5"/>
      <c r="Y27" s="16">
        <v>1.634578202421011E-3</v>
      </c>
    </row>
    <row r="28" spans="1:25" x14ac:dyDescent="0.55000000000000004">
      <c r="A28" s="1" t="s">
        <v>34</v>
      </c>
      <c r="C28" s="7">
        <v>544196</v>
      </c>
      <c r="D28" s="7"/>
      <c r="E28" s="7">
        <v>14685762432</v>
      </c>
      <c r="F28" s="7"/>
      <c r="G28" s="7">
        <v>13291338890.466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544196</v>
      </c>
      <c r="R28" s="7"/>
      <c r="S28" s="7">
        <v>32060</v>
      </c>
      <c r="T28" s="7"/>
      <c r="U28" s="7">
        <v>14685762432</v>
      </c>
      <c r="V28" s="7"/>
      <c r="W28" s="7">
        <v>17343114563.627998</v>
      </c>
      <c r="X28" s="5"/>
      <c r="Y28" s="16">
        <v>4.4466492328557967E-3</v>
      </c>
    </row>
    <row r="29" spans="1:25" x14ac:dyDescent="0.55000000000000004">
      <c r="A29" s="1" t="s">
        <v>35</v>
      </c>
      <c r="C29" s="7">
        <v>1801000</v>
      </c>
      <c r="D29" s="7"/>
      <c r="E29" s="7">
        <v>58543956820</v>
      </c>
      <c r="F29" s="7"/>
      <c r="G29" s="7">
        <v>40566046288.949997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1801000</v>
      </c>
      <c r="R29" s="7"/>
      <c r="S29" s="7">
        <v>21349</v>
      </c>
      <c r="T29" s="7"/>
      <c r="U29" s="7">
        <v>58543956820</v>
      </c>
      <c r="V29" s="7"/>
      <c r="W29" s="7">
        <v>38220774183.449997</v>
      </c>
      <c r="X29" s="5"/>
      <c r="Y29" s="16">
        <v>9.7995302734389528E-3</v>
      </c>
    </row>
    <row r="30" spans="1:25" x14ac:dyDescent="0.55000000000000004">
      <c r="A30" s="1" t="s">
        <v>36</v>
      </c>
      <c r="C30" s="7">
        <v>1641291</v>
      </c>
      <c r="D30" s="7"/>
      <c r="E30" s="7">
        <v>51691724245</v>
      </c>
      <c r="F30" s="7"/>
      <c r="G30" s="7">
        <v>56927181414.846603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1641291</v>
      </c>
      <c r="R30" s="7"/>
      <c r="S30" s="7">
        <v>37623</v>
      </c>
      <c r="T30" s="7"/>
      <c r="U30" s="7">
        <v>51691724245</v>
      </c>
      <c r="V30" s="7"/>
      <c r="W30" s="7">
        <v>61382877059.806602</v>
      </c>
      <c r="X30" s="5"/>
      <c r="Y30" s="16">
        <v>1.5738126054987714E-2</v>
      </c>
    </row>
    <row r="31" spans="1:25" x14ac:dyDescent="0.55000000000000004">
      <c r="A31" s="1" t="s">
        <v>37</v>
      </c>
      <c r="C31" s="7">
        <v>137162</v>
      </c>
      <c r="D31" s="7"/>
      <c r="E31" s="7">
        <v>57685882362</v>
      </c>
      <c r="F31" s="7"/>
      <c r="G31" s="7">
        <v>52789036721.336998</v>
      </c>
      <c r="H31" s="7"/>
      <c r="I31" s="7">
        <v>0</v>
      </c>
      <c r="J31" s="7"/>
      <c r="K31" s="7">
        <v>0</v>
      </c>
      <c r="L31" s="7"/>
      <c r="M31" s="7">
        <v>-3245</v>
      </c>
      <c r="N31" s="7"/>
      <c r="O31" s="7">
        <v>1849224880</v>
      </c>
      <c r="P31" s="7"/>
      <c r="Q31" s="7">
        <v>133917</v>
      </c>
      <c r="R31" s="7"/>
      <c r="S31" s="7">
        <v>567100</v>
      </c>
      <c r="T31" s="7"/>
      <c r="U31" s="7">
        <v>56321140755</v>
      </c>
      <c r="V31" s="7"/>
      <c r="W31" s="7">
        <v>75492461932.335007</v>
      </c>
      <c r="X31" s="5"/>
      <c r="Y31" s="16">
        <v>1.9355721644243717E-2</v>
      </c>
    </row>
    <row r="32" spans="1:25" x14ac:dyDescent="0.55000000000000004">
      <c r="A32" s="1" t="s">
        <v>38</v>
      </c>
      <c r="C32" s="7">
        <v>98398</v>
      </c>
      <c r="D32" s="7"/>
      <c r="E32" s="7">
        <v>2068275578</v>
      </c>
      <c r="F32" s="7"/>
      <c r="G32" s="7">
        <v>1760625574.2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98398</v>
      </c>
      <c r="R32" s="7"/>
      <c r="S32" s="7">
        <v>50030</v>
      </c>
      <c r="T32" s="7"/>
      <c r="U32" s="7">
        <v>2068275578</v>
      </c>
      <c r="V32" s="7"/>
      <c r="W32" s="7">
        <v>4893560970.9569998</v>
      </c>
      <c r="X32" s="5"/>
      <c r="Y32" s="16">
        <v>1.2546736664632316E-3</v>
      </c>
    </row>
    <row r="33" spans="1:25" x14ac:dyDescent="0.55000000000000004">
      <c r="A33" s="1" t="s">
        <v>39</v>
      </c>
      <c r="C33" s="7">
        <v>1532557</v>
      </c>
      <c r="D33" s="7"/>
      <c r="E33" s="7">
        <v>17713532509</v>
      </c>
      <c r="F33" s="7"/>
      <c r="G33" s="7">
        <v>19850400864.6255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1532557</v>
      </c>
      <c r="R33" s="7"/>
      <c r="S33" s="7">
        <v>14520</v>
      </c>
      <c r="T33" s="7"/>
      <c r="U33" s="7">
        <v>17713532509</v>
      </c>
      <c r="V33" s="7"/>
      <c r="W33" s="7">
        <v>22120323910.542</v>
      </c>
      <c r="X33" s="5"/>
      <c r="Y33" s="16">
        <v>5.671491183804828E-3</v>
      </c>
    </row>
    <row r="34" spans="1:25" x14ac:dyDescent="0.55000000000000004">
      <c r="A34" s="1" t="s">
        <v>40</v>
      </c>
      <c r="C34" s="7">
        <v>5354926</v>
      </c>
      <c r="D34" s="7"/>
      <c r="E34" s="7">
        <v>37486981317</v>
      </c>
      <c r="F34" s="7"/>
      <c r="G34" s="7">
        <v>47465763384.905098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5354926</v>
      </c>
      <c r="R34" s="7"/>
      <c r="S34" s="7">
        <v>9822</v>
      </c>
      <c r="T34" s="7"/>
      <c r="U34" s="7">
        <v>37486981317</v>
      </c>
      <c r="V34" s="7"/>
      <c r="W34" s="7">
        <v>52283136477.126602</v>
      </c>
      <c r="X34" s="5"/>
      <c r="Y34" s="16">
        <v>1.3405018334761926E-2</v>
      </c>
    </row>
    <row r="35" spans="1:25" x14ac:dyDescent="0.55000000000000004">
      <c r="A35" s="1" t="s">
        <v>41</v>
      </c>
      <c r="C35" s="7">
        <v>3891948</v>
      </c>
      <c r="D35" s="7"/>
      <c r="E35" s="7">
        <v>16482614654</v>
      </c>
      <c r="F35" s="7"/>
      <c r="G35" s="7">
        <v>29325435093.251999</v>
      </c>
      <c r="H35" s="7"/>
      <c r="I35" s="7">
        <v>0</v>
      </c>
      <c r="J35" s="7"/>
      <c r="K35" s="7">
        <v>0</v>
      </c>
      <c r="L35" s="7"/>
      <c r="M35" s="7">
        <v>-2170086</v>
      </c>
      <c r="N35" s="7"/>
      <c r="O35" s="7">
        <v>17269160703</v>
      </c>
      <c r="P35" s="7"/>
      <c r="Q35" s="7">
        <v>1721862</v>
      </c>
      <c r="R35" s="7"/>
      <c r="S35" s="7">
        <v>8970</v>
      </c>
      <c r="T35" s="7"/>
      <c r="U35" s="7">
        <v>7292180635</v>
      </c>
      <c r="V35" s="7"/>
      <c r="W35" s="7">
        <v>15353203782.267</v>
      </c>
      <c r="X35" s="5"/>
      <c r="Y35" s="16">
        <v>3.9364504898948688E-3</v>
      </c>
    </row>
    <row r="36" spans="1:25" x14ac:dyDescent="0.55000000000000004">
      <c r="A36" s="1" t="s">
        <v>42</v>
      </c>
      <c r="C36" s="7">
        <v>4118358</v>
      </c>
      <c r="D36" s="7"/>
      <c r="E36" s="7">
        <v>38359493431</v>
      </c>
      <c r="F36" s="7"/>
      <c r="G36" s="7">
        <v>60589035794.519997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4118358</v>
      </c>
      <c r="R36" s="7"/>
      <c r="S36" s="7">
        <v>18240</v>
      </c>
      <c r="T36" s="7"/>
      <c r="U36" s="7">
        <v>38359493431</v>
      </c>
      <c r="V36" s="7"/>
      <c r="W36" s="7">
        <v>74671892762.975998</v>
      </c>
      <c r="X36" s="5"/>
      <c r="Y36" s="16">
        <v>1.9145333639595027E-2</v>
      </c>
    </row>
    <row r="37" spans="1:25" x14ac:dyDescent="0.55000000000000004">
      <c r="A37" s="1" t="s">
        <v>43</v>
      </c>
      <c r="C37" s="7">
        <v>5287258</v>
      </c>
      <c r="D37" s="7"/>
      <c r="E37" s="7">
        <v>44586868271</v>
      </c>
      <c r="F37" s="7"/>
      <c r="G37" s="7">
        <v>67957478676.656998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5287258</v>
      </c>
      <c r="R37" s="7"/>
      <c r="S37" s="7">
        <v>16250</v>
      </c>
      <c r="T37" s="7"/>
      <c r="U37" s="7">
        <v>44586868271</v>
      </c>
      <c r="V37" s="7"/>
      <c r="W37" s="7">
        <v>85406730742.125</v>
      </c>
      <c r="X37" s="5"/>
      <c r="Y37" s="16">
        <v>2.1897668515184335E-2</v>
      </c>
    </row>
    <row r="38" spans="1:25" x14ac:dyDescent="0.55000000000000004">
      <c r="A38" s="1" t="s">
        <v>44</v>
      </c>
      <c r="C38" s="7">
        <v>20385</v>
      </c>
      <c r="D38" s="7"/>
      <c r="E38" s="7">
        <v>481222373</v>
      </c>
      <c r="F38" s="7"/>
      <c r="G38" s="7">
        <v>1161677923.8840001</v>
      </c>
      <c r="H38" s="7"/>
      <c r="I38" s="7">
        <v>0</v>
      </c>
      <c r="J38" s="7"/>
      <c r="K38" s="7">
        <v>0</v>
      </c>
      <c r="L38" s="7"/>
      <c r="M38" s="7">
        <v>-20385</v>
      </c>
      <c r="N38" s="7"/>
      <c r="O38" s="7">
        <v>1131383681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X38" s="5"/>
      <c r="Y38" s="16">
        <v>0</v>
      </c>
    </row>
    <row r="39" spans="1:25" x14ac:dyDescent="0.55000000000000004">
      <c r="A39" s="1" t="s">
        <v>45</v>
      </c>
      <c r="C39" s="7">
        <v>2408792</v>
      </c>
      <c r="D39" s="7"/>
      <c r="E39" s="7">
        <v>43679748096</v>
      </c>
      <c r="F39" s="7"/>
      <c r="G39" s="7">
        <v>54019010552.255997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2408792</v>
      </c>
      <c r="R39" s="7"/>
      <c r="S39" s="7">
        <v>25340</v>
      </c>
      <c r="T39" s="7"/>
      <c r="U39" s="7">
        <v>43679748096</v>
      </c>
      <c r="V39" s="7"/>
      <c r="W39" s="7">
        <v>60675608483.783997</v>
      </c>
      <c r="X39" s="5"/>
      <c r="Y39" s="16">
        <v>1.5556787503630303E-2</v>
      </c>
    </row>
    <row r="40" spans="1:25" x14ac:dyDescent="0.55000000000000004">
      <c r="A40" s="1" t="s">
        <v>46</v>
      </c>
      <c r="C40" s="7">
        <v>2467600</v>
      </c>
      <c r="D40" s="7"/>
      <c r="E40" s="7">
        <v>35901347709</v>
      </c>
      <c r="F40" s="7"/>
      <c r="G40" s="7">
        <v>43882699084.199997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2467600</v>
      </c>
      <c r="R40" s="7"/>
      <c r="S40" s="7">
        <v>17930</v>
      </c>
      <c r="T40" s="7"/>
      <c r="U40" s="7">
        <v>35901347709</v>
      </c>
      <c r="V40" s="7"/>
      <c r="W40" s="7">
        <v>43980815795.400002</v>
      </c>
      <c r="X40" s="5"/>
      <c r="Y40" s="16">
        <v>1.1276363314068824E-2</v>
      </c>
    </row>
    <row r="41" spans="1:25" x14ac:dyDescent="0.55000000000000004">
      <c r="A41" s="1" t="s">
        <v>47</v>
      </c>
      <c r="C41" s="7">
        <v>3485911</v>
      </c>
      <c r="D41" s="7"/>
      <c r="E41" s="7">
        <v>49259132784</v>
      </c>
      <c r="F41" s="7"/>
      <c r="G41" s="7">
        <v>49648953317.792397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3485911</v>
      </c>
      <c r="R41" s="7"/>
      <c r="S41" s="7">
        <v>17483</v>
      </c>
      <c r="T41" s="7"/>
      <c r="U41" s="7">
        <v>49259132784</v>
      </c>
      <c r="V41" s="7"/>
      <c r="W41" s="7">
        <v>60581564130.022697</v>
      </c>
      <c r="X41" s="5"/>
      <c r="Y41" s="16">
        <v>1.5532675210998383E-2</v>
      </c>
    </row>
    <row r="42" spans="1:25" x14ac:dyDescent="0.55000000000000004">
      <c r="A42" s="1" t="s">
        <v>48</v>
      </c>
      <c r="C42" s="7">
        <v>15007</v>
      </c>
      <c r="D42" s="7"/>
      <c r="E42" s="7">
        <v>111761391</v>
      </c>
      <c r="F42" s="7"/>
      <c r="G42" s="7">
        <v>291939552.4095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15007</v>
      </c>
      <c r="R42" s="7"/>
      <c r="S42" s="7">
        <v>30395</v>
      </c>
      <c r="T42" s="7"/>
      <c r="U42" s="7">
        <v>111761391</v>
      </c>
      <c r="V42" s="7"/>
      <c r="W42" s="7">
        <v>453423745.29825002</v>
      </c>
      <c r="X42" s="5"/>
      <c r="Y42" s="16">
        <v>1.16254571333887E-4</v>
      </c>
    </row>
    <row r="43" spans="1:25" x14ac:dyDescent="0.55000000000000004">
      <c r="A43" s="1" t="s">
        <v>49</v>
      </c>
      <c r="C43" s="7">
        <v>1788784</v>
      </c>
      <c r="D43" s="7"/>
      <c r="E43" s="7">
        <v>77927037194</v>
      </c>
      <c r="F43" s="7"/>
      <c r="G43" s="7">
        <v>72423672144.695999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1788784</v>
      </c>
      <c r="R43" s="7"/>
      <c r="S43" s="7">
        <v>47610</v>
      </c>
      <c r="T43" s="7"/>
      <c r="U43" s="7">
        <v>77927037194</v>
      </c>
      <c r="V43" s="7"/>
      <c r="W43" s="7">
        <v>84657280402.871994</v>
      </c>
      <c r="X43" s="5"/>
      <c r="Y43" s="16">
        <v>2.17055148645885E-2</v>
      </c>
    </row>
    <row r="44" spans="1:25" x14ac:dyDescent="0.55000000000000004">
      <c r="A44" s="1" t="s">
        <v>50</v>
      </c>
      <c r="C44" s="7">
        <v>194657</v>
      </c>
      <c r="D44" s="7"/>
      <c r="E44" s="7">
        <v>5835582023</v>
      </c>
      <c r="F44" s="7"/>
      <c r="G44" s="7">
        <v>7631592311.1239996</v>
      </c>
      <c r="H44" s="7"/>
      <c r="I44" s="7">
        <v>0</v>
      </c>
      <c r="J44" s="7"/>
      <c r="K44" s="7">
        <v>0</v>
      </c>
      <c r="L44" s="7"/>
      <c r="M44" s="7">
        <v>-194657</v>
      </c>
      <c r="N44" s="7"/>
      <c r="O44" s="7">
        <v>7895525240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5"/>
      <c r="Y44" s="16">
        <v>0</v>
      </c>
    </row>
    <row r="45" spans="1:25" x14ac:dyDescent="0.55000000000000004">
      <c r="A45" s="1" t="s">
        <v>51</v>
      </c>
      <c r="C45" s="7">
        <v>14663</v>
      </c>
      <c r="D45" s="7"/>
      <c r="E45" s="7">
        <v>94254216</v>
      </c>
      <c r="F45" s="7"/>
      <c r="G45" s="7">
        <v>635240560.94729996</v>
      </c>
      <c r="H45" s="7"/>
      <c r="I45" s="7">
        <v>0</v>
      </c>
      <c r="J45" s="7"/>
      <c r="K45" s="7">
        <v>0</v>
      </c>
      <c r="L45" s="7"/>
      <c r="M45" s="7">
        <v>-14663</v>
      </c>
      <c r="N45" s="7"/>
      <c r="O45" s="7">
        <v>505020767</v>
      </c>
      <c r="P45" s="7"/>
      <c r="Q45" s="7">
        <v>0</v>
      </c>
      <c r="R45" s="7"/>
      <c r="S45" s="7">
        <v>0</v>
      </c>
      <c r="T45" s="7"/>
      <c r="U45" s="7">
        <v>0</v>
      </c>
      <c r="V45" s="7"/>
      <c r="W45" s="7">
        <v>0</v>
      </c>
      <c r="X45" s="5"/>
      <c r="Y45" s="16">
        <v>0</v>
      </c>
    </row>
    <row r="46" spans="1:25" x14ac:dyDescent="0.55000000000000004">
      <c r="A46" s="1" t="s">
        <v>52</v>
      </c>
      <c r="C46" s="7">
        <v>2486905</v>
      </c>
      <c r="D46" s="7"/>
      <c r="E46" s="7">
        <v>84619908680</v>
      </c>
      <c r="F46" s="7"/>
      <c r="G46" s="7">
        <v>60937460110.912498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2486905</v>
      </c>
      <c r="R46" s="7"/>
      <c r="S46" s="7">
        <v>28570</v>
      </c>
      <c r="T46" s="7"/>
      <c r="U46" s="7">
        <v>84619908680</v>
      </c>
      <c r="V46" s="7"/>
      <c r="W46" s="7">
        <v>70628123138.692505</v>
      </c>
      <c r="X46" s="5"/>
      <c r="Y46" s="16">
        <v>1.8108540332850916E-2</v>
      </c>
    </row>
    <row r="47" spans="1:25" x14ac:dyDescent="0.55000000000000004">
      <c r="A47" s="1" t="s">
        <v>53</v>
      </c>
      <c r="C47" s="7">
        <v>4994596</v>
      </c>
      <c r="D47" s="7"/>
      <c r="E47" s="7">
        <v>76852762575</v>
      </c>
      <c r="F47" s="7"/>
      <c r="G47" s="7">
        <v>75764040626.988007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4994596</v>
      </c>
      <c r="R47" s="7"/>
      <c r="S47" s="7">
        <v>18050</v>
      </c>
      <c r="T47" s="7"/>
      <c r="U47" s="7">
        <v>76852762575</v>
      </c>
      <c r="V47" s="7"/>
      <c r="W47" s="7">
        <v>89616050676.089996</v>
      </c>
      <c r="X47" s="5"/>
      <c r="Y47" s="16">
        <v>2.2976907724874162E-2</v>
      </c>
    </row>
    <row r="48" spans="1:25" x14ac:dyDescent="0.55000000000000004">
      <c r="A48" s="1" t="s">
        <v>54</v>
      </c>
      <c r="C48" s="7">
        <v>7919180</v>
      </c>
      <c r="D48" s="7"/>
      <c r="E48" s="7">
        <v>49430046338</v>
      </c>
      <c r="F48" s="7"/>
      <c r="G48" s="7">
        <v>82577918620.710007</v>
      </c>
      <c r="H48" s="7"/>
      <c r="I48" s="7">
        <v>996329</v>
      </c>
      <c r="J48" s="7"/>
      <c r="K48" s="7">
        <v>10870064057</v>
      </c>
      <c r="L48" s="7"/>
      <c r="M48" s="7">
        <v>0</v>
      </c>
      <c r="N48" s="7"/>
      <c r="O48" s="7">
        <v>0</v>
      </c>
      <c r="P48" s="7"/>
      <c r="Q48" s="7">
        <v>8915509</v>
      </c>
      <c r="R48" s="7"/>
      <c r="S48" s="7">
        <v>12360</v>
      </c>
      <c r="T48" s="7"/>
      <c r="U48" s="7">
        <v>60300110395</v>
      </c>
      <c r="V48" s="7"/>
      <c r="W48" s="7">
        <v>109540026877.12199</v>
      </c>
      <c r="X48" s="5"/>
      <c r="Y48" s="16">
        <v>2.8085271229290925E-2</v>
      </c>
    </row>
    <row r="49" spans="1:25" x14ac:dyDescent="0.55000000000000004">
      <c r="A49" s="1" t="s">
        <v>55</v>
      </c>
      <c r="C49" s="7">
        <v>3769532</v>
      </c>
      <c r="D49" s="7"/>
      <c r="E49" s="7">
        <v>53801873078</v>
      </c>
      <c r="F49" s="7"/>
      <c r="G49" s="7">
        <v>57233255568.9804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3769532</v>
      </c>
      <c r="R49" s="7"/>
      <c r="S49" s="7">
        <v>18639</v>
      </c>
      <c r="T49" s="7"/>
      <c r="U49" s="7">
        <v>53801873078</v>
      </c>
      <c r="V49" s="7"/>
      <c r="W49" s="7">
        <v>69842258121.659393</v>
      </c>
      <c r="X49" s="5"/>
      <c r="Y49" s="16">
        <v>1.7907050222046535E-2</v>
      </c>
    </row>
    <row r="50" spans="1:25" x14ac:dyDescent="0.55000000000000004">
      <c r="A50" s="1" t="s">
        <v>56</v>
      </c>
      <c r="C50" s="7">
        <v>174233</v>
      </c>
      <c r="D50" s="7"/>
      <c r="E50" s="7">
        <v>407391063</v>
      </c>
      <c r="F50" s="7"/>
      <c r="G50" s="7">
        <v>1610725716.9449999</v>
      </c>
      <c r="H50" s="7"/>
      <c r="I50" s="7">
        <v>313619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487852</v>
      </c>
      <c r="R50" s="7"/>
      <c r="S50" s="7">
        <v>3671</v>
      </c>
      <c r="T50" s="7"/>
      <c r="U50" s="7">
        <v>407391063</v>
      </c>
      <c r="V50" s="7"/>
      <c r="W50" s="7">
        <v>1780248809.0826001</v>
      </c>
      <c r="X50" s="5"/>
      <c r="Y50" s="16">
        <v>4.5644292852688249E-4</v>
      </c>
    </row>
    <row r="51" spans="1:25" x14ac:dyDescent="0.55000000000000004">
      <c r="A51" s="1" t="s">
        <v>57</v>
      </c>
      <c r="C51" s="7">
        <v>3767320</v>
      </c>
      <c r="D51" s="7"/>
      <c r="E51" s="7">
        <v>63356035869</v>
      </c>
      <c r="F51" s="7"/>
      <c r="G51" s="7">
        <v>66659299138.800003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3767320</v>
      </c>
      <c r="R51" s="7"/>
      <c r="S51" s="7">
        <v>19600</v>
      </c>
      <c r="T51" s="7"/>
      <c r="U51" s="7">
        <v>63356035869</v>
      </c>
      <c r="V51" s="7"/>
      <c r="W51" s="7">
        <v>73400127141.600006</v>
      </c>
      <c r="X51" s="5"/>
      <c r="Y51" s="16">
        <v>1.8819262125512784E-2</v>
      </c>
    </row>
    <row r="52" spans="1:25" x14ac:dyDescent="0.55000000000000004">
      <c r="A52" s="1" t="s">
        <v>58</v>
      </c>
      <c r="C52" s="7">
        <v>15893</v>
      </c>
      <c r="D52" s="7"/>
      <c r="E52" s="7">
        <v>98292013</v>
      </c>
      <c r="F52" s="7"/>
      <c r="G52" s="7">
        <v>235207124.8452</v>
      </c>
      <c r="H52" s="7"/>
      <c r="I52" s="7">
        <v>0</v>
      </c>
      <c r="J52" s="7"/>
      <c r="K52" s="7">
        <v>0</v>
      </c>
      <c r="L52" s="7"/>
      <c r="M52" s="7">
        <v>-15893</v>
      </c>
      <c r="N52" s="7"/>
      <c r="O52" s="7">
        <v>220909543</v>
      </c>
      <c r="P52" s="7"/>
      <c r="Q52" s="7">
        <v>0</v>
      </c>
      <c r="R52" s="7"/>
      <c r="S52" s="7">
        <v>0</v>
      </c>
      <c r="T52" s="7"/>
      <c r="U52" s="7">
        <v>0</v>
      </c>
      <c r="V52" s="7"/>
      <c r="W52" s="7">
        <v>0</v>
      </c>
      <c r="X52" s="5"/>
      <c r="Y52" s="16">
        <v>0</v>
      </c>
    </row>
    <row r="53" spans="1:25" x14ac:dyDescent="0.55000000000000004">
      <c r="A53" s="1" t="s">
        <v>59</v>
      </c>
      <c r="C53" s="7">
        <v>5007418</v>
      </c>
      <c r="D53" s="7"/>
      <c r="E53" s="7">
        <v>76482776816</v>
      </c>
      <c r="F53" s="7"/>
      <c r="G53" s="7">
        <v>127476947128.869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5007418</v>
      </c>
      <c r="R53" s="7"/>
      <c r="S53" s="7">
        <v>30050</v>
      </c>
      <c r="T53" s="7"/>
      <c r="U53" s="7">
        <v>76482776816</v>
      </c>
      <c r="V53" s="7"/>
      <c r="W53" s="7">
        <v>149577597080.14499</v>
      </c>
      <c r="X53" s="5"/>
      <c r="Y53" s="16">
        <v>3.8350614871894395E-2</v>
      </c>
    </row>
    <row r="54" spans="1:25" x14ac:dyDescent="0.55000000000000004">
      <c r="A54" s="1" t="s">
        <v>60</v>
      </c>
      <c r="C54" s="7">
        <v>628537</v>
      </c>
      <c r="D54" s="7"/>
      <c r="E54" s="7">
        <v>10922510324</v>
      </c>
      <c r="F54" s="7"/>
      <c r="G54" s="7">
        <v>5173320856.158</v>
      </c>
      <c r="H54" s="7"/>
      <c r="I54" s="7">
        <v>0</v>
      </c>
      <c r="J54" s="7"/>
      <c r="K54" s="7">
        <v>0</v>
      </c>
      <c r="L54" s="7"/>
      <c r="M54" s="7">
        <v>-6742</v>
      </c>
      <c r="N54" s="7"/>
      <c r="O54" s="7">
        <v>52274706</v>
      </c>
      <c r="P54" s="7"/>
      <c r="Q54" s="7">
        <v>621795</v>
      </c>
      <c r="R54" s="7"/>
      <c r="S54" s="7">
        <v>9020</v>
      </c>
      <c r="T54" s="7"/>
      <c r="U54" s="7">
        <v>10805350054</v>
      </c>
      <c r="V54" s="7"/>
      <c r="W54" s="7">
        <v>5575219784.1450005</v>
      </c>
      <c r="X54" s="5"/>
      <c r="Y54" s="16">
        <v>1.4294460597154008E-3</v>
      </c>
    </row>
    <row r="55" spans="1:25" x14ac:dyDescent="0.55000000000000004">
      <c r="A55" s="1" t="s">
        <v>61</v>
      </c>
      <c r="C55" s="7">
        <v>48475</v>
      </c>
      <c r="D55" s="7"/>
      <c r="E55" s="7">
        <v>1958625276</v>
      </c>
      <c r="F55" s="7"/>
      <c r="G55" s="7">
        <v>3292058532.0262499</v>
      </c>
      <c r="H55" s="7"/>
      <c r="I55" s="7">
        <v>0</v>
      </c>
      <c r="J55" s="7"/>
      <c r="K55" s="7">
        <v>0</v>
      </c>
      <c r="L55" s="7"/>
      <c r="M55" s="7">
        <v>-48475</v>
      </c>
      <c r="N55" s="7"/>
      <c r="O55" s="7">
        <v>3289215545</v>
      </c>
      <c r="P55" s="7"/>
      <c r="Q55" s="7">
        <v>0</v>
      </c>
      <c r="R55" s="7"/>
      <c r="S55" s="7">
        <v>0</v>
      </c>
      <c r="T55" s="7"/>
      <c r="U55" s="7">
        <v>0</v>
      </c>
      <c r="V55" s="7"/>
      <c r="W55" s="7">
        <v>0</v>
      </c>
      <c r="X55" s="5"/>
      <c r="Y55" s="16">
        <v>0</v>
      </c>
    </row>
    <row r="56" spans="1:25" x14ac:dyDescent="0.55000000000000004">
      <c r="A56" s="1" t="s">
        <v>62</v>
      </c>
      <c r="C56" s="7">
        <v>1354083</v>
      </c>
      <c r="D56" s="7"/>
      <c r="E56" s="7">
        <v>48229279623</v>
      </c>
      <c r="F56" s="7"/>
      <c r="G56" s="7">
        <v>32304628947.599998</v>
      </c>
      <c r="H56" s="7"/>
      <c r="I56" s="7">
        <v>0</v>
      </c>
      <c r="J56" s="7"/>
      <c r="K56" s="7">
        <v>0</v>
      </c>
      <c r="L56" s="7"/>
      <c r="M56" s="7">
        <v>-586939</v>
      </c>
      <c r="N56" s="7"/>
      <c r="O56" s="7">
        <v>15612966295</v>
      </c>
      <c r="P56" s="7"/>
      <c r="Q56" s="7">
        <v>767144</v>
      </c>
      <c r="R56" s="7"/>
      <c r="S56" s="7">
        <v>26600</v>
      </c>
      <c r="T56" s="7"/>
      <c r="U56" s="7">
        <v>27323880804</v>
      </c>
      <c r="V56" s="7"/>
      <c r="W56" s="7">
        <v>20284614519.119999</v>
      </c>
      <c r="X56" s="5"/>
      <c r="Y56" s="16">
        <v>5.2008285627879684E-3</v>
      </c>
    </row>
    <row r="57" spans="1:25" x14ac:dyDescent="0.55000000000000004">
      <c r="A57" s="1" t="s">
        <v>63</v>
      </c>
      <c r="C57" s="7">
        <v>3626550</v>
      </c>
      <c r="D57" s="7"/>
      <c r="E57" s="7">
        <v>14307602406</v>
      </c>
      <c r="F57" s="7"/>
      <c r="G57" s="7">
        <v>44593503980.175003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3626550</v>
      </c>
      <c r="R57" s="7"/>
      <c r="S57" s="7">
        <v>14310</v>
      </c>
      <c r="T57" s="7"/>
      <c r="U57" s="7">
        <v>14307602406</v>
      </c>
      <c r="V57" s="7"/>
      <c r="W57" s="7">
        <v>51587149713.525002</v>
      </c>
      <c r="X57" s="5"/>
      <c r="Y57" s="16">
        <v>1.3226572358573932E-2</v>
      </c>
    </row>
    <row r="58" spans="1:25" x14ac:dyDescent="0.55000000000000004">
      <c r="A58" s="1" t="s">
        <v>64</v>
      </c>
      <c r="C58" s="7">
        <v>1420115</v>
      </c>
      <c r="D58" s="7"/>
      <c r="E58" s="7">
        <v>40001606508</v>
      </c>
      <c r="F58" s="7"/>
      <c r="G58" s="7">
        <v>64843434613.6605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1420115</v>
      </c>
      <c r="R58" s="7"/>
      <c r="S58" s="7">
        <v>50072</v>
      </c>
      <c r="T58" s="7"/>
      <c r="U58" s="7">
        <v>40001606508</v>
      </c>
      <c r="V58" s="7"/>
      <c r="W58" s="7">
        <v>70684905690.233994</v>
      </c>
      <c r="X58" s="5"/>
      <c r="Y58" s="16">
        <v>1.8123098968690243E-2</v>
      </c>
    </row>
    <row r="59" spans="1:25" x14ac:dyDescent="0.55000000000000004">
      <c r="A59" s="1" t="s">
        <v>65</v>
      </c>
      <c r="C59" s="7">
        <v>1716308</v>
      </c>
      <c r="D59" s="7"/>
      <c r="E59" s="7">
        <v>38113038818</v>
      </c>
      <c r="F59" s="7"/>
      <c r="G59" s="7">
        <v>31699263045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1716308</v>
      </c>
      <c r="R59" s="7"/>
      <c r="S59" s="7">
        <v>17850</v>
      </c>
      <c r="T59" s="7"/>
      <c r="U59" s="7">
        <v>38113038818</v>
      </c>
      <c r="V59" s="7"/>
      <c r="W59" s="7">
        <v>30453813018.09</v>
      </c>
      <c r="X59" s="5"/>
      <c r="Y59" s="16">
        <v>7.8081375636197062E-3</v>
      </c>
    </row>
    <row r="60" spans="1:25" x14ac:dyDescent="0.55000000000000004">
      <c r="A60" s="1" t="s">
        <v>66</v>
      </c>
      <c r="C60" s="7">
        <v>249926</v>
      </c>
      <c r="D60" s="7"/>
      <c r="E60" s="7">
        <v>3490450048</v>
      </c>
      <c r="F60" s="7"/>
      <c r="G60" s="7">
        <v>3502989058.23</v>
      </c>
      <c r="H60" s="7"/>
      <c r="I60" s="7">
        <v>0</v>
      </c>
      <c r="J60" s="7"/>
      <c r="K60" s="7">
        <v>0</v>
      </c>
      <c r="L60" s="7"/>
      <c r="M60" s="7">
        <v>-249926</v>
      </c>
      <c r="N60" s="7"/>
      <c r="O60" s="7">
        <v>3311816773</v>
      </c>
      <c r="P60" s="7"/>
      <c r="Q60" s="7">
        <v>0</v>
      </c>
      <c r="R60" s="7"/>
      <c r="S60" s="7">
        <v>0</v>
      </c>
      <c r="T60" s="7"/>
      <c r="U60" s="7">
        <v>0</v>
      </c>
      <c r="V60" s="7"/>
      <c r="W60" s="7">
        <v>0</v>
      </c>
      <c r="X60" s="5"/>
      <c r="Y60" s="16">
        <v>0</v>
      </c>
    </row>
    <row r="61" spans="1:25" x14ac:dyDescent="0.55000000000000004">
      <c r="A61" s="1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2772425</v>
      </c>
      <c r="J61" s="7"/>
      <c r="K61" s="7">
        <v>55134043125</v>
      </c>
      <c r="L61" s="7"/>
      <c r="M61" s="7">
        <v>0</v>
      </c>
      <c r="N61" s="7"/>
      <c r="O61" s="7">
        <v>0</v>
      </c>
      <c r="P61" s="7"/>
      <c r="Q61" s="7">
        <v>2772425</v>
      </c>
      <c r="R61" s="7"/>
      <c r="S61" s="7">
        <v>20024</v>
      </c>
      <c r="T61" s="7"/>
      <c r="U61" s="7">
        <v>55134043125</v>
      </c>
      <c r="V61" s="7"/>
      <c r="W61" s="7">
        <v>55184723722.709999</v>
      </c>
      <c r="X61" s="5"/>
      <c r="Y61" s="16">
        <v>1.4148964334328601E-2</v>
      </c>
    </row>
    <row r="62" spans="1:25" x14ac:dyDescent="0.55000000000000004">
      <c r="A62" s="1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21280</v>
      </c>
      <c r="J62" s="7"/>
      <c r="K62" s="7">
        <v>106986492</v>
      </c>
      <c r="L62" s="7"/>
      <c r="M62" s="7">
        <v>0</v>
      </c>
      <c r="N62" s="7"/>
      <c r="O62" s="7">
        <v>0</v>
      </c>
      <c r="P62" s="7"/>
      <c r="Q62" s="7">
        <v>21280</v>
      </c>
      <c r="R62" s="7"/>
      <c r="S62" s="7">
        <v>5609</v>
      </c>
      <c r="T62" s="7"/>
      <c r="U62" s="7">
        <v>106986492</v>
      </c>
      <c r="V62" s="7"/>
      <c r="W62" s="7">
        <v>118649330.85600001</v>
      </c>
      <c r="X62" s="5"/>
      <c r="Y62" s="16">
        <v>3.0420830935185801E-5</v>
      </c>
    </row>
    <row r="63" spans="1:25" x14ac:dyDescent="0.55000000000000004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2732631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2732631</v>
      </c>
      <c r="R63" s="7"/>
      <c r="S63" s="7">
        <v>14850</v>
      </c>
      <c r="T63" s="7"/>
      <c r="U63" s="7">
        <v>29586195837</v>
      </c>
      <c r="V63" s="7"/>
      <c r="W63" s="7">
        <v>40338121886</v>
      </c>
      <c r="X63" s="5"/>
      <c r="Y63" s="16">
        <v>1.034240292198723E-2</v>
      </c>
    </row>
    <row r="64" spans="1:25" x14ac:dyDescent="0.55000000000000004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42560</v>
      </c>
      <c r="J64" s="7"/>
      <c r="K64" s="7">
        <v>81022618</v>
      </c>
      <c r="L64" s="7"/>
      <c r="M64" s="7">
        <v>0</v>
      </c>
      <c r="N64" s="7"/>
      <c r="O64" s="7">
        <v>0</v>
      </c>
      <c r="P64" s="7"/>
      <c r="Q64" s="7">
        <v>42560</v>
      </c>
      <c r="R64" s="7"/>
      <c r="S64" s="7">
        <v>3318</v>
      </c>
      <c r="T64" s="7"/>
      <c r="U64" s="7">
        <v>81022618</v>
      </c>
      <c r="V64" s="7"/>
      <c r="W64" s="7">
        <v>140373856.22400001</v>
      </c>
      <c r="X64" s="5"/>
      <c r="Y64" s="16">
        <v>3.5990842233177568E-5</v>
      </c>
    </row>
    <row r="65" spans="1:25" x14ac:dyDescent="0.55000000000000004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5027672</v>
      </c>
      <c r="J65" s="7"/>
      <c r="K65" s="7">
        <v>45599866991</v>
      </c>
      <c r="L65" s="7"/>
      <c r="M65" s="7">
        <v>0</v>
      </c>
      <c r="N65" s="7"/>
      <c r="O65" s="7">
        <v>0</v>
      </c>
      <c r="P65" s="7"/>
      <c r="Q65" s="7">
        <v>5027672</v>
      </c>
      <c r="R65" s="7"/>
      <c r="S65" s="7">
        <v>10000</v>
      </c>
      <c r="T65" s="7"/>
      <c r="U65" s="7">
        <v>45599866991</v>
      </c>
      <c r="V65" s="7"/>
      <c r="W65" s="7">
        <v>49977573516</v>
      </c>
      <c r="X65" s="5"/>
      <c r="Y65" s="16">
        <v>1.2813888654174167E-2</v>
      </c>
    </row>
    <row r="66" spans="1:25" ht="24.75" thickBot="1" x14ac:dyDescent="0.6">
      <c r="C66" s="5"/>
      <c r="D66" s="5"/>
      <c r="E66" s="6">
        <f>SUM(E9:E65)</f>
        <v>1697214328311</v>
      </c>
      <c r="F66" s="5"/>
      <c r="G66" s="6">
        <f>SUM(G9:G65)</f>
        <v>2028978612450.9609</v>
      </c>
      <c r="H66" s="5"/>
      <c r="I66" s="5"/>
      <c r="J66" s="5"/>
      <c r="K66" s="6">
        <f>SUM(K9:K65)</f>
        <v>140819974001</v>
      </c>
      <c r="L66" s="5"/>
      <c r="M66" s="5"/>
      <c r="N66" s="5"/>
      <c r="O66" s="6">
        <f>SUM(O9:O65)</f>
        <v>113395432583</v>
      </c>
      <c r="P66" s="5"/>
      <c r="Q66" s="5"/>
      <c r="R66" s="5"/>
      <c r="S66" s="5"/>
      <c r="T66" s="5"/>
      <c r="U66" s="6">
        <f>SUM(U9:U65)</f>
        <v>1750176812900</v>
      </c>
      <c r="V66" s="5"/>
      <c r="W66" s="6">
        <f>SUM(W9:W65)</f>
        <v>2404037147851.4097</v>
      </c>
      <c r="X66" s="5"/>
      <c r="Y66" s="17">
        <f>SUM(Y9:Y65)</f>
        <v>0.61637775037646347</v>
      </c>
    </row>
    <row r="67" spans="1:25" ht="24.75" thickTop="1" x14ac:dyDescent="0.55000000000000004">
      <c r="G67" s="3"/>
      <c r="W67" s="3"/>
    </row>
    <row r="68" spans="1:25" x14ac:dyDescent="0.55000000000000004">
      <c r="G68" s="3"/>
      <c r="W68" s="3"/>
      <c r="Y68" s="19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A11" sqref="A11"/>
    </sheetView>
  </sheetViews>
  <sheetFormatPr defaultRowHeight="24" x14ac:dyDescent="0.5500000000000000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4" t="s">
        <v>3</v>
      </c>
      <c r="C6" s="25" t="s">
        <v>226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4.75" x14ac:dyDescent="0.55000000000000004">
      <c r="A7" s="25" t="s">
        <v>3</v>
      </c>
      <c r="C7" s="25" t="s">
        <v>72</v>
      </c>
      <c r="E7" s="25" t="s">
        <v>73</v>
      </c>
      <c r="G7" s="25" t="s">
        <v>74</v>
      </c>
      <c r="I7" s="25" t="s">
        <v>75</v>
      </c>
      <c r="K7" s="25" t="s">
        <v>72</v>
      </c>
      <c r="M7" s="25" t="s">
        <v>73</v>
      </c>
      <c r="O7" s="25" t="s">
        <v>74</v>
      </c>
      <c r="Q7" s="25" t="s">
        <v>75</v>
      </c>
    </row>
    <row r="8" spans="1:17" x14ac:dyDescent="0.55000000000000004">
      <c r="A8" s="1" t="s">
        <v>76</v>
      </c>
      <c r="C8" s="4">
        <v>194657</v>
      </c>
      <c r="D8" s="5"/>
      <c r="E8" s="4">
        <v>34200</v>
      </c>
      <c r="F8" s="5"/>
      <c r="G8" s="5" t="s">
        <v>77</v>
      </c>
      <c r="H8" s="5"/>
      <c r="I8" s="4">
        <v>0</v>
      </c>
      <c r="J8" s="5"/>
      <c r="K8" s="4">
        <v>0</v>
      </c>
      <c r="L8" s="5"/>
      <c r="M8" s="4">
        <v>34200</v>
      </c>
      <c r="N8" s="5"/>
      <c r="O8" s="5" t="s">
        <v>227</v>
      </c>
      <c r="P8" s="5"/>
      <c r="Q8" s="4">
        <v>0</v>
      </c>
    </row>
    <row r="9" spans="1:17" x14ac:dyDescent="0.55000000000000004">
      <c r="A9" s="1" t="s">
        <v>79</v>
      </c>
      <c r="C9" s="4">
        <v>130</v>
      </c>
      <c r="D9" s="5"/>
      <c r="E9" s="4">
        <v>9300</v>
      </c>
      <c r="F9" s="5"/>
      <c r="G9" s="5" t="s">
        <v>80</v>
      </c>
      <c r="H9" s="5"/>
      <c r="I9" s="4">
        <v>0</v>
      </c>
      <c r="J9" s="5"/>
      <c r="K9" s="4">
        <v>0</v>
      </c>
      <c r="L9" s="5"/>
      <c r="M9" s="4">
        <v>9300</v>
      </c>
      <c r="N9" s="5"/>
      <c r="O9" s="5" t="s">
        <v>227</v>
      </c>
      <c r="P9" s="5"/>
      <c r="Q9" s="4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H7" workbookViewId="0">
      <selection activeCell="AI25" sqref="AI25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 x14ac:dyDescent="0.55000000000000004">
      <c r="A6" s="25" t="s">
        <v>81</v>
      </c>
      <c r="B6" s="25" t="s">
        <v>81</v>
      </c>
      <c r="C6" s="25" t="s">
        <v>81</v>
      </c>
      <c r="D6" s="25" t="s">
        <v>81</v>
      </c>
      <c r="E6" s="25" t="s">
        <v>81</v>
      </c>
      <c r="F6" s="25" t="s">
        <v>81</v>
      </c>
      <c r="G6" s="25" t="s">
        <v>81</v>
      </c>
      <c r="H6" s="25" t="s">
        <v>81</v>
      </c>
      <c r="I6" s="25" t="s">
        <v>81</v>
      </c>
      <c r="J6" s="25" t="s">
        <v>81</v>
      </c>
      <c r="K6" s="25" t="s">
        <v>81</v>
      </c>
      <c r="L6" s="25" t="s">
        <v>81</v>
      </c>
      <c r="M6" s="25" t="s">
        <v>81</v>
      </c>
      <c r="O6" s="25" t="s">
        <v>226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 x14ac:dyDescent="0.55000000000000004">
      <c r="A7" s="24" t="s">
        <v>82</v>
      </c>
      <c r="C7" s="24" t="s">
        <v>83</v>
      </c>
      <c r="E7" s="24" t="s">
        <v>84</v>
      </c>
      <c r="G7" s="24" t="s">
        <v>85</v>
      </c>
      <c r="I7" s="24" t="s">
        <v>86</v>
      </c>
      <c r="K7" s="24" t="s">
        <v>87</v>
      </c>
      <c r="M7" s="24" t="s">
        <v>75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88</v>
      </c>
      <c r="AG7" s="24" t="s">
        <v>8</v>
      </c>
      <c r="AI7" s="24" t="s">
        <v>9</v>
      </c>
      <c r="AK7" s="24" t="s">
        <v>13</v>
      </c>
    </row>
    <row r="8" spans="1:37" ht="24.75" x14ac:dyDescent="0.55000000000000004">
      <c r="A8" s="25" t="s">
        <v>82</v>
      </c>
      <c r="C8" s="25" t="s">
        <v>83</v>
      </c>
      <c r="E8" s="25" t="s">
        <v>84</v>
      </c>
      <c r="G8" s="25" t="s">
        <v>85</v>
      </c>
      <c r="I8" s="25" t="s">
        <v>86</v>
      </c>
      <c r="K8" s="25" t="s">
        <v>87</v>
      </c>
      <c r="M8" s="25" t="s">
        <v>75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88</v>
      </c>
      <c r="AG8" s="25" t="s">
        <v>8</v>
      </c>
      <c r="AI8" s="25" t="s">
        <v>9</v>
      </c>
      <c r="AK8" s="25" t="s">
        <v>13</v>
      </c>
    </row>
    <row r="9" spans="1:37" ht="24.75" x14ac:dyDescent="0.6">
      <c r="A9" s="2" t="s">
        <v>89</v>
      </c>
      <c r="C9" s="5" t="s">
        <v>90</v>
      </c>
      <c r="D9" s="5"/>
      <c r="E9" s="5" t="s">
        <v>90</v>
      </c>
      <c r="F9" s="5"/>
      <c r="G9" s="5" t="s">
        <v>91</v>
      </c>
      <c r="H9" s="5"/>
      <c r="I9" s="5" t="s">
        <v>92</v>
      </c>
      <c r="J9" s="5"/>
      <c r="K9" s="4">
        <v>0</v>
      </c>
      <c r="L9" s="5"/>
      <c r="M9" s="4">
        <v>0</v>
      </c>
      <c r="N9" s="5"/>
      <c r="O9" s="4">
        <v>19845</v>
      </c>
      <c r="P9" s="5"/>
      <c r="Q9" s="4">
        <v>16973633277</v>
      </c>
      <c r="R9" s="5"/>
      <c r="S9" s="4">
        <v>18200558740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5"/>
      <c r="AC9" s="4">
        <v>19845</v>
      </c>
      <c r="AD9" s="5"/>
      <c r="AE9" s="4">
        <v>936308</v>
      </c>
      <c r="AF9" s="5"/>
      <c r="AG9" s="4">
        <v>16973633277</v>
      </c>
      <c r="AH9" s="5"/>
      <c r="AI9" s="4">
        <v>18577664447</v>
      </c>
      <c r="AJ9" s="5"/>
      <c r="AK9" s="18">
        <v>4.7631789006774656E-3</v>
      </c>
    </row>
    <row r="10" spans="1:37" ht="24.75" x14ac:dyDescent="0.6">
      <c r="A10" s="2" t="s">
        <v>93</v>
      </c>
      <c r="C10" s="5" t="s">
        <v>90</v>
      </c>
      <c r="D10" s="5"/>
      <c r="E10" s="5" t="s">
        <v>90</v>
      </c>
      <c r="F10" s="5"/>
      <c r="G10" s="5" t="s">
        <v>94</v>
      </c>
      <c r="H10" s="5"/>
      <c r="I10" s="5" t="s">
        <v>95</v>
      </c>
      <c r="J10" s="5"/>
      <c r="K10" s="4">
        <v>0</v>
      </c>
      <c r="L10" s="5"/>
      <c r="M10" s="4">
        <v>0</v>
      </c>
      <c r="N10" s="5"/>
      <c r="O10" s="4">
        <v>28210</v>
      </c>
      <c r="P10" s="5"/>
      <c r="Q10" s="4">
        <v>23767863879</v>
      </c>
      <c r="R10" s="5"/>
      <c r="S10" s="4">
        <v>25500940836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28210</v>
      </c>
      <c r="AD10" s="5"/>
      <c r="AE10" s="4">
        <v>919127</v>
      </c>
      <c r="AF10" s="5"/>
      <c r="AG10" s="4">
        <v>23767863879</v>
      </c>
      <c r="AH10" s="5"/>
      <c r="AI10" s="4">
        <v>25923873116</v>
      </c>
      <c r="AJ10" s="5"/>
      <c r="AK10" s="18">
        <v>6.6466937112706365E-3</v>
      </c>
    </row>
    <row r="11" spans="1:37" ht="24.75" x14ac:dyDescent="0.6">
      <c r="A11" s="2" t="s">
        <v>96</v>
      </c>
      <c r="C11" s="5" t="s">
        <v>90</v>
      </c>
      <c r="D11" s="5"/>
      <c r="E11" s="5" t="s">
        <v>90</v>
      </c>
      <c r="F11" s="5"/>
      <c r="G11" s="5" t="s">
        <v>97</v>
      </c>
      <c r="H11" s="5"/>
      <c r="I11" s="5" t="s">
        <v>98</v>
      </c>
      <c r="J11" s="5"/>
      <c r="K11" s="4">
        <v>0</v>
      </c>
      <c r="L11" s="5"/>
      <c r="M11" s="4">
        <v>0</v>
      </c>
      <c r="N11" s="5"/>
      <c r="O11" s="4">
        <v>2752</v>
      </c>
      <c r="P11" s="5"/>
      <c r="Q11" s="4">
        <v>2319811386</v>
      </c>
      <c r="R11" s="5"/>
      <c r="S11" s="4">
        <v>2719512247</v>
      </c>
      <c r="T11" s="5"/>
      <c r="U11" s="4">
        <v>0</v>
      </c>
      <c r="V11" s="5"/>
      <c r="W11" s="4">
        <v>0</v>
      </c>
      <c r="X11" s="5"/>
      <c r="Y11" s="4">
        <v>2752</v>
      </c>
      <c r="Z11" s="5"/>
      <c r="AA11" s="4">
        <v>2752000000</v>
      </c>
      <c r="AB11" s="5"/>
      <c r="AC11" s="4">
        <v>0</v>
      </c>
      <c r="AD11" s="5"/>
      <c r="AE11" s="4">
        <v>0</v>
      </c>
      <c r="AF11" s="5"/>
      <c r="AG11" s="4">
        <v>0</v>
      </c>
      <c r="AH11" s="5"/>
      <c r="AI11" s="4">
        <v>0</v>
      </c>
      <c r="AJ11" s="5"/>
      <c r="AK11" s="18">
        <v>0</v>
      </c>
    </row>
    <row r="12" spans="1:37" ht="24.75" x14ac:dyDescent="0.6">
      <c r="A12" s="2" t="s">
        <v>99</v>
      </c>
      <c r="C12" s="5" t="s">
        <v>90</v>
      </c>
      <c r="D12" s="5"/>
      <c r="E12" s="5" t="s">
        <v>90</v>
      </c>
      <c r="F12" s="5"/>
      <c r="G12" s="5" t="s">
        <v>100</v>
      </c>
      <c r="H12" s="5"/>
      <c r="I12" s="5" t="s">
        <v>101</v>
      </c>
      <c r="J12" s="5"/>
      <c r="K12" s="4">
        <v>0</v>
      </c>
      <c r="L12" s="5"/>
      <c r="M12" s="4">
        <v>0</v>
      </c>
      <c r="N12" s="5"/>
      <c r="O12" s="4">
        <v>23636</v>
      </c>
      <c r="P12" s="5"/>
      <c r="Q12" s="4">
        <v>17581054627</v>
      </c>
      <c r="R12" s="5"/>
      <c r="S12" s="4">
        <v>19870043057</v>
      </c>
      <c r="T12" s="5"/>
      <c r="U12" s="4">
        <v>0</v>
      </c>
      <c r="V12" s="5"/>
      <c r="W12" s="4">
        <v>0</v>
      </c>
      <c r="X12" s="5"/>
      <c r="Y12" s="4">
        <v>0</v>
      </c>
      <c r="Z12" s="5"/>
      <c r="AA12" s="4">
        <v>0</v>
      </c>
      <c r="AB12" s="5"/>
      <c r="AC12" s="4">
        <v>23636</v>
      </c>
      <c r="AD12" s="5"/>
      <c r="AE12" s="4">
        <v>860058</v>
      </c>
      <c r="AF12" s="5"/>
      <c r="AG12" s="4">
        <v>17581054627</v>
      </c>
      <c r="AH12" s="5"/>
      <c r="AI12" s="4">
        <v>20324646378</v>
      </c>
      <c r="AJ12" s="5"/>
      <c r="AK12" s="18">
        <v>5.2110924420886258E-3</v>
      </c>
    </row>
    <row r="13" spans="1:37" ht="24.75" x14ac:dyDescent="0.6">
      <c r="A13" s="2" t="s">
        <v>102</v>
      </c>
      <c r="C13" s="5" t="s">
        <v>90</v>
      </c>
      <c r="D13" s="5"/>
      <c r="E13" s="5" t="s">
        <v>90</v>
      </c>
      <c r="F13" s="5"/>
      <c r="G13" s="5" t="s">
        <v>103</v>
      </c>
      <c r="H13" s="5"/>
      <c r="I13" s="5" t="s">
        <v>104</v>
      </c>
      <c r="J13" s="5"/>
      <c r="K13" s="4">
        <v>0</v>
      </c>
      <c r="L13" s="5"/>
      <c r="M13" s="4">
        <v>0</v>
      </c>
      <c r="N13" s="5"/>
      <c r="O13" s="4">
        <v>63542</v>
      </c>
      <c r="P13" s="5"/>
      <c r="Q13" s="4">
        <v>46803136937</v>
      </c>
      <c r="R13" s="5"/>
      <c r="S13" s="4">
        <v>52861681939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5"/>
      <c r="AC13" s="4">
        <v>63542</v>
      </c>
      <c r="AD13" s="5"/>
      <c r="AE13" s="4">
        <v>851513</v>
      </c>
      <c r="AF13" s="5"/>
      <c r="AG13" s="4">
        <v>46803136937</v>
      </c>
      <c r="AH13" s="5"/>
      <c r="AI13" s="4">
        <v>54097032181</v>
      </c>
      <c r="AJ13" s="5"/>
      <c r="AK13" s="18">
        <v>1.3870088083942076E-2</v>
      </c>
    </row>
    <row r="14" spans="1:37" ht="24.75" x14ac:dyDescent="0.6">
      <c r="A14" s="2" t="s">
        <v>105</v>
      </c>
      <c r="C14" s="5" t="s">
        <v>90</v>
      </c>
      <c r="D14" s="5"/>
      <c r="E14" s="5" t="s">
        <v>90</v>
      </c>
      <c r="F14" s="5"/>
      <c r="G14" s="5" t="s">
        <v>106</v>
      </c>
      <c r="H14" s="5"/>
      <c r="I14" s="5" t="s">
        <v>107</v>
      </c>
      <c r="J14" s="5"/>
      <c r="K14" s="4">
        <v>0</v>
      </c>
      <c r="L14" s="5"/>
      <c r="M14" s="4">
        <v>0</v>
      </c>
      <c r="N14" s="5"/>
      <c r="O14" s="4">
        <v>938</v>
      </c>
      <c r="P14" s="5"/>
      <c r="Q14" s="4">
        <v>801086782</v>
      </c>
      <c r="R14" s="5"/>
      <c r="S14" s="4">
        <v>926806733</v>
      </c>
      <c r="T14" s="5"/>
      <c r="U14" s="4">
        <v>0</v>
      </c>
      <c r="V14" s="5"/>
      <c r="W14" s="4">
        <v>0</v>
      </c>
      <c r="X14" s="5"/>
      <c r="Y14" s="4">
        <v>938</v>
      </c>
      <c r="Z14" s="5"/>
      <c r="AA14" s="4">
        <v>938000000</v>
      </c>
      <c r="AB14" s="5"/>
      <c r="AC14" s="4">
        <v>0</v>
      </c>
      <c r="AD14" s="5"/>
      <c r="AE14" s="4">
        <v>0</v>
      </c>
      <c r="AF14" s="5"/>
      <c r="AG14" s="4">
        <v>0</v>
      </c>
      <c r="AH14" s="5"/>
      <c r="AI14" s="4">
        <v>0</v>
      </c>
      <c r="AJ14" s="5"/>
      <c r="AK14" s="18">
        <v>0</v>
      </c>
    </row>
    <row r="15" spans="1:37" ht="24.75" x14ac:dyDescent="0.6">
      <c r="A15" s="2" t="s">
        <v>108</v>
      </c>
      <c r="C15" s="5" t="s">
        <v>90</v>
      </c>
      <c r="D15" s="5"/>
      <c r="E15" s="5" t="s">
        <v>90</v>
      </c>
      <c r="F15" s="5"/>
      <c r="G15" s="5" t="s">
        <v>109</v>
      </c>
      <c r="H15" s="5"/>
      <c r="I15" s="5" t="s">
        <v>110</v>
      </c>
      <c r="J15" s="5"/>
      <c r="K15" s="4">
        <v>0</v>
      </c>
      <c r="L15" s="5"/>
      <c r="M15" s="4">
        <v>0</v>
      </c>
      <c r="N15" s="5"/>
      <c r="O15" s="4">
        <v>74709</v>
      </c>
      <c r="P15" s="5"/>
      <c r="Q15" s="4">
        <v>65567653144</v>
      </c>
      <c r="R15" s="5"/>
      <c r="S15" s="4">
        <v>70416006757</v>
      </c>
      <c r="T15" s="5"/>
      <c r="U15" s="4">
        <v>0</v>
      </c>
      <c r="V15" s="5"/>
      <c r="W15" s="4">
        <v>0</v>
      </c>
      <c r="X15" s="5"/>
      <c r="Y15" s="4">
        <v>0</v>
      </c>
      <c r="Z15" s="5"/>
      <c r="AA15" s="4">
        <v>0</v>
      </c>
      <c r="AB15" s="5"/>
      <c r="AC15" s="4">
        <v>74709</v>
      </c>
      <c r="AD15" s="5"/>
      <c r="AE15" s="4">
        <v>960263</v>
      </c>
      <c r="AF15" s="5"/>
      <c r="AG15" s="4">
        <v>65567653144</v>
      </c>
      <c r="AH15" s="5"/>
      <c r="AI15" s="4">
        <v>71727285539</v>
      </c>
      <c r="AJ15" s="5"/>
      <c r="AK15" s="18">
        <v>1.8390357628480247E-2</v>
      </c>
    </row>
    <row r="16" spans="1:37" ht="24.75" x14ac:dyDescent="0.6">
      <c r="A16" s="2" t="s">
        <v>111</v>
      </c>
      <c r="C16" s="5" t="s">
        <v>90</v>
      </c>
      <c r="D16" s="5"/>
      <c r="E16" s="5" t="s">
        <v>90</v>
      </c>
      <c r="F16" s="5"/>
      <c r="G16" s="5" t="s">
        <v>112</v>
      </c>
      <c r="H16" s="5"/>
      <c r="I16" s="5" t="s">
        <v>113</v>
      </c>
      <c r="J16" s="5"/>
      <c r="K16" s="4">
        <v>0</v>
      </c>
      <c r="L16" s="5"/>
      <c r="M16" s="4">
        <v>0</v>
      </c>
      <c r="N16" s="5"/>
      <c r="O16" s="4">
        <v>56716</v>
      </c>
      <c r="P16" s="5"/>
      <c r="Q16" s="4">
        <v>48991959113</v>
      </c>
      <c r="R16" s="5"/>
      <c r="S16" s="4">
        <v>52374537320</v>
      </c>
      <c r="T16" s="5"/>
      <c r="U16" s="4">
        <v>0</v>
      </c>
      <c r="V16" s="5"/>
      <c r="W16" s="4">
        <v>0</v>
      </c>
      <c r="X16" s="5"/>
      <c r="Y16" s="4">
        <v>0</v>
      </c>
      <c r="Z16" s="5"/>
      <c r="AA16" s="4">
        <v>0</v>
      </c>
      <c r="AB16" s="5"/>
      <c r="AC16" s="4">
        <v>56716</v>
      </c>
      <c r="AD16" s="5"/>
      <c r="AE16" s="4">
        <v>941167</v>
      </c>
      <c r="AF16" s="5"/>
      <c r="AG16" s="4">
        <v>48991959113</v>
      </c>
      <c r="AH16" s="5"/>
      <c r="AI16" s="4">
        <v>53369552590</v>
      </c>
      <c r="AJ16" s="5"/>
      <c r="AK16" s="18">
        <v>1.3683567574412461E-2</v>
      </c>
    </row>
    <row r="17" spans="1:37" ht="24.75" x14ac:dyDescent="0.6">
      <c r="A17" s="2" t="s">
        <v>114</v>
      </c>
      <c r="C17" s="5" t="s">
        <v>90</v>
      </c>
      <c r="D17" s="5"/>
      <c r="E17" s="5" t="s">
        <v>90</v>
      </c>
      <c r="F17" s="5"/>
      <c r="G17" s="5" t="s">
        <v>115</v>
      </c>
      <c r="H17" s="5"/>
      <c r="I17" s="5" t="s">
        <v>116</v>
      </c>
      <c r="J17" s="5"/>
      <c r="K17" s="4">
        <v>15</v>
      </c>
      <c r="L17" s="5"/>
      <c r="M17" s="4">
        <v>15</v>
      </c>
      <c r="N17" s="5"/>
      <c r="O17" s="4">
        <v>1000</v>
      </c>
      <c r="P17" s="5"/>
      <c r="Q17" s="4">
        <v>1000181250</v>
      </c>
      <c r="R17" s="5"/>
      <c r="S17" s="4">
        <v>999816750</v>
      </c>
      <c r="T17" s="5"/>
      <c r="U17" s="4">
        <v>0</v>
      </c>
      <c r="V17" s="5"/>
      <c r="W17" s="4">
        <v>0</v>
      </c>
      <c r="X17" s="5"/>
      <c r="Y17" s="4">
        <v>0</v>
      </c>
      <c r="Z17" s="5"/>
      <c r="AA17" s="4">
        <v>0</v>
      </c>
      <c r="AB17" s="5"/>
      <c r="AC17" s="4">
        <v>1000</v>
      </c>
      <c r="AD17" s="5"/>
      <c r="AE17" s="4">
        <v>999998</v>
      </c>
      <c r="AF17" s="5"/>
      <c r="AG17" s="4">
        <v>1000181250</v>
      </c>
      <c r="AH17" s="5"/>
      <c r="AI17" s="4">
        <v>999816750</v>
      </c>
      <c r="AJ17" s="5"/>
      <c r="AK17" s="18">
        <v>2.5634578887621977E-4</v>
      </c>
    </row>
    <row r="18" spans="1:37" ht="24.75" x14ac:dyDescent="0.6">
      <c r="A18" s="2" t="s">
        <v>117</v>
      </c>
      <c r="C18" s="5" t="s">
        <v>90</v>
      </c>
      <c r="D18" s="5"/>
      <c r="E18" s="5" t="s">
        <v>90</v>
      </c>
      <c r="F18" s="5"/>
      <c r="G18" s="5" t="s">
        <v>118</v>
      </c>
      <c r="H18" s="5"/>
      <c r="I18" s="5" t="s">
        <v>119</v>
      </c>
      <c r="J18" s="5"/>
      <c r="K18" s="4">
        <v>15</v>
      </c>
      <c r="L18" s="5"/>
      <c r="M18" s="4">
        <v>15</v>
      </c>
      <c r="N18" s="5"/>
      <c r="O18" s="4">
        <v>200000</v>
      </c>
      <c r="P18" s="5"/>
      <c r="Q18" s="4">
        <v>193780000000</v>
      </c>
      <c r="R18" s="5"/>
      <c r="S18" s="4">
        <v>209961937500</v>
      </c>
      <c r="T18" s="5"/>
      <c r="U18" s="4">
        <v>0</v>
      </c>
      <c r="V18" s="5"/>
      <c r="W18" s="4">
        <v>0</v>
      </c>
      <c r="X18" s="5"/>
      <c r="Y18" s="4">
        <v>0</v>
      </c>
      <c r="Z18" s="5"/>
      <c r="AA18" s="4">
        <v>0</v>
      </c>
      <c r="AB18" s="5"/>
      <c r="AC18" s="4">
        <v>200000</v>
      </c>
      <c r="AD18" s="5"/>
      <c r="AE18" s="4">
        <v>1050000</v>
      </c>
      <c r="AF18" s="5"/>
      <c r="AG18" s="4">
        <v>193780000000</v>
      </c>
      <c r="AH18" s="5"/>
      <c r="AI18" s="4">
        <v>209961937500</v>
      </c>
      <c r="AJ18" s="5"/>
      <c r="AK18" s="18">
        <v>5.3832723348970754E-2</v>
      </c>
    </row>
    <row r="19" spans="1:37" ht="24.75" x14ac:dyDescent="0.6">
      <c r="A19" s="2" t="s">
        <v>120</v>
      </c>
      <c r="C19" s="5" t="s">
        <v>90</v>
      </c>
      <c r="D19" s="5"/>
      <c r="E19" s="5" t="s">
        <v>90</v>
      </c>
      <c r="F19" s="5"/>
      <c r="G19" s="5" t="s">
        <v>121</v>
      </c>
      <c r="H19" s="5"/>
      <c r="I19" s="5" t="s">
        <v>122</v>
      </c>
      <c r="J19" s="5"/>
      <c r="K19" s="4">
        <v>15</v>
      </c>
      <c r="L19" s="5"/>
      <c r="M19" s="4">
        <v>15</v>
      </c>
      <c r="N19" s="5"/>
      <c r="O19" s="4">
        <v>500000</v>
      </c>
      <c r="P19" s="5"/>
      <c r="Q19" s="4">
        <v>486951346998</v>
      </c>
      <c r="R19" s="5"/>
      <c r="S19" s="4">
        <v>493407553668</v>
      </c>
      <c r="T19" s="5"/>
      <c r="U19" s="4">
        <v>0</v>
      </c>
      <c r="V19" s="5"/>
      <c r="W19" s="4">
        <v>0</v>
      </c>
      <c r="X19" s="5"/>
      <c r="Y19" s="4">
        <v>0</v>
      </c>
      <c r="Z19" s="5"/>
      <c r="AA19" s="4">
        <v>0</v>
      </c>
      <c r="AB19" s="5"/>
      <c r="AC19" s="4">
        <v>500000</v>
      </c>
      <c r="AD19" s="5"/>
      <c r="AE19" s="4">
        <v>999998</v>
      </c>
      <c r="AF19" s="5"/>
      <c r="AG19" s="4">
        <v>486951346998</v>
      </c>
      <c r="AH19" s="5"/>
      <c r="AI19" s="4">
        <v>499908375181</v>
      </c>
      <c r="AJ19" s="5"/>
      <c r="AK19" s="18">
        <v>0.12817289448451699</v>
      </c>
    </row>
    <row r="20" spans="1:37" ht="24.75" x14ac:dyDescent="0.6">
      <c r="A20" s="2" t="s">
        <v>123</v>
      </c>
      <c r="C20" s="5" t="s">
        <v>90</v>
      </c>
      <c r="D20" s="5"/>
      <c r="E20" s="5" t="s">
        <v>90</v>
      </c>
      <c r="F20" s="5"/>
      <c r="G20" s="5" t="s">
        <v>124</v>
      </c>
      <c r="H20" s="5"/>
      <c r="I20" s="5" t="s">
        <v>125</v>
      </c>
      <c r="J20" s="5"/>
      <c r="K20" s="4">
        <v>18</v>
      </c>
      <c r="L20" s="5"/>
      <c r="M20" s="4">
        <v>18</v>
      </c>
      <c r="N20" s="5"/>
      <c r="O20" s="4">
        <v>1000</v>
      </c>
      <c r="P20" s="5"/>
      <c r="Q20" s="4">
        <v>930674250</v>
      </c>
      <c r="R20" s="5"/>
      <c r="S20" s="4">
        <v>1070586920</v>
      </c>
      <c r="T20" s="5"/>
      <c r="U20" s="4">
        <v>0</v>
      </c>
      <c r="V20" s="5"/>
      <c r="W20" s="4">
        <v>0</v>
      </c>
      <c r="X20" s="5"/>
      <c r="Y20" s="4">
        <v>0</v>
      </c>
      <c r="Z20" s="5"/>
      <c r="AA20" s="4">
        <v>0</v>
      </c>
      <c r="AB20" s="5"/>
      <c r="AC20" s="4">
        <v>1000</v>
      </c>
      <c r="AD20" s="5"/>
      <c r="AE20" s="4">
        <v>1000000</v>
      </c>
      <c r="AF20" s="5"/>
      <c r="AG20" s="4">
        <v>930674250</v>
      </c>
      <c r="AH20" s="5"/>
      <c r="AI20" s="4">
        <v>999818750</v>
      </c>
      <c r="AJ20" s="5"/>
      <c r="AK20" s="18">
        <v>2.5634630166176552E-4</v>
      </c>
    </row>
    <row r="21" spans="1:37" ht="24.75" x14ac:dyDescent="0.6">
      <c r="A21" s="2" t="s">
        <v>126</v>
      </c>
      <c r="C21" s="5" t="s">
        <v>90</v>
      </c>
      <c r="D21" s="5"/>
      <c r="E21" s="5" t="s">
        <v>90</v>
      </c>
      <c r="F21" s="5"/>
      <c r="G21" s="5" t="s">
        <v>127</v>
      </c>
      <c r="H21" s="5"/>
      <c r="I21" s="5" t="s">
        <v>128</v>
      </c>
      <c r="J21" s="5"/>
      <c r="K21" s="4">
        <v>15</v>
      </c>
      <c r="L21" s="5"/>
      <c r="M21" s="4">
        <v>15</v>
      </c>
      <c r="N21" s="5"/>
      <c r="O21" s="4">
        <v>0</v>
      </c>
      <c r="P21" s="5"/>
      <c r="Q21" s="4">
        <v>0</v>
      </c>
      <c r="R21" s="5"/>
      <c r="S21" s="4">
        <v>0</v>
      </c>
      <c r="T21" s="5"/>
      <c r="U21" s="4">
        <v>200000</v>
      </c>
      <c r="V21" s="5"/>
      <c r="W21" s="4">
        <v>192118503125</v>
      </c>
      <c r="X21" s="5"/>
      <c r="Y21" s="4">
        <v>0</v>
      </c>
      <c r="Z21" s="5"/>
      <c r="AA21" s="4">
        <v>0</v>
      </c>
      <c r="AB21" s="5"/>
      <c r="AC21" s="4">
        <v>200000</v>
      </c>
      <c r="AD21" s="5"/>
      <c r="AE21" s="4">
        <v>953000</v>
      </c>
      <c r="AF21" s="5"/>
      <c r="AG21" s="4">
        <v>192118503125</v>
      </c>
      <c r="AH21" s="5"/>
      <c r="AI21" s="4">
        <v>190565453750</v>
      </c>
      <c r="AJ21" s="5"/>
      <c r="AK21" s="18">
        <v>4.8859605096732504E-2</v>
      </c>
    </row>
    <row r="22" spans="1:37" ht="24.75" thickBot="1" x14ac:dyDescent="0.6">
      <c r="Q22" s="8">
        <f>SUM(Q9:Q21)</f>
        <v>905468401643</v>
      </c>
      <c r="S22" s="8">
        <f>SUM(S9:S21)</f>
        <v>948309982467</v>
      </c>
      <c r="W22" s="8">
        <f>SUM(W9:W21)</f>
        <v>192118503125</v>
      </c>
      <c r="AA22" s="8">
        <f>SUM(AA9:AA21)</f>
        <v>3690000000</v>
      </c>
      <c r="AG22" s="8">
        <f>SUM(AG9:AG21)</f>
        <v>1094466006600</v>
      </c>
      <c r="AI22" s="8">
        <f>SUM(AI9:AI21)</f>
        <v>1146455456182</v>
      </c>
      <c r="AK22" s="17">
        <f>SUM(AK9:AK21)</f>
        <v>0.29394289336162971</v>
      </c>
    </row>
    <row r="23" spans="1:37" ht="24.75" thickTop="1" x14ac:dyDescent="0.55000000000000004">
      <c r="Q23" s="3"/>
      <c r="S23" s="3"/>
      <c r="AG23" s="3"/>
      <c r="AI23" s="3"/>
      <c r="AK23" s="19"/>
    </row>
    <row r="24" spans="1:37" x14ac:dyDescent="0.55000000000000004">
      <c r="S24" s="3"/>
      <c r="AI24" s="3"/>
    </row>
    <row r="25" spans="1:37" x14ac:dyDescent="0.55000000000000004">
      <c r="AK2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topLeftCell="B1" workbookViewId="0">
      <selection activeCell="O12" sqref="O1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4" t="s">
        <v>130</v>
      </c>
      <c r="C6" s="25" t="s">
        <v>131</v>
      </c>
      <c r="D6" s="25" t="s">
        <v>131</v>
      </c>
      <c r="E6" s="25" t="s">
        <v>131</v>
      </c>
      <c r="F6" s="25" t="s">
        <v>131</v>
      </c>
      <c r="G6" s="25" t="s">
        <v>131</v>
      </c>
      <c r="H6" s="25" t="s">
        <v>131</v>
      </c>
      <c r="I6" s="25" t="s">
        <v>131</v>
      </c>
      <c r="K6" s="25" t="s">
        <v>226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 x14ac:dyDescent="0.55000000000000004">
      <c r="A7" s="25" t="s">
        <v>130</v>
      </c>
      <c r="C7" s="25" t="s">
        <v>132</v>
      </c>
      <c r="E7" s="25" t="s">
        <v>133</v>
      </c>
      <c r="G7" s="25" t="s">
        <v>134</v>
      </c>
      <c r="I7" s="25" t="s">
        <v>87</v>
      </c>
      <c r="K7" s="25" t="s">
        <v>135</v>
      </c>
      <c r="M7" s="25" t="s">
        <v>136</v>
      </c>
      <c r="O7" s="25" t="s">
        <v>137</v>
      </c>
      <c r="Q7" s="25" t="s">
        <v>135</v>
      </c>
      <c r="S7" s="25" t="s">
        <v>129</v>
      </c>
    </row>
    <row r="8" spans="1:19" x14ac:dyDescent="0.55000000000000004">
      <c r="A8" s="1" t="s">
        <v>138</v>
      </c>
      <c r="C8" s="1" t="s">
        <v>139</v>
      </c>
      <c r="E8" s="1" t="s">
        <v>140</v>
      </c>
      <c r="G8" s="5" t="s">
        <v>141</v>
      </c>
      <c r="H8" s="5"/>
      <c r="I8" s="14">
        <v>0.08</v>
      </c>
      <c r="K8" s="3">
        <v>186104365702</v>
      </c>
      <c r="M8" s="3">
        <v>206461425927</v>
      </c>
      <c r="O8" s="3">
        <v>270402687072</v>
      </c>
      <c r="Q8" s="3">
        <v>122163104557</v>
      </c>
      <c r="S8" s="16">
        <v>3.1321737117559076E-2</v>
      </c>
    </row>
    <row r="9" spans="1:19" x14ac:dyDescent="0.55000000000000004">
      <c r="A9" s="1" t="s">
        <v>142</v>
      </c>
      <c r="C9" s="1" t="s">
        <v>143</v>
      </c>
      <c r="E9" s="1" t="s">
        <v>140</v>
      </c>
      <c r="G9" s="5" t="s">
        <v>144</v>
      </c>
      <c r="H9" s="5"/>
      <c r="I9" s="14">
        <v>0.1</v>
      </c>
      <c r="K9" s="3">
        <v>93029183870</v>
      </c>
      <c r="M9" s="3">
        <v>55416375271</v>
      </c>
      <c r="O9" s="3">
        <v>95994696359</v>
      </c>
      <c r="Q9" s="3">
        <v>52450862782</v>
      </c>
      <c r="S9" s="16">
        <v>1.3448022147148611E-2</v>
      </c>
    </row>
    <row r="10" spans="1:19" ht="24.75" thickBot="1" x14ac:dyDescent="0.6">
      <c r="K10" s="8">
        <f>SUM(K8:K9)</f>
        <v>279133549572</v>
      </c>
      <c r="M10" s="8">
        <f>SUM(M8:M9)</f>
        <v>261877801198</v>
      </c>
      <c r="O10" s="8">
        <f>SUM(O8:O9)</f>
        <v>366397383431</v>
      </c>
      <c r="Q10" s="8">
        <f>SUM(Q8:Q9)</f>
        <v>174613967339</v>
      </c>
      <c r="S10" s="20">
        <f>SUM(S8:S9)</f>
        <v>4.4769759264707686E-2</v>
      </c>
    </row>
    <row r="11" spans="1:19" ht="24.75" thickTop="1" x14ac:dyDescent="0.55000000000000004">
      <c r="K11" s="3"/>
      <c r="Q11" s="3"/>
    </row>
    <row r="12" spans="1:19" x14ac:dyDescent="0.55000000000000004">
      <c r="O12" s="3"/>
      <c r="S12" s="19"/>
    </row>
    <row r="13" spans="1:19" x14ac:dyDescent="0.55000000000000004">
      <c r="S13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E13" sqref="A13:E1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x14ac:dyDescent="0.55000000000000004">
      <c r="A2" s="23" t="s">
        <v>0</v>
      </c>
      <c r="B2" s="23"/>
      <c r="C2" s="23"/>
      <c r="D2" s="23"/>
      <c r="E2" s="23"/>
      <c r="F2" s="23"/>
      <c r="G2" s="23"/>
    </row>
    <row r="3" spans="1:10" ht="24.75" x14ac:dyDescent="0.55000000000000004">
      <c r="A3" s="23" t="s">
        <v>145</v>
      </c>
      <c r="B3" s="23"/>
      <c r="C3" s="23"/>
      <c r="D3" s="23"/>
      <c r="E3" s="23"/>
      <c r="F3" s="23"/>
      <c r="G3" s="23"/>
    </row>
    <row r="4" spans="1:10" ht="24.75" x14ac:dyDescent="0.55000000000000004">
      <c r="A4" s="23" t="s">
        <v>2</v>
      </c>
      <c r="B4" s="23"/>
      <c r="C4" s="23"/>
      <c r="D4" s="23"/>
      <c r="E4" s="23"/>
      <c r="F4" s="23"/>
      <c r="G4" s="23"/>
    </row>
    <row r="6" spans="1:10" ht="24.75" x14ac:dyDescent="0.55000000000000004">
      <c r="A6" s="25" t="s">
        <v>149</v>
      </c>
      <c r="C6" s="25" t="s">
        <v>135</v>
      </c>
      <c r="E6" s="25" t="s">
        <v>214</v>
      </c>
      <c r="G6" s="25" t="s">
        <v>13</v>
      </c>
      <c r="J6" s="3"/>
    </row>
    <row r="7" spans="1:10" x14ac:dyDescent="0.55000000000000004">
      <c r="A7" s="1" t="s">
        <v>223</v>
      </c>
      <c r="C7" s="4">
        <v>350968803196</v>
      </c>
      <c r="E7" s="16">
        <f>C7/$C$11</f>
        <v>0.93296984139676642</v>
      </c>
      <c r="F7" s="15"/>
      <c r="G7" s="16">
        <v>8.9985864635915874E-2</v>
      </c>
      <c r="J7" s="3"/>
    </row>
    <row r="8" spans="1:10" x14ac:dyDescent="0.55000000000000004">
      <c r="A8" s="1" t="s">
        <v>224</v>
      </c>
      <c r="C8" s="4">
        <v>21173350662</v>
      </c>
      <c r="E8" s="16">
        <f t="shared" ref="E8:E10" si="0">C8/$C$11</f>
        <v>5.628448292007452E-2</v>
      </c>
      <c r="F8" s="15"/>
      <c r="G8" s="16">
        <v>5.4286940867946257E-3</v>
      </c>
      <c r="J8" s="3"/>
    </row>
    <row r="9" spans="1:10" x14ac:dyDescent="0.55000000000000004">
      <c r="A9" s="1" t="s">
        <v>225</v>
      </c>
      <c r="C9" s="4">
        <v>3964405215</v>
      </c>
      <c r="E9" s="16">
        <f t="shared" si="0"/>
        <v>1.0538459461325755E-2</v>
      </c>
      <c r="F9" s="15"/>
      <c r="G9" s="16">
        <v>1.0164448457821644E-3</v>
      </c>
      <c r="J9" s="3"/>
    </row>
    <row r="10" spans="1:10" x14ac:dyDescent="0.55000000000000004">
      <c r="A10" s="1" t="s">
        <v>221</v>
      </c>
      <c r="C10" s="4">
        <v>77951533</v>
      </c>
      <c r="E10" s="16">
        <f t="shared" si="0"/>
        <v>2.0721622183334176E-4</v>
      </c>
      <c r="F10" s="15"/>
      <c r="G10" s="16">
        <v>1.9986209693922092E-5</v>
      </c>
      <c r="J10" s="3"/>
    </row>
    <row r="11" spans="1:10" ht="24.75" thickBot="1" x14ac:dyDescent="0.6">
      <c r="C11" s="8">
        <f>SUM(C7:C10)</f>
        <v>376184510606</v>
      </c>
      <c r="E11" s="17">
        <f>SUM(E7:E10)</f>
        <v>1</v>
      </c>
      <c r="G11" s="17">
        <f>SUM(G7:G10)</f>
        <v>9.6450989778186585E-2</v>
      </c>
      <c r="J11" s="3"/>
    </row>
    <row r="12" spans="1:10" ht="24.75" thickTop="1" x14ac:dyDescent="0.55000000000000004"/>
    <row r="13" spans="1:10" x14ac:dyDescent="0.55000000000000004">
      <c r="G13" s="2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G15" sqref="G15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5" t="s">
        <v>146</v>
      </c>
      <c r="B6" s="25" t="s">
        <v>146</v>
      </c>
      <c r="C6" s="25" t="s">
        <v>146</v>
      </c>
      <c r="D6" s="25" t="s">
        <v>146</v>
      </c>
      <c r="E6" s="25" t="s">
        <v>146</v>
      </c>
      <c r="F6" s="25" t="s">
        <v>146</v>
      </c>
      <c r="G6" s="25" t="s">
        <v>146</v>
      </c>
      <c r="I6" s="25" t="s">
        <v>147</v>
      </c>
      <c r="J6" s="25" t="s">
        <v>147</v>
      </c>
      <c r="K6" s="25" t="s">
        <v>147</v>
      </c>
      <c r="L6" s="25" t="s">
        <v>147</v>
      </c>
      <c r="M6" s="25" t="s">
        <v>147</v>
      </c>
      <c r="O6" s="25" t="s">
        <v>148</v>
      </c>
      <c r="P6" s="25" t="s">
        <v>148</v>
      </c>
      <c r="Q6" s="25" t="s">
        <v>148</v>
      </c>
      <c r="R6" s="25" t="s">
        <v>148</v>
      </c>
      <c r="S6" s="25" t="s">
        <v>148</v>
      </c>
    </row>
    <row r="7" spans="1:19" ht="24.75" x14ac:dyDescent="0.55000000000000004">
      <c r="A7" s="25" t="s">
        <v>149</v>
      </c>
      <c r="C7" s="25" t="s">
        <v>150</v>
      </c>
      <c r="E7" s="25" t="s">
        <v>86</v>
      </c>
      <c r="G7" s="25" t="s">
        <v>87</v>
      </c>
      <c r="I7" s="25" t="s">
        <v>151</v>
      </c>
      <c r="K7" s="25" t="s">
        <v>152</v>
      </c>
      <c r="M7" s="25" t="s">
        <v>153</v>
      </c>
      <c r="O7" s="25" t="s">
        <v>151</v>
      </c>
      <c r="Q7" s="25" t="s">
        <v>152</v>
      </c>
      <c r="S7" s="25" t="s">
        <v>153</v>
      </c>
    </row>
    <row r="8" spans="1:19" x14ac:dyDescent="0.55000000000000004">
      <c r="A8" s="1" t="s">
        <v>120</v>
      </c>
      <c r="C8" s="5" t="s">
        <v>227</v>
      </c>
      <c r="E8" s="5" t="s">
        <v>122</v>
      </c>
      <c r="G8" s="4">
        <v>15</v>
      </c>
      <c r="H8" s="5"/>
      <c r="I8" s="4">
        <v>6730499377</v>
      </c>
      <c r="J8" s="5"/>
      <c r="K8" s="4">
        <v>0</v>
      </c>
      <c r="L8" s="5"/>
      <c r="M8" s="4">
        <v>6730499377</v>
      </c>
      <c r="N8" s="5"/>
      <c r="O8" s="4">
        <v>32047120012</v>
      </c>
      <c r="P8" s="5"/>
      <c r="Q8" s="4">
        <v>0</v>
      </c>
      <c r="R8" s="5"/>
      <c r="S8" s="4">
        <f t="shared" ref="S8:S13" si="0">O8-Q8</f>
        <v>32047120012</v>
      </c>
    </row>
    <row r="9" spans="1:19" x14ac:dyDescent="0.55000000000000004">
      <c r="A9" s="1" t="s">
        <v>117</v>
      </c>
      <c r="C9" s="5" t="s">
        <v>227</v>
      </c>
      <c r="E9" s="5" t="s">
        <v>119</v>
      </c>
      <c r="G9" s="4">
        <v>15</v>
      </c>
      <c r="H9" s="5"/>
      <c r="I9" s="4">
        <v>2640702252</v>
      </c>
      <c r="J9" s="5"/>
      <c r="K9" s="4">
        <v>0</v>
      </c>
      <c r="L9" s="5"/>
      <c r="M9" s="4">
        <v>2640702252</v>
      </c>
      <c r="N9" s="5"/>
      <c r="O9" s="4">
        <v>12879616523</v>
      </c>
      <c r="P9" s="5"/>
      <c r="Q9" s="4">
        <v>0</v>
      </c>
      <c r="R9" s="5"/>
      <c r="S9" s="4">
        <f t="shared" si="0"/>
        <v>12879616523</v>
      </c>
    </row>
    <row r="10" spans="1:19" x14ac:dyDescent="0.55000000000000004">
      <c r="A10" s="1" t="s">
        <v>114</v>
      </c>
      <c r="C10" s="5" t="s">
        <v>227</v>
      </c>
      <c r="E10" s="5" t="s">
        <v>116</v>
      </c>
      <c r="G10" s="4">
        <v>15</v>
      </c>
      <c r="H10" s="5"/>
      <c r="I10" s="4">
        <v>12911207</v>
      </c>
      <c r="J10" s="5"/>
      <c r="K10" s="4">
        <v>0</v>
      </c>
      <c r="L10" s="5"/>
      <c r="M10" s="4">
        <v>12911207</v>
      </c>
      <c r="N10" s="5"/>
      <c r="O10" s="4">
        <v>64690955</v>
      </c>
      <c r="P10" s="5"/>
      <c r="Q10" s="4">
        <v>0</v>
      </c>
      <c r="R10" s="5"/>
      <c r="S10" s="4">
        <f t="shared" si="0"/>
        <v>64690955</v>
      </c>
    </row>
    <row r="11" spans="1:19" x14ac:dyDescent="0.55000000000000004">
      <c r="A11" s="1" t="s">
        <v>126</v>
      </c>
      <c r="C11" s="5" t="s">
        <v>227</v>
      </c>
      <c r="E11" s="5" t="s">
        <v>128</v>
      </c>
      <c r="G11" s="4">
        <v>15</v>
      </c>
      <c r="H11" s="5"/>
      <c r="I11" s="4">
        <v>2056849315</v>
      </c>
      <c r="J11" s="5"/>
      <c r="K11" s="4">
        <v>0</v>
      </c>
      <c r="L11" s="5"/>
      <c r="M11" s="4">
        <v>2056849315</v>
      </c>
      <c r="N11" s="5"/>
      <c r="O11" s="4">
        <v>2056849315</v>
      </c>
      <c r="P11" s="5"/>
      <c r="Q11" s="4">
        <v>0</v>
      </c>
      <c r="R11" s="5"/>
      <c r="S11" s="4">
        <f t="shared" si="0"/>
        <v>2056849315</v>
      </c>
    </row>
    <row r="12" spans="1:19" x14ac:dyDescent="0.55000000000000004">
      <c r="A12" s="1" t="s">
        <v>123</v>
      </c>
      <c r="C12" s="5" t="s">
        <v>227</v>
      </c>
      <c r="E12" s="5" t="s">
        <v>125</v>
      </c>
      <c r="G12" s="4">
        <v>18</v>
      </c>
      <c r="H12" s="5"/>
      <c r="I12" s="4">
        <v>15417918</v>
      </c>
      <c r="J12" s="5"/>
      <c r="K12" s="4">
        <v>0</v>
      </c>
      <c r="L12" s="5"/>
      <c r="M12" s="4">
        <v>15417918</v>
      </c>
      <c r="N12" s="5"/>
      <c r="O12" s="4">
        <v>75088100</v>
      </c>
      <c r="P12" s="5"/>
      <c r="Q12" s="4">
        <v>0</v>
      </c>
      <c r="R12" s="5"/>
      <c r="S12" s="4">
        <f t="shared" si="0"/>
        <v>75088100</v>
      </c>
    </row>
    <row r="13" spans="1:19" x14ac:dyDescent="0.55000000000000004">
      <c r="A13" s="1" t="s">
        <v>138</v>
      </c>
      <c r="C13" s="4">
        <v>1</v>
      </c>
      <c r="E13" s="5" t="s">
        <v>227</v>
      </c>
      <c r="G13" s="5">
        <v>8</v>
      </c>
      <c r="H13" s="5"/>
      <c r="I13" s="4">
        <v>3762029946</v>
      </c>
      <c r="J13" s="5"/>
      <c r="K13" s="4">
        <v>0</v>
      </c>
      <c r="L13" s="5"/>
      <c r="M13" s="4">
        <v>3762029946</v>
      </c>
      <c r="N13" s="5"/>
      <c r="O13" s="4">
        <v>3818082778</v>
      </c>
      <c r="P13" s="5"/>
      <c r="Q13" s="4">
        <v>0</v>
      </c>
      <c r="R13" s="5"/>
      <c r="S13" s="4">
        <f t="shared" si="0"/>
        <v>3818082778</v>
      </c>
    </row>
    <row r="14" spans="1:19" x14ac:dyDescent="0.55000000000000004">
      <c r="A14" s="1" t="s">
        <v>142</v>
      </c>
      <c r="C14" s="4">
        <v>17</v>
      </c>
      <c r="E14" s="5" t="s">
        <v>227</v>
      </c>
      <c r="G14" s="5">
        <v>10</v>
      </c>
      <c r="H14" s="5"/>
      <c r="I14" s="4">
        <v>202375269</v>
      </c>
      <c r="J14" s="5"/>
      <c r="K14" s="4">
        <v>0</v>
      </c>
      <c r="L14" s="5"/>
      <c r="M14" s="4">
        <v>202375269</v>
      </c>
      <c r="N14" s="5"/>
      <c r="O14" s="4">
        <v>337817731</v>
      </c>
      <c r="P14" s="5"/>
      <c r="Q14" s="4">
        <v>0</v>
      </c>
      <c r="R14" s="5"/>
      <c r="S14" s="4">
        <f>O14-Q14</f>
        <v>337817731</v>
      </c>
    </row>
    <row r="15" spans="1:19" ht="24.75" thickBot="1" x14ac:dyDescent="0.6">
      <c r="E15" s="5"/>
      <c r="I15" s="6">
        <f>SUM(I8:I14)</f>
        <v>15420785284</v>
      </c>
      <c r="K15" s="6">
        <f>SUM(K8:K14)</f>
        <v>0</v>
      </c>
      <c r="M15" s="6">
        <f>SUM(M8:M14)</f>
        <v>15420785284</v>
      </c>
      <c r="O15" s="6">
        <f>SUM(O8:O14)</f>
        <v>51279265414</v>
      </c>
      <c r="Q15" s="6">
        <f>SUM(Q8:Q14)</f>
        <v>0</v>
      </c>
      <c r="S15" s="6">
        <f>SUM(S8:S14)</f>
        <v>51279265414</v>
      </c>
    </row>
    <row r="16" spans="1:19" ht="24.75" thickTop="1" x14ac:dyDescent="0.55000000000000004">
      <c r="E16" s="5"/>
      <c r="I16" s="9"/>
      <c r="K16" s="9"/>
      <c r="M16" s="9"/>
      <c r="O16" s="9"/>
      <c r="Q16" s="9"/>
      <c r="S16" s="9"/>
    </row>
    <row r="17" spans="9:19" x14ac:dyDescent="0.55000000000000004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9:19" x14ac:dyDescent="0.55000000000000004">
      <c r="M18" s="3"/>
      <c r="S18" s="3"/>
    </row>
    <row r="19" spans="9:19" x14ac:dyDescent="0.55000000000000004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1" spans="9:19" x14ac:dyDescent="0.55000000000000004"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9:19" x14ac:dyDescent="0.55000000000000004">
      <c r="M22" s="3"/>
      <c r="S22" s="3"/>
    </row>
  </sheetData>
  <mergeCells count="16">
    <mergeCell ref="A2:S2"/>
    <mergeCell ref="A4:S4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54"/>
  <sheetViews>
    <sheetView rightToLeft="1" topLeftCell="A35" workbookViewId="0">
      <selection activeCell="I54" sqref="I54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2.42578125" style="1" bestFit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4" t="s">
        <v>3</v>
      </c>
      <c r="C6" s="25" t="s">
        <v>154</v>
      </c>
      <c r="D6" s="25" t="s">
        <v>154</v>
      </c>
      <c r="E6" s="25" t="s">
        <v>154</v>
      </c>
      <c r="F6" s="25" t="s">
        <v>154</v>
      </c>
      <c r="G6" s="25" t="s">
        <v>154</v>
      </c>
      <c r="I6" s="25" t="s">
        <v>147</v>
      </c>
      <c r="J6" s="25" t="s">
        <v>147</v>
      </c>
      <c r="K6" s="25" t="s">
        <v>147</v>
      </c>
      <c r="L6" s="25" t="s">
        <v>147</v>
      </c>
      <c r="M6" s="25" t="s">
        <v>147</v>
      </c>
      <c r="O6" s="25" t="s">
        <v>148</v>
      </c>
      <c r="P6" s="25" t="s">
        <v>148</v>
      </c>
      <c r="Q6" s="25" t="s">
        <v>148</v>
      </c>
      <c r="R6" s="25" t="s">
        <v>148</v>
      </c>
      <c r="S6" s="25" t="s">
        <v>148</v>
      </c>
    </row>
    <row r="7" spans="1:19" ht="24.75" x14ac:dyDescent="0.55000000000000004">
      <c r="A7" s="25" t="s">
        <v>3</v>
      </c>
      <c r="C7" s="25" t="s">
        <v>155</v>
      </c>
      <c r="E7" s="25" t="s">
        <v>156</v>
      </c>
      <c r="G7" s="25" t="s">
        <v>157</v>
      </c>
      <c r="I7" s="25" t="s">
        <v>158</v>
      </c>
      <c r="K7" s="25" t="s">
        <v>152</v>
      </c>
      <c r="M7" s="25" t="s">
        <v>159</v>
      </c>
      <c r="O7" s="25" t="s">
        <v>158</v>
      </c>
      <c r="Q7" s="25" t="s">
        <v>152</v>
      </c>
      <c r="S7" s="25" t="s">
        <v>159</v>
      </c>
    </row>
    <row r="8" spans="1:19" x14ac:dyDescent="0.55000000000000004">
      <c r="A8" s="1" t="s">
        <v>42</v>
      </c>
      <c r="C8" s="5" t="s">
        <v>4</v>
      </c>
      <c r="D8" s="5"/>
      <c r="E8" s="4">
        <v>4118358</v>
      </c>
      <c r="F8" s="5"/>
      <c r="G8" s="4">
        <v>2000</v>
      </c>
      <c r="H8" s="5"/>
      <c r="I8" s="4">
        <v>0</v>
      </c>
      <c r="J8" s="5"/>
      <c r="K8" s="4">
        <v>0</v>
      </c>
      <c r="L8" s="5"/>
      <c r="M8" s="4">
        <f>I8-K8</f>
        <v>0</v>
      </c>
      <c r="N8" s="5"/>
      <c r="O8" s="4">
        <v>8236716000</v>
      </c>
      <c r="P8" s="5"/>
      <c r="Q8" s="4">
        <v>483263157</v>
      </c>
      <c r="R8" s="5"/>
      <c r="S8" s="4">
        <f>O8-Q8</f>
        <v>7753452843</v>
      </c>
    </row>
    <row r="9" spans="1:19" x14ac:dyDescent="0.55000000000000004">
      <c r="A9" s="1" t="s">
        <v>63</v>
      </c>
      <c r="C9" s="5" t="s">
        <v>160</v>
      </c>
      <c r="D9" s="5"/>
      <c r="E9" s="4">
        <v>3626550</v>
      </c>
      <c r="F9" s="5"/>
      <c r="G9" s="4">
        <v>280</v>
      </c>
      <c r="H9" s="5"/>
      <c r="I9" s="4">
        <v>0</v>
      </c>
      <c r="J9" s="5"/>
      <c r="K9" s="4">
        <v>0</v>
      </c>
      <c r="L9" s="5"/>
      <c r="M9" s="4">
        <f t="shared" ref="M9:M46" si="0">I9-K9</f>
        <v>0</v>
      </c>
      <c r="N9" s="5"/>
      <c r="O9" s="4">
        <v>1015434000</v>
      </c>
      <c r="P9" s="5"/>
      <c r="Q9" s="4">
        <v>0</v>
      </c>
      <c r="R9" s="5"/>
      <c r="S9" s="4">
        <f t="shared" ref="S9:S51" si="1">O9-Q9</f>
        <v>1015434000</v>
      </c>
    </row>
    <row r="10" spans="1:19" x14ac:dyDescent="0.55000000000000004">
      <c r="A10" s="1" t="s">
        <v>30</v>
      </c>
      <c r="C10" s="5" t="s">
        <v>161</v>
      </c>
      <c r="D10" s="5"/>
      <c r="E10" s="4">
        <v>8165926</v>
      </c>
      <c r="F10" s="5"/>
      <c r="G10" s="4">
        <v>600</v>
      </c>
      <c r="H10" s="5"/>
      <c r="I10" s="4">
        <v>0</v>
      </c>
      <c r="J10" s="5"/>
      <c r="K10" s="4">
        <v>0</v>
      </c>
      <c r="L10" s="5"/>
      <c r="M10" s="4">
        <f t="shared" si="0"/>
        <v>0</v>
      </c>
      <c r="N10" s="5"/>
      <c r="O10" s="4">
        <v>4899555600</v>
      </c>
      <c r="P10" s="5"/>
      <c r="Q10" s="4">
        <v>196497628</v>
      </c>
      <c r="R10" s="5"/>
      <c r="S10" s="4">
        <f t="shared" si="1"/>
        <v>4703057972</v>
      </c>
    </row>
    <row r="11" spans="1:19" x14ac:dyDescent="0.55000000000000004">
      <c r="A11" s="1" t="s">
        <v>25</v>
      </c>
      <c r="C11" s="5" t="s">
        <v>162</v>
      </c>
      <c r="D11" s="5"/>
      <c r="E11" s="4">
        <v>1066158</v>
      </c>
      <c r="F11" s="5"/>
      <c r="G11" s="4">
        <v>1220</v>
      </c>
      <c r="H11" s="5"/>
      <c r="I11" s="4">
        <v>0</v>
      </c>
      <c r="J11" s="5"/>
      <c r="K11" s="4">
        <v>0</v>
      </c>
      <c r="L11" s="5"/>
      <c r="M11" s="4">
        <f t="shared" si="0"/>
        <v>0</v>
      </c>
      <c r="N11" s="5"/>
      <c r="O11" s="4">
        <v>1300712760</v>
      </c>
      <c r="P11" s="5"/>
      <c r="Q11" s="4">
        <v>143466794</v>
      </c>
      <c r="R11" s="5"/>
      <c r="S11" s="4">
        <f t="shared" si="1"/>
        <v>1157245966</v>
      </c>
    </row>
    <row r="12" spans="1:19" x14ac:dyDescent="0.55000000000000004">
      <c r="A12" s="1" t="s">
        <v>34</v>
      </c>
      <c r="C12" s="5" t="s">
        <v>163</v>
      </c>
      <c r="D12" s="5"/>
      <c r="E12" s="4">
        <v>182850</v>
      </c>
      <c r="F12" s="5"/>
      <c r="G12" s="4">
        <v>11188</v>
      </c>
      <c r="H12" s="5"/>
      <c r="I12" s="4">
        <v>0</v>
      </c>
      <c r="J12" s="5"/>
      <c r="K12" s="4">
        <v>0</v>
      </c>
      <c r="L12" s="5"/>
      <c r="M12" s="4">
        <f t="shared" si="0"/>
        <v>0</v>
      </c>
      <c r="N12" s="5"/>
      <c r="O12" s="4">
        <v>2045725800</v>
      </c>
      <c r="P12" s="5"/>
      <c r="Q12" s="4">
        <v>191747111</v>
      </c>
      <c r="R12" s="5"/>
      <c r="S12" s="4">
        <f t="shared" si="1"/>
        <v>1853978689</v>
      </c>
    </row>
    <row r="13" spans="1:19" x14ac:dyDescent="0.55000000000000004">
      <c r="A13" s="1" t="s">
        <v>37</v>
      </c>
      <c r="C13" s="5" t="s">
        <v>164</v>
      </c>
      <c r="D13" s="5"/>
      <c r="E13" s="4">
        <v>137162</v>
      </c>
      <c r="F13" s="5"/>
      <c r="G13" s="4">
        <v>51968</v>
      </c>
      <c r="H13" s="5"/>
      <c r="I13" s="4">
        <v>0</v>
      </c>
      <c r="J13" s="5"/>
      <c r="K13" s="4">
        <v>0</v>
      </c>
      <c r="L13" s="5"/>
      <c r="M13" s="4">
        <f t="shared" si="0"/>
        <v>0</v>
      </c>
      <c r="N13" s="5"/>
      <c r="O13" s="4">
        <v>7128034816</v>
      </c>
      <c r="P13" s="5"/>
      <c r="Q13" s="4">
        <v>824624258</v>
      </c>
      <c r="R13" s="5"/>
      <c r="S13" s="4">
        <f t="shared" si="1"/>
        <v>6303410558</v>
      </c>
    </row>
    <row r="14" spans="1:19" x14ac:dyDescent="0.55000000000000004">
      <c r="A14" s="1" t="s">
        <v>45</v>
      </c>
      <c r="C14" s="5" t="s">
        <v>165</v>
      </c>
      <c r="D14" s="5"/>
      <c r="E14" s="4">
        <v>1814092</v>
      </c>
      <c r="F14" s="5"/>
      <c r="G14" s="4">
        <v>2370</v>
      </c>
      <c r="H14" s="5"/>
      <c r="I14" s="4">
        <v>0</v>
      </c>
      <c r="J14" s="5"/>
      <c r="K14" s="4">
        <v>0</v>
      </c>
      <c r="L14" s="5"/>
      <c r="M14" s="4">
        <f t="shared" si="0"/>
        <v>0</v>
      </c>
      <c r="N14" s="5"/>
      <c r="O14" s="4">
        <v>4299398040</v>
      </c>
      <c r="P14" s="5"/>
      <c r="Q14" s="4">
        <v>254861224</v>
      </c>
      <c r="R14" s="5"/>
      <c r="S14" s="4">
        <f t="shared" si="1"/>
        <v>4044536816</v>
      </c>
    </row>
    <row r="15" spans="1:19" x14ac:dyDescent="0.55000000000000004">
      <c r="A15" s="1" t="s">
        <v>166</v>
      </c>
      <c r="C15" s="5" t="s">
        <v>167</v>
      </c>
      <c r="D15" s="5"/>
      <c r="E15" s="4">
        <v>937848</v>
      </c>
      <c r="F15" s="5"/>
      <c r="G15" s="4">
        <v>1230</v>
      </c>
      <c r="H15" s="5"/>
      <c r="I15" s="4">
        <v>0</v>
      </c>
      <c r="J15" s="5"/>
      <c r="K15" s="4">
        <v>0</v>
      </c>
      <c r="L15" s="5"/>
      <c r="M15" s="4">
        <f t="shared" si="0"/>
        <v>0</v>
      </c>
      <c r="N15" s="5"/>
      <c r="O15" s="4">
        <v>1153553040</v>
      </c>
      <c r="P15" s="5"/>
      <c r="Q15" s="4">
        <v>120309213</v>
      </c>
      <c r="R15" s="5"/>
      <c r="S15" s="4">
        <f t="shared" si="1"/>
        <v>1033243827</v>
      </c>
    </row>
    <row r="16" spans="1:19" x14ac:dyDescent="0.55000000000000004">
      <c r="A16" s="1" t="s">
        <v>54</v>
      </c>
      <c r="C16" s="5" t="s">
        <v>168</v>
      </c>
      <c r="D16" s="5"/>
      <c r="E16" s="4">
        <v>8915509</v>
      </c>
      <c r="F16" s="5"/>
      <c r="G16" s="4">
        <v>400</v>
      </c>
      <c r="H16" s="5"/>
      <c r="I16" s="4">
        <v>3566203600</v>
      </c>
      <c r="J16" s="5"/>
      <c r="K16" s="4">
        <v>448444764</v>
      </c>
      <c r="L16" s="5"/>
      <c r="M16" s="4">
        <f t="shared" si="0"/>
        <v>3117758836</v>
      </c>
      <c r="N16" s="5"/>
      <c r="O16" s="4">
        <v>3566203600</v>
      </c>
      <c r="P16" s="5"/>
      <c r="Q16" s="4">
        <v>448444764</v>
      </c>
      <c r="R16" s="5"/>
      <c r="S16" s="4">
        <f t="shared" si="1"/>
        <v>3117758836</v>
      </c>
    </row>
    <row r="17" spans="1:21" x14ac:dyDescent="0.55000000000000004">
      <c r="A17" s="1" t="s">
        <v>53</v>
      </c>
      <c r="C17" s="5" t="s">
        <v>169</v>
      </c>
      <c r="D17" s="5"/>
      <c r="E17" s="4">
        <v>4994596</v>
      </c>
      <c r="F17" s="5"/>
      <c r="G17" s="4">
        <v>800</v>
      </c>
      <c r="H17" s="5"/>
      <c r="I17" s="4">
        <v>0</v>
      </c>
      <c r="J17" s="5"/>
      <c r="K17" s="4">
        <v>0</v>
      </c>
      <c r="L17" s="5"/>
      <c r="M17" s="4">
        <f t="shared" si="0"/>
        <v>0</v>
      </c>
      <c r="N17" s="5"/>
      <c r="O17" s="4">
        <v>3995676800</v>
      </c>
      <c r="P17" s="5"/>
      <c r="Q17" s="4">
        <v>160247393</v>
      </c>
      <c r="R17" s="5"/>
      <c r="S17" s="4">
        <f t="shared" si="1"/>
        <v>3835429407</v>
      </c>
    </row>
    <row r="18" spans="1:21" x14ac:dyDescent="0.55000000000000004">
      <c r="A18" s="1" t="s">
        <v>24</v>
      </c>
      <c r="C18" s="5" t="s">
        <v>169</v>
      </c>
      <c r="D18" s="5"/>
      <c r="E18" s="4">
        <v>1203717</v>
      </c>
      <c r="F18" s="5"/>
      <c r="G18" s="4">
        <v>3700</v>
      </c>
      <c r="H18" s="5"/>
      <c r="I18" s="4">
        <v>0</v>
      </c>
      <c r="J18" s="5"/>
      <c r="K18" s="4">
        <v>0</v>
      </c>
      <c r="L18" s="5"/>
      <c r="M18" s="4">
        <f t="shared" si="0"/>
        <v>0</v>
      </c>
      <c r="N18" s="5"/>
      <c r="O18" s="4">
        <v>4453752900</v>
      </c>
      <c r="P18" s="5"/>
      <c r="Q18" s="4">
        <v>0</v>
      </c>
      <c r="R18" s="5"/>
      <c r="S18" s="4">
        <f t="shared" si="1"/>
        <v>4453752900</v>
      </c>
    </row>
    <row r="19" spans="1:21" x14ac:dyDescent="0.55000000000000004">
      <c r="A19" s="1" t="s">
        <v>19</v>
      </c>
      <c r="C19" s="5" t="s">
        <v>170</v>
      </c>
      <c r="D19" s="5"/>
      <c r="E19" s="4">
        <v>961282</v>
      </c>
      <c r="F19" s="5"/>
      <c r="G19" s="4">
        <v>10200</v>
      </c>
      <c r="H19" s="5"/>
      <c r="I19" s="4">
        <v>0</v>
      </c>
      <c r="J19" s="5"/>
      <c r="K19" s="4">
        <v>0</v>
      </c>
      <c r="L19" s="5"/>
      <c r="M19" s="4">
        <f t="shared" si="0"/>
        <v>0</v>
      </c>
      <c r="N19" s="5"/>
      <c r="O19" s="4">
        <v>9805076400</v>
      </c>
      <c r="P19" s="5"/>
      <c r="Q19" s="4">
        <v>203861414</v>
      </c>
      <c r="R19" s="5"/>
      <c r="S19" s="4">
        <f t="shared" si="1"/>
        <v>9601214986</v>
      </c>
    </row>
    <row r="20" spans="1:21" x14ac:dyDescent="0.55000000000000004">
      <c r="A20" s="1" t="s">
        <v>49</v>
      </c>
      <c r="C20" s="5" t="s">
        <v>171</v>
      </c>
      <c r="D20" s="5"/>
      <c r="E20" s="4">
        <v>1788784</v>
      </c>
      <c r="F20" s="5"/>
      <c r="G20" s="4">
        <v>1100</v>
      </c>
      <c r="H20" s="5"/>
      <c r="I20" s="4">
        <v>0</v>
      </c>
      <c r="J20" s="5"/>
      <c r="K20" s="4">
        <v>0</v>
      </c>
      <c r="L20" s="5"/>
      <c r="M20" s="4">
        <f t="shared" si="0"/>
        <v>0</v>
      </c>
      <c r="N20" s="5"/>
      <c r="O20" s="4">
        <v>1967662400</v>
      </c>
      <c r="P20" s="5"/>
      <c r="Q20" s="4">
        <v>0</v>
      </c>
      <c r="R20" s="5"/>
      <c r="S20" s="4">
        <f t="shared" si="1"/>
        <v>1967662400</v>
      </c>
    </row>
    <row r="21" spans="1:21" x14ac:dyDescent="0.55000000000000004">
      <c r="A21" s="1" t="s">
        <v>17</v>
      </c>
      <c r="C21" s="5" t="s">
        <v>172</v>
      </c>
      <c r="D21" s="5"/>
      <c r="E21" s="4">
        <v>1700000</v>
      </c>
      <c r="F21" s="5"/>
      <c r="G21" s="4">
        <v>3850</v>
      </c>
      <c r="H21" s="5"/>
      <c r="I21" s="4">
        <v>0</v>
      </c>
      <c r="J21" s="5"/>
      <c r="K21" s="4">
        <v>0</v>
      </c>
      <c r="L21" s="5"/>
      <c r="M21" s="4">
        <f t="shared" si="0"/>
        <v>0</v>
      </c>
      <c r="N21" s="5"/>
      <c r="O21" s="4">
        <v>6545000000</v>
      </c>
      <c r="P21" s="5"/>
      <c r="Q21" s="4">
        <v>816163070</v>
      </c>
      <c r="R21" s="5"/>
      <c r="S21" s="4">
        <f t="shared" si="1"/>
        <v>5728836930</v>
      </c>
    </row>
    <row r="22" spans="1:21" x14ac:dyDescent="0.55000000000000004">
      <c r="A22" s="1" t="s">
        <v>64</v>
      </c>
      <c r="C22" s="5" t="s">
        <v>165</v>
      </c>
      <c r="D22" s="5"/>
      <c r="E22" s="4">
        <v>1420115</v>
      </c>
      <c r="F22" s="5"/>
      <c r="G22" s="4">
        <v>5000</v>
      </c>
      <c r="H22" s="5"/>
      <c r="I22" s="4">
        <v>0</v>
      </c>
      <c r="J22" s="5"/>
      <c r="K22" s="4">
        <v>0</v>
      </c>
      <c r="L22" s="5"/>
      <c r="M22" s="4">
        <f t="shared" si="0"/>
        <v>0</v>
      </c>
      <c r="N22" s="5"/>
      <c r="O22" s="4">
        <v>7100575000</v>
      </c>
      <c r="P22" s="5"/>
      <c r="Q22" s="4">
        <v>147631003</v>
      </c>
      <c r="R22" s="5"/>
      <c r="S22" s="4">
        <f t="shared" si="1"/>
        <v>6952943997</v>
      </c>
    </row>
    <row r="23" spans="1:21" x14ac:dyDescent="0.55000000000000004">
      <c r="A23" s="1" t="s">
        <v>55</v>
      </c>
      <c r="C23" s="5" t="s">
        <v>173</v>
      </c>
      <c r="D23" s="5"/>
      <c r="E23" s="4">
        <v>3769532</v>
      </c>
      <c r="F23" s="5"/>
      <c r="G23" s="4">
        <v>450</v>
      </c>
      <c r="H23" s="5"/>
      <c r="I23" s="4">
        <v>0</v>
      </c>
      <c r="J23" s="5"/>
      <c r="K23" s="4">
        <v>0</v>
      </c>
      <c r="L23" s="5"/>
      <c r="M23" s="4">
        <f t="shared" si="0"/>
        <v>0</v>
      </c>
      <c r="N23" s="5"/>
      <c r="O23" s="4">
        <v>1696289400</v>
      </c>
      <c r="P23" s="5"/>
      <c r="Q23" s="4">
        <v>190768109</v>
      </c>
      <c r="R23" s="5"/>
      <c r="S23" s="4">
        <f t="shared" si="1"/>
        <v>1505521291</v>
      </c>
    </row>
    <row r="24" spans="1:21" x14ac:dyDescent="0.55000000000000004">
      <c r="A24" s="1" t="s">
        <v>47</v>
      </c>
      <c r="C24" s="5" t="s">
        <v>174</v>
      </c>
      <c r="D24" s="5"/>
      <c r="E24" s="4">
        <v>3485911</v>
      </c>
      <c r="F24" s="5"/>
      <c r="G24" s="4">
        <v>2200</v>
      </c>
      <c r="H24" s="5"/>
      <c r="I24" s="4">
        <v>0</v>
      </c>
      <c r="J24" s="5"/>
      <c r="K24" s="4">
        <v>0</v>
      </c>
      <c r="L24" s="5"/>
      <c r="M24" s="4">
        <f t="shared" si="0"/>
        <v>0</v>
      </c>
      <c r="N24" s="5"/>
      <c r="O24" s="4">
        <v>7669004200</v>
      </c>
      <c r="P24" s="5"/>
      <c r="Q24" s="4">
        <v>0</v>
      </c>
      <c r="R24" s="5"/>
      <c r="S24" s="4">
        <f t="shared" si="1"/>
        <v>7669004200</v>
      </c>
    </row>
    <row r="25" spans="1:21" x14ac:dyDescent="0.55000000000000004">
      <c r="A25" s="1" t="s">
        <v>29</v>
      </c>
      <c r="C25" s="5" t="s">
        <v>175</v>
      </c>
      <c r="D25" s="5"/>
      <c r="E25" s="4">
        <v>815911</v>
      </c>
      <c r="F25" s="5"/>
      <c r="G25" s="4">
        <v>5600</v>
      </c>
      <c r="H25" s="5"/>
      <c r="I25" s="4">
        <v>0</v>
      </c>
      <c r="J25" s="5"/>
      <c r="K25" s="4">
        <v>0</v>
      </c>
      <c r="L25" s="5"/>
      <c r="M25" s="4">
        <f t="shared" si="0"/>
        <v>0</v>
      </c>
      <c r="N25" s="5"/>
      <c r="O25" s="4">
        <v>4569101600</v>
      </c>
      <c r="P25" s="5"/>
      <c r="Q25" s="4">
        <v>97996817</v>
      </c>
      <c r="R25" s="5"/>
      <c r="S25" s="4">
        <f t="shared" si="1"/>
        <v>4471104783</v>
      </c>
    </row>
    <row r="26" spans="1:21" x14ac:dyDescent="0.55000000000000004">
      <c r="A26" s="1" t="s">
        <v>35</v>
      </c>
      <c r="C26" s="5" t="s">
        <v>176</v>
      </c>
      <c r="D26" s="5"/>
      <c r="E26" s="4">
        <v>1801000</v>
      </c>
      <c r="F26" s="5"/>
      <c r="G26" s="4">
        <v>2050</v>
      </c>
      <c r="H26" s="5"/>
      <c r="I26" s="4">
        <v>0</v>
      </c>
      <c r="J26" s="5"/>
      <c r="K26" s="4">
        <v>0</v>
      </c>
      <c r="L26" s="5"/>
      <c r="M26" s="4">
        <f t="shared" si="0"/>
        <v>0</v>
      </c>
      <c r="N26" s="5"/>
      <c r="O26" s="4">
        <v>3692050000</v>
      </c>
      <c r="P26" s="5"/>
      <c r="Q26" s="4">
        <v>366699599</v>
      </c>
      <c r="R26" s="5"/>
      <c r="S26" s="4">
        <f t="shared" si="1"/>
        <v>3325350401</v>
      </c>
    </row>
    <row r="27" spans="1:21" x14ac:dyDescent="0.55000000000000004">
      <c r="A27" s="1" t="s">
        <v>15</v>
      </c>
      <c r="C27" s="5" t="s">
        <v>177</v>
      </c>
      <c r="D27" s="5"/>
      <c r="E27" s="4">
        <v>1333761</v>
      </c>
      <c r="F27" s="5"/>
      <c r="G27" s="4">
        <v>200</v>
      </c>
      <c r="H27" s="5"/>
      <c r="I27" s="4">
        <v>156913200</v>
      </c>
      <c r="J27" s="5"/>
      <c r="K27" s="4">
        <v>0</v>
      </c>
      <c r="L27" s="5"/>
      <c r="M27" s="4">
        <f t="shared" si="0"/>
        <v>156913200</v>
      </c>
      <c r="N27" s="5"/>
      <c r="O27" s="4">
        <v>423665400</v>
      </c>
      <c r="P27" s="5"/>
      <c r="Q27" s="4">
        <v>0</v>
      </c>
      <c r="R27" s="5"/>
      <c r="S27" s="4">
        <f t="shared" si="1"/>
        <v>423665400</v>
      </c>
      <c r="U27" s="3"/>
    </row>
    <row r="28" spans="1:21" x14ac:dyDescent="0.55000000000000004">
      <c r="A28" s="1" t="s">
        <v>52</v>
      </c>
      <c r="C28" s="5" t="s">
        <v>178</v>
      </c>
      <c r="D28" s="5"/>
      <c r="E28" s="4">
        <v>2486905</v>
      </c>
      <c r="F28" s="5"/>
      <c r="G28" s="4">
        <v>2000</v>
      </c>
      <c r="H28" s="5"/>
      <c r="I28" s="4">
        <v>0</v>
      </c>
      <c r="J28" s="5"/>
      <c r="K28" s="4">
        <v>0</v>
      </c>
      <c r="L28" s="5"/>
      <c r="M28" s="4">
        <f t="shared" si="0"/>
        <v>0</v>
      </c>
      <c r="N28" s="5"/>
      <c r="O28" s="4">
        <v>4973810000</v>
      </c>
      <c r="P28" s="5"/>
      <c r="Q28" s="4">
        <v>291822508</v>
      </c>
      <c r="R28" s="5"/>
      <c r="S28" s="4">
        <f t="shared" si="1"/>
        <v>4681987492</v>
      </c>
    </row>
    <row r="29" spans="1:21" x14ac:dyDescent="0.55000000000000004">
      <c r="A29" s="1" t="s">
        <v>56</v>
      </c>
      <c r="C29" s="5" t="s">
        <v>179</v>
      </c>
      <c r="D29" s="5"/>
      <c r="E29" s="4">
        <v>174233</v>
      </c>
      <c r="F29" s="5"/>
      <c r="G29" s="4">
        <v>400</v>
      </c>
      <c r="H29" s="5"/>
      <c r="I29" s="4">
        <v>69693200</v>
      </c>
      <c r="J29" s="5"/>
      <c r="K29" s="4">
        <v>9556042</v>
      </c>
      <c r="L29" s="5"/>
      <c r="M29" s="4">
        <f t="shared" si="0"/>
        <v>60137158</v>
      </c>
      <c r="N29" s="5"/>
      <c r="O29" s="4">
        <v>69693200</v>
      </c>
      <c r="P29" s="5"/>
      <c r="Q29" s="4">
        <v>9556042</v>
      </c>
      <c r="R29" s="5"/>
      <c r="S29" s="4">
        <f t="shared" si="1"/>
        <v>60137158</v>
      </c>
    </row>
    <row r="30" spans="1:21" x14ac:dyDescent="0.55000000000000004">
      <c r="A30" s="1" t="s">
        <v>62</v>
      </c>
      <c r="C30" s="5" t="s">
        <v>180</v>
      </c>
      <c r="D30" s="5"/>
      <c r="E30" s="4">
        <v>1646884</v>
      </c>
      <c r="F30" s="5"/>
      <c r="G30" s="4">
        <v>1900</v>
      </c>
      <c r="H30" s="5"/>
      <c r="I30" s="4">
        <v>0</v>
      </c>
      <c r="J30" s="5"/>
      <c r="K30" s="4">
        <v>0</v>
      </c>
      <c r="L30" s="5"/>
      <c r="M30" s="4">
        <f t="shared" si="0"/>
        <v>0</v>
      </c>
      <c r="N30" s="5"/>
      <c r="O30" s="4">
        <v>3129079600</v>
      </c>
      <c r="P30" s="5"/>
      <c r="Q30" s="4">
        <v>21286256</v>
      </c>
      <c r="R30" s="5"/>
      <c r="S30" s="4">
        <f t="shared" si="1"/>
        <v>3107793344</v>
      </c>
    </row>
    <row r="31" spans="1:21" x14ac:dyDescent="0.55000000000000004">
      <c r="A31" s="1" t="s">
        <v>23</v>
      </c>
      <c r="C31" s="5" t="s">
        <v>181</v>
      </c>
      <c r="D31" s="5"/>
      <c r="E31" s="4">
        <v>689072</v>
      </c>
      <c r="F31" s="5"/>
      <c r="G31" s="4">
        <v>5900</v>
      </c>
      <c r="H31" s="5"/>
      <c r="I31" s="4">
        <v>0</v>
      </c>
      <c r="J31" s="5"/>
      <c r="K31" s="4">
        <v>0</v>
      </c>
      <c r="L31" s="5"/>
      <c r="M31" s="4">
        <f t="shared" si="0"/>
        <v>0</v>
      </c>
      <c r="N31" s="5"/>
      <c r="O31" s="4">
        <v>4065524800</v>
      </c>
      <c r="P31" s="5"/>
      <c r="Q31" s="4">
        <v>406051182</v>
      </c>
      <c r="R31" s="5"/>
      <c r="S31" s="4">
        <f t="shared" si="1"/>
        <v>3659473618</v>
      </c>
    </row>
    <row r="32" spans="1:21" x14ac:dyDescent="0.55000000000000004">
      <c r="A32" s="1" t="s">
        <v>51</v>
      </c>
      <c r="C32" s="5" t="s">
        <v>4</v>
      </c>
      <c r="D32" s="5"/>
      <c r="E32" s="4">
        <v>14663</v>
      </c>
      <c r="F32" s="5"/>
      <c r="G32" s="4">
        <v>680</v>
      </c>
      <c r="H32" s="5"/>
      <c r="I32" s="4">
        <v>0</v>
      </c>
      <c r="J32" s="5"/>
      <c r="K32" s="4">
        <v>0</v>
      </c>
      <c r="L32" s="5"/>
      <c r="M32" s="4">
        <f t="shared" si="0"/>
        <v>0</v>
      </c>
      <c r="N32" s="5"/>
      <c r="O32" s="4">
        <v>9970840</v>
      </c>
      <c r="P32" s="5"/>
      <c r="Q32" s="4">
        <v>1099770</v>
      </c>
      <c r="R32" s="5"/>
      <c r="S32" s="4">
        <f t="shared" si="1"/>
        <v>8871070</v>
      </c>
    </row>
    <row r="33" spans="1:19" x14ac:dyDescent="0.55000000000000004">
      <c r="A33" s="1" t="s">
        <v>61</v>
      </c>
      <c r="C33" s="5" t="s">
        <v>169</v>
      </c>
      <c r="D33" s="5"/>
      <c r="E33" s="4">
        <v>48475</v>
      </c>
      <c r="F33" s="5"/>
      <c r="G33" s="4">
        <v>4500</v>
      </c>
      <c r="H33" s="5"/>
      <c r="I33" s="4">
        <v>0</v>
      </c>
      <c r="J33" s="5"/>
      <c r="K33" s="4">
        <v>0</v>
      </c>
      <c r="L33" s="5"/>
      <c r="M33" s="4">
        <f t="shared" si="0"/>
        <v>0</v>
      </c>
      <c r="N33" s="5"/>
      <c r="O33" s="4">
        <v>218137500</v>
      </c>
      <c r="P33" s="5"/>
      <c r="Q33" s="4">
        <v>20446159</v>
      </c>
      <c r="R33" s="5"/>
      <c r="S33" s="4">
        <f t="shared" si="1"/>
        <v>197691341</v>
      </c>
    </row>
    <row r="34" spans="1:19" x14ac:dyDescent="0.55000000000000004">
      <c r="A34" s="1" t="s">
        <v>44</v>
      </c>
      <c r="C34" s="5" t="s">
        <v>182</v>
      </c>
      <c r="D34" s="5"/>
      <c r="E34" s="4">
        <v>20385</v>
      </c>
      <c r="F34" s="5"/>
      <c r="G34" s="4">
        <v>4870</v>
      </c>
      <c r="H34" s="5"/>
      <c r="I34" s="4">
        <v>0</v>
      </c>
      <c r="J34" s="5"/>
      <c r="K34" s="4">
        <v>0</v>
      </c>
      <c r="L34" s="5"/>
      <c r="M34" s="4">
        <f t="shared" si="0"/>
        <v>0</v>
      </c>
      <c r="N34" s="5"/>
      <c r="O34" s="4">
        <v>99274950</v>
      </c>
      <c r="P34" s="5"/>
      <c r="Q34" s="4">
        <v>2129221</v>
      </c>
      <c r="R34" s="5"/>
      <c r="S34" s="4">
        <f t="shared" si="1"/>
        <v>97145729</v>
      </c>
    </row>
    <row r="35" spans="1:19" x14ac:dyDescent="0.55000000000000004">
      <c r="A35" s="1" t="s">
        <v>48</v>
      </c>
      <c r="C35" s="5" t="s">
        <v>183</v>
      </c>
      <c r="D35" s="5"/>
      <c r="E35" s="4">
        <v>22020</v>
      </c>
      <c r="F35" s="5"/>
      <c r="G35" s="4">
        <v>500</v>
      </c>
      <c r="H35" s="5"/>
      <c r="I35" s="4">
        <v>0</v>
      </c>
      <c r="J35" s="5"/>
      <c r="K35" s="4">
        <v>0</v>
      </c>
      <c r="L35" s="5"/>
      <c r="M35" s="4">
        <f t="shared" si="0"/>
        <v>0</v>
      </c>
      <c r="N35" s="5"/>
      <c r="O35" s="4">
        <v>11010000</v>
      </c>
      <c r="P35" s="5"/>
      <c r="Q35" s="4">
        <v>1000909</v>
      </c>
      <c r="R35" s="5"/>
      <c r="S35" s="4">
        <f t="shared" si="1"/>
        <v>10009091</v>
      </c>
    </row>
    <row r="36" spans="1:19" x14ac:dyDescent="0.55000000000000004">
      <c r="A36" s="1" t="s">
        <v>184</v>
      </c>
      <c r="C36" s="5" t="s">
        <v>185</v>
      </c>
      <c r="D36" s="5"/>
      <c r="E36" s="4">
        <v>4880583</v>
      </c>
      <c r="F36" s="5"/>
      <c r="G36" s="4">
        <v>780</v>
      </c>
      <c r="H36" s="5"/>
      <c r="I36" s="4">
        <v>0</v>
      </c>
      <c r="J36" s="5"/>
      <c r="K36" s="4">
        <v>0</v>
      </c>
      <c r="L36" s="5"/>
      <c r="M36" s="4">
        <f t="shared" si="0"/>
        <v>0</v>
      </c>
      <c r="N36" s="5"/>
      <c r="O36" s="4">
        <v>3806854740</v>
      </c>
      <c r="P36" s="5"/>
      <c r="Q36" s="4">
        <v>0</v>
      </c>
      <c r="R36" s="5"/>
      <c r="S36" s="4">
        <f t="shared" si="1"/>
        <v>3806854740</v>
      </c>
    </row>
    <row r="37" spans="1:19" x14ac:dyDescent="0.55000000000000004">
      <c r="A37" s="1" t="s">
        <v>28</v>
      </c>
      <c r="C37" s="5" t="s">
        <v>186</v>
      </c>
      <c r="D37" s="5"/>
      <c r="E37" s="4">
        <v>108000</v>
      </c>
      <c r="F37" s="5"/>
      <c r="G37" s="4">
        <v>400</v>
      </c>
      <c r="H37" s="5"/>
      <c r="I37" s="4">
        <v>0</v>
      </c>
      <c r="J37" s="5"/>
      <c r="K37" s="4">
        <v>0</v>
      </c>
      <c r="L37" s="5"/>
      <c r="M37" s="4">
        <f t="shared" si="0"/>
        <v>0</v>
      </c>
      <c r="N37" s="5"/>
      <c r="O37" s="4">
        <v>43200000</v>
      </c>
      <c r="P37" s="5"/>
      <c r="Q37" s="4">
        <v>0</v>
      </c>
      <c r="R37" s="5"/>
      <c r="S37" s="4">
        <f t="shared" si="1"/>
        <v>43200000</v>
      </c>
    </row>
    <row r="38" spans="1:19" x14ac:dyDescent="0.55000000000000004">
      <c r="A38" s="1" t="s">
        <v>26</v>
      </c>
      <c r="C38" s="5" t="s">
        <v>187</v>
      </c>
      <c r="D38" s="5"/>
      <c r="E38" s="4">
        <v>374950</v>
      </c>
      <c r="F38" s="5"/>
      <c r="G38" s="4">
        <v>11500</v>
      </c>
      <c r="H38" s="5"/>
      <c r="I38" s="4">
        <v>0</v>
      </c>
      <c r="J38" s="5"/>
      <c r="K38" s="4">
        <v>0</v>
      </c>
      <c r="L38" s="5"/>
      <c r="M38" s="4">
        <f t="shared" si="0"/>
        <v>0</v>
      </c>
      <c r="N38" s="5"/>
      <c r="O38" s="4">
        <v>4311925000</v>
      </c>
      <c r="P38" s="5"/>
      <c r="Q38" s="4">
        <v>0</v>
      </c>
      <c r="R38" s="5"/>
      <c r="S38" s="4">
        <f t="shared" si="1"/>
        <v>4311925000</v>
      </c>
    </row>
    <row r="39" spans="1:19" x14ac:dyDescent="0.55000000000000004">
      <c r="A39" s="1" t="s">
        <v>31</v>
      </c>
      <c r="C39" s="5" t="s">
        <v>176</v>
      </c>
      <c r="D39" s="5"/>
      <c r="E39" s="4">
        <v>228420</v>
      </c>
      <c r="F39" s="5"/>
      <c r="G39" s="4">
        <v>560</v>
      </c>
      <c r="H39" s="5"/>
      <c r="I39" s="4">
        <v>0</v>
      </c>
      <c r="J39" s="5"/>
      <c r="K39" s="4">
        <v>0</v>
      </c>
      <c r="L39" s="5"/>
      <c r="M39" s="4">
        <f t="shared" si="0"/>
        <v>0</v>
      </c>
      <c r="N39" s="5"/>
      <c r="O39" s="4">
        <v>127915200</v>
      </c>
      <c r="P39" s="5"/>
      <c r="Q39" s="4">
        <v>7505018</v>
      </c>
      <c r="R39" s="5"/>
      <c r="S39" s="4">
        <f t="shared" si="1"/>
        <v>120410182</v>
      </c>
    </row>
    <row r="40" spans="1:19" x14ac:dyDescent="0.55000000000000004">
      <c r="A40" s="1" t="s">
        <v>50</v>
      </c>
      <c r="C40" s="5" t="s">
        <v>170</v>
      </c>
      <c r="D40" s="5"/>
      <c r="E40" s="4">
        <v>194657</v>
      </c>
      <c r="F40" s="5"/>
      <c r="G40" s="4">
        <v>3300</v>
      </c>
      <c r="H40" s="5"/>
      <c r="I40" s="4">
        <v>0</v>
      </c>
      <c r="J40" s="5"/>
      <c r="K40" s="4">
        <v>0</v>
      </c>
      <c r="L40" s="5"/>
      <c r="M40" s="4">
        <f t="shared" si="0"/>
        <v>0</v>
      </c>
      <c r="N40" s="5"/>
      <c r="O40" s="4">
        <v>642368100</v>
      </c>
      <c r="P40" s="5"/>
      <c r="Q40" s="4">
        <v>0</v>
      </c>
      <c r="R40" s="5"/>
      <c r="S40" s="4">
        <f t="shared" si="1"/>
        <v>642368100</v>
      </c>
    </row>
    <row r="41" spans="1:19" x14ac:dyDescent="0.55000000000000004">
      <c r="A41" s="1" t="s">
        <v>38</v>
      </c>
      <c r="C41" s="5" t="s">
        <v>172</v>
      </c>
      <c r="D41" s="5"/>
      <c r="E41" s="4">
        <v>98398</v>
      </c>
      <c r="F41" s="5"/>
      <c r="G41" s="4">
        <v>3000</v>
      </c>
      <c r="H41" s="5"/>
      <c r="I41" s="4">
        <v>0</v>
      </c>
      <c r="J41" s="5"/>
      <c r="K41" s="4">
        <v>0</v>
      </c>
      <c r="L41" s="5"/>
      <c r="M41" s="4">
        <f t="shared" si="0"/>
        <v>0</v>
      </c>
      <c r="N41" s="5"/>
      <c r="O41" s="4">
        <v>295194000</v>
      </c>
      <c r="P41" s="5"/>
      <c r="Q41" s="4">
        <v>0</v>
      </c>
      <c r="R41" s="5"/>
      <c r="S41" s="4">
        <f t="shared" si="1"/>
        <v>295194000</v>
      </c>
    </row>
    <row r="42" spans="1:19" x14ac:dyDescent="0.55000000000000004">
      <c r="A42" s="1" t="s">
        <v>20</v>
      </c>
      <c r="C42" s="5" t="s">
        <v>188</v>
      </c>
      <c r="D42" s="5"/>
      <c r="E42" s="4">
        <v>15358</v>
      </c>
      <c r="F42" s="5"/>
      <c r="G42" s="4">
        <v>5550</v>
      </c>
      <c r="H42" s="5"/>
      <c r="I42" s="4">
        <v>0</v>
      </c>
      <c r="J42" s="5"/>
      <c r="K42" s="4">
        <v>0</v>
      </c>
      <c r="L42" s="5"/>
      <c r="M42" s="4">
        <f t="shared" si="0"/>
        <v>0</v>
      </c>
      <c r="N42" s="5"/>
      <c r="O42" s="4">
        <v>85236900</v>
      </c>
      <c r="P42" s="5"/>
      <c r="Q42" s="4">
        <v>0</v>
      </c>
      <c r="R42" s="5"/>
      <c r="S42" s="4">
        <f t="shared" si="1"/>
        <v>85236900</v>
      </c>
    </row>
    <row r="43" spans="1:19" x14ac:dyDescent="0.55000000000000004">
      <c r="A43" s="1" t="s">
        <v>32</v>
      </c>
      <c r="C43" s="5" t="s">
        <v>189</v>
      </c>
      <c r="D43" s="5"/>
      <c r="E43" s="4">
        <v>15702</v>
      </c>
      <c r="F43" s="5"/>
      <c r="G43" s="4">
        <v>110</v>
      </c>
      <c r="H43" s="5"/>
      <c r="I43" s="4">
        <v>0</v>
      </c>
      <c r="J43" s="5"/>
      <c r="K43" s="4">
        <v>0</v>
      </c>
      <c r="L43" s="5"/>
      <c r="M43" s="4">
        <f t="shared" si="0"/>
        <v>0</v>
      </c>
      <c r="N43" s="5"/>
      <c r="O43" s="4">
        <v>1727220</v>
      </c>
      <c r="P43" s="5"/>
      <c r="Q43" s="4">
        <v>52757</v>
      </c>
      <c r="R43" s="5"/>
      <c r="S43" s="4">
        <f t="shared" si="1"/>
        <v>1674463</v>
      </c>
    </row>
    <row r="44" spans="1:19" x14ac:dyDescent="0.55000000000000004">
      <c r="A44" s="1" t="s">
        <v>58</v>
      </c>
      <c r="C44" s="5" t="s">
        <v>189</v>
      </c>
      <c r="D44" s="5"/>
      <c r="E44" s="4">
        <v>15893</v>
      </c>
      <c r="F44" s="5"/>
      <c r="G44" s="4">
        <v>850</v>
      </c>
      <c r="H44" s="5"/>
      <c r="I44" s="4">
        <v>0</v>
      </c>
      <c r="J44" s="5"/>
      <c r="K44" s="4">
        <v>0</v>
      </c>
      <c r="L44" s="5"/>
      <c r="M44" s="4">
        <f t="shared" si="0"/>
        <v>0</v>
      </c>
      <c r="N44" s="5"/>
      <c r="O44" s="4">
        <v>13509050</v>
      </c>
      <c r="P44" s="5"/>
      <c r="Q44" s="4">
        <v>412627</v>
      </c>
      <c r="R44" s="5"/>
      <c r="S44" s="4">
        <f t="shared" si="1"/>
        <v>13096423</v>
      </c>
    </row>
    <row r="45" spans="1:19" x14ac:dyDescent="0.55000000000000004">
      <c r="A45" s="1" t="s">
        <v>36</v>
      </c>
      <c r="C45" s="5" t="s">
        <v>190</v>
      </c>
      <c r="D45" s="5"/>
      <c r="E45" s="4">
        <v>1390296</v>
      </c>
      <c r="F45" s="5"/>
      <c r="G45" s="4">
        <v>3000</v>
      </c>
      <c r="H45" s="5"/>
      <c r="I45" s="4">
        <v>0</v>
      </c>
      <c r="J45" s="5"/>
      <c r="K45" s="4">
        <v>0</v>
      </c>
      <c r="L45" s="5"/>
      <c r="M45" s="4">
        <f t="shared" si="0"/>
        <v>0</v>
      </c>
      <c r="N45" s="5"/>
      <c r="O45" s="4">
        <v>4170888000</v>
      </c>
      <c r="P45" s="5"/>
      <c r="Q45" s="4">
        <v>244713609</v>
      </c>
      <c r="R45" s="5"/>
      <c r="S45" s="4">
        <f t="shared" si="1"/>
        <v>3926174391</v>
      </c>
    </row>
    <row r="46" spans="1:19" x14ac:dyDescent="0.55000000000000004">
      <c r="A46" s="1" t="s">
        <v>191</v>
      </c>
      <c r="C46" s="5" t="s">
        <v>188</v>
      </c>
      <c r="D46" s="5"/>
      <c r="E46" s="4">
        <v>202768</v>
      </c>
      <c r="F46" s="5"/>
      <c r="G46" s="4">
        <v>165</v>
      </c>
      <c r="H46" s="5"/>
      <c r="I46" s="4">
        <v>0</v>
      </c>
      <c r="J46" s="5"/>
      <c r="K46" s="4">
        <v>0</v>
      </c>
      <c r="L46" s="5"/>
      <c r="M46" s="4">
        <f t="shared" si="0"/>
        <v>0</v>
      </c>
      <c r="N46" s="5"/>
      <c r="O46" s="4">
        <v>33456720</v>
      </c>
      <c r="P46" s="5"/>
      <c r="Q46" s="4">
        <v>1362889</v>
      </c>
      <c r="R46" s="5"/>
      <c r="S46" s="4">
        <f t="shared" si="1"/>
        <v>32093831</v>
      </c>
    </row>
    <row r="47" spans="1:19" x14ac:dyDescent="0.55000000000000004">
      <c r="A47" s="1" t="s">
        <v>228</v>
      </c>
      <c r="C47" s="5" t="s">
        <v>227</v>
      </c>
      <c r="D47" s="5"/>
      <c r="E47" s="4" t="s">
        <v>227</v>
      </c>
      <c r="F47" s="5"/>
      <c r="G47" s="5" t="s">
        <v>227</v>
      </c>
      <c r="H47" s="5"/>
      <c r="I47" s="4">
        <v>0</v>
      </c>
      <c r="J47" s="5"/>
      <c r="K47" s="4">
        <v>0</v>
      </c>
      <c r="L47" s="5"/>
      <c r="M47" s="4">
        <f t="shared" ref="M47:M51" si="2">I47-K47</f>
        <v>0</v>
      </c>
      <c r="N47" s="5"/>
      <c r="O47" s="4">
        <v>1216605</v>
      </c>
      <c r="P47" s="5"/>
      <c r="Q47" s="4">
        <v>0</v>
      </c>
      <c r="R47" s="5"/>
      <c r="S47" s="4">
        <f>O47-Q47</f>
        <v>1216605</v>
      </c>
    </row>
    <row r="48" spans="1:19" x14ac:dyDescent="0.55000000000000004">
      <c r="A48" s="1" t="s">
        <v>229</v>
      </c>
      <c r="C48" s="5" t="s">
        <v>227</v>
      </c>
      <c r="D48" s="5"/>
      <c r="E48" s="4" t="s">
        <v>227</v>
      </c>
      <c r="F48" s="5"/>
      <c r="G48" s="5" t="s">
        <v>227</v>
      </c>
      <c r="H48" s="5"/>
      <c r="I48" s="4">
        <v>0</v>
      </c>
      <c r="J48" s="5"/>
      <c r="K48" s="4">
        <v>0</v>
      </c>
      <c r="L48" s="5"/>
      <c r="M48" s="4">
        <f t="shared" si="2"/>
        <v>0</v>
      </c>
      <c r="N48" s="5"/>
      <c r="O48" s="4">
        <v>202768</v>
      </c>
      <c r="P48" s="5"/>
      <c r="Q48" s="4">
        <v>0</v>
      </c>
      <c r="R48" s="5"/>
      <c r="S48" s="4">
        <f t="shared" si="1"/>
        <v>202768</v>
      </c>
    </row>
    <row r="49" spans="1:19" x14ac:dyDescent="0.55000000000000004">
      <c r="A49" s="1" t="s">
        <v>230</v>
      </c>
      <c r="C49" s="5" t="s">
        <v>227</v>
      </c>
      <c r="D49" s="5"/>
      <c r="E49" s="4" t="s">
        <v>227</v>
      </c>
      <c r="F49" s="5"/>
      <c r="G49" s="5" t="s">
        <v>227</v>
      </c>
      <c r="H49" s="5"/>
      <c r="I49" s="4">
        <v>0</v>
      </c>
      <c r="J49" s="5"/>
      <c r="K49" s="4">
        <v>0</v>
      </c>
      <c r="L49" s="5"/>
      <c r="M49" s="4">
        <f t="shared" si="2"/>
        <v>0</v>
      </c>
      <c r="N49" s="5"/>
      <c r="O49" s="4">
        <v>194657</v>
      </c>
      <c r="P49" s="5"/>
      <c r="Q49" s="4">
        <v>0</v>
      </c>
      <c r="R49" s="5"/>
      <c r="S49" s="4">
        <f t="shared" si="1"/>
        <v>194657</v>
      </c>
    </row>
    <row r="50" spans="1:19" x14ac:dyDescent="0.55000000000000004">
      <c r="A50" s="1" t="s">
        <v>231</v>
      </c>
      <c r="C50" s="5" t="s">
        <v>227</v>
      </c>
      <c r="D50" s="5"/>
      <c r="E50" s="4" t="s">
        <v>227</v>
      </c>
      <c r="F50" s="5"/>
      <c r="G50" s="5" t="s">
        <v>227</v>
      </c>
      <c r="H50" s="5"/>
      <c r="I50" s="4">
        <v>0</v>
      </c>
      <c r="J50" s="5"/>
      <c r="K50" s="4">
        <v>0</v>
      </c>
      <c r="L50" s="5"/>
      <c r="M50" s="4">
        <f t="shared" si="2"/>
        <v>0</v>
      </c>
      <c r="N50" s="5"/>
      <c r="O50" s="4">
        <v>130</v>
      </c>
      <c r="P50" s="5"/>
      <c r="Q50" s="4">
        <v>0</v>
      </c>
      <c r="R50" s="5"/>
      <c r="S50" s="4">
        <f t="shared" si="1"/>
        <v>130</v>
      </c>
    </row>
    <row r="51" spans="1:19" x14ac:dyDescent="0.55000000000000004">
      <c r="A51" s="1" t="s">
        <v>232</v>
      </c>
      <c r="C51" s="5" t="s">
        <v>227</v>
      </c>
      <c r="D51" s="5"/>
      <c r="E51" s="4" t="s">
        <v>227</v>
      </c>
      <c r="F51" s="5"/>
      <c r="G51" s="5" t="s">
        <v>227</v>
      </c>
      <c r="H51" s="5"/>
      <c r="I51" s="4">
        <v>0</v>
      </c>
      <c r="J51" s="5"/>
      <c r="K51" s="4">
        <v>0</v>
      </c>
      <c r="L51" s="5"/>
      <c r="M51" s="4">
        <f t="shared" si="2"/>
        <v>0</v>
      </c>
      <c r="N51" s="5"/>
      <c r="O51" s="4">
        <v>6472</v>
      </c>
      <c r="P51" s="5"/>
      <c r="Q51" s="4">
        <v>0</v>
      </c>
      <c r="R51" s="5"/>
      <c r="S51" s="4">
        <f t="shared" si="1"/>
        <v>6472</v>
      </c>
    </row>
    <row r="52" spans="1:19" ht="24.75" thickBot="1" x14ac:dyDescent="0.6">
      <c r="I52" s="6">
        <f>SUM(I8:I51)</f>
        <v>3792810000</v>
      </c>
      <c r="J52" s="5"/>
      <c r="K52" s="6">
        <f>SUM(K8:K51)</f>
        <v>458000806</v>
      </c>
      <c r="L52" s="5"/>
      <c r="M52" s="6">
        <f>SUM(M8:M51)</f>
        <v>3334809194</v>
      </c>
      <c r="N52" s="5"/>
      <c r="O52" s="6">
        <f>SUM(O8:O51)</f>
        <v>111673584208</v>
      </c>
      <c r="P52" s="5"/>
      <c r="Q52" s="6">
        <f>SUM(Q8:Q51)</f>
        <v>5654020501</v>
      </c>
      <c r="R52" s="5"/>
      <c r="S52" s="6">
        <f>SUM(S8:S51)</f>
        <v>106019563707</v>
      </c>
    </row>
    <row r="53" spans="1:19" ht="24.75" thickTop="1" x14ac:dyDescent="0.55000000000000004">
      <c r="I53" s="3"/>
      <c r="O53" s="3"/>
    </row>
    <row r="54" spans="1:19" x14ac:dyDescent="0.55000000000000004">
      <c r="I54" s="3"/>
      <c r="O5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topLeftCell="A68" workbookViewId="0">
      <selection activeCell="I79" sqref="I79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4" t="s">
        <v>3</v>
      </c>
      <c r="C6" s="25" t="s">
        <v>147</v>
      </c>
      <c r="D6" s="25" t="s">
        <v>147</v>
      </c>
      <c r="E6" s="25" t="s">
        <v>147</v>
      </c>
      <c r="F6" s="25" t="s">
        <v>147</v>
      </c>
      <c r="G6" s="25" t="s">
        <v>147</v>
      </c>
      <c r="H6" s="25" t="s">
        <v>147</v>
      </c>
      <c r="I6" s="25" t="s">
        <v>147</v>
      </c>
      <c r="K6" s="25" t="s">
        <v>148</v>
      </c>
      <c r="L6" s="25" t="s">
        <v>148</v>
      </c>
      <c r="M6" s="25" t="s">
        <v>148</v>
      </c>
      <c r="N6" s="25" t="s">
        <v>148</v>
      </c>
      <c r="O6" s="25" t="s">
        <v>148</v>
      </c>
      <c r="P6" s="25" t="s">
        <v>148</v>
      </c>
      <c r="Q6" s="25" t="s">
        <v>148</v>
      </c>
    </row>
    <row r="7" spans="1:17" ht="24.75" x14ac:dyDescent="0.55000000000000004">
      <c r="A7" s="25" t="s">
        <v>3</v>
      </c>
      <c r="C7" s="25" t="s">
        <v>7</v>
      </c>
      <c r="E7" s="25" t="s">
        <v>192</v>
      </c>
      <c r="G7" s="25" t="s">
        <v>193</v>
      </c>
      <c r="I7" s="25" t="s">
        <v>194</v>
      </c>
      <c r="K7" s="25" t="s">
        <v>7</v>
      </c>
      <c r="M7" s="25" t="s">
        <v>192</v>
      </c>
      <c r="O7" s="25" t="s">
        <v>193</v>
      </c>
      <c r="Q7" s="25" t="s">
        <v>194</v>
      </c>
    </row>
    <row r="8" spans="1:17" x14ac:dyDescent="0.55000000000000004">
      <c r="A8" s="1" t="s">
        <v>69</v>
      </c>
      <c r="C8" s="7">
        <v>2732631</v>
      </c>
      <c r="D8" s="7"/>
      <c r="E8" s="7">
        <v>40338121906</v>
      </c>
      <c r="F8" s="7"/>
      <c r="G8" s="7">
        <v>29586195837</v>
      </c>
      <c r="H8" s="7"/>
      <c r="I8" s="7">
        <f>E8-G8</f>
        <v>10751926069</v>
      </c>
      <c r="J8" s="7"/>
      <c r="K8" s="7">
        <v>2732631</v>
      </c>
      <c r="L8" s="7"/>
      <c r="M8" s="7">
        <v>40338121906</v>
      </c>
      <c r="N8" s="7"/>
      <c r="O8" s="7">
        <v>29586195837</v>
      </c>
      <c r="P8" s="7"/>
      <c r="Q8" s="7">
        <f t="shared" ref="Q8:Q71" si="0">M8-O8</f>
        <v>10751926069</v>
      </c>
    </row>
    <row r="9" spans="1:17" x14ac:dyDescent="0.55000000000000004">
      <c r="A9" s="1" t="s">
        <v>33</v>
      </c>
      <c r="C9" s="7">
        <v>228562</v>
      </c>
      <c r="D9" s="7"/>
      <c r="E9" s="7">
        <v>6375289694</v>
      </c>
      <c r="F9" s="7"/>
      <c r="G9" s="7">
        <v>5355152462</v>
      </c>
      <c r="H9" s="7"/>
      <c r="I9" s="7">
        <f>E9-G9</f>
        <v>1020137232</v>
      </c>
      <c r="J9" s="7"/>
      <c r="K9" s="7">
        <v>228562</v>
      </c>
      <c r="L9" s="7"/>
      <c r="M9" s="7">
        <v>6375289694</v>
      </c>
      <c r="N9" s="7"/>
      <c r="O9" s="7">
        <v>5939412132</v>
      </c>
      <c r="P9" s="7"/>
      <c r="Q9" s="7">
        <f t="shared" si="0"/>
        <v>435877562</v>
      </c>
    </row>
    <row r="10" spans="1:17" x14ac:dyDescent="0.55000000000000004">
      <c r="A10" s="1" t="s">
        <v>67</v>
      </c>
      <c r="C10" s="7">
        <v>2772425</v>
      </c>
      <c r="D10" s="7"/>
      <c r="E10" s="7">
        <v>55184723722</v>
      </c>
      <c r="F10" s="7"/>
      <c r="G10" s="7">
        <v>55134043125</v>
      </c>
      <c r="H10" s="7"/>
      <c r="I10" s="7">
        <f t="shared" ref="I10:I72" si="1">E10-G10</f>
        <v>50680597</v>
      </c>
      <c r="J10" s="7"/>
      <c r="K10" s="7">
        <v>2772425</v>
      </c>
      <c r="L10" s="7"/>
      <c r="M10" s="7">
        <v>55184723722</v>
      </c>
      <c r="N10" s="7"/>
      <c r="O10" s="7">
        <v>55134043125</v>
      </c>
      <c r="P10" s="7"/>
      <c r="Q10" s="7">
        <f t="shared" si="0"/>
        <v>50680597</v>
      </c>
    </row>
    <row r="11" spans="1:17" x14ac:dyDescent="0.55000000000000004">
      <c r="A11" s="1" t="s">
        <v>64</v>
      </c>
      <c r="C11" s="7">
        <v>1420115</v>
      </c>
      <c r="D11" s="7"/>
      <c r="E11" s="7">
        <v>70684905690</v>
      </c>
      <c r="F11" s="7"/>
      <c r="G11" s="7">
        <v>64843434613</v>
      </c>
      <c r="H11" s="7"/>
      <c r="I11" s="7">
        <f t="shared" si="1"/>
        <v>5841471077</v>
      </c>
      <c r="J11" s="7"/>
      <c r="K11" s="7">
        <v>1420115</v>
      </c>
      <c r="L11" s="7"/>
      <c r="M11" s="7">
        <v>70684905690</v>
      </c>
      <c r="N11" s="7"/>
      <c r="O11" s="7">
        <v>56295137413</v>
      </c>
      <c r="P11" s="7"/>
      <c r="Q11" s="7">
        <f t="shared" si="0"/>
        <v>14389768277</v>
      </c>
    </row>
    <row r="12" spans="1:17" x14ac:dyDescent="0.55000000000000004">
      <c r="A12" s="1" t="s">
        <v>55</v>
      </c>
      <c r="C12" s="7">
        <v>3769532</v>
      </c>
      <c r="D12" s="7"/>
      <c r="E12" s="7">
        <v>69842258121</v>
      </c>
      <c r="F12" s="7"/>
      <c r="G12" s="7">
        <v>57233255568</v>
      </c>
      <c r="H12" s="7"/>
      <c r="I12" s="7">
        <f t="shared" si="1"/>
        <v>12609002553</v>
      </c>
      <c r="J12" s="7"/>
      <c r="K12" s="7">
        <v>3769532</v>
      </c>
      <c r="L12" s="7"/>
      <c r="M12" s="7">
        <v>69842258121</v>
      </c>
      <c r="N12" s="7"/>
      <c r="O12" s="7">
        <v>56074081787</v>
      </c>
      <c r="P12" s="7"/>
      <c r="Q12" s="7">
        <f t="shared" si="0"/>
        <v>13768176334</v>
      </c>
    </row>
    <row r="13" spans="1:17" x14ac:dyDescent="0.55000000000000004">
      <c r="A13" s="1" t="s">
        <v>47</v>
      </c>
      <c r="C13" s="7">
        <v>3485911</v>
      </c>
      <c r="D13" s="7"/>
      <c r="E13" s="7">
        <v>60581564130</v>
      </c>
      <c r="F13" s="7"/>
      <c r="G13" s="7">
        <v>49648953317</v>
      </c>
      <c r="H13" s="7"/>
      <c r="I13" s="7">
        <f t="shared" si="1"/>
        <v>10932610813</v>
      </c>
      <c r="J13" s="7"/>
      <c r="K13" s="7">
        <v>3485911</v>
      </c>
      <c r="L13" s="7"/>
      <c r="M13" s="7">
        <v>60581564130</v>
      </c>
      <c r="N13" s="7"/>
      <c r="O13" s="7">
        <v>54233373002</v>
      </c>
      <c r="P13" s="7"/>
      <c r="Q13" s="7">
        <f t="shared" si="0"/>
        <v>6348191128</v>
      </c>
    </row>
    <row r="14" spans="1:17" x14ac:dyDescent="0.55000000000000004">
      <c r="A14" s="1" t="s">
        <v>29</v>
      </c>
      <c r="C14" s="7">
        <v>815911</v>
      </c>
      <c r="D14" s="7"/>
      <c r="E14" s="7">
        <v>12855242823</v>
      </c>
      <c r="F14" s="7"/>
      <c r="G14" s="7">
        <v>17706498739</v>
      </c>
      <c r="H14" s="7"/>
      <c r="I14" s="7">
        <f t="shared" si="1"/>
        <v>-4851255916</v>
      </c>
      <c r="J14" s="7"/>
      <c r="K14" s="7">
        <v>815911</v>
      </c>
      <c r="L14" s="7"/>
      <c r="M14" s="7">
        <v>12855242823</v>
      </c>
      <c r="N14" s="7"/>
      <c r="O14" s="7">
        <v>10236669943</v>
      </c>
      <c r="P14" s="7"/>
      <c r="Q14" s="7">
        <f t="shared" si="0"/>
        <v>2618572880</v>
      </c>
    </row>
    <row r="15" spans="1:17" x14ac:dyDescent="0.55000000000000004">
      <c r="A15" s="1" t="s">
        <v>35</v>
      </c>
      <c r="C15" s="7">
        <v>1801000</v>
      </c>
      <c r="D15" s="7"/>
      <c r="E15" s="7">
        <v>38220774183</v>
      </c>
      <c r="F15" s="7"/>
      <c r="G15" s="7">
        <v>40566046288</v>
      </c>
      <c r="H15" s="7"/>
      <c r="I15" s="7">
        <f t="shared" si="1"/>
        <v>-2345272105</v>
      </c>
      <c r="J15" s="7"/>
      <c r="K15" s="7">
        <v>1801000</v>
      </c>
      <c r="L15" s="7"/>
      <c r="M15" s="7">
        <v>38220774183</v>
      </c>
      <c r="N15" s="7"/>
      <c r="O15" s="7">
        <v>44180629785</v>
      </c>
      <c r="P15" s="7"/>
      <c r="Q15" s="7">
        <f t="shared" si="0"/>
        <v>-5959855602</v>
      </c>
    </row>
    <row r="16" spans="1:17" x14ac:dyDescent="0.55000000000000004">
      <c r="A16" s="1" t="s">
        <v>15</v>
      </c>
      <c r="C16" s="7">
        <v>1412218</v>
      </c>
      <c r="D16" s="7"/>
      <c r="E16" s="7">
        <v>9054608703</v>
      </c>
      <c r="F16" s="7"/>
      <c r="G16" s="7">
        <v>8675578592</v>
      </c>
      <c r="H16" s="7"/>
      <c r="I16" s="7">
        <f t="shared" si="1"/>
        <v>379030111</v>
      </c>
      <c r="J16" s="7"/>
      <c r="K16" s="7">
        <v>1412218</v>
      </c>
      <c r="L16" s="7"/>
      <c r="M16" s="7">
        <v>9054608703</v>
      </c>
      <c r="N16" s="7"/>
      <c r="O16" s="7">
        <v>7917518328</v>
      </c>
      <c r="P16" s="7"/>
      <c r="Q16" s="7">
        <f t="shared" si="0"/>
        <v>1137090375</v>
      </c>
    </row>
    <row r="17" spans="1:17" x14ac:dyDescent="0.55000000000000004">
      <c r="A17" s="1" t="s">
        <v>22</v>
      </c>
      <c r="C17" s="7">
        <v>114343</v>
      </c>
      <c r="D17" s="7"/>
      <c r="E17" s="7">
        <v>5418298961</v>
      </c>
      <c r="F17" s="7"/>
      <c r="G17" s="7">
        <v>4501041302</v>
      </c>
      <c r="H17" s="7"/>
      <c r="I17" s="7">
        <f t="shared" si="1"/>
        <v>917257659</v>
      </c>
      <c r="J17" s="7"/>
      <c r="K17" s="7">
        <v>114343</v>
      </c>
      <c r="L17" s="7"/>
      <c r="M17" s="7">
        <v>5418298982</v>
      </c>
      <c r="N17" s="7"/>
      <c r="O17" s="7">
        <v>4340917652</v>
      </c>
      <c r="P17" s="7"/>
      <c r="Q17" s="7">
        <f t="shared" si="0"/>
        <v>1077381330</v>
      </c>
    </row>
    <row r="18" spans="1:17" x14ac:dyDescent="0.55000000000000004">
      <c r="A18" s="1" t="s">
        <v>52</v>
      </c>
      <c r="C18" s="7">
        <v>2486905</v>
      </c>
      <c r="D18" s="7"/>
      <c r="E18" s="7">
        <v>70628123138</v>
      </c>
      <c r="F18" s="7"/>
      <c r="G18" s="7">
        <v>60937460110</v>
      </c>
      <c r="H18" s="7"/>
      <c r="I18" s="7">
        <f t="shared" si="1"/>
        <v>9690663028</v>
      </c>
      <c r="J18" s="7"/>
      <c r="K18" s="7">
        <v>2486905</v>
      </c>
      <c r="L18" s="7"/>
      <c r="M18" s="7">
        <v>70628123138</v>
      </c>
      <c r="N18" s="7"/>
      <c r="O18" s="7">
        <v>58762005145</v>
      </c>
      <c r="P18" s="7"/>
      <c r="Q18" s="7">
        <f t="shared" si="0"/>
        <v>11866117993</v>
      </c>
    </row>
    <row r="19" spans="1:17" x14ac:dyDescent="0.55000000000000004">
      <c r="A19" s="1" t="s">
        <v>56</v>
      </c>
      <c r="C19" s="7">
        <v>487852</v>
      </c>
      <c r="D19" s="7"/>
      <c r="E19" s="7">
        <v>1780248809</v>
      </c>
      <c r="F19" s="7"/>
      <c r="G19" s="7">
        <v>1610725716</v>
      </c>
      <c r="H19" s="7"/>
      <c r="I19" s="7">
        <f t="shared" si="1"/>
        <v>169523093</v>
      </c>
      <c r="J19" s="7"/>
      <c r="K19" s="7">
        <v>487852</v>
      </c>
      <c r="L19" s="7"/>
      <c r="M19" s="7">
        <v>1780248809</v>
      </c>
      <c r="N19" s="7"/>
      <c r="O19" s="7">
        <v>1905159526</v>
      </c>
      <c r="P19" s="7"/>
      <c r="Q19" s="7">
        <f t="shared" si="0"/>
        <v>-124910717</v>
      </c>
    </row>
    <row r="20" spans="1:17" x14ac:dyDescent="0.55000000000000004">
      <c r="A20" s="1" t="s">
        <v>62</v>
      </c>
      <c r="C20" s="7">
        <v>767144</v>
      </c>
      <c r="D20" s="7"/>
      <c r="E20" s="7">
        <v>20284614519</v>
      </c>
      <c r="F20" s="7"/>
      <c r="G20" s="7">
        <v>14789558616</v>
      </c>
      <c r="H20" s="7"/>
      <c r="I20" s="7">
        <f t="shared" si="1"/>
        <v>5495055903</v>
      </c>
      <c r="J20" s="7"/>
      <c r="K20" s="7">
        <v>767144</v>
      </c>
      <c r="L20" s="7"/>
      <c r="M20" s="7">
        <v>20284614519</v>
      </c>
      <c r="N20" s="7"/>
      <c r="O20" s="7">
        <v>22892636399</v>
      </c>
      <c r="P20" s="7"/>
      <c r="Q20" s="7">
        <f t="shared" si="0"/>
        <v>-2608021880</v>
      </c>
    </row>
    <row r="21" spans="1:17" x14ac:dyDescent="0.55000000000000004">
      <c r="A21" s="1" t="s">
        <v>23</v>
      </c>
      <c r="C21" s="7">
        <v>689072</v>
      </c>
      <c r="D21" s="7"/>
      <c r="E21" s="7">
        <v>60448780906</v>
      </c>
      <c r="F21" s="7"/>
      <c r="G21" s="7">
        <v>52338712170</v>
      </c>
      <c r="H21" s="7"/>
      <c r="I21" s="7">
        <f t="shared" si="1"/>
        <v>8110068736</v>
      </c>
      <c r="J21" s="7"/>
      <c r="K21" s="7">
        <v>689072</v>
      </c>
      <c r="L21" s="7"/>
      <c r="M21" s="7">
        <v>60448780906</v>
      </c>
      <c r="N21" s="7"/>
      <c r="O21" s="7">
        <v>53763453975</v>
      </c>
      <c r="P21" s="7"/>
      <c r="Q21" s="7">
        <f t="shared" si="0"/>
        <v>6685326931</v>
      </c>
    </row>
    <row r="22" spans="1:17" x14ac:dyDescent="0.55000000000000004">
      <c r="A22" s="1" t="s">
        <v>18</v>
      </c>
      <c r="C22" s="7">
        <v>10835893</v>
      </c>
      <c r="D22" s="7"/>
      <c r="E22" s="7">
        <v>52553755431</v>
      </c>
      <c r="F22" s="7"/>
      <c r="G22" s="7">
        <v>49311558180</v>
      </c>
      <c r="H22" s="7"/>
      <c r="I22" s="7">
        <f t="shared" si="1"/>
        <v>3242197251</v>
      </c>
      <c r="J22" s="7"/>
      <c r="K22" s="7">
        <v>10835893</v>
      </c>
      <c r="L22" s="7"/>
      <c r="M22" s="7">
        <v>52553755431</v>
      </c>
      <c r="N22" s="7"/>
      <c r="O22" s="7">
        <v>46989489106</v>
      </c>
      <c r="P22" s="7"/>
      <c r="Q22" s="7">
        <f t="shared" si="0"/>
        <v>5564266325</v>
      </c>
    </row>
    <row r="23" spans="1:17" x14ac:dyDescent="0.55000000000000004">
      <c r="A23" s="1" t="s">
        <v>48</v>
      </c>
      <c r="C23" s="7">
        <v>15007</v>
      </c>
      <c r="D23" s="7"/>
      <c r="E23" s="7">
        <v>453423745</v>
      </c>
      <c r="F23" s="7"/>
      <c r="G23" s="7">
        <v>291939552</v>
      </c>
      <c r="H23" s="7"/>
      <c r="I23" s="7">
        <f t="shared" si="1"/>
        <v>161484193</v>
      </c>
      <c r="J23" s="7"/>
      <c r="K23" s="7">
        <v>15007</v>
      </c>
      <c r="L23" s="7"/>
      <c r="M23" s="7">
        <v>453423745</v>
      </c>
      <c r="N23" s="7"/>
      <c r="O23" s="7">
        <v>201397137</v>
      </c>
      <c r="P23" s="7"/>
      <c r="Q23" s="7">
        <f t="shared" si="0"/>
        <v>252026608</v>
      </c>
    </row>
    <row r="24" spans="1:17" x14ac:dyDescent="0.55000000000000004">
      <c r="A24" s="1" t="s">
        <v>26</v>
      </c>
      <c r="C24" s="7">
        <v>374950</v>
      </c>
      <c r="D24" s="7"/>
      <c r="E24" s="7">
        <v>45665537699</v>
      </c>
      <c r="F24" s="7"/>
      <c r="G24" s="7">
        <v>33423953303</v>
      </c>
      <c r="H24" s="7"/>
      <c r="I24" s="7">
        <f t="shared" si="1"/>
        <v>12241584396</v>
      </c>
      <c r="J24" s="7"/>
      <c r="K24" s="7">
        <v>374950</v>
      </c>
      <c r="L24" s="7"/>
      <c r="M24" s="7">
        <v>45665537699</v>
      </c>
      <c r="N24" s="7"/>
      <c r="O24" s="7">
        <v>33517133065</v>
      </c>
      <c r="P24" s="7"/>
      <c r="Q24" s="7">
        <f t="shared" si="0"/>
        <v>12148404634</v>
      </c>
    </row>
    <row r="25" spans="1:17" x14ac:dyDescent="0.55000000000000004">
      <c r="A25" s="1" t="s">
        <v>40</v>
      </c>
      <c r="C25" s="7">
        <v>5354926</v>
      </c>
      <c r="D25" s="7"/>
      <c r="E25" s="7">
        <v>52283136477</v>
      </c>
      <c r="F25" s="7"/>
      <c r="G25" s="7">
        <v>47465763384</v>
      </c>
      <c r="H25" s="7"/>
      <c r="I25" s="7">
        <f t="shared" si="1"/>
        <v>4817373093</v>
      </c>
      <c r="J25" s="7"/>
      <c r="K25" s="7">
        <v>5354926</v>
      </c>
      <c r="L25" s="7"/>
      <c r="M25" s="7">
        <v>52283136477</v>
      </c>
      <c r="N25" s="7"/>
      <c r="O25" s="7">
        <v>44085617624</v>
      </c>
      <c r="P25" s="7"/>
      <c r="Q25" s="7">
        <f t="shared" si="0"/>
        <v>8197518853</v>
      </c>
    </row>
    <row r="26" spans="1:17" x14ac:dyDescent="0.55000000000000004">
      <c r="A26" s="1" t="s">
        <v>39</v>
      </c>
      <c r="C26" s="7">
        <v>1532557</v>
      </c>
      <c r="D26" s="7"/>
      <c r="E26" s="7">
        <v>22120323910</v>
      </c>
      <c r="F26" s="7"/>
      <c r="G26" s="7">
        <v>19850400864</v>
      </c>
      <c r="H26" s="7"/>
      <c r="I26" s="7">
        <f t="shared" si="1"/>
        <v>2269923046</v>
      </c>
      <c r="J26" s="7"/>
      <c r="K26" s="7">
        <v>1532557</v>
      </c>
      <c r="L26" s="7"/>
      <c r="M26" s="7">
        <v>22120323910</v>
      </c>
      <c r="N26" s="7"/>
      <c r="O26" s="7">
        <v>16521828394</v>
      </c>
      <c r="P26" s="7"/>
      <c r="Q26" s="7">
        <f t="shared" si="0"/>
        <v>5598495516</v>
      </c>
    </row>
    <row r="27" spans="1:17" x14ac:dyDescent="0.55000000000000004">
      <c r="A27" s="1" t="s">
        <v>31</v>
      </c>
      <c r="C27" s="7">
        <v>3820829</v>
      </c>
      <c r="D27" s="7"/>
      <c r="E27" s="7">
        <v>45880988414</v>
      </c>
      <c r="F27" s="7"/>
      <c r="G27" s="7">
        <v>51024258914</v>
      </c>
      <c r="H27" s="7"/>
      <c r="I27" s="7">
        <f t="shared" si="1"/>
        <v>-5143270500</v>
      </c>
      <c r="J27" s="7"/>
      <c r="K27" s="7">
        <v>3820829</v>
      </c>
      <c r="L27" s="7"/>
      <c r="M27" s="7">
        <v>45880988414</v>
      </c>
      <c r="N27" s="7"/>
      <c r="O27" s="7">
        <v>50812787601</v>
      </c>
      <c r="P27" s="7"/>
      <c r="Q27" s="7">
        <f t="shared" si="0"/>
        <v>-4931799187</v>
      </c>
    </row>
    <row r="28" spans="1:17" x14ac:dyDescent="0.55000000000000004">
      <c r="A28" s="1" t="s">
        <v>38</v>
      </c>
      <c r="C28" s="7">
        <v>98398</v>
      </c>
      <c r="D28" s="7"/>
      <c r="E28" s="7">
        <v>4893560970</v>
      </c>
      <c r="F28" s="7"/>
      <c r="G28" s="7">
        <v>1760625574</v>
      </c>
      <c r="H28" s="7"/>
      <c r="I28" s="7">
        <f t="shared" si="1"/>
        <v>3132935396</v>
      </c>
      <c r="J28" s="7"/>
      <c r="K28" s="7">
        <v>98398</v>
      </c>
      <c r="L28" s="7"/>
      <c r="M28" s="7">
        <v>4893560970</v>
      </c>
      <c r="N28" s="7"/>
      <c r="O28" s="7">
        <v>2068275578</v>
      </c>
      <c r="P28" s="7"/>
      <c r="Q28" s="7">
        <f t="shared" si="0"/>
        <v>2825285392</v>
      </c>
    </row>
    <row r="29" spans="1:17" x14ac:dyDescent="0.55000000000000004">
      <c r="A29" s="1" t="s">
        <v>36</v>
      </c>
      <c r="C29" s="7">
        <v>1641291</v>
      </c>
      <c r="D29" s="7"/>
      <c r="E29" s="7">
        <v>61382877059</v>
      </c>
      <c r="F29" s="7"/>
      <c r="G29" s="7">
        <v>56927181414</v>
      </c>
      <c r="H29" s="7"/>
      <c r="I29" s="7">
        <f t="shared" si="1"/>
        <v>4455695645</v>
      </c>
      <c r="J29" s="7"/>
      <c r="K29" s="7">
        <v>1641291</v>
      </c>
      <c r="L29" s="7"/>
      <c r="M29" s="7">
        <v>61382877059</v>
      </c>
      <c r="N29" s="7"/>
      <c r="O29" s="7">
        <v>51691724245</v>
      </c>
      <c r="P29" s="7"/>
      <c r="Q29" s="7">
        <f t="shared" si="0"/>
        <v>9691152814</v>
      </c>
    </row>
    <row r="30" spans="1:17" x14ac:dyDescent="0.55000000000000004">
      <c r="A30" s="1" t="s">
        <v>68</v>
      </c>
      <c r="C30" s="7">
        <v>21280</v>
      </c>
      <c r="D30" s="7"/>
      <c r="E30" s="7">
        <v>118649330</v>
      </c>
      <c r="F30" s="7"/>
      <c r="G30" s="7">
        <v>106986492</v>
      </c>
      <c r="H30" s="7"/>
      <c r="I30" s="7">
        <f t="shared" si="1"/>
        <v>11662838</v>
      </c>
      <c r="J30" s="7"/>
      <c r="K30" s="7">
        <v>21280</v>
      </c>
      <c r="L30" s="7"/>
      <c r="M30" s="7">
        <v>118649330</v>
      </c>
      <c r="N30" s="7"/>
      <c r="O30" s="7">
        <v>106986492</v>
      </c>
      <c r="P30" s="7"/>
      <c r="Q30" s="7">
        <f t="shared" si="0"/>
        <v>11662838</v>
      </c>
    </row>
    <row r="31" spans="1:17" x14ac:dyDescent="0.55000000000000004">
      <c r="A31" s="1" t="s">
        <v>70</v>
      </c>
      <c r="C31" s="7">
        <v>42560</v>
      </c>
      <c r="D31" s="7"/>
      <c r="E31" s="7">
        <v>140373856</v>
      </c>
      <c r="F31" s="7"/>
      <c r="G31" s="7">
        <v>81022618</v>
      </c>
      <c r="H31" s="7"/>
      <c r="I31" s="7">
        <f t="shared" si="1"/>
        <v>59351238</v>
      </c>
      <c r="J31" s="7"/>
      <c r="K31" s="7">
        <v>42560</v>
      </c>
      <c r="L31" s="7"/>
      <c r="M31" s="7">
        <v>140373856</v>
      </c>
      <c r="N31" s="7"/>
      <c r="O31" s="7">
        <v>81022618</v>
      </c>
      <c r="P31" s="7"/>
      <c r="Q31" s="7">
        <f t="shared" si="0"/>
        <v>59351238</v>
      </c>
    </row>
    <row r="32" spans="1:17" x14ac:dyDescent="0.55000000000000004">
      <c r="A32" s="1" t="s">
        <v>71</v>
      </c>
      <c r="C32" s="7">
        <v>5027672</v>
      </c>
      <c r="D32" s="7"/>
      <c r="E32" s="7">
        <v>49977573516</v>
      </c>
      <c r="F32" s="7"/>
      <c r="G32" s="7">
        <v>45599866991</v>
      </c>
      <c r="H32" s="7"/>
      <c r="I32" s="7">
        <f t="shared" si="1"/>
        <v>4377706525</v>
      </c>
      <c r="J32" s="7"/>
      <c r="K32" s="7">
        <v>5027672</v>
      </c>
      <c r="L32" s="7"/>
      <c r="M32" s="7">
        <v>49977573516</v>
      </c>
      <c r="N32" s="7"/>
      <c r="O32" s="7">
        <v>45599866991</v>
      </c>
      <c r="P32" s="7"/>
      <c r="Q32" s="7">
        <f t="shared" si="0"/>
        <v>4377706525</v>
      </c>
    </row>
    <row r="33" spans="1:17" x14ac:dyDescent="0.55000000000000004">
      <c r="A33" s="1" t="s">
        <v>41</v>
      </c>
      <c r="C33" s="7">
        <v>1721862</v>
      </c>
      <c r="D33" s="7"/>
      <c r="E33" s="7">
        <v>15353203782</v>
      </c>
      <c r="F33" s="7"/>
      <c r="G33" s="7">
        <v>13729067162</v>
      </c>
      <c r="H33" s="7"/>
      <c r="I33" s="7">
        <f t="shared" si="1"/>
        <v>1624136620</v>
      </c>
      <c r="J33" s="7"/>
      <c r="K33" s="7">
        <v>1721862</v>
      </c>
      <c r="L33" s="7"/>
      <c r="M33" s="7">
        <v>15353203782</v>
      </c>
      <c r="N33" s="7"/>
      <c r="O33" s="7">
        <v>12374990343</v>
      </c>
      <c r="P33" s="7"/>
      <c r="Q33" s="7">
        <f t="shared" si="0"/>
        <v>2978213439</v>
      </c>
    </row>
    <row r="34" spans="1:17" x14ac:dyDescent="0.55000000000000004">
      <c r="A34" s="1" t="s">
        <v>16</v>
      </c>
      <c r="C34" s="7">
        <v>15058617</v>
      </c>
      <c r="D34" s="7"/>
      <c r="E34" s="7">
        <v>80233937706</v>
      </c>
      <c r="F34" s="7"/>
      <c r="G34" s="7">
        <v>72075822771</v>
      </c>
      <c r="H34" s="7"/>
      <c r="I34" s="7">
        <f t="shared" si="1"/>
        <v>8158114935</v>
      </c>
      <c r="J34" s="7"/>
      <c r="K34" s="7">
        <v>15058617</v>
      </c>
      <c r="L34" s="7"/>
      <c r="M34" s="7">
        <v>80233937706</v>
      </c>
      <c r="N34" s="7"/>
      <c r="O34" s="7">
        <v>70332177683</v>
      </c>
      <c r="P34" s="7"/>
      <c r="Q34" s="7">
        <f t="shared" si="0"/>
        <v>9901760023</v>
      </c>
    </row>
    <row r="35" spans="1:17" x14ac:dyDescent="0.55000000000000004">
      <c r="A35" s="1" t="s">
        <v>57</v>
      </c>
      <c r="C35" s="7">
        <v>3767320</v>
      </c>
      <c r="D35" s="7"/>
      <c r="E35" s="7">
        <v>73400127141</v>
      </c>
      <c r="F35" s="7"/>
      <c r="G35" s="7">
        <v>66659299138</v>
      </c>
      <c r="H35" s="7"/>
      <c r="I35" s="7">
        <f t="shared" si="1"/>
        <v>6740828003</v>
      </c>
      <c r="J35" s="7"/>
      <c r="K35" s="7">
        <v>3767320</v>
      </c>
      <c r="L35" s="7"/>
      <c r="M35" s="7">
        <v>73400127141</v>
      </c>
      <c r="N35" s="7"/>
      <c r="O35" s="7">
        <v>63843145867</v>
      </c>
      <c r="P35" s="7"/>
      <c r="Q35" s="7">
        <f t="shared" si="0"/>
        <v>9556981274</v>
      </c>
    </row>
    <row r="36" spans="1:17" x14ac:dyDescent="0.55000000000000004">
      <c r="A36" s="1" t="s">
        <v>42</v>
      </c>
      <c r="C36" s="7">
        <v>4118358</v>
      </c>
      <c r="D36" s="7"/>
      <c r="E36" s="7">
        <v>74671892762</v>
      </c>
      <c r="F36" s="7"/>
      <c r="G36" s="7">
        <v>60589035794</v>
      </c>
      <c r="H36" s="7"/>
      <c r="I36" s="7">
        <f t="shared" si="1"/>
        <v>14082856968</v>
      </c>
      <c r="J36" s="7"/>
      <c r="K36" s="7">
        <v>4118358</v>
      </c>
      <c r="L36" s="7"/>
      <c r="M36" s="7">
        <v>74671892762</v>
      </c>
      <c r="N36" s="7"/>
      <c r="O36" s="7">
        <v>62221905219</v>
      </c>
      <c r="P36" s="7"/>
      <c r="Q36" s="7">
        <f t="shared" si="0"/>
        <v>12449987543</v>
      </c>
    </row>
    <row r="37" spans="1:17" x14ac:dyDescent="0.55000000000000004">
      <c r="A37" s="1" t="s">
        <v>43</v>
      </c>
      <c r="C37" s="7">
        <v>5287258</v>
      </c>
      <c r="D37" s="7"/>
      <c r="E37" s="7">
        <v>85406730742</v>
      </c>
      <c r="F37" s="7"/>
      <c r="G37" s="7">
        <v>67957478676</v>
      </c>
      <c r="H37" s="7"/>
      <c r="I37" s="7">
        <f t="shared" si="1"/>
        <v>17449252066</v>
      </c>
      <c r="J37" s="7"/>
      <c r="K37" s="7">
        <v>5287258</v>
      </c>
      <c r="L37" s="7"/>
      <c r="M37" s="7">
        <v>85406730742</v>
      </c>
      <c r="N37" s="7"/>
      <c r="O37" s="7">
        <v>60150689383</v>
      </c>
      <c r="P37" s="7"/>
      <c r="Q37" s="7">
        <f t="shared" si="0"/>
        <v>25256041359</v>
      </c>
    </row>
    <row r="38" spans="1:17" x14ac:dyDescent="0.55000000000000004">
      <c r="A38" s="1" t="s">
        <v>63</v>
      </c>
      <c r="C38" s="7">
        <v>3626550</v>
      </c>
      <c r="D38" s="7"/>
      <c r="E38" s="7">
        <v>51587149713</v>
      </c>
      <c r="F38" s="7"/>
      <c r="G38" s="7">
        <v>44593503980</v>
      </c>
      <c r="H38" s="7"/>
      <c r="I38" s="7">
        <f t="shared" si="1"/>
        <v>6993645733</v>
      </c>
      <c r="J38" s="7"/>
      <c r="K38" s="7">
        <v>3626550</v>
      </c>
      <c r="L38" s="7"/>
      <c r="M38" s="7">
        <v>51587149713</v>
      </c>
      <c r="N38" s="7"/>
      <c r="O38" s="7">
        <v>47481519958</v>
      </c>
      <c r="P38" s="7"/>
      <c r="Q38" s="7">
        <f t="shared" si="0"/>
        <v>4105629755</v>
      </c>
    </row>
    <row r="39" spans="1:17" x14ac:dyDescent="0.55000000000000004">
      <c r="A39" s="1" t="s">
        <v>65</v>
      </c>
      <c r="C39" s="7">
        <v>1716308</v>
      </c>
      <c r="D39" s="7"/>
      <c r="E39" s="7">
        <v>30453813018</v>
      </c>
      <c r="F39" s="7"/>
      <c r="G39" s="7">
        <v>31699263074</v>
      </c>
      <c r="H39" s="7"/>
      <c r="I39" s="7">
        <f t="shared" si="1"/>
        <v>-1245450056</v>
      </c>
      <c r="J39" s="7"/>
      <c r="K39" s="7">
        <v>1716308</v>
      </c>
      <c r="L39" s="7"/>
      <c r="M39" s="7">
        <v>30453813018</v>
      </c>
      <c r="N39" s="7"/>
      <c r="O39" s="7">
        <v>33030017928</v>
      </c>
      <c r="P39" s="7"/>
      <c r="Q39" s="7">
        <f t="shared" si="0"/>
        <v>-2576204910</v>
      </c>
    </row>
    <row r="40" spans="1:17" x14ac:dyDescent="0.55000000000000004">
      <c r="A40" s="1" t="s">
        <v>30</v>
      </c>
      <c r="C40" s="7">
        <v>17466063</v>
      </c>
      <c r="D40" s="7"/>
      <c r="E40" s="7">
        <v>220151934250</v>
      </c>
      <c r="F40" s="7"/>
      <c r="G40" s="7">
        <v>170148971266</v>
      </c>
      <c r="H40" s="7"/>
      <c r="I40" s="7">
        <f t="shared" si="1"/>
        <v>50002962984</v>
      </c>
      <c r="J40" s="7"/>
      <c r="K40" s="7">
        <v>17466063</v>
      </c>
      <c r="L40" s="7"/>
      <c r="M40" s="7">
        <v>220151934250</v>
      </c>
      <c r="N40" s="7"/>
      <c r="O40" s="7">
        <v>148175032805</v>
      </c>
      <c r="P40" s="7"/>
      <c r="Q40" s="7">
        <f t="shared" si="0"/>
        <v>71976901445</v>
      </c>
    </row>
    <row r="41" spans="1:17" x14ac:dyDescent="0.55000000000000004">
      <c r="A41" s="1" t="s">
        <v>60</v>
      </c>
      <c r="C41" s="7">
        <v>621795</v>
      </c>
      <c r="D41" s="7"/>
      <c r="E41" s="7">
        <v>5575219784</v>
      </c>
      <c r="F41" s="7"/>
      <c r="G41" s="7">
        <v>5102951063</v>
      </c>
      <c r="H41" s="7"/>
      <c r="I41" s="7">
        <f t="shared" si="1"/>
        <v>472268721</v>
      </c>
      <c r="J41" s="7"/>
      <c r="K41" s="7">
        <v>621795</v>
      </c>
      <c r="L41" s="7"/>
      <c r="M41" s="7">
        <v>5575219784</v>
      </c>
      <c r="N41" s="7"/>
      <c r="O41" s="7">
        <v>6490000851</v>
      </c>
      <c r="P41" s="7"/>
      <c r="Q41" s="7">
        <f t="shared" si="0"/>
        <v>-914781067</v>
      </c>
    </row>
    <row r="42" spans="1:17" x14ac:dyDescent="0.55000000000000004">
      <c r="A42" s="1" t="s">
        <v>25</v>
      </c>
      <c r="C42" s="7">
        <v>1413276</v>
      </c>
      <c r="D42" s="7"/>
      <c r="E42" s="7">
        <v>105407171595</v>
      </c>
      <c r="F42" s="7"/>
      <c r="G42" s="7">
        <v>84788403961</v>
      </c>
      <c r="H42" s="7"/>
      <c r="I42" s="7">
        <f t="shared" si="1"/>
        <v>20618767634</v>
      </c>
      <c r="J42" s="7"/>
      <c r="K42" s="7">
        <v>1413276</v>
      </c>
      <c r="L42" s="7"/>
      <c r="M42" s="7">
        <v>105407171595</v>
      </c>
      <c r="N42" s="7"/>
      <c r="O42" s="7">
        <v>82485100790</v>
      </c>
      <c r="P42" s="7"/>
      <c r="Q42" s="7">
        <f t="shared" si="0"/>
        <v>22922070805</v>
      </c>
    </row>
    <row r="43" spans="1:17" x14ac:dyDescent="0.55000000000000004">
      <c r="A43" s="1" t="s">
        <v>34</v>
      </c>
      <c r="C43" s="7">
        <v>544196</v>
      </c>
      <c r="D43" s="7"/>
      <c r="E43" s="7">
        <v>17343114563</v>
      </c>
      <c r="F43" s="7"/>
      <c r="G43" s="7">
        <v>13291338890</v>
      </c>
      <c r="H43" s="7"/>
      <c r="I43" s="7">
        <f t="shared" si="1"/>
        <v>4051775673</v>
      </c>
      <c r="J43" s="7"/>
      <c r="K43" s="7">
        <v>544196</v>
      </c>
      <c r="L43" s="7"/>
      <c r="M43" s="7">
        <v>17343114563</v>
      </c>
      <c r="N43" s="7"/>
      <c r="O43" s="7">
        <v>12618492407</v>
      </c>
      <c r="P43" s="7"/>
      <c r="Q43" s="7">
        <f t="shared" si="0"/>
        <v>4724622156</v>
      </c>
    </row>
    <row r="44" spans="1:17" x14ac:dyDescent="0.55000000000000004">
      <c r="A44" s="1" t="s">
        <v>37</v>
      </c>
      <c r="C44" s="7">
        <v>133917</v>
      </c>
      <c r="D44" s="7"/>
      <c r="E44" s="7">
        <v>75492461932</v>
      </c>
      <c r="F44" s="7"/>
      <c r="G44" s="7">
        <v>51489106386</v>
      </c>
      <c r="H44" s="7"/>
      <c r="I44" s="7">
        <f t="shared" si="1"/>
        <v>24003355546</v>
      </c>
      <c r="J44" s="7"/>
      <c r="K44" s="7">
        <v>133917</v>
      </c>
      <c r="L44" s="7"/>
      <c r="M44" s="7">
        <v>75492461932</v>
      </c>
      <c r="N44" s="7"/>
      <c r="O44" s="7">
        <v>53646462460</v>
      </c>
      <c r="P44" s="7"/>
      <c r="Q44" s="7">
        <f t="shared" si="0"/>
        <v>21845999472</v>
      </c>
    </row>
    <row r="45" spans="1:17" x14ac:dyDescent="0.55000000000000004">
      <c r="A45" s="1" t="s">
        <v>46</v>
      </c>
      <c r="C45" s="7">
        <v>2467600</v>
      </c>
      <c r="D45" s="7"/>
      <c r="E45" s="7">
        <v>43980815795</v>
      </c>
      <c r="F45" s="7"/>
      <c r="G45" s="7">
        <v>43882699084</v>
      </c>
      <c r="H45" s="7"/>
      <c r="I45" s="7">
        <f t="shared" si="1"/>
        <v>98116711</v>
      </c>
      <c r="J45" s="7"/>
      <c r="K45" s="7">
        <v>2467600</v>
      </c>
      <c r="L45" s="7"/>
      <c r="M45" s="7">
        <v>43980815795</v>
      </c>
      <c r="N45" s="7"/>
      <c r="O45" s="7">
        <v>40276909947</v>
      </c>
      <c r="P45" s="7"/>
      <c r="Q45" s="7">
        <f t="shared" si="0"/>
        <v>3703905848</v>
      </c>
    </row>
    <row r="46" spans="1:17" x14ac:dyDescent="0.55000000000000004">
      <c r="A46" s="1" t="s">
        <v>45</v>
      </c>
      <c r="C46" s="7">
        <v>2408792</v>
      </c>
      <c r="D46" s="7"/>
      <c r="E46" s="7">
        <v>60675608483</v>
      </c>
      <c r="F46" s="7"/>
      <c r="G46" s="7">
        <v>54019010552</v>
      </c>
      <c r="H46" s="7"/>
      <c r="I46" s="7">
        <f t="shared" si="1"/>
        <v>6656597931</v>
      </c>
      <c r="J46" s="7"/>
      <c r="K46" s="7">
        <v>2408792</v>
      </c>
      <c r="L46" s="7"/>
      <c r="M46" s="7">
        <v>60675608483</v>
      </c>
      <c r="N46" s="7"/>
      <c r="O46" s="7">
        <v>43679748096</v>
      </c>
      <c r="P46" s="7"/>
      <c r="Q46" s="7">
        <f t="shared" si="0"/>
        <v>16995860387</v>
      </c>
    </row>
    <row r="47" spans="1:17" x14ac:dyDescent="0.55000000000000004">
      <c r="A47" s="1" t="s">
        <v>54</v>
      </c>
      <c r="C47" s="7">
        <v>8915509</v>
      </c>
      <c r="D47" s="7"/>
      <c r="E47" s="7">
        <v>109540026877</v>
      </c>
      <c r="F47" s="7"/>
      <c r="G47" s="7">
        <v>93447982677</v>
      </c>
      <c r="H47" s="7"/>
      <c r="I47" s="7">
        <f t="shared" si="1"/>
        <v>16092044200</v>
      </c>
      <c r="J47" s="7"/>
      <c r="K47" s="7">
        <v>8915509</v>
      </c>
      <c r="L47" s="7"/>
      <c r="M47" s="7">
        <v>109540026877</v>
      </c>
      <c r="N47" s="7"/>
      <c r="O47" s="7">
        <v>90437794254</v>
      </c>
      <c r="P47" s="7"/>
      <c r="Q47" s="7">
        <f t="shared" si="0"/>
        <v>19102232623</v>
      </c>
    </row>
    <row r="48" spans="1:17" x14ac:dyDescent="0.55000000000000004">
      <c r="A48" s="1" t="s">
        <v>53</v>
      </c>
      <c r="C48" s="7">
        <v>4994596</v>
      </c>
      <c r="D48" s="7"/>
      <c r="E48" s="7">
        <v>89616050676</v>
      </c>
      <c r="F48" s="7"/>
      <c r="G48" s="7">
        <v>75764040626</v>
      </c>
      <c r="H48" s="7"/>
      <c r="I48" s="7">
        <f t="shared" si="1"/>
        <v>13852010050</v>
      </c>
      <c r="J48" s="7"/>
      <c r="K48" s="7">
        <v>4994596</v>
      </c>
      <c r="L48" s="7"/>
      <c r="M48" s="7">
        <v>89616050676</v>
      </c>
      <c r="N48" s="7"/>
      <c r="O48" s="7">
        <v>77452099199</v>
      </c>
      <c r="P48" s="7"/>
      <c r="Q48" s="7">
        <f t="shared" si="0"/>
        <v>12163951477</v>
      </c>
    </row>
    <row r="49" spans="1:17" x14ac:dyDescent="0.55000000000000004">
      <c r="A49" s="1" t="s">
        <v>19</v>
      </c>
      <c r="C49" s="7">
        <v>848550</v>
      </c>
      <c r="D49" s="7"/>
      <c r="E49" s="7">
        <v>86592138746</v>
      </c>
      <c r="F49" s="7"/>
      <c r="G49" s="7">
        <v>67194986818</v>
      </c>
      <c r="H49" s="7"/>
      <c r="I49" s="7">
        <f t="shared" si="1"/>
        <v>19397151928</v>
      </c>
      <c r="J49" s="7"/>
      <c r="K49" s="7">
        <v>848550</v>
      </c>
      <c r="L49" s="7"/>
      <c r="M49" s="7">
        <v>86592138746</v>
      </c>
      <c r="N49" s="7"/>
      <c r="O49" s="7">
        <v>78285339643</v>
      </c>
      <c r="P49" s="7"/>
      <c r="Q49" s="7">
        <f t="shared" si="0"/>
        <v>8306799103</v>
      </c>
    </row>
    <row r="50" spans="1:17" x14ac:dyDescent="0.55000000000000004">
      <c r="A50" s="1" t="s">
        <v>49</v>
      </c>
      <c r="C50" s="7">
        <v>1788784</v>
      </c>
      <c r="D50" s="7"/>
      <c r="E50" s="7">
        <v>84657280422</v>
      </c>
      <c r="F50" s="7"/>
      <c r="G50" s="7">
        <v>72423672144</v>
      </c>
      <c r="H50" s="7"/>
      <c r="I50" s="7">
        <f t="shared" si="1"/>
        <v>12233608278</v>
      </c>
      <c r="J50" s="7"/>
      <c r="K50" s="7">
        <v>1788784</v>
      </c>
      <c r="L50" s="7"/>
      <c r="M50" s="7">
        <v>84657280402</v>
      </c>
      <c r="N50" s="7"/>
      <c r="O50" s="7">
        <v>70432154521</v>
      </c>
      <c r="P50" s="7"/>
      <c r="Q50" s="7">
        <f t="shared" si="0"/>
        <v>14225125881</v>
      </c>
    </row>
    <row r="51" spans="1:17" x14ac:dyDescent="0.55000000000000004">
      <c r="A51" s="1" t="s">
        <v>21</v>
      </c>
      <c r="C51" s="7">
        <v>358415</v>
      </c>
      <c r="D51" s="7"/>
      <c r="E51" s="7">
        <v>57564552336</v>
      </c>
      <c r="F51" s="7"/>
      <c r="G51" s="7">
        <v>46477043091</v>
      </c>
      <c r="H51" s="7"/>
      <c r="I51" s="7">
        <f t="shared" si="1"/>
        <v>11087509245</v>
      </c>
      <c r="J51" s="7"/>
      <c r="K51" s="7">
        <v>358415</v>
      </c>
      <c r="L51" s="7"/>
      <c r="M51" s="7">
        <v>57564552336</v>
      </c>
      <c r="N51" s="7"/>
      <c r="O51" s="7">
        <v>37210137317</v>
      </c>
      <c r="P51" s="7"/>
      <c r="Q51" s="7">
        <f t="shared" si="0"/>
        <v>20354415019</v>
      </c>
    </row>
    <row r="52" spans="1:17" x14ac:dyDescent="0.55000000000000004">
      <c r="A52" s="1" t="s">
        <v>59</v>
      </c>
      <c r="C52" s="7">
        <v>5007418</v>
      </c>
      <c r="D52" s="7"/>
      <c r="E52" s="7">
        <v>149577597080</v>
      </c>
      <c r="F52" s="7"/>
      <c r="G52" s="7">
        <v>127476947128</v>
      </c>
      <c r="H52" s="7"/>
      <c r="I52" s="7">
        <f t="shared" si="1"/>
        <v>22100649952</v>
      </c>
      <c r="J52" s="7"/>
      <c r="K52" s="7">
        <v>5007418</v>
      </c>
      <c r="L52" s="7"/>
      <c r="M52" s="7">
        <v>149577597080</v>
      </c>
      <c r="N52" s="7"/>
      <c r="O52" s="7">
        <v>107807253882</v>
      </c>
      <c r="P52" s="7"/>
      <c r="Q52" s="7">
        <f t="shared" si="0"/>
        <v>41770343198</v>
      </c>
    </row>
    <row r="53" spans="1:17" x14ac:dyDescent="0.55000000000000004">
      <c r="A53" s="1" t="s">
        <v>17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1"/>
        <v>0</v>
      </c>
      <c r="J53" s="7"/>
      <c r="K53" s="7">
        <v>7960864</v>
      </c>
      <c r="L53" s="7"/>
      <c r="M53" s="7">
        <v>29588564756</v>
      </c>
      <c r="N53" s="7"/>
      <c r="O53" s="7">
        <v>38864031915</v>
      </c>
      <c r="P53" s="7"/>
      <c r="Q53" s="7">
        <f t="shared" si="0"/>
        <v>-9275467159</v>
      </c>
    </row>
    <row r="54" spans="1:17" x14ac:dyDescent="0.55000000000000004">
      <c r="A54" s="1" t="s">
        <v>66</v>
      </c>
      <c r="C54" s="7">
        <v>0</v>
      </c>
      <c r="D54" s="7"/>
      <c r="E54" s="7">
        <v>0</v>
      </c>
      <c r="F54" s="7"/>
      <c r="G54" s="7">
        <v>298126729</v>
      </c>
      <c r="H54" s="7"/>
      <c r="I54" s="7">
        <f t="shared" si="1"/>
        <v>-298126729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f t="shared" si="0"/>
        <v>0</v>
      </c>
    </row>
    <row r="55" spans="1:17" x14ac:dyDescent="0.55000000000000004">
      <c r="A55" s="1" t="s">
        <v>27</v>
      </c>
      <c r="C55" s="7">
        <v>0</v>
      </c>
      <c r="D55" s="7"/>
      <c r="E55" s="7">
        <v>0</v>
      </c>
      <c r="F55" s="7"/>
      <c r="G55" s="7">
        <v>-2827539708</v>
      </c>
      <c r="H55" s="7"/>
      <c r="I55" s="7">
        <f t="shared" si="1"/>
        <v>2827539708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f t="shared" si="0"/>
        <v>0</v>
      </c>
    </row>
    <row r="56" spans="1:17" x14ac:dyDescent="0.55000000000000004">
      <c r="A56" s="1" t="s">
        <v>51</v>
      </c>
      <c r="C56" s="7">
        <v>0</v>
      </c>
      <c r="D56" s="7"/>
      <c r="E56" s="7">
        <v>0</v>
      </c>
      <c r="F56" s="7"/>
      <c r="G56" s="7">
        <v>210750843</v>
      </c>
      <c r="H56" s="7"/>
      <c r="I56" s="7">
        <f t="shared" si="1"/>
        <v>-210750843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f t="shared" si="0"/>
        <v>0</v>
      </c>
    </row>
    <row r="57" spans="1:17" x14ac:dyDescent="0.55000000000000004">
      <c r="A57" s="1" t="s">
        <v>61</v>
      </c>
      <c r="C57" s="7">
        <v>0</v>
      </c>
      <c r="D57" s="7"/>
      <c r="E57" s="7">
        <v>0</v>
      </c>
      <c r="F57" s="7"/>
      <c r="G57" s="7">
        <v>63509905</v>
      </c>
      <c r="H57" s="7"/>
      <c r="I57" s="7">
        <f t="shared" si="1"/>
        <v>-63509905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f t="shared" si="0"/>
        <v>0</v>
      </c>
    </row>
    <row r="58" spans="1:17" x14ac:dyDescent="0.55000000000000004">
      <c r="A58" s="1" t="s">
        <v>44</v>
      </c>
      <c r="C58" s="7">
        <v>0</v>
      </c>
      <c r="D58" s="7"/>
      <c r="E58" s="7">
        <v>0</v>
      </c>
      <c r="F58" s="7"/>
      <c r="G58" s="7">
        <v>-81804595</v>
      </c>
      <c r="H58" s="7"/>
      <c r="I58" s="7">
        <f t="shared" si="1"/>
        <v>81804595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f t="shared" si="0"/>
        <v>0</v>
      </c>
    </row>
    <row r="59" spans="1:17" x14ac:dyDescent="0.55000000000000004">
      <c r="A59" s="1" t="s">
        <v>28</v>
      </c>
      <c r="C59" s="7">
        <v>0</v>
      </c>
      <c r="D59" s="7"/>
      <c r="E59" s="7">
        <v>0</v>
      </c>
      <c r="F59" s="7"/>
      <c r="G59" s="7">
        <v>-144180989</v>
      </c>
      <c r="H59" s="7"/>
      <c r="I59" s="7">
        <f t="shared" si="1"/>
        <v>144180989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f t="shared" si="0"/>
        <v>0</v>
      </c>
    </row>
    <row r="60" spans="1:17" x14ac:dyDescent="0.55000000000000004">
      <c r="A60" s="1" t="s">
        <v>50</v>
      </c>
      <c r="C60" s="7">
        <v>0</v>
      </c>
      <c r="D60" s="7"/>
      <c r="E60" s="7">
        <v>0</v>
      </c>
      <c r="F60" s="7"/>
      <c r="G60" s="7">
        <v>1796010288</v>
      </c>
      <c r="H60" s="7"/>
      <c r="I60" s="7">
        <f t="shared" si="1"/>
        <v>-1796010288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0"/>
        <v>0</v>
      </c>
    </row>
    <row r="61" spans="1:17" x14ac:dyDescent="0.55000000000000004">
      <c r="A61" s="1" t="s">
        <v>20</v>
      </c>
      <c r="C61" s="7">
        <v>0</v>
      </c>
      <c r="D61" s="7"/>
      <c r="E61" s="7">
        <v>0</v>
      </c>
      <c r="F61" s="7"/>
      <c r="G61" s="7">
        <v>70837116</v>
      </c>
      <c r="H61" s="7"/>
      <c r="I61" s="7">
        <f t="shared" si="1"/>
        <v>-70837116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f t="shared" si="0"/>
        <v>0</v>
      </c>
    </row>
    <row r="62" spans="1:17" x14ac:dyDescent="0.55000000000000004">
      <c r="A62" s="1" t="s">
        <v>32</v>
      </c>
      <c r="C62" s="7">
        <v>0</v>
      </c>
      <c r="D62" s="7"/>
      <c r="E62" s="7">
        <v>0</v>
      </c>
      <c r="F62" s="7"/>
      <c r="G62" s="7">
        <v>107229172</v>
      </c>
      <c r="H62" s="7"/>
      <c r="I62" s="7">
        <f t="shared" si="1"/>
        <v>-107229172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f t="shared" si="0"/>
        <v>0</v>
      </c>
    </row>
    <row r="63" spans="1:17" x14ac:dyDescent="0.55000000000000004">
      <c r="A63" s="1" t="s">
        <v>58</v>
      </c>
      <c r="C63" s="7">
        <v>0</v>
      </c>
      <c r="D63" s="7"/>
      <c r="E63" s="7">
        <v>0</v>
      </c>
      <c r="F63" s="7"/>
      <c r="G63" s="7">
        <v>136915111</v>
      </c>
      <c r="H63" s="7"/>
      <c r="I63" s="7">
        <f t="shared" si="1"/>
        <v>-136915111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f t="shared" si="0"/>
        <v>0</v>
      </c>
    </row>
    <row r="64" spans="1:17" x14ac:dyDescent="0.55000000000000004">
      <c r="A64" s="1" t="s">
        <v>24</v>
      </c>
      <c r="C64" s="7">
        <v>0</v>
      </c>
      <c r="D64" s="7"/>
      <c r="E64" s="7">
        <v>0</v>
      </c>
      <c r="F64" s="7"/>
      <c r="G64" s="7">
        <v>3446078070</v>
      </c>
      <c r="H64" s="7"/>
      <c r="I64" s="7">
        <f t="shared" si="1"/>
        <v>-3446078070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f t="shared" si="0"/>
        <v>0</v>
      </c>
    </row>
    <row r="65" spans="1:17" x14ac:dyDescent="0.55000000000000004">
      <c r="A65" s="1" t="s">
        <v>102</v>
      </c>
      <c r="C65" s="7">
        <v>63542</v>
      </c>
      <c r="D65" s="7"/>
      <c r="E65" s="7">
        <v>54097032181</v>
      </c>
      <c r="F65" s="7"/>
      <c r="G65" s="7">
        <v>52861681939</v>
      </c>
      <c r="H65" s="7"/>
      <c r="I65" s="7">
        <f t="shared" si="1"/>
        <v>1235350242</v>
      </c>
      <c r="J65" s="7"/>
      <c r="K65" s="7">
        <v>63542</v>
      </c>
      <c r="L65" s="7"/>
      <c r="M65" s="7">
        <v>54097032181</v>
      </c>
      <c r="N65" s="7"/>
      <c r="O65" s="7">
        <v>49606507050</v>
      </c>
      <c r="P65" s="7"/>
      <c r="Q65" s="7">
        <f t="shared" si="0"/>
        <v>4490525131</v>
      </c>
    </row>
    <row r="66" spans="1:17" x14ac:dyDescent="0.55000000000000004">
      <c r="A66" s="1" t="s">
        <v>111</v>
      </c>
      <c r="C66" s="7">
        <v>56716</v>
      </c>
      <c r="D66" s="7"/>
      <c r="E66" s="7">
        <v>53369552587</v>
      </c>
      <c r="F66" s="7"/>
      <c r="G66" s="7">
        <v>52374537314</v>
      </c>
      <c r="H66" s="7"/>
      <c r="I66" s="7">
        <f t="shared" si="1"/>
        <v>995015273</v>
      </c>
      <c r="J66" s="7"/>
      <c r="K66" s="7">
        <v>56716</v>
      </c>
      <c r="L66" s="7"/>
      <c r="M66" s="7">
        <v>53369552587</v>
      </c>
      <c r="N66" s="7"/>
      <c r="O66" s="7">
        <v>48966069883</v>
      </c>
      <c r="P66" s="7"/>
      <c r="Q66" s="7">
        <f t="shared" si="0"/>
        <v>4403482704</v>
      </c>
    </row>
    <row r="67" spans="1:17" x14ac:dyDescent="0.55000000000000004">
      <c r="A67" s="1" t="s">
        <v>123</v>
      </c>
      <c r="C67" s="7">
        <v>1000</v>
      </c>
      <c r="D67" s="7"/>
      <c r="E67" s="7">
        <v>999818750</v>
      </c>
      <c r="F67" s="7"/>
      <c r="G67" s="7">
        <v>1070586920</v>
      </c>
      <c r="H67" s="7"/>
      <c r="I67" s="7">
        <f t="shared" si="1"/>
        <v>-70768170</v>
      </c>
      <c r="J67" s="7"/>
      <c r="K67" s="7">
        <v>1000</v>
      </c>
      <c r="L67" s="7"/>
      <c r="M67" s="7">
        <v>999818750</v>
      </c>
      <c r="N67" s="7"/>
      <c r="O67" s="7">
        <v>1042511010</v>
      </c>
      <c r="P67" s="7"/>
      <c r="Q67" s="7">
        <f t="shared" si="0"/>
        <v>-42692260</v>
      </c>
    </row>
    <row r="68" spans="1:17" x14ac:dyDescent="0.55000000000000004">
      <c r="A68" s="1" t="s">
        <v>99</v>
      </c>
      <c r="C68" s="7">
        <v>23636</v>
      </c>
      <c r="D68" s="7"/>
      <c r="E68" s="7">
        <v>20324646378</v>
      </c>
      <c r="F68" s="7"/>
      <c r="G68" s="7">
        <v>19870043057</v>
      </c>
      <c r="H68" s="7"/>
      <c r="I68" s="7">
        <f t="shared" si="1"/>
        <v>454603321</v>
      </c>
      <c r="J68" s="7"/>
      <c r="K68" s="7">
        <v>23636</v>
      </c>
      <c r="L68" s="7"/>
      <c r="M68" s="7">
        <v>20324646378</v>
      </c>
      <c r="N68" s="7"/>
      <c r="O68" s="7">
        <v>18707858897</v>
      </c>
      <c r="P68" s="7"/>
      <c r="Q68" s="7">
        <f t="shared" si="0"/>
        <v>1616787481</v>
      </c>
    </row>
    <row r="69" spans="1:17" x14ac:dyDescent="0.55000000000000004">
      <c r="A69" s="1" t="s">
        <v>108</v>
      </c>
      <c r="C69" s="7">
        <v>74709</v>
      </c>
      <c r="D69" s="7"/>
      <c r="E69" s="7">
        <v>71727285539</v>
      </c>
      <c r="F69" s="7"/>
      <c r="G69" s="7">
        <v>70416006757</v>
      </c>
      <c r="H69" s="7"/>
      <c r="I69" s="7">
        <f t="shared" si="1"/>
        <v>1311278782</v>
      </c>
      <c r="J69" s="7"/>
      <c r="K69" s="7">
        <v>74709</v>
      </c>
      <c r="L69" s="7"/>
      <c r="M69" s="7">
        <v>71727285539</v>
      </c>
      <c r="N69" s="7"/>
      <c r="O69" s="7">
        <v>65983877002</v>
      </c>
      <c r="P69" s="7"/>
      <c r="Q69" s="7">
        <f t="shared" si="0"/>
        <v>5743408537</v>
      </c>
    </row>
    <row r="70" spans="1:17" x14ac:dyDescent="0.55000000000000004">
      <c r="A70" s="1" t="s">
        <v>93</v>
      </c>
      <c r="C70" s="7">
        <v>28210</v>
      </c>
      <c r="D70" s="7"/>
      <c r="E70" s="7">
        <v>25923873116</v>
      </c>
      <c r="F70" s="7"/>
      <c r="G70" s="7">
        <v>25500940836</v>
      </c>
      <c r="H70" s="7"/>
      <c r="I70" s="7">
        <f t="shared" si="1"/>
        <v>422932280</v>
      </c>
      <c r="J70" s="7"/>
      <c r="K70" s="7">
        <v>28210</v>
      </c>
      <c r="L70" s="7"/>
      <c r="M70" s="7">
        <v>25923873116</v>
      </c>
      <c r="N70" s="7"/>
      <c r="O70" s="7">
        <v>23917180025</v>
      </c>
      <c r="P70" s="7"/>
      <c r="Q70" s="7">
        <f t="shared" si="0"/>
        <v>2006693091</v>
      </c>
    </row>
    <row r="71" spans="1:17" x14ac:dyDescent="0.55000000000000004">
      <c r="A71" s="1" t="s">
        <v>89</v>
      </c>
      <c r="C71" s="7">
        <v>19845</v>
      </c>
      <c r="D71" s="7"/>
      <c r="E71" s="7">
        <v>18577664447</v>
      </c>
      <c r="F71" s="7"/>
      <c r="G71" s="7">
        <v>18200558740</v>
      </c>
      <c r="H71" s="7"/>
      <c r="I71" s="7">
        <f t="shared" si="1"/>
        <v>377105707</v>
      </c>
      <c r="J71" s="7"/>
      <c r="K71" s="7">
        <v>19845</v>
      </c>
      <c r="L71" s="7"/>
      <c r="M71" s="7">
        <v>18577664447</v>
      </c>
      <c r="N71" s="7"/>
      <c r="O71" s="7">
        <v>17340275185</v>
      </c>
      <c r="P71" s="7"/>
      <c r="Q71" s="7">
        <f t="shared" si="0"/>
        <v>1237389262</v>
      </c>
    </row>
    <row r="72" spans="1:17" x14ac:dyDescent="0.55000000000000004">
      <c r="A72" s="1" t="s">
        <v>126</v>
      </c>
      <c r="C72" s="7">
        <v>200000</v>
      </c>
      <c r="D72" s="7"/>
      <c r="E72" s="7">
        <v>190565453750</v>
      </c>
      <c r="F72" s="7"/>
      <c r="G72" s="7">
        <v>192118503125</v>
      </c>
      <c r="H72" s="7"/>
      <c r="I72" s="7">
        <f t="shared" si="1"/>
        <v>-1553049375</v>
      </c>
      <c r="J72" s="7"/>
      <c r="K72" s="7">
        <v>200000</v>
      </c>
      <c r="L72" s="7"/>
      <c r="M72" s="7">
        <v>190565453753</v>
      </c>
      <c r="N72" s="7"/>
      <c r="O72" s="7">
        <v>192118503125</v>
      </c>
      <c r="P72" s="7"/>
      <c r="Q72" s="7">
        <f t="shared" ref="Q72:Q75" si="2">M72-O72</f>
        <v>-1553049372</v>
      </c>
    </row>
    <row r="73" spans="1:17" x14ac:dyDescent="0.55000000000000004">
      <c r="A73" s="1" t="s">
        <v>120</v>
      </c>
      <c r="C73" s="7">
        <v>500000</v>
      </c>
      <c r="D73" s="7"/>
      <c r="E73" s="7">
        <v>499908375184</v>
      </c>
      <c r="F73" s="7"/>
      <c r="G73" s="7">
        <v>493407553668</v>
      </c>
      <c r="H73" s="7"/>
      <c r="I73" s="7">
        <f>E73-G73</f>
        <v>6500821516</v>
      </c>
      <c r="J73" s="7"/>
      <c r="K73" s="7">
        <v>500000</v>
      </c>
      <c r="L73" s="7"/>
      <c r="M73" s="7">
        <v>499908375181</v>
      </c>
      <c r="N73" s="7"/>
      <c r="O73" s="7">
        <v>479913000000</v>
      </c>
      <c r="P73" s="7"/>
      <c r="Q73" s="7">
        <f t="shared" si="2"/>
        <v>19995375181</v>
      </c>
    </row>
    <row r="74" spans="1:17" x14ac:dyDescent="0.55000000000000004">
      <c r="A74" s="1" t="s">
        <v>114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ref="I74:I76" si="3">E74-G74</f>
        <v>0</v>
      </c>
      <c r="J74" s="7"/>
      <c r="K74" s="7">
        <v>1000</v>
      </c>
      <c r="L74" s="7"/>
      <c r="M74" s="7">
        <v>999816750</v>
      </c>
      <c r="N74" s="7"/>
      <c r="O74" s="7">
        <v>999818750</v>
      </c>
      <c r="P74" s="7"/>
      <c r="Q74" s="7">
        <f t="shared" si="2"/>
        <v>-2000</v>
      </c>
    </row>
    <row r="75" spans="1:17" x14ac:dyDescent="0.55000000000000004">
      <c r="A75" s="1" t="s">
        <v>96</v>
      </c>
      <c r="C75" s="7">
        <v>0</v>
      </c>
      <c r="D75" s="7"/>
      <c r="E75" s="7">
        <v>0</v>
      </c>
      <c r="F75" s="7"/>
      <c r="G75" s="7">
        <v>161270989</v>
      </c>
      <c r="H75" s="7"/>
      <c r="I75" s="7">
        <f t="shared" si="3"/>
        <v>-161270989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f t="shared" si="2"/>
        <v>0</v>
      </c>
    </row>
    <row r="76" spans="1:17" x14ac:dyDescent="0.55000000000000004">
      <c r="A76" s="1" t="s">
        <v>105</v>
      </c>
      <c r="C76" s="7">
        <v>0</v>
      </c>
      <c r="D76" s="7"/>
      <c r="E76" s="7">
        <v>0</v>
      </c>
      <c r="F76" s="7"/>
      <c r="G76" s="7">
        <v>61044291</v>
      </c>
      <c r="H76" s="7"/>
      <c r="I76" s="7">
        <f t="shared" si="3"/>
        <v>-61044291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f>M76-O76</f>
        <v>0</v>
      </c>
    </row>
    <row r="77" spans="1:17" ht="24.75" thickBot="1" x14ac:dyDescent="0.6">
      <c r="E77" s="11">
        <f>SUM(E8:E76)</f>
        <v>3309942285047</v>
      </c>
      <c r="G77" s="11">
        <f>SUM(G8:G76)</f>
        <v>2960699497600</v>
      </c>
      <c r="I77" s="11">
        <f>SUM(I8:I76)</f>
        <v>349242787447</v>
      </c>
      <c r="M77" s="11">
        <f>SUM(M8:M76)</f>
        <v>3340530666554</v>
      </c>
      <c r="O77" s="11">
        <f>SUM(O8:O76)</f>
        <v>2888827968295</v>
      </c>
      <c r="Q77" s="11">
        <f>SUM(Q8:Q76)</f>
        <v>451702698259</v>
      </c>
    </row>
    <row r="78" spans="1:17" ht="24.75" thickTop="1" x14ac:dyDescent="0.55000000000000004">
      <c r="E78" s="13"/>
      <c r="G78" s="13"/>
      <c r="I78" s="13"/>
      <c r="M78" s="13"/>
      <c r="O78" s="13"/>
      <c r="Q78" s="13"/>
    </row>
    <row r="79" spans="1:17" x14ac:dyDescent="0.55000000000000004">
      <c r="E79" s="12"/>
      <c r="F79" s="12"/>
      <c r="G79" s="7"/>
      <c r="H79" s="12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55000000000000004">
      <c r="G80" s="4"/>
      <c r="I80" s="4"/>
      <c r="O80" s="3"/>
      <c r="Q80" s="4"/>
    </row>
    <row r="81" spans="5:17" x14ac:dyDescent="0.55000000000000004">
      <c r="G81" s="4"/>
      <c r="H81" s="3"/>
      <c r="I81" s="4"/>
      <c r="N81" s="4"/>
      <c r="O81" s="4"/>
      <c r="P81" s="4"/>
      <c r="Q81" s="4"/>
    </row>
    <row r="82" spans="5:17" x14ac:dyDescent="0.55000000000000004">
      <c r="G82" s="5"/>
      <c r="I82" s="5"/>
    </row>
    <row r="83" spans="5:17" x14ac:dyDescent="0.55000000000000004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5:17" x14ac:dyDescent="0.55000000000000004">
      <c r="G84" s="4"/>
      <c r="I84" s="4"/>
      <c r="O84" s="3"/>
      <c r="Q84" s="4"/>
    </row>
    <row r="85" spans="5:17" x14ac:dyDescent="0.55000000000000004">
      <c r="G85" s="4"/>
      <c r="H85" s="3"/>
      <c r="I85" s="4"/>
      <c r="N85" s="4"/>
      <c r="O85" s="4"/>
      <c r="P85" s="4"/>
      <c r="Q8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2021-08-28T12:41:00Z</dcterms:created>
  <dcterms:modified xsi:type="dcterms:W3CDTF">2021-08-31T12:55:54Z</dcterms:modified>
</cp:coreProperties>
</file>