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مهر\"/>
    </mc:Choice>
  </mc:AlternateContent>
  <xr:revisionPtr revIDLastSave="0" documentId="13_ncr:1_{2BB7EE81-6791-4B13-9169-AAEDECCB94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ممتاز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6" hidden="1">'درآمد سود سهام'!$A$7:$A$50</definedName>
    <definedName name="_xlnm.Print_Area" localSheetId="0">ممتاز!$A$1:$K$35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E10" i="14" l="1"/>
  <c r="C10" i="14"/>
  <c r="I10" i="13"/>
  <c r="G10" i="13"/>
  <c r="E10" i="13"/>
  <c r="G8" i="13" s="1"/>
  <c r="K9" i="13"/>
  <c r="K35" i="12"/>
  <c r="M35" i="12"/>
  <c r="O35" i="12"/>
  <c r="Q3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5" i="12" s="1"/>
  <c r="I34" i="12"/>
  <c r="I8" i="12"/>
  <c r="C35" i="12"/>
  <c r="E35" i="12"/>
  <c r="G35" i="12"/>
  <c r="G92" i="11"/>
  <c r="I92" i="11"/>
  <c r="E92" i="11"/>
  <c r="C92" i="11"/>
  <c r="S92" i="11"/>
  <c r="U91" i="11" s="1"/>
  <c r="S91" i="11"/>
  <c r="Q92" i="11"/>
  <c r="O92" i="11"/>
  <c r="M9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8" i="11"/>
  <c r="I94" i="10"/>
  <c r="Q8" i="10"/>
  <c r="Q9" i="10"/>
  <c r="Q10" i="10"/>
  <c r="Q11" i="10"/>
  <c r="Q94" i="10" s="1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8" i="10"/>
  <c r="O94" i="10"/>
  <c r="M94" i="10"/>
  <c r="G94" i="10"/>
  <c r="E94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" i="9"/>
  <c r="E83" i="9"/>
  <c r="G83" i="9"/>
  <c r="M83" i="9"/>
  <c r="O83" i="9"/>
  <c r="S51" i="8"/>
  <c r="M52" i="8"/>
  <c r="O52" i="8"/>
  <c r="Q52" i="8"/>
  <c r="S52" i="8"/>
  <c r="K52" i="8"/>
  <c r="I52" i="8"/>
  <c r="G9" i="13" l="1"/>
  <c r="K8" i="13"/>
  <c r="K10" i="13" s="1"/>
  <c r="K91" i="11"/>
  <c r="K11" i="11"/>
  <c r="U14" i="11"/>
  <c r="K15" i="11"/>
  <c r="K19" i="11"/>
  <c r="K23" i="11"/>
  <c r="K31" i="11"/>
  <c r="K35" i="11"/>
  <c r="K39" i="11"/>
  <c r="K51" i="11"/>
  <c r="K55" i="11"/>
  <c r="K59" i="11"/>
  <c r="K67" i="11"/>
  <c r="K71" i="11"/>
  <c r="K75" i="11"/>
  <c r="K83" i="11"/>
  <c r="K87" i="11"/>
  <c r="K8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80" i="11"/>
  <c r="K84" i="11"/>
  <c r="K88" i="11"/>
  <c r="K45" i="11"/>
  <c r="K9" i="11"/>
  <c r="K13" i="11"/>
  <c r="K17" i="11"/>
  <c r="K21" i="11"/>
  <c r="K25" i="11"/>
  <c r="K29" i="11"/>
  <c r="K33" i="11"/>
  <c r="K37" i="11"/>
  <c r="K41" i="11"/>
  <c r="K49" i="11"/>
  <c r="K53" i="11"/>
  <c r="K57" i="11"/>
  <c r="K61" i="11"/>
  <c r="K65" i="11"/>
  <c r="K69" i="11"/>
  <c r="K73" i="11"/>
  <c r="K77" i="11"/>
  <c r="K81" i="11"/>
  <c r="K85" i="11"/>
  <c r="K89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78" i="11"/>
  <c r="K82" i="11"/>
  <c r="K90" i="11"/>
  <c r="K43" i="11"/>
  <c r="K86" i="11"/>
  <c r="U10" i="11"/>
  <c r="U22" i="11"/>
  <c r="U26" i="11"/>
  <c r="U38" i="11"/>
  <c r="U42" i="11"/>
  <c r="U54" i="11"/>
  <c r="U58" i="11"/>
  <c r="U70" i="11"/>
  <c r="U74" i="11"/>
  <c r="U86" i="11"/>
  <c r="U90" i="11"/>
  <c r="U89" i="11"/>
  <c r="U11" i="11"/>
  <c r="U23" i="11"/>
  <c r="U27" i="11"/>
  <c r="U39" i="11"/>
  <c r="U43" i="11"/>
  <c r="U55" i="11"/>
  <c r="U59" i="11"/>
  <c r="U71" i="11"/>
  <c r="U75" i="11"/>
  <c r="U87" i="11"/>
  <c r="U8" i="11"/>
  <c r="U9" i="11"/>
  <c r="U21" i="11"/>
  <c r="U29" i="11"/>
  <c r="U37" i="11"/>
  <c r="U45" i="11"/>
  <c r="U53" i="11"/>
  <c r="U61" i="11"/>
  <c r="U73" i="11"/>
  <c r="U81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76" i="11"/>
  <c r="U80" i="11"/>
  <c r="U84" i="11"/>
  <c r="U88" i="11"/>
  <c r="U17" i="11"/>
  <c r="U25" i="11"/>
  <c r="U33" i="11"/>
  <c r="U41" i="11"/>
  <c r="U49" i="11"/>
  <c r="U57" i="11"/>
  <c r="U65" i="11"/>
  <c r="U77" i="11"/>
  <c r="U85" i="11"/>
  <c r="Q83" i="9"/>
  <c r="I83" i="9"/>
  <c r="K79" i="11" l="1"/>
  <c r="K63" i="11"/>
  <c r="K47" i="11"/>
  <c r="K27" i="11"/>
  <c r="K92" i="11" s="1"/>
  <c r="U83" i="11"/>
  <c r="U67" i="11"/>
  <c r="U51" i="11"/>
  <c r="U35" i="11"/>
  <c r="U19" i="11"/>
  <c r="U69" i="11"/>
  <c r="U82" i="11"/>
  <c r="U66" i="11"/>
  <c r="U50" i="11"/>
  <c r="U34" i="11"/>
  <c r="U18" i="11"/>
  <c r="U79" i="11"/>
  <c r="U63" i="11"/>
  <c r="U47" i="11"/>
  <c r="U31" i="11"/>
  <c r="U15" i="11"/>
  <c r="U13" i="11"/>
  <c r="U78" i="11"/>
  <c r="U62" i="11"/>
  <c r="U46" i="11"/>
  <c r="U30" i="11"/>
  <c r="U92" i="11" l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8" i="8"/>
  <c r="I16" i="7"/>
  <c r="K16" i="7"/>
  <c r="M16" i="7"/>
  <c r="O16" i="7"/>
  <c r="Q16" i="7"/>
  <c r="S16" i="7"/>
  <c r="S10" i="6"/>
  <c r="Q10" i="6"/>
  <c r="O10" i="6"/>
  <c r="M10" i="6"/>
  <c r="K10" i="6"/>
  <c r="AK29" i="3"/>
  <c r="AI29" i="3"/>
  <c r="AG29" i="3"/>
  <c r="AA29" i="3"/>
  <c r="W29" i="3"/>
  <c r="S29" i="3"/>
  <c r="Q29" i="3"/>
  <c r="Y64" i="1"/>
  <c r="W64" i="1"/>
  <c r="U64" i="1"/>
  <c r="O64" i="1"/>
  <c r="K64" i="1"/>
  <c r="G64" i="1"/>
  <c r="E64" i="1"/>
  <c r="XFD52" i="8" l="1"/>
</calcChain>
</file>

<file path=xl/sharedStrings.xml><?xml version="1.0" encoding="utf-8"?>
<sst xmlns="http://schemas.openxmlformats.org/spreadsheetml/2006/main" count="922" uniqueCount="268">
  <si>
    <t>صندوق سرمایه‌گذاری توسعه ممتاز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</si>
  <si>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</si>
  <si>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</si>
  <si>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</si>
  <si>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</si>
  <si>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</si>
  <si>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</si>
  <si>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</si>
  <si>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</si>
  <si>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</si>
  <si>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</si>
  <si>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</si>
  <si>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</si>
  <si>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</si>
  <si>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</si>
  <si>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</si>
  <si>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خاورمیانه</t>
  </si>
  <si>
    <t>بانک‌اقتصادنوین‌</t>
  </si>
  <si>
    <t>پتروشیمی امیرکبیر</t>
  </si>
  <si>
    <t>پتروشیمی پردیس</t>
  </si>
  <si>
    <t>پتروشیمی تندگویان</t>
  </si>
  <si>
    <t>پتروشیمی جم</t>
  </si>
  <si>
    <t>پتروشیمی خراسان</t>
  </si>
  <si>
    <t>پتروشیمی زاگرس</t>
  </si>
  <si>
    <t>پتروشیمی‌شیراز</t>
  </si>
  <si>
    <t>پلیمر آریا ساسول</t>
  </si>
  <si>
    <t>تامین سرمایه نوین</t>
  </si>
  <si>
    <t>توسعه سامانه ی نرم افزاری نگین</t>
  </si>
  <si>
    <t>توسعه‌معادن‌وفلزات‌</t>
  </si>
  <si>
    <t>تولید نیروی برق آبادان</t>
  </si>
  <si>
    <t>ح . داروپخش‌ (هلدینگ‌</t>
  </si>
  <si>
    <t>ح توسعه معدنی و صنعتی صبانور</t>
  </si>
  <si>
    <t>داروپخش‌ (هلدینگ‌</t>
  </si>
  <si>
    <t>داروسازی کاسپین تامین</t>
  </si>
  <si>
    <t>ریل پرداز نو آفرین</t>
  </si>
  <si>
    <t>زغال سنگ پروده طبس</t>
  </si>
  <si>
    <t>س.سهام عدالت استان کرمانشاه</t>
  </si>
  <si>
    <t>سپنتا</t>
  </si>
  <si>
    <t>سپید ماکیان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</si>
  <si>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</si>
  <si>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</si>
  <si>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</si>
  <si>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</si>
  <si>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</si>
  <si>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</si>
  <si>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</si>
  <si>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 کرمان‌</t>
  </si>
  <si>
    <t>شرکت آهن و فولاد ارفع</t>
  </si>
  <si>
    <t>شرکت کیسون</t>
  </si>
  <si>
    <t>شیرپاستوریزه پگاه گیلان</t>
  </si>
  <si>
    <t>شیشه‌ و گاز</t>
  </si>
  <si>
    <t>صنایع پتروشیمی کرمانشاه</t>
  </si>
  <si>
    <t>صنعتی زر ماکارون</t>
  </si>
  <si>
    <t>فجر انرژی خلیج فارس</t>
  </si>
  <si>
    <t>فولاد  خوزستان</t>
  </si>
  <si>
    <t>فولاد خراسان</t>
  </si>
  <si>
    <t>فولاد مبارکه اصفهان</t>
  </si>
  <si>
    <t>فولاد هرمزگان جنوب</t>
  </si>
  <si>
    <t>گروه پتروشیمی س. ایرانیان</t>
  </si>
  <si>
    <t>گروه مپنا (سهامی عام)</t>
  </si>
  <si>
    <t>گسترش نفت و گاز پارسیان</t>
  </si>
  <si>
    <t>گلتاش‌</t>
  </si>
  <si>
    <t>مخابرات ایران</t>
  </si>
  <si>
    <t>ملی‌ صنایع‌ مس‌ ایران‌</t>
  </si>
  <si>
    <t>نفت ایرانول</t>
  </si>
  <si>
    <t>نفت پاسارگاد</t>
  </si>
  <si>
    <t>کالسیمین‌</t>
  </si>
  <si>
    <t>توسعه معدنی و صنعتی صبانور</t>
  </si>
  <si>
    <t>کاشی‌ وسرامیک‌ حافظ‌</t>
  </si>
  <si>
    <t>سیمان‌ شرق‌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</si>
  <si>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</si>
  <si>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</si>
  <si>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</si>
  <si>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</si>
  <si>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</si>
  <si>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</si>
  <si>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</si>
  <si>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</si>
  <si>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</si>
  <si>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</si>
  <si>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</si>
  <si>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</si>
  <si>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</si>
  <si>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</si>
  <si>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</si>
  <si>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</si>
  <si>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</si>
  <si>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</si>
  <si>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</si>
  <si>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</si>
  <si>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</si>
  <si>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</si>
  <si>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</si>
  <si>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</si>
  <si>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</si>
  <si>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</si>
  <si>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</si>
  <si>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</si>
  <si>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</si>
  <si>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</si>
  <si>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</si>
  <si>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</si>
  <si>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</si>
  <si>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</si>
  <si>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0104</t>
  </si>
  <si>
    <t>1399/04/03</t>
  </si>
  <si>
    <t>1401/04/03</t>
  </si>
  <si>
    <t>مرابحه عام دولت4-ش.خ 0007</t>
  </si>
  <si>
    <t>1399/05/21</t>
  </si>
  <si>
    <t>1400/07/21</t>
  </si>
  <si>
    <t>مرابحه عام دولت4-ش.خ 0008</t>
  </si>
  <si>
    <t>1399/06/04</t>
  </si>
  <si>
    <t>1400/08/04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</si>
  <si>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</si>
  <si>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</si>
  <si>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</si>
  <si>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</si>
  <si>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</si>
  <si>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</si>
  <si>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اسنادخزانه-م3بودجه99-011110</t>
  </si>
  <si>
    <t>1399/06/22</t>
  </si>
  <si>
    <t>1401/11/10</t>
  </si>
  <si>
    <t>اسنادخزانه-م17بودجه98-010512</t>
  </si>
  <si>
    <t>1398/11/07</t>
  </si>
  <si>
    <t>1401/05/12</t>
  </si>
  <si>
    <t>اسنادخزانه-م5بودجه99-020218</t>
  </si>
  <si>
    <t>1399/09/05</t>
  </si>
  <si>
    <t>1402/02/18</t>
  </si>
  <si>
    <t>اسنادخزانه-م2بودجه99-011019</t>
  </si>
  <si>
    <t>1399/06/19</t>
  </si>
  <si>
    <t>1401/10/19</t>
  </si>
  <si>
    <t>اسنادخزانه-م16بودجه98-010503</t>
  </si>
  <si>
    <t>1398/09/24</t>
  </si>
  <si>
    <t>1401/05/03</t>
  </si>
  <si>
    <t>اسنادخزانه-م18بودجه98-010614</t>
  </si>
  <si>
    <t>1398/11/12</t>
  </si>
  <si>
    <t>1401/06/14</t>
  </si>
  <si>
    <t>اسنادخزانه-م4بودجه99-011215</t>
  </si>
  <si>
    <t>1399/07/23</t>
  </si>
  <si>
    <t>1401/12/15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</si>
  <si>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</si>
  <si>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</si>
  <si>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</si>
  <si>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</si>
  <si>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</si>
  <si>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</si>
  <si>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</si>
  <si>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</si>
  <si>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</si>
  <si>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</si>
  <si>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</si>
  <si>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</si>
  <si>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</si>
  <si>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</si>
  <si>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</si>
  <si>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</si>
  <si>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</si>
  <si>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</si>
  <si>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</si>
  <si>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</si>
  <si>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</si>
  <si>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</si>
  <si>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</si>
  <si>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</si>
  <si>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</si>
  <si>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</si>
  <si>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0006</t>
  </si>
  <si>
    <t>1400/06/07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</si>
  <si>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</si>
  <si>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</si>
  <si>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</si>
  <si>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</si>
  <si>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</si>
  <si>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</si>
  <si>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</si>
  <si>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1400/04/31</t>
  </si>
  <si>
    <t>1400/04/29</t>
  </si>
  <si>
    <t>1400/04/14</t>
  </si>
  <si>
    <t>1400/03/29</t>
  </si>
  <si>
    <t>1400/04/20</t>
  </si>
  <si>
    <t>1400/07/28</t>
  </si>
  <si>
    <t>1400/04/10</t>
  </si>
  <si>
    <t>1400/03/30</t>
  </si>
  <si>
    <t>گروه دارویی سبحان</t>
  </si>
  <si>
    <t>1400/03/18</t>
  </si>
  <si>
    <t>1400/05/11</t>
  </si>
  <si>
    <t>1400/04/09</t>
  </si>
  <si>
    <t>پتروشیمی شازند</t>
  </si>
  <si>
    <t>1400/04/13</t>
  </si>
  <si>
    <t>1400/03/08</t>
  </si>
  <si>
    <t>پالایش نفت بندرعباس</t>
  </si>
  <si>
    <t>1400/04/27</t>
  </si>
  <si>
    <t>1400/04/02</t>
  </si>
  <si>
    <t>1400/02/29</t>
  </si>
  <si>
    <t>1400/03/12</t>
  </si>
  <si>
    <t>1400/03/23</t>
  </si>
  <si>
    <t>1400/04/24</t>
  </si>
  <si>
    <t>1400/04/28</t>
  </si>
  <si>
    <t>1400/05/20</t>
  </si>
  <si>
    <t>مدیریت صنعت شوینده ت.ص.بهشهر</t>
  </si>
  <si>
    <t>1400/01/25</t>
  </si>
  <si>
    <t>1400/03/10</t>
  </si>
  <si>
    <t>صنعتی دوده فام</t>
  </si>
  <si>
    <t>مجتمع صنایع لاستیک یزد</t>
  </si>
  <si>
    <t>سیمان ساوه</t>
  </si>
  <si>
    <t>1400/02/26</t>
  </si>
  <si>
    <t>1400/02/25</t>
  </si>
  <si>
    <t>1400/03/25</t>
  </si>
  <si>
    <t>تامین سرمایه بانک ملت</t>
  </si>
  <si>
    <t>1400/03/01</t>
  </si>
  <si>
    <t>1400/02/28</t>
  </si>
  <si>
    <t>1400/06/20</t>
  </si>
  <si>
    <t>1400/07/27</t>
  </si>
  <si>
    <t>صنعت غذایی کورش</t>
  </si>
  <si>
    <t>پتروشیمی بوعلی سینا</t>
  </si>
  <si>
    <t>1400/04/07</t>
  </si>
  <si>
    <t>تولید و توسعه سرب روی ایرانیان</t>
  </si>
  <si>
    <t>1400/04/06</t>
  </si>
  <si>
    <t>گسترش صنایع روی ایرانیان</t>
  </si>
  <si>
    <t>1400/03/05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</si>
  <si>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</si>
  <si>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</si>
  <si>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</si>
  <si>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</si>
  <si>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</si>
  <si>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</si>
  <si>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ح . توسعه‌معادن‌وفلزات‌</t>
  </si>
  <si>
    <t>کشتیرانی جمهوری اسلامی ایران</t>
  </si>
  <si>
    <t>م .صنایع و معادن احیاء سپاهان</t>
  </si>
  <si>
    <t>تامین سرمایه امید</t>
  </si>
  <si>
    <t>تامین سرمایه لوتوس پارسیان</t>
  </si>
  <si>
    <t>کویر تایر</t>
  </si>
  <si>
    <t>گ.مدیریت ارزش سرمایه ص ب کشوری</t>
  </si>
  <si>
    <t>س. و خدمات مدیریت صند. ب کشوری</t>
  </si>
  <si>
    <t>سرمایه گذاری هامون صبا</t>
  </si>
  <si>
    <t>ح . گلتاش‌</t>
  </si>
  <si>
    <t>س. نفت و گاز و پتروشیمی تأمین</t>
  </si>
  <si>
    <t>پتروشیمی آبادان</t>
  </si>
  <si>
    <t>ح . پتروشیمی جم</t>
  </si>
  <si>
    <t>پتروشیمی نوری</t>
  </si>
  <si>
    <t>اوراق سلف موازی ورق گرم فولاد</t>
  </si>
  <si>
    <t>اسنادخزانه-م6بودجه98-000519</t>
  </si>
  <si>
    <t>اسنادخزانه-م20بودجه97-000324</t>
  </si>
  <si>
    <t>اسنادخزانه-م13بودجه97-000518</t>
  </si>
  <si>
    <t>اسنادخزانه-م22بودجه97-000428</t>
  </si>
  <si>
    <t>اسنادخزانه-م16بودجه97-000407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</si>
  <si>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</si>
  <si>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</si>
  <si>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</si>
  <si>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</si>
  <si>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</si>
  <si>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</si>
  <si>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</si>
  <si>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</si>
  <si>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</si>
  <si>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</si>
  <si>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</si>
  <si>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</si>
  <si>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</si>
  <si>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</si>
  <si>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1400/07/01</t>
  </si>
  <si>
    <t>-</t>
  </si>
  <si>
    <t>1399/04/15</t>
  </si>
  <si>
    <t xml:space="preserve"> شرکت تراکتور سازی ایران</t>
  </si>
  <si>
    <t xml:space="preserve"> سایر درآمدهای تنزیل سود بانک</t>
  </si>
  <si>
    <t>سایر درآمدهای 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</si>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</sst>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</font>
    <font>
      <b/>
      <sz val="14"/>
      <name val="B Mitra"/>
      <charset val="178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3" fontId="3" fillId="0" borderId="2" xfId="0" applyNumberFormat="1" applyFont="1" applyBorder="1"/>
    <xf numFmtId="0" fontId="3" fillId="0" borderId="0" xfId="0" applyFont="1" applyAlignment="1">
      <alignment horizontal="right"/>
    </xf>
    <xf numFmtId="3" fontId="3" fillId="0" borderId="2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right"/>
    </xf>
    <xf numFmtId="37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468FA71-7E07-4409-BAD4-6A709BC411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FD5F-D44E-4B8B-A87D-B10736D05E70}">
  <dimension ref="A1"/>
  <sheetViews>
    <sheetView rightToLeft="1" tabSelected="1" view="pageBreakPreview" zoomScale="60" zoomScaleNormal="100" workbookViewId="0">
      <selection activeCell="V33" sqref="V33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142875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3"/>
  <sheetViews>
    <sheetView rightToLeft="1" workbookViewId="0">
      <selection activeCell="I97" sqref="I97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 x14ac:dyDescent="0.55000000000000004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 x14ac:dyDescent="0.55000000000000004">
      <c r="A6" s="19" t="s">
        <v>3</v>
      </c>
      <c r="C6" s="20" t="s">
        <v>158</v>
      </c>
      <c r="D6" s="20" t="s">
        <v>158</v>
      </c>
      <c r="E6" s="20" t="s">
        <v>158</v>
      </c>
      <c r="F6" s="20" t="s">
        <v>158</v>
      </c>
      <c r="G6" s="20" t="s">
        <v>158</v>
      </c>
      <c r="H6" s="20" t="s">
        <v>158</v>
      </c>
      <c r="I6" s="20" t="s">
        <v>158</v>
      </c>
      <c r="J6" s="20" t="s">
        <v>158</v>
      </c>
      <c r="K6" s="20" t="s">
        <v>158</v>
      </c>
      <c r="M6" s="20" t="s">
        <v>159</v>
      </c>
      <c r="N6" s="20" t="s">
        <v>159</v>
      </c>
      <c r="O6" s="20" t="s">
        <v>159</v>
      </c>
      <c r="P6" s="20" t="s">
        <v>159</v>
      </c>
      <c r="Q6" s="20" t="s">
        <v>159</v>
      </c>
      <c r="R6" s="20" t="s">
        <v>159</v>
      </c>
      <c r="S6" s="20" t="s">
        <v>159</v>
      </c>
      <c r="T6" s="20" t="s">
        <v>159</v>
      </c>
      <c r="U6" s="20" t="s">
        <v>159</v>
      </c>
    </row>
    <row r="7" spans="1:21" ht="24.75" x14ac:dyDescent="0.55000000000000004">
      <c r="A7" s="20" t="s">
        <v>3</v>
      </c>
      <c r="C7" s="20" t="s">
        <v>246</v>
      </c>
      <c r="E7" s="20" t="s">
        <v>247</v>
      </c>
      <c r="G7" s="20" t="s">
        <v>248</v>
      </c>
      <c r="I7" s="20" t="s">
        <v>146</v>
      </c>
      <c r="K7" s="20" t="s">
        <v>249</v>
      </c>
      <c r="M7" s="20" t="s">
        <v>246</v>
      </c>
      <c r="O7" s="20" t="s">
        <v>247</v>
      </c>
      <c r="Q7" s="20" t="s">
        <v>248</v>
      </c>
      <c r="S7" s="20" t="s">
        <v>146</v>
      </c>
      <c r="U7" s="20" t="s">
        <v>249</v>
      </c>
    </row>
    <row r="8" spans="1:21" x14ac:dyDescent="0.55000000000000004">
      <c r="A8" s="1" t="s">
        <v>59</v>
      </c>
      <c r="C8" s="6">
        <v>506540805</v>
      </c>
      <c r="D8" s="6"/>
      <c r="E8" s="6">
        <v>-5812270039</v>
      </c>
      <c r="F8" s="6"/>
      <c r="G8" s="6">
        <v>166663575</v>
      </c>
      <c r="H8" s="6"/>
      <c r="I8" s="6">
        <f>C8+E8+G8</f>
        <v>-5139065659</v>
      </c>
      <c r="J8" s="6"/>
      <c r="K8" s="8">
        <f>I8/$I$92</f>
        <v>-3.2481334063829824E-2</v>
      </c>
      <c r="L8" s="6"/>
      <c r="M8" s="6">
        <v>506540805</v>
      </c>
      <c r="N8" s="6"/>
      <c r="O8" s="6">
        <v>-2509279190</v>
      </c>
      <c r="P8" s="6"/>
      <c r="Q8" s="6">
        <v>166663575</v>
      </c>
      <c r="R8" s="6"/>
      <c r="S8" s="6">
        <f>M8+O8+Q8</f>
        <v>-1836074810</v>
      </c>
      <c r="T8" s="6"/>
      <c r="U8" s="8">
        <f>S8/$S$92</f>
        <v>-4.1030078633146998E-3</v>
      </c>
    </row>
    <row r="9" spans="1:21" x14ac:dyDescent="0.55000000000000004">
      <c r="A9" s="1" t="s">
        <v>64</v>
      </c>
      <c r="C9" s="6">
        <v>0</v>
      </c>
      <c r="D9" s="6"/>
      <c r="E9" s="6">
        <v>2915549437</v>
      </c>
      <c r="F9" s="6"/>
      <c r="G9" s="6">
        <v>1825771620</v>
      </c>
      <c r="H9" s="6"/>
      <c r="I9" s="6">
        <f t="shared" ref="I9:I72" si="0">C9+E9+G9</f>
        <v>4741321057</v>
      </c>
      <c r="J9" s="6"/>
      <c r="K9" s="8">
        <f t="shared" ref="K9:K72" si="1">I9/$I$92</f>
        <v>2.9967399401986842E-2</v>
      </c>
      <c r="L9" s="6"/>
      <c r="M9" s="6">
        <v>7100575000</v>
      </c>
      <c r="N9" s="6"/>
      <c r="O9" s="6">
        <v>6924301204</v>
      </c>
      <c r="P9" s="6"/>
      <c r="Q9" s="6">
        <v>6771881650</v>
      </c>
      <c r="R9" s="6"/>
      <c r="S9" s="6">
        <f t="shared" ref="S9:S72" si="2">M9+O9+Q9</f>
        <v>20796757854</v>
      </c>
      <c r="T9" s="6"/>
      <c r="U9" s="8">
        <f t="shared" ref="U9:U72" si="3">S9/$S$92</f>
        <v>4.6473738728768761E-2</v>
      </c>
    </row>
    <row r="10" spans="1:21" x14ac:dyDescent="0.55000000000000004">
      <c r="A10" s="1" t="s">
        <v>29</v>
      </c>
      <c r="C10" s="6">
        <v>0</v>
      </c>
      <c r="D10" s="6"/>
      <c r="E10" s="6">
        <v>-5452994638</v>
      </c>
      <c r="F10" s="6"/>
      <c r="G10" s="6">
        <v>3428458500</v>
      </c>
      <c r="H10" s="6"/>
      <c r="I10" s="6">
        <f t="shared" si="0"/>
        <v>-2024536138</v>
      </c>
      <c r="J10" s="6"/>
      <c r="K10" s="8">
        <f t="shared" si="1"/>
        <v>-1.2796029275771096E-2</v>
      </c>
      <c r="L10" s="6"/>
      <c r="M10" s="6">
        <v>125339726</v>
      </c>
      <c r="N10" s="6"/>
      <c r="O10" s="6">
        <v>0</v>
      </c>
      <c r="P10" s="6"/>
      <c r="Q10" s="6">
        <v>4396463764</v>
      </c>
      <c r="R10" s="6"/>
      <c r="S10" s="6">
        <f t="shared" si="2"/>
        <v>4521803490</v>
      </c>
      <c r="T10" s="6"/>
      <c r="U10" s="8">
        <f t="shared" si="3"/>
        <v>1.0104705524408264E-2</v>
      </c>
    </row>
    <row r="11" spans="1:21" x14ac:dyDescent="0.55000000000000004">
      <c r="A11" s="1" t="s">
        <v>53</v>
      </c>
      <c r="C11" s="6">
        <v>0</v>
      </c>
      <c r="D11" s="6"/>
      <c r="E11" s="6">
        <v>5202367485</v>
      </c>
      <c r="F11" s="6"/>
      <c r="G11" s="6">
        <v>1234505318</v>
      </c>
      <c r="H11" s="6"/>
      <c r="I11" s="6">
        <f t="shared" si="0"/>
        <v>6436872803</v>
      </c>
      <c r="J11" s="6"/>
      <c r="K11" s="8">
        <f t="shared" si="1"/>
        <v>4.068409117802705E-2</v>
      </c>
      <c r="L11" s="6"/>
      <c r="M11" s="6">
        <v>4873666174</v>
      </c>
      <c r="N11" s="6"/>
      <c r="O11" s="6">
        <v>21666606201</v>
      </c>
      <c r="P11" s="6"/>
      <c r="Q11" s="6">
        <v>1234505318</v>
      </c>
      <c r="R11" s="6"/>
      <c r="S11" s="6">
        <f t="shared" si="2"/>
        <v>27774777693</v>
      </c>
      <c r="T11" s="6"/>
      <c r="U11" s="8">
        <f t="shared" si="3"/>
        <v>6.2067259272620121E-2</v>
      </c>
    </row>
    <row r="12" spans="1:21" x14ac:dyDescent="0.55000000000000004">
      <c r="A12" s="1" t="s">
        <v>62</v>
      </c>
      <c r="C12" s="6">
        <v>0</v>
      </c>
      <c r="D12" s="6"/>
      <c r="E12" s="6">
        <v>-1002892573</v>
      </c>
      <c r="F12" s="6"/>
      <c r="G12" s="6">
        <v>-700238436</v>
      </c>
      <c r="H12" s="6"/>
      <c r="I12" s="6">
        <f t="shared" si="0"/>
        <v>-1703131009</v>
      </c>
      <c r="J12" s="6"/>
      <c r="K12" s="8">
        <f t="shared" si="1"/>
        <v>-1.076459631546353E-2</v>
      </c>
      <c r="L12" s="6"/>
      <c r="M12" s="6">
        <v>0</v>
      </c>
      <c r="N12" s="6"/>
      <c r="O12" s="6">
        <v>-3222225753</v>
      </c>
      <c r="P12" s="6"/>
      <c r="Q12" s="6">
        <v>-700238436</v>
      </c>
      <c r="R12" s="6"/>
      <c r="S12" s="6">
        <f t="shared" si="2"/>
        <v>-3922464189</v>
      </c>
      <c r="T12" s="6"/>
      <c r="U12" s="8">
        <f t="shared" si="3"/>
        <v>-8.7653843532864099E-3</v>
      </c>
    </row>
    <row r="13" spans="1:21" x14ac:dyDescent="0.55000000000000004">
      <c r="A13" s="1" t="s">
        <v>31</v>
      </c>
      <c r="C13" s="6">
        <v>0</v>
      </c>
      <c r="D13" s="6"/>
      <c r="E13" s="6">
        <v>-12055784555</v>
      </c>
      <c r="F13" s="6"/>
      <c r="G13" s="6">
        <v>0</v>
      </c>
      <c r="H13" s="6"/>
      <c r="I13" s="6">
        <f t="shared" si="0"/>
        <v>-12055784555</v>
      </c>
      <c r="J13" s="6"/>
      <c r="K13" s="8">
        <f t="shared" si="1"/>
        <v>-7.6198280293759316E-2</v>
      </c>
      <c r="L13" s="6"/>
      <c r="M13" s="6">
        <v>0</v>
      </c>
      <c r="N13" s="6"/>
      <c r="O13" s="6">
        <v>0</v>
      </c>
      <c r="P13" s="6"/>
      <c r="Q13" s="6">
        <v>0</v>
      </c>
      <c r="R13" s="6"/>
      <c r="S13" s="6">
        <f t="shared" si="2"/>
        <v>0</v>
      </c>
      <c r="T13" s="6"/>
      <c r="U13" s="8">
        <f t="shared" si="3"/>
        <v>0</v>
      </c>
    </row>
    <row r="14" spans="1:21" x14ac:dyDescent="0.55000000000000004">
      <c r="A14" s="1" t="s">
        <v>28</v>
      </c>
      <c r="C14" s="6">
        <v>0</v>
      </c>
      <c r="D14" s="6"/>
      <c r="E14" s="6">
        <v>3441948147</v>
      </c>
      <c r="F14" s="6"/>
      <c r="G14" s="6">
        <v>8263697695</v>
      </c>
      <c r="H14" s="6"/>
      <c r="I14" s="6">
        <f t="shared" si="0"/>
        <v>11705645842</v>
      </c>
      <c r="J14" s="6"/>
      <c r="K14" s="8">
        <f t="shared" si="1"/>
        <v>7.3985237445062677E-2</v>
      </c>
      <c r="L14" s="6"/>
      <c r="M14" s="6">
        <v>4899555600</v>
      </c>
      <c r="N14" s="6"/>
      <c r="O14" s="6">
        <v>25448160112</v>
      </c>
      <c r="P14" s="6"/>
      <c r="Q14" s="6">
        <v>10031078922</v>
      </c>
      <c r="R14" s="6"/>
      <c r="S14" s="6">
        <f t="shared" si="2"/>
        <v>40378794634</v>
      </c>
      <c r="T14" s="6"/>
      <c r="U14" s="8">
        <f t="shared" si="3"/>
        <v>9.0232985601753024E-2</v>
      </c>
    </row>
    <row r="15" spans="1:21" x14ac:dyDescent="0.55000000000000004">
      <c r="A15" s="1" t="s">
        <v>27</v>
      </c>
      <c r="C15" s="6">
        <v>0</v>
      </c>
      <c r="D15" s="6"/>
      <c r="E15" s="6">
        <v>1087052217</v>
      </c>
      <c r="F15" s="6"/>
      <c r="G15" s="6">
        <v>1097636375</v>
      </c>
      <c r="H15" s="6"/>
      <c r="I15" s="6">
        <f t="shared" si="0"/>
        <v>2184688592</v>
      </c>
      <c r="J15" s="6"/>
      <c r="K15" s="8">
        <f t="shared" si="1"/>
        <v>1.3808268796471903E-2</v>
      </c>
      <c r="L15" s="6"/>
      <c r="M15" s="6">
        <v>0</v>
      </c>
      <c r="N15" s="6"/>
      <c r="O15" s="6">
        <v>2307398495</v>
      </c>
      <c r="P15" s="6"/>
      <c r="Q15" s="6">
        <v>1097636375</v>
      </c>
      <c r="R15" s="6"/>
      <c r="S15" s="6">
        <f t="shared" si="2"/>
        <v>3405034870</v>
      </c>
      <c r="T15" s="6"/>
      <c r="U15" s="8">
        <f t="shared" si="3"/>
        <v>7.6091043624038103E-3</v>
      </c>
    </row>
    <row r="16" spans="1:21" x14ac:dyDescent="0.55000000000000004">
      <c r="A16" s="1" t="s">
        <v>41</v>
      </c>
      <c r="C16" s="6">
        <v>0</v>
      </c>
      <c r="D16" s="6"/>
      <c r="E16" s="6">
        <v>381272089</v>
      </c>
      <c r="F16" s="6"/>
      <c r="G16" s="6">
        <v>-1720662547</v>
      </c>
      <c r="H16" s="6"/>
      <c r="I16" s="6">
        <f t="shared" si="0"/>
        <v>-1339390458</v>
      </c>
      <c r="J16" s="6"/>
      <c r="K16" s="8">
        <f t="shared" si="1"/>
        <v>-8.4655833949141661E-3</v>
      </c>
      <c r="L16" s="6"/>
      <c r="M16" s="6">
        <v>0</v>
      </c>
      <c r="N16" s="6"/>
      <c r="O16" s="6">
        <v>-6797174580</v>
      </c>
      <c r="P16" s="6"/>
      <c r="Q16" s="6">
        <v>-1720662547</v>
      </c>
      <c r="R16" s="6"/>
      <c r="S16" s="6">
        <f t="shared" si="2"/>
        <v>-8517837127</v>
      </c>
      <c r="T16" s="6"/>
      <c r="U16" s="8">
        <f t="shared" si="3"/>
        <v>-1.9034492777837791E-2</v>
      </c>
    </row>
    <row r="17" spans="1:21" x14ac:dyDescent="0.55000000000000004">
      <c r="A17" s="1" t="s">
        <v>46</v>
      </c>
      <c r="C17" s="6">
        <v>0</v>
      </c>
      <c r="D17" s="6"/>
      <c r="E17" s="6">
        <v>18735567</v>
      </c>
      <c r="F17" s="6"/>
      <c r="G17" s="6">
        <v>-3226613662</v>
      </c>
      <c r="H17" s="6"/>
      <c r="I17" s="6">
        <f t="shared" si="0"/>
        <v>-3207878095</v>
      </c>
      <c r="J17" s="6"/>
      <c r="K17" s="8">
        <f t="shared" si="1"/>
        <v>-2.0275312080759118E-2</v>
      </c>
      <c r="L17" s="6"/>
      <c r="M17" s="6">
        <v>0</v>
      </c>
      <c r="N17" s="6"/>
      <c r="O17" s="6">
        <v>0</v>
      </c>
      <c r="P17" s="6"/>
      <c r="Q17" s="6">
        <v>-1877156707</v>
      </c>
      <c r="R17" s="6"/>
      <c r="S17" s="6">
        <f t="shared" si="2"/>
        <v>-1877156707</v>
      </c>
      <c r="T17" s="6"/>
      <c r="U17" s="8">
        <f t="shared" si="3"/>
        <v>-4.1948120455369293E-3</v>
      </c>
    </row>
    <row r="18" spans="1:21" x14ac:dyDescent="0.55000000000000004">
      <c r="A18" s="1" t="s">
        <v>43</v>
      </c>
      <c r="C18" s="6">
        <v>0</v>
      </c>
      <c r="D18" s="6"/>
      <c r="E18" s="6">
        <v>7538972496</v>
      </c>
      <c r="F18" s="6"/>
      <c r="G18" s="6">
        <v>891284040</v>
      </c>
      <c r="H18" s="6"/>
      <c r="I18" s="6">
        <f t="shared" si="0"/>
        <v>8430256536</v>
      </c>
      <c r="J18" s="6"/>
      <c r="K18" s="8">
        <f t="shared" si="1"/>
        <v>5.3283222468670309E-2</v>
      </c>
      <c r="L18" s="6"/>
      <c r="M18" s="6">
        <v>8070876081</v>
      </c>
      <c r="N18" s="6"/>
      <c r="O18" s="6">
        <v>14773137283</v>
      </c>
      <c r="P18" s="6"/>
      <c r="Q18" s="6">
        <v>3696167825</v>
      </c>
      <c r="R18" s="6"/>
      <c r="S18" s="6">
        <f t="shared" si="2"/>
        <v>26540181189</v>
      </c>
      <c r="T18" s="6"/>
      <c r="U18" s="8">
        <f t="shared" si="3"/>
        <v>5.9308352535082098E-2</v>
      </c>
    </row>
    <row r="19" spans="1:21" x14ac:dyDescent="0.55000000000000004">
      <c r="A19" s="1" t="s">
        <v>44</v>
      </c>
      <c r="C19" s="6">
        <v>0</v>
      </c>
      <c r="D19" s="6"/>
      <c r="E19" s="6">
        <v>16737670151</v>
      </c>
      <c r="F19" s="6"/>
      <c r="G19" s="6">
        <v>844281598</v>
      </c>
      <c r="H19" s="6"/>
      <c r="I19" s="6">
        <f t="shared" si="0"/>
        <v>17581951749</v>
      </c>
      <c r="J19" s="6"/>
      <c r="K19" s="8">
        <f t="shared" si="1"/>
        <v>0.11112627978458876</v>
      </c>
      <c r="L19" s="6"/>
      <c r="M19" s="6">
        <v>0</v>
      </c>
      <c r="N19" s="6"/>
      <c r="O19" s="6">
        <v>25985218157</v>
      </c>
      <c r="P19" s="6"/>
      <c r="Q19" s="6">
        <v>844281598</v>
      </c>
      <c r="R19" s="6"/>
      <c r="S19" s="6">
        <f t="shared" si="2"/>
        <v>26829499755</v>
      </c>
      <c r="T19" s="6"/>
      <c r="U19" s="8">
        <f t="shared" si="3"/>
        <v>5.9954881938369828E-2</v>
      </c>
    </row>
    <row r="20" spans="1:21" x14ac:dyDescent="0.55000000000000004">
      <c r="A20" s="1" t="s">
        <v>26</v>
      </c>
      <c r="C20" s="6">
        <v>0</v>
      </c>
      <c r="D20" s="6"/>
      <c r="E20" s="6">
        <v>601088951</v>
      </c>
      <c r="F20" s="6"/>
      <c r="G20" s="6">
        <v>-4432198751</v>
      </c>
      <c r="H20" s="6"/>
      <c r="I20" s="6">
        <f t="shared" si="0"/>
        <v>-3831109800</v>
      </c>
      <c r="J20" s="6"/>
      <c r="K20" s="8">
        <f t="shared" si="1"/>
        <v>-2.4214432254058161E-2</v>
      </c>
      <c r="L20" s="6"/>
      <c r="M20" s="6">
        <v>0</v>
      </c>
      <c r="N20" s="6"/>
      <c r="O20" s="6">
        <v>-7145396357</v>
      </c>
      <c r="P20" s="6"/>
      <c r="Q20" s="6">
        <v>-4432198751</v>
      </c>
      <c r="R20" s="6"/>
      <c r="S20" s="6">
        <f t="shared" si="2"/>
        <v>-11577595108</v>
      </c>
      <c r="T20" s="6"/>
      <c r="U20" s="8">
        <f t="shared" si="3"/>
        <v>-2.5872019760675113E-2</v>
      </c>
    </row>
    <row r="21" spans="1:21" x14ac:dyDescent="0.55000000000000004">
      <c r="A21" s="1" t="s">
        <v>57</v>
      </c>
      <c r="C21" s="6">
        <v>0</v>
      </c>
      <c r="D21" s="6"/>
      <c r="E21" s="6">
        <v>630719061</v>
      </c>
      <c r="F21" s="6"/>
      <c r="G21" s="6">
        <v>1511378308</v>
      </c>
      <c r="H21" s="6"/>
      <c r="I21" s="6">
        <f t="shared" si="0"/>
        <v>2142097369</v>
      </c>
      <c r="J21" s="6"/>
      <c r="K21" s="8">
        <f t="shared" si="1"/>
        <v>1.3539072052502052E-2</v>
      </c>
      <c r="L21" s="6"/>
      <c r="M21" s="6">
        <v>1563499068</v>
      </c>
      <c r="N21" s="6"/>
      <c r="O21" s="6">
        <v>3208703778</v>
      </c>
      <c r="P21" s="6"/>
      <c r="Q21" s="6">
        <v>3044421493</v>
      </c>
      <c r="R21" s="6"/>
      <c r="S21" s="6">
        <f t="shared" si="2"/>
        <v>7816624339</v>
      </c>
      <c r="T21" s="6"/>
      <c r="U21" s="8">
        <f t="shared" si="3"/>
        <v>1.7467518726807251E-2</v>
      </c>
    </row>
    <row r="22" spans="1:21" x14ac:dyDescent="0.55000000000000004">
      <c r="A22" s="1" t="s">
        <v>66</v>
      </c>
      <c r="C22" s="6">
        <v>0</v>
      </c>
      <c r="D22" s="6"/>
      <c r="E22" s="6">
        <v>5368511638</v>
      </c>
      <c r="F22" s="6"/>
      <c r="G22" s="6">
        <v>160986801</v>
      </c>
      <c r="H22" s="6"/>
      <c r="I22" s="6">
        <f t="shared" si="0"/>
        <v>5529498439</v>
      </c>
      <c r="J22" s="6"/>
      <c r="K22" s="8">
        <f t="shared" si="1"/>
        <v>3.4949054540302095E-2</v>
      </c>
      <c r="L22" s="6"/>
      <c r="M22" s="6">
        <v>0</v>
      </c>
      <c r="N22" s="6"/>
      <c r="O22" s="6">
        <v>5368511638</v>
      </c>
      <c r="P22" s="6"/>
      <c r="Q22" s="6">
        <v>4147011279</v>
      </c>
      <c r="R22" s="6"/>
      <c r="S22" s="6">
        <f t="shared" si="2"/>
        <v>9515522917</v>
      </c>
      <c r="T22" s="6"/>
      <c r="U22" s="8">
        <f t="shared" si="3"/>
        <v>2.1263983983311786E-2</v>
      </c>
    </row>
    <row r="23" spans="1:21" x14ac:dyDescent="0.55000000000000004">
      <c r="A23" s="1" t="s">
        <v>37</v>
      </c>
      <c r="C23" s="6">
        <v>0</v>
      </c>
      <c r="D23" s="6"/>
      <c r="E23" s="6">
        <v>-10437980073</v>
      </c>
      <c r="F23" s="6"/>
      <c r="G23" s="6">
        <v>6236863726</v>
      </c>
      <c r="H23" s="6"/>
      <c r="I23" s="6">
        <f t="shared" si="0"/>
        <v>-4201116347</v>
      </c>
      <c r="J23" s="6"/>
      <c r="K23" s="8">
        <f t="shared" si="1"/>
        <v>-2.655304924328919E-2</v>
      </c>
      <c r="L23" s="6"/>
      <c r="M23" s="6">
        <v>6545239517</v>
      </c>
      <c r="N23" s="6"/>
      <c r="O23" s="6">
        <v>0</v>
      </c>
      <c r="P23" s="6"/>
      <c r="Q23" s="6">
        <v>16922744375</v>
      </c>
      <c r="R23" s="6"/>
      <c r="S23" s="6">
        <f t="shared" si="2"/>
        <v>23467983892</v>
      </c>
      <c r="T23" s="6"/>
      <c r="U23" s="8">
        <f t="shared" si="3"/>
        <v>5.2443027876962547E-2</v>
      </c>
    </row>
    <row r="24" spans="1:21" x14ac:dyDescent="0.55000000000000004">
      <c r="A24" s="1" t="s">
        <v>56</v>
      </c>
      <c r="C24" s="6">
        <v>0</v>
      </c>
      <c r="D24" s="6"/>
      <c r="E24" s="6">
        <v>3347549565</v>
      </c>
      <c r="F24" s="6"/>
      <c r="G24" s="6">
        <v>172960133</v>
      </c>
      <c r="H24" s="6"/>
      <c r="I24" s="6">
        <f t="shared" si="0"/>
        <v>3520509698</v>
      </c>
      <c r="J24" s="6"/>
      <c r="K24" s="8">
        <f t="shared" si="1"/>
        <v>2.2251292192663273E-2</v>
      </c>
      <c r="L24" s="6"/>
      <c r="M24" s="6">
        <v>3235958518</v>
      </c>
      <c r="N24" s="6"/>
      <c r="O24" s="6">
        <v>2492919955</v>
      </c>
      <c r="P24" s="6"/>
      <c r="Q24" s="6">
        <v>253171691</v>
      </c>
      <c r="R24" s="6"/>
      <c r="S24" s="6">
        <f t="shared" si="2"/>
        <v>5982050164</v>
      </c>
      <c r="T24" s="6"/>
      <c r="U24" s="8">
        <f t="shared" si="3"/>
        <v>1.3367864276529664E-2</v>
      </c>
    </row>
    <row r="25" spans="1:21" x14ac:dyDescent="0.55000000000000004">
      <c r="A25" s="1" t="s">
        <v>54</v>
      </c>
      <c r="C25" s="6">
        <v>0</v>
      </c>
      <c r="D25" s="6"/>
      <c r="E25" s="6">
        <v>2228767579</v>
      </c>
      <c r="F25" s="6"/>
      <c r="G25" s="6">
        <v>288449141</v>
      </c>
      <c r="H25" s="6"/>
      <c r="I25" s="6">
        <f t="shared" si="0"/>
        <v>2517216720</v>
      </c>
      <c r="J25" s="6"/>
      <c r="K25" s="8">
        <f t="shared" si="1"/>
        <v>1.5910004389647743E-2</v>
      </c>
      <c r="L25" s="6"/>
      <c r="M25" s="6">
        <v>3995676800</v>
      </c>
      <c r="N25" s="6"/>
      <c r="O25" s="6">
        <v>4040504890</v>
      </c>
      <c r="P25" s="6"/>
      <c r="Q25" s="6">
        <v>1044868516</v>
      </c>
      <c r="R25" s="6"/>
      <c r="S25" s="6">
        <f t="shared" si="2"/>
        <v>9081050206</v>
      </c>
      <c r="T25" s="6"/>
      <c r="U25" s="8">
        <f t="shared" si="3"/>
        <v>2.0293084028734958E-2</v>
      </c>
    </row>
    <row r="26" spans="1:21" x14ac:dyDescent="0.55000000000000004">
      <c r="A26" s="1" t="s">
        <v>55</v>
      </c>
      <c r="C26" s="6">
        <v>0</v>
      </c>
      <c r="D26" s="6"/>
      <c r="E26" s="6">
        <v>172070765</v>
      </c>
      <c r="F26" s="6"/>
      <c r="G26" s="6">
        <v>-2733058022</v>
      </c>
      <c r="H26" s="6"/>
      <c r="I26" s="6">
        <f t="shared" si="0"/>
        <v>-2560987257</v>
      </c>
      <c r="J26" s="6"/>
      <c r="K26" s="8">
        <f t="shared" si="1"/>
        <v>-1.6186654957822597E-2</v>
      </c>
      <c r="L26" s="6"/>
      <c r="M26" s="6">
        <v>0</v>
      </c>
      <c r="N26" s="6"/>
      <c r="O26" s="6">
        <v>-7451140850</v>
      </c>
      <c r="P26" s="6"/>
      <c r="Q26" s="6">
        <v>-2733058022</v>
      </c>
      <c r="R26" s="6"/>
      <c r="S26" s="6">
        <f t="shared" si="2"/>
        <v>-10184198872</v>
      </c>
      <c r="T26" s="6"/>
      <c r="U26" s="8">
        <f t="shared" si="3"/>
        <v>-2.2758249187775033E-2</v>
      </c>
    </row>
    <row r="27" spans="1:21" x14ac:dyDescent="0.55000000000000004">
      <c r="A27" s="1" t="s">
        <v>52</v>
      </c>
      <c r="C27" s="6">
        <v>0</v>
      </c>
      <c r="D27" s="6"/>
      <c r="E27" s="6">
        <v>1467722060</v>
      </c>
      <c r="F27" s="6"/>
      <c r="G27" s="6">
        <v>-36981227</v>
      </c>
      <c r="H27" s="6"/>
      <c r="I27" s="6">
        <f t="shared" si="0"/>
        <v>1430740833</v>
      </c>
      <c r="J27" s="6"/>
      <c r="K27" s="8">
        <f t="shared" si="1"/>
        <v>9.0429611215510561E-3</v>
      </c>
      <c r="L27" s="6"/>
      <c r="M27" s="6">
        <v>0</v>
      </c>
      <c r="N27" s="6"/>
      <c r="O27" s="6">
        <v>915521382</v>
      </c>
      <c r="P27" s="6"/>
      <c r="Q27" s="6">
        <v>-36981227</v>
      </c>
      <c r="R27" s="6"/>
      <c r="S27" s="6">
        <f t="shared" si="2"/>
        <v>878540155</v>
      </c>
      <c r="T27" s="6"/>
      <c r="U27" s="8">
        <f t="shared" si="3"/>
        <v>1.9632409009536574E-3</v>
      </c>
    </row>
    <row r="28" spans="1:21" x14ac:dyDescent="0.55000000000000004">
      <c r="A28" s="1" t="s">
        <v>30</v>
      </c>
      <c r="C28" s="6">
        <v>0</v>
      </c>
      <c r="D28" s="6"/>
      <c r="E28" s="6">
        <v>-476773932</v>
      </c>
      <c r="F28" s="6"/>
      <c r="G28" s="6">
        <v>0</v>
      </c>
      <c r="H28" s="6"/>
      <c r="I28" s="6">
        <f t="shared" si="0"/>
        <v>-476773932</v>
      </c>
      <c r="J28" s="6"/>
      <c r="K28" s="8">
        <f t="shared" si="1"/>
        <v>-3.0134375362760243E-3</v>
      </c>
      <c r="L28" s="6"/>
      <c r="M28" s="6">
        <v>0</v>
      </c>
      <c r="N28" s="6"/>
      <c r="O28" s="6">
        <v>0</v>
      </c>
      <c r="P28" s="6"/>
      <c r="Q28" s="6">
        <v>0</v>
      </c>
      <c r="R28" s="6"/>
      <c r="S28" s="6">
        <f t="shared" si="2"/>
        <v>0</v>
      </c>
      <c r="T28" s="6"/>
      <c r="U28" s="8">
        <f t="shared" si="3"/>
        <v>0</v>
      </c>
    </row>
    <row r="29" spans="1:21" x14ac:dyDescent="0.55000000000000004">
      <c r="A29" s="1" t="s">
        <v>33</v>
      </c>
      <c r="C29" s="6">
        <v>0</v>
      </c>
      <c r="D29" s="6"/>
      <c r="E29" s="6">
        <v>10642304925</v>
      </c>
      <c r="F29" s="6"/>
      <c r="G29" s="6">
        <v>1389061067</v>
      </c>
      <c r="H29" s="6"/>
      <c r="I29" s="6">
        <f t="shared" si="0"/>
        <v>12031365992</v>
      </c>
      <c r="J29" s="6"/>
      <c r="K29" s="8">
        <f t="shared" si="1"/>
        <v>7.6043943386081822E-2</v>
      </c>
      <c r="L29" s="6"/>
      <c r="M29" s="6">
        <v>3455380128</v>
      </c>
      <c r="N29" s="6"/>
      <c r="O29" s="6">
        <v>6970432339</v>
      </c>
      <c r="P29" s="6"/>
      <c r="Q29" s="6">
        <v>1389061067</v>
      </c>
      <c r="R29" s="6"/>
      <c r="S29" s="6">
        <f t="shared" si="2"/>
        <v>11814873534</v>
      </c>
      <c r="T29" s="6"/>
      <c r="U29" s="8">
        <f t="shared" si="3"/>
        <v>2.640225700502407E-2</v>
      </c>
    </row>
    <row r="30" spans="1:21" x14ac:dyDescent="0.55000000000000004">
      <c r="A30" s="1" t="s">
        <v>38</v>
      </c>
      <c r="C30" s="6">
        <v>0</v>
      </c>
      <c r="D30" s="6"/>
      <c r="E30" s="6">
        <v>-2659935</v>
      </c>
      <c r="F30" s="6"/>
      <c r="G30" s="6">
        <v>2392977</v>
      </c>
      <c r="H30" s="6"/>
      <c r="I30" s="6">
        <f t="shared" si="0"/>
        <v>-266958</v>
      </c>
      <c r="J30" s="6"/>
      <c r="K30" s="8">
        <f t="shared" si="1"/>
        <v>-1.6873012633777447E-6</v>
      </c>
      <c r="L30" s="6"/>
      <c r="M30" s="6">
        <v>295194000</v>
      </c>
      <c r="N30" s="6"/>
      <c r="O30" s="6">
        <v>0</v>
      </c>
      <c r="P30" s="6"/>
      <c r="Q30" s="6">
        <v>3511818456</v>
      </c>
      <c r="R30" s="6"/>
      <c r="S30" s="6">
        <f t="shared" si="2"/>
        <v>3807012456</v>
      </c>
      <c r="T30" s="6"/>
      <c r="U30" s="8">
        <f t="shared" si="3"/>
        <v>8.507388673724579E-3</v>
      </c>
    </row>
    <row r="31" spans="1:21" x14ac:dyDescent="0.55000000000000004">
      <c r="A31" s="1" t="s">
        <v>35</v>
      </c>
      <c r="C31" s="6">
        <v>0</v>
      </c>
      <c r="D31" s="6"/>
      <c r="E31" s="6">
        <v>-2745108555</v>
      </c>
      <c r="F31" s="6"/>
      <c r="G31" s="6">
        <v>281047184</v>
      </c>
      <c r="H31" s="6"/>
      <c r="I31" s="6">
        <f t="shared" si="0"/>
        <v>-2464061371</v>
      </c>
      <c r="J31" s="6"/>
      <c r="K31" s="8">
        <f t="shared" si="1"/>
        <v>-1.5574037355421443E-2</v>
      </c>
      <c r="L31" s="6"/>
      <c r="M31" s="6">
        <v>4086910389</v>
      </c>
      <c r="N31" s="6"/>
      <c r="O31" s="6">
        <v>2699517597</v>
      </c>
      <c r="P31" s="6"/>
      <c r="Q31" s="6">
        <v>1673075254</v>
      </c>
      <c r="R31" s="6"/>
      <c r="S31" s="6">
        <f t="shared" si="2"/>
        <v>8459503240</v>
      </c>
      <c r="T31" s="6"/>
      <c r="U31" s="8">
        <f t="shared" si="3"/>
        <v>1.8904136217334295E-2</v>
      </c>
    </row>
    <row r="32" spans="1:21" x14ac:dyDescent="0.55000000000000004">
      <c r="A32" s="1" t="s">
        <v>24</v>
      </c>
      <c r="C32" s="6">
        <v>0</v>
      </c>
      <c r="D32" s="6"/>
      <c r="E32" s="6">
        <v>18469030359</v>
      </c>
      <c r="F32" s="6"/>
      <c r="G32" s="6">
        <v>395756949</v>
      </c>
      <c r="H32" s="6"/>
      <c r="I32" s="6">
        <f t="shared" si="0"/>
        <v>18864787308</v>
      </c>
      <c r="J32" s="6"/>
      <c r="K32" s="8">
        <f t="shared" si="1"/>
        <v>0.11923440937578511</v>
      </c>
      <c r="L32" s="6"/>
      <c r="M32" s="6">
        <v>1201924449</v>
      </c>
      <c r="N32" s="6"/>
      <c r="O32" s="6">
        <v>43751277737</v>
      </c>
      <c r="P32" s="6"/>
      <c r="Q32" s="6">
        <v>-1552984804</v>
      </c>
      <c r="R32" s="6"/>
      <c r="S32" s="6">
        <f t="shared" si="2"/>
        <v>43400217382</v>
      </c>
      <c r="T32" s="6"/>
      <c r="U32" s="8">
        <f t="shared" si="3"/>
        <v>9.6984846269914965E-2</v>
      </c>
    </row>
    <row r="33" spans="1:21" x14ac:dyDescent="0.55000000000000004">
      <c r="A33" s="1" t="s">
        <v>51</v>
      </c>
      <c r="C33" s="6">
        <v>0</v>
      </c>
      <c r="D33" s="6"/>
      <c r="E33" s="6">
        <v>7871802546</v>
      </c>
      <c r="F33" s="6"/>
      <c r="G33" s="6">
        <v>2155760234</v>
      </c>
      <c r="H33" s="6"/>
      <c r="I33" s="6">
        <f t="shared" si="0"/>
        <v>10027562780</v>
      </c>
      <c r="J33" s="6"/>
      <c r="K33" s="8">
        <f t="shared" si="1"/>
        <v>6.3378956042874343E-2</v>
      </c>
      <c r="L33" s="6"/>
      <c r="M33" s="6">
        <v>1967662400</v>
      </c>
      <c r="N33" s="6"/>
      <c r="O33" s="6">
        <v>13032420624</v>
      </c>
      <c r="P33" s="6"/>
      <c r="Q33" s="6">
        <v>5886483662</v>
      </c>
      <c r="R33" s="6"/>
      <c r="S33" s="6">
        <f t="shared" si="2"/>
        <v>20886566686</v>
      </c>
      <c r="T33" s="6"/>
      <c r="U33" s="8">
        <f t="shared" si="3"/>
        <v>4.6674431174351147E-2</v>
      </c>
    </row>
    <row r="34" spans="1:21" x14ac:dyDescent="0.55000000000000004">
      <c r="A34" s="1" t="s">
        <v>23</v>
      </c>
      <c r="C34" s="6">
        <v>0</v>
      </c>
      <c r="D34" s="6"/>
      <c r="E34" s="6">
        <v>9592491079</v>
      </c>
      <c r="F34" s="6"/>
      <c r="G34" s="6">
        <v>12477589847</v>
      </c>
      <c r="H34" s="6"/>
      <c r="I34" s="6">
        <f t="shared" si="0"/>
        <v>22070080926</v>
      </c>
      <c r="J34" s="6"/>
      <c r="K34" s="8">
        <f t="shared" si="1"/>
        <v>0.13949338633526195</v>
      </c>
      <c r="L34" s="6"/>
      <c r="M34" s="6">
        <v>0</v>
      </c>
      <c r="N34" s="6"/>
      <c r="O34" s="6">
        <v>0</v>
      </c>
      <c r="P34" s="6"/>
      <c r="Q34" s="6">
        <v>11644782471</v>
      </c>
      <c r="R34" s="6"/>
      <c r="S34" s="6">
        <f t="shared" si="2"/>
        <v>11644782471</v>
      </c>
      <c r="T34" s="6"/>
      <c r="U34" s="8">
        <f t="shared" si="3"/>
        <v>2.6022160853621308E-2</v>
      </c>
    </row>
    <row r="35" spans="1:21" x14ac:dyDescent="0.55000000000000004">
      <c r="A35" s="1" t="s">
        <v>19</v>
      </c>
      <c r="C35" s="6">
        <v>0</v>
      </c>
      <c r="D35" s="6"/>
      <c r="E35" s="6">
        <v>9243211818</v>
      </c>
      <c r="F35" s="6"/>
      <c r="G35" s="6">
        <v>2596947791</v>
      </c>
      <c r="H35" s="6"/>
      <c r="I35" s="6">
        <f t="shared" si="0"/>
        <v>11840159609</v>
      </c>
      <c r="J35" s="6"/>
      <c r="K35" s="8">
        <f t="shared" si="1"/>
        <v>7.4835428295311784E-2</v>
      </c>
      <c r="L35" s="6"/>
      <c r="M35" s="6">
        <v>0</v>
      </c>
      <c r="N35" s="6"/>
      <c r="O35" s="6">
        <v>25974895600</v>
      </c>
      <c r="P35" s="6"/>
      <c r="Q35" s="6">
        <v>2293887337</v>
      </c>
      <c r="R35" s="6"/>
      <c r="S35" s="6">
        <f t="shared" si="2"/>
        <v>28268782937</v>
      </c>
      <c r="T35" s="6"/>
      <c r="U35" s="8">
        <f t="shared" si="3"/>
        <v>6.317119435718821E-2</v>
      </c>
    </row>
    <row r="36" spans="1:21" x14ac:dyDescent="0.55000000000000004">
      <c r="A36" s="1" t="s">
        <v>15</v>
      </c>
      <c r="C36" s="6">
        <v>0</v>
      </c>
      <c r="D36" s="6"/>
      <c r="E36" s="6">
        <v>-1886335973</v>
      </c>
      <c r="F36" s="6"/>
      <c r="G36" s="6">
        <v>1365585744</v>
      </c>
      <c r="H36" s="6"/>
      <c r="I36" s="6">
        <f t="shared" si="0"/>
        <v>-520750229</v>
      </c>
      <c r="J36" s="6"/>
      <c r="K36" s="8">
        <f t="shared" si="1"/>
        <v>-3.2913886053085122E-3</v>
      </c>
      <c r="L36" s="6"/>
      <c r="M36" s="6">
        <v>0</v>
      </c>
      <c r="N36" s="6"/>
      <c r="O36" s="6">
        <v>0</v>
      </c>
      <c r="P36" s="6"/>
      <c r="Q36" s="6">
        <v>1365585744</v>
      </c>
      <c r="R36" s="6"/>
      <c r="S36" s="6">
        <f t="shared" si="2"/>
        <v>1365585744</v>
      </c>
      <c r="T36" s="6"/>
      <c r="U36" s="8">
        <f t="shared" si="3"/>
        <v>3.0516235041983144E-3</v>
      </c>
    </row>
    <row r="37" spans="1:21" x14ac:dyDescent="0.55000000000000004">
      <c r="A37" s="1" t="s">
        <v>60</v>
      </c>
      <c r="C37" s="6">
        <v>0</v>
      </c>
      <c r="D37" s="6"/>
      <c r="E37" s="6">
        <v>30326957219</v>
      </c>
      <c r="F37" s="6"/>
      <c r="G37" s="6">
        <v>1476021631</v>
      </c>
      <c r="H37" s="6"/>
      <c r="I37" s="6">
        <f t="shared" si="0"/>
        <v>31802978850</v>
      </c>
      <c r="J37" s="6"/>
      <c r="K37" s="8">
        <f t="shared" si="1"/>
        <v>0.20100992063463427</v>
      </c>
      <c r="L37" s="6"/>
      <c r="M37" s="6">
        <v>0</v>
      </c>
      <c r="N37" s="6"/>
      <c r="O37" s="6">
        <v>65925046827</v>
      </c>
      <c r="P37" s="6"/>
      <c r="Q37" s="6">
        <v>1476021631</v>
      </c>
      <c r="R37" s="6"/>
      <c r="S37" s="6">
        <f t="shared" si="2"/>
        <v>67401068458</v>
      </c>
      <c r="T37" s="6"/>
      <c r="U37" s="8">
        <f t="shared" si="3"/>
        <v>0.15061865255859938</v>
      </c>
    </row>
    <row r="38" spans="1:21" x14ac:dyDescent="0.55000000000000004">
      <c r="A38" s="1" t="s">
        <v>22</v>
      </c>
      <c r="C38" s="6">
        <v>0</v>
      </c>
      <c r="D38" s="6"/>
      <c r="E38" s="6">
        <v>17806490254</v>
      </c>
      <c r="F38" s="6"/>
      <c r="G38" s="6">
        <v>2606076406</v>
      </c>
      <c r="H38" s="6"/>
      <c r="I38" s="6">
        <f t="shared" si="0"/>
        <v>20412566660</v>
      </c>
      <c r="J38" s="6"/>
      <c r="K38" s="8">
        <f t="shared" si="1"/>
        <v>0.12901710948613801</v>
      </c>
      <c r="L38" s="6"/>
      <c r="M38" s="6">
        <v>3802476751</v>
      </c>
      <c r="N38" s="6"/>
      <c r="O38" s="6">
        <v>19553168909</v>
      </c>
      <c r="P38" s="6"/>
      <c r="Q38" s="6">
        <v>2606076406</v>
      </c>
      <c r="R38" s="6"/>
      <c r="S38" s="6">
        <f t="shared" si="2"/>
        <v>25961722066</v>
      </c>
      <c r="T38" s="6"/>
      <c r="U38" s="8">
        <f t="shared" si="3"/>
        <v>5.8015691518576391E-2</v>
      </c>
    </row>
    <row r="39" spans="1:21" x14ac:dyDescent="0.55000000000000004">
      <c r="A39" s="1" t="s">
        <v>225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8">
        <f t="shared" si="1"/>
        <v>0</v>
      </c>
      <c r="L39" s="6"/>
      <c r="M39" s="6">
        <v>0</v>
      </c>
      <c r="N39" s="6"/>
      <c r="O39" s="6">
        <v>0</v>
      </c>
      <c r="P39" s="6"/>
      <c r="Q39" s="6">
        <v>130779086</v>
      </c>
      <c r="R39" s="6"/>
      <c r="S39" s="6">
        <f t="shared" si="2"/>
        <v>130779086</v>
      </c>
      <c r="T39" s="6"/>
      <c r="U39" s="8">
        <f t="shared" si="3"/>
        <v>2.9224714335855922E-4</v>
      </c>
    </row>
    <row r="40" spans="1:21" x14ac:dyDescent="0.55000000000000004">
      <c r="A40" s="1" t="s">
        <v>190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8">
        <f t="shared" si="1"/>
        <v>0</v>
      </c>
      <c r="L40" s="6"/>
      <c r="M40" s="6">
        <v>5946297449</v>
      </c>
      <c r="N40" s="6"/>
      <c r="O40" s="6">
        <v>0</v>
      </c>
      <c r="P40" s="6"/>
      <c r="Q40" s="6">
        <v>6322035162</v>
      </c>
      <c r="R40" s="6"/>
      <c r="S40" s="6">
        <f t="shared" si="2"/>
        <v>12268332611</v>
      </c>
      <c r="T40" s="6"/>
      <c r="U40" s="8">
        <f t="shared" si="3"/>
        <v>2.7415585083209744E-2</v>
      </c>
    </row>
    <row r="41" spans="1:21" x14ac:dyDescent="0.55000000000000004">
      <c r="A41" s="1" t="s">
        <v>220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8">
        <f t="shared" si="1"/>
        <v>0</v>
      </c>
      <c r="L41" s="6"/>
      <c r="M41" s="6">
        <v>33433820</v>
      </c>
      <c r="N41" s="6"/>
      <c r="O41" s="6">
        <v>0</v>
      </c>
      <c r="P41" s="6"/>
      <c r="Q41" s="6">
        <v>319227485</v>
      </c>
      <c r="R41" s="6"/>
      <c r="S41" s="6">
        <f t="shared" si="2"/>
        <v>352661305</v>
      </c>
      <c r="T41" s="6"/>
      <c r="U41" s="8">
        <f t="shared" si="3"/>
        <v>7.8807905844632971E-4</v>
      </c>
    </row>
    <row r="42" spans="1:21" x14ac:dyDescent="0.55000000000000004">
      <c r="A42" s="1" t="s">
        <v>226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8">
        <f t="shared" si="1"/>
        <v>0</v>
      </c>
      <c r="L42" s="6"/>
      <c r="M42" s="6">
        <v>0</v>
      </c>
      <c r="N42" s="6"/>
      <c r="O42" s="6">
        <v>0</v>
      </c>
      <c r="P42" s="6"/>
      <c r="Q42" s="6">
        <v>0</v>
      </c>
      <c r="R42" s="6"/>
      <c r="S42" s="6">
        <f t="shared" si="2"/>
        <v>0</v>
      </c>
      <c r="T42" s="6"/>
      <c r="U42" s="8">
        <f t="shared" si="3"/>
        <v>0</v>
      </c>
    </row>
    <row r="43" spans="1:21" x14ac:dyDescent="0.55000000000000004">
      <c r="A43" s="1" t="s">
        <v>67</v>
      </c>
      <c r="C43" s="6">
        <v>0</v>
      </c>
      <c r="D43" s="6"/>
      <c r="E43" s="6">
        <v>17227795625</v>
      </c>
      <c r="F43" s="6"/>
      <c r="G43" s="6">
        <v>0</v>
      </c>
      <c r="H43" s="6"/>
      <c r="I43" s="6">
        <f t="shared" si="0"/>
        <v>17227795625</v>
      </c>
      <c r="J43" s="6"/>
      <c r="K43" s="8">
        <f t="shared" si="1"/>
        <v>0.10888784499163195</v>
      </c>
      <c r="L43" s="6"/>
      <c r="M43" s="6">
        <v>4569101600</v>
      </c>
      <c r="N43" s="6"/>
      <c r="O43" s="6">
        <v>17227795625</v>
      </c>
      <c r="P43" s="6"/>
      <c r="Q43" s="6">
        <v>4901538850</v>
      </c>
      <c r="R43" s="6"/>
      <c r="S43" s="6">
        <f t="shared" si="2"/>
        <v>26698436075</v>
      </c>
      <c r="T43" s="6"/>
      <c r="U43" s="8">
        <f t="shared" si="3"/>
        <v>5.966199882341932E-2</v>
      </c>
    </row>
    <row r="44" spans="1:21" x14ac:dyDescent="0.55000000000000004">
      <c r="A44" s="1" t="s">
        <v>17</v>
      </c>
      <c r="C44" s="6">
        <v>0</v>
      </c>
      <c r="D44" s="6"/>
      <c r="E44" s="6">
        <v>-3066207782</v>
      </c>
      <c r="F44" s="6"/>
      <c r="G44" s="6">
        <v>0</v>
      </c>
      <c r="H44" s="6"/>
      <c r="I44" s="6">
        <f t="shared" si="0"/>
        <v>-3066207782</v>
      </c>
      <c r="J44" s="6"/>
      <c r="K44" s="8">
        <f t="shared" si="1"/>
        <v>-1.9379888463156272E-2</v>
      </c>
      <c r="L44" s="6"/>
      <c r="M44" s="6">
        <v>0</v>
      </c>
      <c r="N44" s="6"/>
      <c r="O44" s="6">
        <v>-10255549557</v>
      </c>
      <c r="P44" s="6"/>
      <c r="Q44" s="6">
        <v>154577031</v>
      </c>
      <c r="R44" s="6"/>
      <c r="S44" s="6">
        <f t="shared" si="2"/>
        <v>-10100972526</v>
      </c>
      <c r="T44" s="6"/>
      <c r="U44" s="8">
        <f t="shared" si="3"/>
        <v>-2.2572266378026149E-2</v>
      </c>
    </row>
    <row r="45" spans="1:21" x14ac:dyDescent="0.55000000000000004">
      <c r="A45" s="1" t="s">
        <v>16</v>
      </c>
      <c r="C45" s="6">
        <v>0</v>
      </c>
      <c r="D45" s="6"/>
      <c r="E45" s="6">
        <v>-421144590</v>
      </c>
      <c r="F45" s="6"/>
      <c r="G45" s="6">
        <v>0</v>
      </c>
      <c r="H45" s="6"/>
      <c r="I45" s="6">
        <f t="shared" si="0"/>
        <v>-421144590</v>
      </c>
      <c r="J45" s="6"/>
      <c r="K45" s="8">
        <f t="shared" si="1"/>
        <v>-2.6618336920852803E-3</v>
      </c>
      <c r="L45" s="6"/>
      <c r="M45" s="5">
        <v>423665400</v>
      </c>
      <c r="N45" s="6"/>
      <c r="O45" s="6">
        <v>-196534162</v>
      </c>
      <c r="P45" s="6"/>
      <c r="Q45" s="6">
        <v>-123943632</v>
      </c>
      <c r="R45" s="6"/>
      <c r="S45" s="6">
        <f t="shared" si="2"/>
        <v>103187606</v>
      </c>
      <c r="T45" s="6"/>
      <c r="U45" s="8">
        <f t="shared" si="3"/>
        <v>2.3058949260058696E-4</v>
      </c>
    </row>
    <row r="46" spans="1:21" x14ac:dyDescent="0.55000000000000004">
      <c r="A46" s="1" t="s">
        <v>204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8">
        <f t="shared" si="1"/>
        <v>0</v>
      </c>
      <c r="L46" s="6"/>
      <c r="M46" s="6">
        <v>99274950</v>
      </c>
      <c r="N46" s="6"/>
      <c r="O46" s="6">
        <v>0</v>
      </c>
      <c r="P46" s="6"/>
      <c r="Q46" s="6">
        <v>-112098837</v>
      </c>
      <c r="R46" s="6"/>
      <c r="S46" s="6">
        <f t="shared" si="2"/>
        <v>-12823887</v>
      </c>
      <c r="T46" s="6"/>
      <c r="U46" s="8">
        <f t="shared" si="3"/>
        <v>-2.8657061745354025E-5</v>
      </c>
    </row>
    <row r="47" spans="1:21" x14ac:dyDescent="0.55000000000000004">
      <c r="A47" s="1" t="s">
        <v>45</v>
      </c>
      <c r="C47" s="6">
        <v>0</v>
      </c>
      <c r="D47" s="6"/>
      <c r="E47" s="6">
        <v>-2655764040</v>
      </c>
      <c r="F47" s="6"/>
      <c r="G47" s="6">
        <v>0</v>
      </c>
      <c r="H47" s="6"/>
      <c r="I47" s="6">
        <f t="shared" si="0"/>
        <v>-2655764040</v>
      </c>
      <c r="J47" s="6"/>
      <c r="K47" s="8">
        <f t="shared" si="1"/>
        <v>-1.6785689209258322E-2</v>
      </c>
      <c r="L47" s="6"/>
      <c r="M47" s="6">
        <v>4210007470</v>
      </c>
      <c r="N47" s="6"/>
      <c r="O47" s="6">
        <v>1277726994</v>
      </c>
      <c r="P47" s="6"/>
      <c r="Q47" s="6">
        <v>3128917656</v>
      </c>
      <c r="R47" s="6"/>
      <c r="S47" s="6">
        <f t="shared" si="2"/>
        <v>8616652120</v>
      </c>
      <c r="T47" s="6"/>
      <c r="U47" s="8">
        <f t="shared" si="3"/>
        <v>1.9255310955334809E-2</v>
      </c>
    </row>
    <row r="48" spans="1:21" x14ac:dyDescent="0.55000000000000004">
      <c r="A48" s="1" t="s">
        <v>34</v>
      </c>
      <c r="C48" s="6">
        <v>0</v>
      </c>
      <c r="D48" s="6"/>
      <c r="E48" s="6">
        <v>-285612435</v>
      </c>
      <c r="F48" s="6"/>
      <c r="G48" s="6">
        <v>0</v>
      </c>
      <c r="H48" s="6"/>
      <c r="I48" s="6">
        <f t="shared" si="0"/>
        <v>-285612435</v>
      </c>
      <c r="J48" s="6"/>
      <c r="K48" s="8">
        <f t="shared" si="1"/>
        <v>-1.8052061463297371E-3</v>
      </c>
      <c r="L48" s="6"/>
      <c r="M48" s="6">
        <v>0</v>
      </c>
      <c r="N48" s="6"/>
      <c r="O48" s="6">
        <v>1472436735</v>
      </c>
      <c r="P48" s="6"/>
      <c r="Q48" s="6">
        <v>1629867863</v>
      </c>
      <c r="R48" s="6"/>
      <c r="S48" s="6">
        <f t="shared" si="2"/>
        <v>3102304598</v>
      </c>
      <c r="T48" s="6"/>
      <c r="U48" s="8">
        <f t="shared" si="3"/>
        <v>6.9326043201863594E-3</v>
      </c>
    </row>
    <row r="49" spans="1:21" x14ac:dyDescent="0.55000000000000004">
      <c r="A49" s="1" t="s">
        <v>227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8">
        <f t="shared" si="1"/>
        <v>0</v>
      </c>
      <c r="L49" s="6"/>
      <c r="M49" s="6">
        <v>0</v>
      </c>
      <c r="N49" s="6"/>
      <c r="O49" s="6">
        <v>0</v>
      </c>
      <c r="P49" s="6"/>
      <c r="Q49" s="6">
        <v>-2047500919</v>
      </c>
      <c r="R49" s="6"/>
      <c r="S49" s="6">
        <f t="shared" si="2"/>
        <v>-2047500919</v>
      </c>
      <c r="T49" s="6"/>
      <c r="U49" s="8">
        <f t="shared" si="3"/>
        <v>-4.5754738995635339E-3</v>
      </c>
    </row>
    <row r="50" spans="1:21" x14ac:dyDescent="0.55000000000000004">
      <c r="A50" s="1" t="s">
        <v>228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8">
        <f t="shared" si="1"/>
        <v>0</v>
      </c>
      <c r="L50" s="6"/>
      <c r="M50" s="6">
        <v>0</v>
      </c>
      <c r="N50" s="6"/>
      <c r="O50" s="6">
        <v>0</v>
      </c>
      <c r="P50" s="6"/>
      <c r="Q50" s="6">
        <v>-706984853</v>
      </c>
      <c r="R50" s="6"/>
      <c r="S50" s="6">
        <f t="shared" si="2"/>
        <v>-706984853</v>
      </c>
      <c r="T50" s="6"/>
      <c r="U50" s="8">
        <f t="shared" si="3"/>
        <v>-1.5798726692968395E-3</v>
      </c>
    </row>
    <row r="51" spans="1:21" x14ac:dyDescent="0.55000000000000004">
      <c r="A51" s="1" t="s">
        <v>39</v>
      </c>
      <c r="C51" s="6">
        <v>1776864616</v>
      </c>
      <c r="D51" s="6"/>
      <c r="E51" s="6">
        <v>-1035938033</v>
      </c>
      <c r="F51" s="6"/>
      <c r="G51" s="6">
        <v>0</v>
      </c>
      <c r="H51" s="6"/>
      <c r="I51" s="6">
        <f t="shared" si="0"/>
        <v>740926583</v>
      </c>
      <c r="J51" s="6"/>
      <c r="K51" s="8">
        <f t="shared" si="1"/>
        <v>4.6830076625014247E-3</v>
      </c>
      <c r="L51" s="6"/>
      <c r="M51" s="6">
        <v>1776864616</v>
      </c>
      <c r="N51" s="6"/>
      <c r="O51" s="6">
        <v>1226227636</v>
      </c>
      <c r="P51" s="6"/>
      <c r="Q51" s="6">
        <v>2931921285</v>
      </c>
      <c r="R51" s="6"/>
      <c r="S51" s="6">
        <f t="shared" si="2"/>
        <v>5935013537</v>
      </c>
      <c r="T51" s="6"/>
      <c r="U51" s="8">
        <f t="shared" si="3"/>
        <v>1.3262753281381922E-2</v>
      </c>
    </row>
    <row r="52" spans="1:21" x14ac:dyDescent="0.55000000000000004">
      <c r="A52" s="1" t="s">
        <v>229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8">
        <f t="shared" si="1"/>
        <v>0</v>
      </c>
      <c r="L52" s="6"/>
      <c r="M52" s="6">
        <v>0</v>
      </c>
      <c r="N52" s="6"/>
      <c r="O52" s="6">
        <v>0</v>
      </c>
      <c r="P52" s="6"/>
      <c r="Q52" s="6">
        <v>-3770489831</v>
      </c>
      <c r="R52" s="6"/>
      <c r="S52" s="6">
        <f t="shared" si="2"/>
        <v>-3770489831</v>
      </c>
      <c r="T52" s="6"/>
      <c r="U52" s="8">
        <f t="shared" si="3"/>
        <v>-8.4257729265078875E-3</v>
      </c>
    </row>
    <row r="53" spans="1:21" x14ac:dyDescent="0.55000000000000004">
      <c r="A53" s="1" t="s">
        <v>230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8">
        <f t="shared" si="1"/>
        <v>0</v>
      </c>
      <c r="L53" s="6"/>
      <c r="M53" s="6">
        <v>0</v>
      </c>
      <c r="N53" s="6"/>
      <c r="O53" s="6">
        <v>0</v>
      </c>
      <c r="P53" s="6"/>
      <c r="Q53" s="6">
        <v>-1584714489</v>
      </c>
      <c r="R53" s="6"/>
      <c r="S53" s="6">
        <f t="shared" si="2"/>
        <v>-1584714489</v>
      </c>
      <c r="T53" s="6"/>
      <c r="U53" s="8">
        <f t="shared" si="3"/>
        <v>-3.5413023336863581E-3</v>
      </c>
    </row>
    <row r="54" spans="1:21" x14ac:dyDescent="0.55000000000000004">
      <c r="A54" s="1" t="s">
        <v>208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8">
        <f t="shared" si="1"/>
        <v>0</v>
      </c>
      <c r="L54" s="6"/>
      <c r="M54" s="6">
        <v>43200000</v>
      </c>
      <c r="N54" s="6"/>
      <c r="O54" s="6">
        <v>0</v>
      </c>
      <c r="P54" s="6"/>
      <c r="Q54" s="6">
        <v>-156567744</v>
      </c>
      <c r="R54" s="6"/>
      <c r="S54" s="6">
        <f t="shared" si="2"/>
        <v>-113367744</v>
      </c>
      <c r="T54" s="6"/>
      <c r="U54" s="8">
        <f t="shared" si="3"/>
        <v>-2.5333866710923827E-4</v>
      </c>
    </row>
    <row r="55" spans="1:21" x14ac:dyDescent="0.55000000000000004">
      <c r="A55" s="1" t="s">
        <v>218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8">
        <f t="shared" si="1"/>
        <v>0</v>
      </c>
      <c r="L55" s="6"/>
      <c r="M55" s="6">
        <v>13509050</v>
      </c>
      <c r="N55" s="6"/>
      <c r="O55" s="6">
        <v>0</v>
      </c>
      <c r="P55" s="6"/>
      <c r="Q55" s="6">
        <v>122617530</v>
      </c>
      <c r="R55" s="6"/>
      <c r="S55" s="6">
        <f t="shared" si="2"/>
        <v>136126580</v>
      </c>
      <c r="T55" s="6"/>
      <c r="U55" s="8">
        <f t="shared" si="3"/>
        <v>3.0419698865436618E-4</v>
      </c>
    </row>
    <row r="56" spans="1:21" x14ac:dyDescent="0.55000000000000004">
      <c r="A56" s="1" t="s">
        <v>63</v>
      </c>
      <c r="C56" s="6">
        <v>0</v>
      </c>
      <c r="D56" s="6"/>
      <c r="E56" s="6">
        <v>5026430843</v>
      </c>
      <c r="F56" s="6"/>
      <c r="G56" s="6">
        <v>0</v>
      </c>
      <c r="H56" s="6"/>
      <c r="I56" s="6">
        <f t="shared" si="0"/>
        <v>5026430843</v>
      </c>
      <c r="J56" s="6"/>
      <c r="K56" s="8">
        <f t="shared" si="1"/>
        <v>3.1769428568069739E-2</v>
      </c>
      <c r="L56" s="6"/>
      <c r="M56" s="6">
        <v>1015434000</v>
      </c>
      <c r="N56" s="6"/>
      <c r="O56" s="6">
        <v>984823816</v>
      </c>
      <c r="P56" s="6"/>
      <c r="Q56" s="6">
        <v>-2321810272</v>
      </c>
      <c r="R56" s="6"/>
      <c r="S56" s="6">
        <f t="shared" si="2"/>
        <v>-321552456</v>
      </c>
      <c r="T56" s="6"/>
      <c r="U56" s="8">
        <f t="shared" si="3"/>
        <v>-7.1856127443748006E-4</v>
      </c>
    </row>
    <row r="57" spans="1:21" x14ac:dyDescent="0.55000000000000004">
      <c r="A57" s="1" t="s">
        <v>47</v>
      </c>
      <c r="C57" s="6">
        <v>0</v>
      </c>
      <c r="D57" s="6"/>
      <c r="E57" s="6">
        <v>1588067623</v>
      </c>
      <c r="F57" s="6"/>
      <c r="G57" s="6">
        <v>0</v>
      </c>
      <c r="H57" s="6"/>
      <c r="I57" s="6">
        <f t="shared" si="0"/>
        <v>1588067623</v>
      </c>
      <c r="J57" s="6"/>
      <c r="K57" s="8">
        <f t="shared" si="1"/>
        <v>1.0037341104657631E-2</v>
      </c>
      <c r="L57" s="6"/>
      <c r="M57" s="6">
        <v>7669004200</v>
      </c>
      <c r="N57" s="6"/>
      <c r="O57" s="6">
        <v>-899514318</v>
      </c>
      <c r="P57" s="6"/>
      <c r="Q57" s="6">
        <v>1328579803</v>
      </c>
      <c r="R57" s="6"/>
      <c r="S57" s="6">
        <f t="shared" si="2"/>
        <v>8098069685</v>
      </c>
      <c r="T57" s="6"/>
      <c r="U57" s="8">
        <f t="shared" si="3"/>
        <v>1.8096454139156452E-2</v>
      </c>
    </row>
    <row r="58" spans="1:21" x14ac:dyDescent="0.55000000000000004">
      <c r="A58" s="1" t="s">
        <v>216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8">
        <f t="shared" si="1"/>
        <v>0</v>
      </c>
      <c r="L58" s="6"/>
      <c r="M58" s="6">
        <v>1727220</v>
      </c>
      <c r="N58" s="6"/>
      <c r="O58" s="6">
        <v>0</v>
      </c>
      <c r="P58" s="6"/>
      <c r="Q58" s="6">
        <v>92901984</v>
      </c>
      <c r="R58" s="6"/>
      <c r="S58" s="6">
        <f t="shared" si="2"/>
        <v>94629204</v>
      </c>
      <c r="T58" s="6"/>
      <c r="U58" s="8">
        <f t="shared" si="3"/>
        <v>2.1146435101476659E-4</v>
      </c>
    </row>
    <row r="59" spans="1:21" x14ac:dyDescent="0.55000000000000004">
      <c r="A59" s="1" t="s">
        <v>203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8">
        <f t="shared" si="1"/>
        <v>0</v>
      </c>
      <c r="L59" s="6"/>
      <c r="M59" s="6">
        <v>205471452</v>
      </c>
      <c r="N59" s="6"/>
      <c r="O59" s="6">
        <v>0</v>
      </c>
      <c r="P59" s="6"/>
      <c r="Q59" s="6">
        <v>60666918</v>
      </c>
      <c r="R59" s="6"/>
      <c r="S59" s="6">
        <f t="shared" si="2"/>
        <v>266138370</v>
      </c>
      <c r="T59" s="6"/>
      <c r="U59" s="8">
        <f t="shared" si="3"/>
        <v>5.9472948427398615E-4</v>
      </c>
    </row>
    <row r="60" spans="1:21" x14ac:dyDescent="0.55000000000000004">
      <c r="A60" s="1" t="s">
        <v>231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8">
        <f t="shared" si="1"/>
        <v>0</v>
      </c>
      <c r="L60" s="6"/>
      <c r="M60" s="6">
        <v>0</v>
      </c>
      <c r="N60" s="6"/>
      <c r="O60" s="6">
        <v>0</v>
      </c>
      <c r="P60" s="6"/>
      <c r="Q60" s="6">
        <v>106954444</v>
      </c>
      <c r="R60" s="6"/>
      <c r="S60" s="6">
        <f t="shared" si="2"/>
        <v>106954444</v>
      </c>
      <c r="T60" s="6"/>
      <c r="U60" s="8">
        <f t="shared" si="3"/>
        <v>2.3900710491663014E-4</v>
      </c>
    </row>
    <row r="61" spans="1:21" x14ac:dyDescent="0.55000000000000004">
      <c r="A61" s="1" t="s">
        <v>213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8">
        <f t="shared" si="1"/>
        <v>0</v>
      </c>
      <c r="L61" s="6"/>
      <c r="M61" s="6">
        <v>642368100</v>
      </c>
      <c r="N61" s="6"/>
      <c r="O61" s="6">
        <v>0</v>
      </c>
      <c r="P61" s="6"/>
      <c r="Q61" s="6">
        <v>2059943217</v>
      </c>
      <c r="R61" s="6"/>
      <c r="S61" s="6">
        <f t="shared" si="2"/>
        <v>2702311317</v>
      </c>
      <c r="T61" s="6"/>
      <c r="U61" s="8">
        <f t="shared" si="3"/>
        <v>6.0387542612031714E-3</v>
      </c>
    </row>
    <row r="62" spans="1:21" x14ac:dyDescent="0.55000000000000004">
      <c r="A62" s="1" t="s">
        <v>49</v>
      </c>
      <c r="C62" s="6">
        <v>0</v>
      </c>
      <c r="D62" s="6"/>
      <c r="E62" s="6">
        <v>14156905</v>
      </c>
      <c r="F62" s="6"/>
      <c r="G62" s="6">
        <v>0</v>
      </c>
      <c r="H62" s="6"/>
      <c r="I62" s="6">
        <f t="shared" si="0"/>
        <v>14156905</v>
      </c>
      <c r="J62" s="6"/>
      <c r="K62" s="8">
        <f t="shared" si="1"/>
        <v>8.9478358738148738E-5</v>
      </c>
      <c r="L62" s="6"/>
      <c r="M62" s="6">
        <v>10404272</v>
      </c>
      <c r="N62" s="6"/>
      <c r="O62" s="6">
        <v>130536791</v>
      </c>
      <c r="P62" s="6"/>
      <c r="Q62" s="6">
        <v>118175237</v>
      </c>
      <c r="R62" s="6"/>
      <c r="S62" s="6">
        <f t="shared" si="2"/>
        <v>259116300</v>
      </c>
      <c r="T62" s="6"/>
      <c r="U62" s="8">
        <f t="shared" si="3"/>
        <v>5.7903752647911488E-4</v>
      </c>
    </row>
    <row r="63" spans="1:21" x14ac:dyDescent="0.55000000000000004">
      <c r="A63" s="1" t="s">
        <v>183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8">
        <f t="shared" si="1"/>
        <v>0</v>
      </c>
      <c r="L63" s="6"/>
      <c r="M63" s="6">
        <v>1073414556</v>
      </c>
      <c r="N63" s="6"/>
      <c r="O63" s="6">
        <v>0</v>
      </c>
      <c r="P63" s="6"/>
      <c r="Q63" s="6">
        <v>-4235299058</v>
      </c>
      <c r="R63" s="6"/>
      <c r="S63" s="6">
        <f t="shared" si="2"/>
        <v>-3161884502</v>
      </c>
      <c r="T63" s="6"/>
      <c r="U63" s="8">
        <f t="shared" si="3"/>
        <v>-7.0657453083836407E-3</v>
      </c>
    </row>
    <row r="64" spans="1:21" x14ac:dyDescent="0.55000000000000004">
      <c r="A64" s="1" t="s">
        <v>32</v>
      </c>
      <c r="C64" s="6">
        <v>0</v>
      </c>
      <c r="D64" s="6"/>
      <c r="E64" s="6">
        <v>810353092</v>
      </c>
      <c r="F64" s="6"/>
      <c r="G64" s="6">
        <v>0</v>
      </c>
      <c r="H64" s="6"/>
      <c r="I64" s="6">
        <f t="shared" si="0"/>
        <v>810353092</v>
      </c>
      <c r="J64" s="6"/>
      <c r="K64" s="8">
        <f t="shared" si="1"/>
        <v>5.1218161505317758E-3</v>
      </c>
      <c r="L64" s="6"/>
      <c r="M64" s="6">
        <v>1940213063</v>
      </c>
      <c r="N64" s="6"/>
      <c r="O64" s="6">
        <v>3473362244</v>
      </c>
      <c r="P64" s="6"/>
      <c r="Q64" s="6">
        <v>1278856124</v>
      </c>
      <c r="R64" s="6"/>
      <c r="S64" s="6">
        <f t="shared" si="2"/>
        <v>6692431431</v>
      </c>
      <c r="T64" s="6"/>
      <c r="U64" s="8">
        <f t="shared" si="3"/>
        <v>1.4955326785452413E-2</v>
      </c>
    </row>
    <row r="65" spans="1:21" x14ac:dyDescent="0.55000000000000004">
      <c r="A65" s="1" t="s">
        <v>232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8">
        <f t="shared" si="1"/>
        <v>0</v>
      </c>
      <c r="L65" s="6"/>
      <c r="M65" s="6">
        <v>0</v>
      </c>
      <c r="N65" s="6"/>
      <c r="O65" s="6">
        <v>0</v>
      </c>
      <c r="P65" s="6"/>
      <c r="Q65" s="6">
        <v>1534547188</v>
      </c>
      <c r="R65" s="6"/>
      <c r="S65" s="6">
        <f t="shared" si="2"/>
        <v>1534547188</v>
      </c>
      <c r="T65" s="6"/>
      <c r="U65" s="8">
        <f t="shared" si="3"/>
        <v>3.4291953381744076E-3</v>
      </c>
    </row>
    <row r="66" spans="1:21" x14ac:dyDescent="0.55000000000000004">
      <c r="A66" s="1" t="s">
        <v>42</v>
      </c>
      <c r="C66" s="6">
        <v>0</v>
      </c>
      <c r="D66" s="6"/>
      <c r="E66" s="6">
        <v>205394030</v>
      </c>
      <c r="F66" s="6"/>
      <c r="G66" s="6">
        <v>0</v>
      </c>
      <c r="H66" s="6"/>
      <c r="I66" s="6">
        <f t="shared" si="0"/>
        <v>205394030</v>
      </c>
      <c r="J66" s="6"/>
      <c r="K66" s="8">
        <f t="shared" si="1"/>
        <v>1.2981877535389325E-3</v>
      </c>
      <c r="L66" s="6"/>
      <c r="M66" s="6">
        <v>0</v>
      </c>
      <c r="N66" s="6"/>
      <c r="O66" s="6">
        <v>1711616917</v>
      </c>
      <c r="P66" s="6"/>
      <c r="Q66" s="6">
        <v>1672792772</v>
      </c>
      <c r="R66" s="6"/>
      <c r="S66" s="6">
        <f t="shared" si="2"/>
        <v>3384409689</v>
      </c>
      <c r="T66" s="6"/>
      <c r="U66" s="8">
        <f t="shared" si="3"/>
        <v>7.5630140400681483E-3</v>
      </c>
    </row>
    <row r="67" spans="1:21" x14ac:dyDescent="0.55000000000000004">
      <c r="A67" s="1" t="s">
        <v>233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8">
        <f t="shared" si="1"/>
        <v>0</v>
      </c>
      <c r="L67" s="6"/>
      <c r="M67" s="6">
        <v>0</v>
      </c>
      <c r="N67" s="6"/>
      <c r="O67" s="6">
        <v>0</v>
      </c>
      <c r="P67" s="6"/>
      <c r="Q67" s="6">
        <v>155315478</v>
      </c>
      <c r="R67" s="6"/>
      <c r="S67" s="6">
        <f t="shared" si="2"/>
        <v>155315478</v>
      </c>
      <c r="T67" s="6"/>
      <c r="U67" s="8">
        <f t="shared" si="3"/>
        <v>3.470777029659708E-4</v>
      </c>
    </row>
    <row r="68" spans="1:21" x14ac:dyDescent="0.55000000000000004">
      <c r="A68" s="1" t="s">
        <v>234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8">
        <f t="shared" si="1"/>
        <v>0</v>
      </c>
      <c r="L68" s="6"/>
      <c r="M68" s="6">
        <v>0</v>
      </c>
      <c r="N68" s="6"/>
      <c r="O68" s="6">
        <v>0</v>
      </c>
      <c r="P68" s="6"/>
      <c r="Q68" s="6">
        <v>97935016</v>
      </c>
      <c r="R68" s="6"/>
      <c r="S68" s="6">
        <f t="shared" si="2"/>
        <v>97935016</v>
      </c>
      <c r="T68" s="6"/>
      <c r="U68" s="8">
        <f t="shared" si="3"/>
        <v>2.1885172573216173E-4</v>
      </c>
    </row>
    <row r="69" spans="1:21" x14ac:dyDescent="0.55000000000000004">
      <c r="A69" s="1" t="s">
        <v>235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8">
        <f t="shared" si="1"/>
        <v>0</v>
      </c>
      <c r="L69" s="6"/>
      <c r="M69" s="6">
        <v>0</v>
      </c>
      <c r="N69" s="6"/>
      <c r="O69" s="6">
        <v>0</v>
      </c>
      <c r="P69" s="6"/>
      <c r="Q69" s="6">
        <v>-1497288242</v>
      </c>
      <c r="R69" s="6"/>
      <c r="S69" s="6">
        <f t="shared" si="2"/>
        <v>-1497288242</v>
      </c>
      <c r="T69" s="6"/>
      <c r="U69" s="8">
        <f t="shared" si="3"/>
        <v>-3.3459341618954203E-3</v>
      </c>
    </row>
    <row r="70" spans="1:21" x14ac:dyDescent="0.55000000000000004">
      <c r="A70" s="1" t="s">
        <v>236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8">
        <f t="shared" si="1"/>
        <v>0</v>
      </c>
      <c r="L70" s="6"/>
      <c r="M70" s="6">
        <v>0</v>
      </c>
      <c r="N70" s="6"/>
      <c r="O70" s="6">
        <v>0</v>
      </c>
      <c r="P70" s="6"/>
      <c r="Q70" s="6">
        <v>614302182</v>
      </c>
      <c r="R70" s="6"/>
      <c r="S70" s="6">
        <f t="shared" si="2"/>
        <v>614302182</v>
      </c>
      <c r="T70" s="6"/>
      <c r="U70" s="8">
        <f t="shared" si="3"/>
        <v>1.3727581629407453E-3</v>
      </c>
    </row>
    <row r="71" spans="1:21" x14ac:dyDescent="0.55000000000000004">
      <c r="A71" s="1" t="s">
        <v>237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8">
        <f t="shared" si="1"/>
        <v>0</v>
      </c>
      <c r="L71" s="6"/>
      <c r="M71" s="6">
        <v>0</v>
      </c>
      <c r="N71" s="6"/>
      <c r="O71" s="6">
        <v>0</v>
      </c>
      <c r="P71" s="6"/>
      <c r="Q71" s="6">
        <v>8069126486</v>
      </c>
      <c r="R71" s="6"/>
      <c r="S71" s="6">
        <f t="shared" si="2"/>
        <v>8069126486</v>
      </c>
      <c r="T71" s="6"/>
      <c r="U71" s="8">
        <f t="shared" si="3"/>
        <v>1.8031775852389648E-2</v>
      </c>
    </row>
    <row r="72" spans="1:21" x14ac:dyDescent="0.55000000000000004">
      <c r="A72" s="1" t="s">
        <v>202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8">
        <f t="shared" si="1"/>
        <v>0</v>
      </c>
      <c r="L72" s="6"/>
      <c r="M72" s="6">
        <v>9213561</v>
      </c>
      <c r="N72" s="6"/>
      <c r="O72" s="6">
        <v>0</v>
      </c>
      <c r="P72" s="6"/>
      <c r="Q72" s="6">
        <v>80531050</v>
      </c>
      <c r="R72" s="6"/>
      <c r="S72" s="6">
        <f t="shared" si="2"/>
        <v>89744611</v>
      </c>
      <c r="T72" s="6"/>
      <c r="U72" s="8">
        <f t="shared" si="3"/>
        <v>2.0054893331014051E-4</v>
      </c>
    </row>
    <row r="73" spans="1:21" x14ac:dyDescent="0.55000000000000004">
      <c r="A73" s="1" t="s">
        <v>18</v>
      </c>
      <c r="C73" s="6">
        <v>0</v>
      </c>
      <c r="D73" s="6"/>
      <c r="E73" s="6">
        <v>6108044714</v>
      </c>
      <c r="F73" s="6"/>
      <c r="G73" s="6">
        <v>0</v>
      </c>
      <c r="H73" s="6"/>
      <c r="I73" s="6">
        <f t="shared" ref="I73:I90" si="4">C73+E73+G73</f>
        <v>6108044714</v>
      </c>
      <c r="J73" s="6"/>
      <c r="K73" s="8">
        <f t="shared" ref="K73:K91" si="5">I73/$I$92</f>
        <v>3.8605741587440554E-2</v>
      </c>
      <c r="L73" s="6"/>
      <c r="M73" s="6">
        <v>9805076400</v>
      </c>
      <c r="N73" s="6"/>
      <c r="O73" s="6">
        <v>5957144492</v>
      </c>
      <c r="P73" s="6"/>
      <c r="Q73" s="6">
        <v>-1101113786</v>
      </c>
      <c r="R73" s="6"/>
      <c r="S73" s="6">
        <f t="shared" ref="S73:S91" si="6">M73+O73+Q73</f>
        <v>14661107106</v>
      </c>
      <c r="T73" s="6"/>
      <c r="U73" s="8">
        <f t="shared" ref="U73:U91" si="7">S73/$S$92</f>
        <v>3.2762628958902293E-2</v>
      </c>
    </row>
    <row r="74" spans="1:21" x14ac:dyDescent="0.55000000000000004">
      <c r="A74" s="1" t="s">
        <v>199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4"/>
        <v>0</v>
      </c>
      <c r="J74" s="6"/>
      <c r="K74" s="8">
        <f t="shared" si="5"/>
        <v>0</v>
      </c>
      <c r="L74" s="6"/>
      <c r="M74" s="6">
        <v>3129079600</v>
      </c>
      <c r="N74" s="6"/>
      <c r="O74" s="6">
        <v>0</v>
      </c>
      <c r="P74" s="6"/>
      <c r="Q74" s="6">
        <v>-7099790933</v>
      </c>
      <c r="R74" s="6"/>
      <c r="S74" s="6">
        <f t="shared" si="6"/>
        <v>-3970711333</v>
      </c>
      <c r="T74" s="6"/>
      <c r="U74" s="8">
        <f t="shared" si="7"/>
        <v>-8.8732004456026463E-3</v>
      </c>
    </row>
    <row r="75" spans="1:21" x14ac:dyDescent="0.55000000000000004">
      <c r="A75" s="1" t="s">
        <v>214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4"/>
        <v>0</v>
      </c>
      <c r="J75" s="6"/>
      <c r="K75" s="8">
        <f t="shared" si="5"/>
        <v>0</v>
      </c>
      <c r="L75" s="6"/>
      <c r="M75" s="6">
        <v>85236900</v>
      </c>
      <c r="N75" s="6"/>
      <c r="O75" s="6">
        <v>0</v>
      </c>
      <c r="P75" s="6"/>
      <c r="Q75" s="6">
        <v>185184103</v>
      </c>
      <c r="R75" s="6"/>
      <c r="S75" s="6">
        <f t="shared" si="6"/>
        <v>270421003</v>
      </c>
      <c r="T75" s="6"/>
      <c r="U75" s="8">
        <f t="shared" si="7"/>
        <v>6.042997244292285E-4</v>
      </c>
    </row>
    <row r="76" spans="1:21" x14ac:dyDescent="0.55000000000000004">
      <c r="A76" s="1" t="s">
        <v>61</v>
      </c>
      <c r="C76" s="6">
        <v>0</v>
      </c>
      <c r="D76" s="6"/>
      <c r="E76" s="6">
        <v>-265780986</v>
      </c>
      <c r="F76" s="6"/>
      <c r="G76" s="6">
        <v>0</v>
      </c>
      <c r="H76" s="6"/>
      <c r="I76" s="6">
        <f t="shared" si="4"/>
        <v>-265780986</v>
      </c>
      <c r="J76" s="6"/>
      <c r="K76" s="8">
        <f t="shared" si="5"/>
        <v>-1.6798619762643662E-3</v>
      </c>
      <c r="L76" s="6"/>
      <c r="M76" s="6">
        <v>0</v>
      </c>
      <c r="N76" s="6"/>
      <c r="O76" s="6">
        <v>-2126247893</v>
      </c>
      <c r="P76" s="6"/>
      <c r="Q76" s="6">
        <v>-561379250</v>
      </c>
      <c r="R76" s="6"/>
      <c r="S76" s="6">
        <f t="shared" si="6"/>
        <v>-2687627143</v>
      </c>
      <c r="T76" s="6"/>
      <c r="U76" s="8">
        <f t="shared" si="7"/>
        <v>-6.0059400855170062E-3</v>
      </c>
    </row>
    <row r="77" spans="1:21" x14ac:dyDescent="0.55000000000000004">
      <c r="A77" s="1" t="s">
        <v>58</v>
      </c>
      <c r="C77" s="6">
        <v>0</v>
      </c>
      <c r="D77" s="6"/>
      <c r="E77" s="6">
        <v>-180886080</v>
      </c>
      <c r="F77" s="6"/>
      <c r="G77" s="6">
        <v>0</v>
      </c>
      <c r="H77" s="6"/>
      <c r="I77" s="6">
        <f t="shared" si="4"/>
        <v>-180886080</v>
      </c>
      <c r="J77" s="6"/>
      <c r="K77" s="8">
        <f t="shared" si="5"/>
        <v>-1.1432858775966548E-3</v>
      </c>
      <c r="L77" s="6"/>
      <c r="M77" s="6">
        <v>62386310</v>
      </c>
      <c r="N77" s="6"/>
      <c r="O77" s="6">
        <v>-288823573</v>
      </c>
      <c r="P77" s="6"/>
      <c r="Q77" s="6">
        <v>-4209053906</v>
      </c>
      <c r="R77" s="6"/>
      <c r="S77" s="6">
        <f t="shared" si="6"/>
        <v>-4435491169</v>
      </c>
      <c r="T77" s="6"/>
      <c r="U77" s="8">
        <f t="shared" si="7"/>
        <v>-9.9118266014824909E-3</v>
      </c>
    </row>
    <row r="78" spans="1:21" x14ac:dyDescent="0.55000000000000004">
      <c r="A78" s="1" t="s">
        <v>238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4"/>
        <v>0</v>
      </c>
      <c r="J78" s="6"/>
      <c r="K78" s="8">
        <f t="shared" si="5"/>
        <v>0</v>
      </c>
      <c r="L78" s="6"/>
      <c r="M78" s="6">
        <v>0</v>
      </c>
      <c r="N78" s="6"/>
      <c r="O78" s="6">
        <v>0</v>
      </c>
      <c r="P78" s="6"/>
      <c r="Q78" s="6">
        <v>747360656</v>
      </c>
      <c r="R78" s="6"/>
      <c r="S78" s="6">
        <f t="shared" si="6"/>
        <v>747360656</v>
      </c>
      <c r="T78" s="6"/>
      <c r="U78" s="8">
        <f t="shared" si="7"/>
        <v>1.6700989696057278E-3</v>
      </c>
    </row>
    <row r="79" spans="1:21" x14ac:dyDescent="0.55000000000000004">
      <c r="A79" s="1" t="s">
        <v>239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4"/>
        <v>0</v>
      </c>
      <c r="J79" s="6"/>
      <c r="K79" s="8">
        <f t="shared" si="5"/>
        <v>0</v>
      </c>
      <c r="L79" s="6"/>
      <c r="M79" s="6">
        <v>0</v>
      </c>
      <c r="N79" s="6"/>
      <c r="O79" s="6">
        <v>0</v>
      </c>
      <c r="P79" s="6"/>
      <c r="Q79" s="6">
        <v>-2340165148</v>
      </c>
      <c r="R79" s="6"/>
      <c r="S79" s="6">
        <f t="shared" si="6"/>
        <v>-2340165148</v>
      </c>
      <c r="T79" s="6"/>
      <c r="U79" s="8">
        <f t="shared" si="7"/>
        <v>-5.2294797311112874E-3</v>
      </c>
    </row>
    <row r="80" spans="1:21" x14ac:dyDescent="0.55000000000000004">
      <c r="A80" s="1" t="s">
        <v>20</v>
      </c>
      <c r="C80" s="6">
        <v>0</v>
      </c>
      <c r="D80" s="6"/>
      <c r="E80" s="6">
        <v>3750596713</v>
      </c>
      <c r="F80" s="6"/>
      <c r="G80" s="6">
        <v>0</v>
      </c>
      <c r="H80" s="6"/>
      <c r="I80" s="6">
        <f t="shared" si="4"/>
        <v>3750596713</v>
      </c>
      <c r="J80" s="6"/>
      <c r="K80" s="8">
        <f t="shared" si="5"/>
        <v>2.3705551331165638E-2</v>
      </c>
      <c r="L80" s="6"/>
      <c r="M80" s="6">
        <v>3806854740</v>
      </c>
      <c r="N80" s="6"/>
      <c r="O80" s="6">
        <v>-2609708896</v>
      </c>
      <c r="P80" s="6"/>
      <c r="Q80" s="6">
        <v>-2662490665</v>
      </c>
      <c r="R80" s="6"/>
      <c r="S80" s="6">
        <f t="shared" si="6"/>
        <v>-1465344821</v>
      </c>
      <c r="T80" s="6"/>
      <c r="U80" s="8">
        <f t="shared" si="7"/>
        <v>-3.2745513909808888E-3</v>
      </c>
    </row>
    <row r="81" spans="1:21" x14ac:dyDescent="0.55000000000000004">
      <c r="A81" s="1" t="s">
        <v>187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4"/>
        <v>0</v>
      </c>
      <c r="J81" s="6"/>
      <c r="K81" s="8">
        <f t="shared" si="5"/>
        <v>0</v>
      </c>
      <c r="L81" s="6"/>
      <c r="M81" s="6">
        <v>4453752900</v>
      </c>
      <c r="N81" s="6"/>
      <c r="O81" s="6">
        <v>0</v>
      </c>
      <c r="P81" s="6"/>
      <c r="Q81" s="6">
        <v>10552833327</v>
      </c>
      <c r="R81" s="6"/>
      <c r="S81" s="6">
        <f t="shared" si="6"/>
        <v>15006586227</v>
      </c>
      <c r="T81" s="6"/>
      <c r="U81" s="8">
        <f t="shared" si="7"/>
        <v>3.3534658258772734E-2</v>
      </c>
    </row>
    <row r="82" spans="1:21" x14ac:dyDescent="0.55000000000000004">
      <c r="A82" s="1" t="s">
        <v>50</v>
      </c>
      <c r="C82" s="6">
        <v>1387713537</v>
      </c>
      <c r="D82" s="6"/>
      <c r="E82" s="6">
        <v>-10703428748</v>
      </c>
      <c r="F82" s="6"/>
      <c r="G82" s="6">
        <v>0</v>
      </c>
      <c r="H82" s="6"/>
      <c r="I82" s="6">
        <f t="shared" si="4"/>
        <v>-9315715211</v>
      </c>
      <c r="J82" s="6"/>
      <c r="K82" s="8">
        <f t="shared" si="5"/>
        <v>-5.8879741550309686E-2</v>
      </c>
      <c r="L82" s="6"/>
      <c r="M82" s="6">
        <v>1387713537</v>
      </c>
      <c r="N82" s="6"/>
      <c r="O82" s="6">
        <v>-11235304783</v>
      </c>
      <c r="P82" s="6"/>
      <c r="Q82" s="6">
        <v>0</v>
      </c>
      <c r="R82" s="6"/>
      <c r="S82" s="6">
        <f t="shared" si="6"/>
        <v>-9847591246</v>
      </c>
      <c r="T82" s="6"/>
      <c r="U82" s="8">
        <f t="shared" si="7"/>
        <v>-2.20060446867342E-2</v>
      </c>
    </row>
    <row r="83" spans="1:21" x14ac:dyDescent="0.55000000000000004">
      <c r="A83" s="1" t="s">
        <v>25</v>
      </c>
      <c r="C83" s="6">
        <v>0</v>
      </c>
      <c r="D83" s="6"/>
      <c r="E83" s="6">
        <v>4005611603</v>
      </c>
      <c r="F83" s="6"/>
      <c r="G83" s="6">
        <v>0</v>
      </c>
      <c r="H83" s="6"/>
      <c r="I83" s="6">
        <f t="shared" si="4"/>
        <v>4005611603</v>
      </c>
      <c r="J83" s="6"/>
      <c r="K83" s="8">
        <f t="shared" si="5"/>
        <v>2.5317366470914725E-2</v>
      </c>
      <c r="L83" s="6"/>
      <c r="M83" s="6">
        <v>4311925000</v>
      </c>
      <c r="N83" s="6"/>
      <c r="O83" s="6">
        <v>7786100902</v>
      </c>
      <c r="P83" s="6"/>
      <c r="Q83" s="6">
        <v>0</v>
      </c>
      <c r="R83" s="6"/>
      <c r="S83" s="6">
        <f t="shared" si="6"/>
        <v>12098025902</v>
      </c>
      <c r="T83" s="6"/>
      <c r="U83" s="8">
        <f t="shared" si="7"/>
        <v>2.7035007035737784E-2</v>
      </c>
    </row>
    <row r="84" spans="1:21" x14ac:dyDescent="0.55000000000000004">
      <c r="A84" s="1" t="s">
        <v>40</v>
      </c>
      <c r="C84" s="6">
        <v>0</v>
      </c>
      <c r="D84" s="6"/>
      <c r="E84" s="6">
        <v>-2427317270</v>
      </c>
      <c r="F84" s="6"/>
      <c r="G84" s="6">
        <v>0</v>
      </c>
      <c r="H84" s="6"/>
      <c r="I84" s="6">
        <f t="shared" si="4"/>
        <v>-2427317270</v>
      </c>
      <c r="J84" s="6"/>
      <c r="K84" s="8">
        <f t="shared" si="5"/>
        <v>-1.5341797197647637E-2</v>
      </c>
      <c r="L84" s="6"/>
      <c r="M84" s="6">
        <v>10335007180</v>
      </c>
      <c r="N84" s="6"/>
      <c r="O84" s="6">
        <v>-10614189995</v>
      </c>
      <c r="P84" s="6"/>
      <c r="Q84" s="6">
        <v>0</v>
      </c>
      <c r="R84" s="6"/>
      <c r="S84" s="6">
        <f t="shared" si="6"/>
        <v>-279182815</v>
      </c>
      <c r="T84" s="6"/>
      <c r="U84" s="8">
        <f t="shared" si="7"/>
        <v>-6.2387941875164288E-4</v>
      </c>
    </row>
    <row r="85" spans="1:21" x14ac:dyDescent="0.55000000000000004">
      <c r="A85" s="1" t="s">
        <v>68</v>
      </c>
      <c r="C85" s="6">
        <v>0</v>
      </c>
      <c r="D85" s="6"/>
      <c r="E85" s="6">
        <v>-1481161042</v>
      </c>
      <c r="F85" s="6"/>
      <c r="G85" s="6">
        <v>0</v>
      </c>
      <c r="H85" s="6"/>
      <c r="I85" s="6">
        <f t="shared" si="4"/>
        <v>-1481161042</v>
      </c>
      <c r="J85" s="6"/>
      <c r="K85" s="8">
        <f t="shared" si="5"/>
        <v>-9.3616407728275477E-3</v>
      </c>
      <c r="L85" s="6"/>
      <c r="M85" s="6">
        <v>0</v>
      </c>
      <c r="N85" s="6"/>
      <c r="O85" s="6">
        <v>-1481161042</v>
      </c>
      <c r="P85" s="6"/>
      <c r="Q85" s="6">
        <v>0</v>
      </c>
      <c r="R85" s="6"/>
      <c r="S85" s="6">
        <f t="shared" si="6"/>
        <v>-1481161042</v>
      </c>
      <c r="T85" s="6"/>
      <c r="U85" s="8">
        <f t="shared" si="7"/>
        <v>-3.3098953098547189E-3</v>
      </c>
    </row>
    <row r="86" spans="1:21" x14ac:dyDescent="0.55000000000000004">
      <c r="A86" s="1" t="s">
        <v>65</v>
      </c>
      <c r="C86" s="6">
        <v>0</v>
      </c>
      <c r="D86" s="6"/>
      <c r="E86" s="6">
        <v>850926538</v>
      </c>
      <c r="F86" s="6"/>
      <c r="G86" s="6">
        <v>0</v>
      </c>
      <c r="H86" s="6"/>
      <c r="I86" s="6">
        <f t="shared" si="4"/>
        <v>850926538</v>
      </c>
      <c r="J86" s="6"/>
      <c r="K86" s="8">
        <f t="shared" si="5"/>
        <v>5.378259586186031E-3</v>
      </c>
      <c r="L86" s="6"/>
      <c r="M86" s="6">
        <v>0</v>
      </c>
      <c r="N86" s="6"/>
      <c r="O86" s="6">
        <v>-4361645172</v>
      </c>
      <c r="P86" s="6"/>
      <c r="Q86" s="6">
        <v>0</v>
      </c>
      <c r="R86" s="6"/>
      <c r="S86" s="6">
        <f t="shared" si="6"/>
        <v>-4361645172</v>
      </c>
      <c r="T86" s="6"/>
      <c r="U86" s="8">
        <f t="shared" si="7"/>
        <v>-9.7468057076087206E-3</v>
      </c>
    </row>
    <row r="87" spans="1:21" x14ac:dyDescent="0.55000000000000004">
      <c r="A87" s="1" t="s">
        <v>69</v>
      </c>
      <c r="C87" s="6">
        <v>0</v>
      </c>
      <c r="D87" s="6"/>
      <c r="E87" s="6">
        <v>-1911265659</v>
      </c>
      <c r="F87" s="6"/>
      <c r="G87" s="6">
        <v>0</v>
      </c>
      <c r="H87" s="6"/>
      <c r="I87" s="6">
        <f t="shared" si="4"/>
        <v>-1911265659</v>
      </c>
      <c r="J87" s="6"/>
      <c r="K87" s="8">
        <f t="shared" si="5"/>
        <v>-1.2080106088153185E-2</v>
      </c>
      <c r="L87" s="6"/>
      <c r="M87" s="6">
        <v>0</v>
      </c>
      <c r="N87" s="6"/>
      <c r="O87" s="6">
        <v>-1911265659</v>
      </c>
      <c r="P87" s="6"/>
      <c r="Q87" s="6">
        <v>0</v>
      </c>
      <c r="R87" s="6"/>
      <c r="S87" s="6">
        <f t="shared" si="6"/>
        <v>-1911265659</v>
      </c>
      <c r="T87" s="6"/>
      <c r="U87" s="8">
        <f t="shared" si="7"/>
        <v>-4.2710340477686484E-3</v>
      </c>
    </row>
    <row r="88" spans="1:21" x14ac:dyDescent="0.55000000000000004">
      <c r="A88" s="1" t="s">
        <v>36</v>
      </c>
      <c r="C88" s="6">
        <v>0</v>
      </c>
      <c r="D88" s="6"/>
      <c r="E88" s="6">
        <v>-4854495315</v>
      </c>
      <c r="F88" s="6"/>
      <c r="G88" s="6">
        <v>0</v>
      </c>
      <c r="H88" s="6"/>
      <c r="I88" s="6">
        <f t="shared" si="4"/>
        <v>-4854495315</v>
      </c>
      <c r="J88" s="6"/>
      <c r="K88" s="8">
        <f t="shared" si="5"/>
        <v>-3.0682714427216425E-2</v>
      </c>
      <c r="L88" s="6"/>
      <c r="M88" s="6">
        <v>0</v>
      </c>
      <c r="N88" s="6"/>
      <c r="O88" s="6">
        <v>-11002461768</v>
      </c>
      <c r="P88" s="6"/>
      <c r="Q88" s="6">
        <v>0</v>
      </c>
      <c r="R88" s="6"/>
      <c r="S88" s="6">
        <f t="shared" si="6"/>
        <v>-11002461768</v>
      </c>
      <c r="T88" s="6"/>
      <c r="U88" s="8">
        <f t="shared" si="7"/>
        <v>-2.4586790747335264E-2</v>
      </c>
    </row>
    <row r="89" spans="1:21" x14ac:dyDescent="0.55000000000000004">
      <c r="A89" s="1" t="s">
        <v>21</v>
      </c>
      <c r="C89" s="6">
        <v>0</v>
      </c>
      <c r="D89" s="6"/>
      <c r="E89" s="6">
        <v>464880276</v>
      </c>
      <c r="F89" s="6"/>
      <c r="G89" s="6">
        <v>0</v>
      </c>
      <c r="H89" s="6"/>
      <c r="I89" s="6">
        <f t="shared" si="4"/>
        <v>464880276</v>
      </c>
      <c r="J89" s="6"/>
      <c r="K89" s="8">
        <f t="shared" si="5"/>
        <v>2.9382639853991811E-3</v>
      </c>
      <c r="L89" s="6"/>
      <c r="M89" s="6">
        <v>0</v>
      </c>
      <c r="N89" s="6"/>
      <c r="O89" s="6">
        <v>1474063993</v>
      </c>
      <c r="P89" s="6"/>
      <c r="Q89" s="6">
        <v>0</v>
      </c>
      <c r="R89" s="6"/>
      <c r="S89" s="6">
        <f t="shared" si="6"/>
        <v>1474063993</v>
      </c>
      <c r="T89" s="6"/>
      <c r="U89" s="8">
        <f t="shared" si="7"/>
        <v>3.2940357992864489E-3</v>
      </c>
    </row>
    <row r="90" spans="1:21" x14ac:dyDescent="0.55000000000000004">
      <c r="A90" s="1" t="s">
        <v>48</v>
      </c>
      <c r="C90" s="6">
        <v>0</v>
      </c>
      <c r="D90" s="6"/>
      <c r="E90" s="6">
        <v>-9457317686</v>
      </c>
      <c r="F90" s="6"/>
      <c r="G90" s="6">
        <v>0</v>
      </c>
      <c r="H90" s="6"/>
      <c r="I90" s="6">
        <f t="shared" si="4"/>
        <v>-9457317686</v>
      </c>
      <c r="J90" s="6"/>
      <c r="K90" s="8">
        <f t="shared" si="5"/>
        <v>-5.9774736399555314E-2</v>
      </c>
      <c r="L90" s="6"/>
      <c r="M90" s="6">
        <v>0</v>
      </c>
      <c r="N90" s="6"/>
      <c r="O90" s="6">
        <v>-11254447926</v>
      </c>
      <c r="P90" s="6"/>
      <c r="Q90" s="6">
        <v>0</v>
      </c>
      <c r="R90" s="6"/>
      <c r="S90" s="6">
        <f t="shared" si="6"/>
        <v>-11254447926</v>
      </c>
      <c r="T90" s="6"/>
      <c r="U90" s="8">
        <f t="shared" si="7"/>
        <v>-2.5149894811553903E-2</v>
      </c>
    </row>
    <row r="91" spans="1:21" x14ac:dyDescent="0.55000000000000004">
      <c r="A91" s="1" t="s">
        <v>263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v>0</v>
      </c>
      <c r="J91" s="6"/>
      <c r="K91" s="8">
        <f t="shared" si="5"/>
        <v>0</v>
      </c>
      <c r="L91" s="6"/>
      <c r="M91" s="6">
        <v>6472</v>
      </c>
      <c r="N91" s="6"/>
      <c r="O91" s="6">
        <v>0</v>
      </c>
      <c r="P91" s="6"/>
      <c r="Q91" s="6">
        <v>0</v>
      </c>
      <c r="R91" s="6"/>
      <c r="S91" s="6">
        <f t="shared" si="6"/>
        <v>6472</v>
      </c>
      <c r="T91" s="6"/>
      <c r="U91" s="8">
        <f t="shared" si="7"/>
        <v>1.4462736892170933E-8</v>
      </c>
    </row>
    <row r="92" spans="1:21" ht="24.75" thickBot="1" x14ac:dyDescent="0.6">
      <c r="C92" s="7">
        <f>SUM(C8:C91)</f>
        <v>3671118958</v>
      </c>
      <c r="D92" s="6"/>
      <c r="E92" s="7">
        <f>SUM(E8:E91)</f>
        <v>116525423431</v>
      </c>
      <c r="F92" s="6"/>
      <c r="G92" s="7">
        <f>SUM(G8:G91)</f>
        <v>38019424015</v>
      </c>
      <c r="H92" s="6"/>
      <c r="I92" s="7">
        <f>SUM(I8:I91)</f>
        <v>158215966404</v>
      </c>
      <c r="J92" s="6"/>
      <c r="K92" s="9">
        <f>SUM(K8:K91)</f>
        <v>1</v>
      </c>
      <c r="L92" s="6"/>
      <c r="M92" s="7">
        <f>SUM(M8:M91)</f>
        <v>122786119224</v>
      </c>
      <c r="N92" s="6"/>
      <c r="O92" s="7">
        <f>SUM(O8:O91)</f>
        <v>238397507399</v>
      </c>
      <c r="P92" s="6"/>
      <c r="Q92" s="7">
        <f>SUM(Q8:Q91)</f>
        <v>86311204283</v>
      </c>
      <c r="R92" s="6"/>
      <c r="S92" s="7">
        <f>SUM(S8:S91)</f>
        <v>447494830906</v>
      </c>
      <c r="T92" s="6"/>
      <c r="U92" s="9">
        <f>SUM(U8:U91)</f>
        <v>1</v>
      </c>
    </row>
    <row r="93" spans="1:21" ht="24.75" thickTop="1" x14ac:dyDescent="0.55000000000000004">
      <c r="C93" s="16"/>
      <c r="E93" s="16"/>
      <c r="G93" s="16"/>
      <c r="M93" s="16"/>
      <c r="O93" s="16"/>
      <c r="Q93" s="1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6"/>
  <sheetViews>
    <sheetView rightToLeft="1" workbookViewId="0">
      <selection activeCell="G45" sqref="G45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160</v>
      </c>
      <c r="C6" s="20" t="s">
        <v>158</v>
      </c>
      <c r="D6" s="20" t="s">
        <v>158</v>
      </c>
      <c r="E6" s="20" t="s">
        <v>158</v>
      </c>
      <c r="F6" s="20" t="s">
        <v>158</v>
      </c>
      <c r="G6" s="20" t="s">
        <v>158</v>
      </c>
      <c r="H6" s="20" t="s">
        <v>158</v>
      </c>
      <c r="I6" s="20" t="s">
        <v>158</v>
      </c>
      <c r="K6" s="20" t="s">
        <v>159</v>
      </c>
      <c r="L6" s="20" t="s">
        <v>159</v>
      </c>
      <c r="M6" s="20" t="s">
        <v>159</v>
      </c>
      <c r="N6" s="20" t="s">
        <v>159</v>
      </c>
      <c r="O6" s="20" t="s">
        <v>159</v>
      </c>
      <c r="P6" s="20" t="s">
        <v>159</v>
      </c>
      <c r="Q6" s="20" t="s">
        <v>159</v>
      </c>
    </row>
    <row r="7" spans="1:17" ht="24.75" x14ac:dyDescent="0.55000000000000004">
      <c r="A7" s="20" t="s">
        <v>160</v>
      </c>
      <c r="C7" s="20" t="s">
        <v>250</v>
      </c>
      <c r="E7" s="20" t="s">
        <v>247</v>
      </c>
      <c r="G7" s="20" t="s">
        <v>248</v>
      </c>
      <c r="I7" s="20" t="s">
        <v>251</v>
      </c>
      <c r="K7" s="20" t="s">
        <v>250</v>
      </c>
      <c r="M7" s="20" t="s">
        <v>247</v>
      </c>
      <c r="O7" s="20" t="s">
        <v>248</v>
      </c>
      <c r="Q7" s="20" t="s">
        <v>251</v>
      </c>
    </row>
    <row r="8" spans="1:17" x14ac:dyDescent="0.55000000000000004">
      <c r="A8" s="1" t="s">
        <v>107</v>
      </c>
      <c r="C8" s="6">
        <v>1755030316</v>
      </c>
      <c r="D8" s="6"/>
      <c r="E8" s="6">
        <v>5998912500</v>
      </c>
      <c r="F8" s="6"/>
      <c r="G8" s="6">
        <v>-9961937500</v>
      </c>
      <c r="H8" s="6"/>
      <c r="I8" s="6">
        <f>C8+E8+G8</f>
        <v>-2207994684</v>
      </c>
      <c r="J8" s="6"/>
      <c r="K8" s="6">
        <v>17171105406</v>
      </c>
      <c r="L8" s="6"/>
      <c r="M8" s="6">
        <v>0</v>
      </c>
      <c r="N8" s="6"/>
      <c r="O8" s="6">
        <v>-9961937500</v>
      </c>
      <c r="P8" s="6"/>
      <c r="Q8" s="6">
        <f>K8+M8+O8</f>
        <v>7209167906</v>
      </c>
    </row>
    <row r="9" spans="1:17" x14ac:dyDescent="0.55000000000000004">
      <c r="A9" s="1" t="s">
        <v>240</v>
      </c>
      <c r="C9" s="6">
        <v>0</v>
      </c>
      <c r="D9" s="6"/>
      <c r="E9" s="6">
        <v>0</v>
      </c>
      <c r="F9" s="6"/>
      <c r="G9" s="6">
        <v>0</v>
      </c>
      <c r="H9" s="6"/>
      <c r="I9" s="6">
        <f t="shared" ref="I9:I34" si="0">C9+E9+G9</f>
        <v>0</v>
      </c>
      <c r="J9" s="6"/>
      <c r="K9" s="6">
        <v>0</v>
      </c>
      <c r="L9" s="6"/>
      <c r="M9" s="6">
        <v>0</v>
      </c>
      <c r="N9" s="6"/>
      <c r="O9" s="6">
        <v>751215758</v>
      </c>
      <c r="P9" s="6"/>
      <c r="Q9" s="6">
        <f t="shared" ref="Q9:Q34" si="1">K9+M9+O9</f>
        <v>751215758</v>
      </c>
    </row>
    <row r="10" spans="1:17" x14ac:dyDescent="0.55000000000000004">
      <c r="A10" s="1" t="s">
        <v>241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72237558</v>
      </c>
      <c r="P10" s="6"/>
      <c r="Q10" s="6">
        <f t="shared" si="1"/>
        <v>72237558</v>
      </c>
    </row>
    <row r="11" spans="1:17" x14ac:dyDescent="0.55000000000000004">
      <c r="A11" s="1" t="s">
        <v>242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408876426</v>
      </c>
      <c r="P11" s="6"/>
      <c r="Q11" s="6">
        <f t="shared" si="1"/>
        <v>408876426</v>
      </c>
    </row>
    <row r="12" spans="1:17" x14ac:dyDescent="0.55000000000000004">
      <c r="A12" s="1" t="s">
        <v>95</v>
      </c>
      <c r="C12" s="6">
        <v>0</v>
      </c>
      <c r="D12" s="6"/>
      <c r="E12" s="6">
        <v>678520037</v>
      </c>
      <c r="F12" s="6"/>
      <c r="G12" s="6">
        <v>0</v>
      </c>
      <c r="H12" s="6"/>
      <c r="I12" s="6">
        <f t="shared" si="0"/>
        <v>678520037</v>
      </c>
      <c r="J12" s="6"/>
      <c r="K12" s="6">
        <v>0</v>
      </c>
      <c r="L12" s="6"/>
      <c r="M12" s="6">
        <v>5590951106</v>
      </c>
      <c r="N12" s="6"/>
      <c r="O12" s="6">
        <v>335489181</v>
      </c>
      <c r="P12" s="6"/>
      <c r="Q12" s="6">
        <f t="shared" si="1"/>
        <v>5926440287</v>
      </c>
    </row>
    <row r="13" spans="1:17" x14ac:dyDescent="0.55000000000000004">
      <c r="A13" s="1" t="s">
        <v>166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67594435</v>
      </c>
      <c r="L13" s="6"/>
      <c r="M13" s="6">
        <v>0</v>
      </c>
      <c r="N13" s="6"/>
      <c r="O13" s="6">
        <v>181250</v>
      </c>
      <c r="P13" s="6"/>
      <c r="Q13" s="6">
        <f t="shared" si="1"/>
        <v>67775685</v>
      </c>
    </row>
    <row r="14" spans="1:17" x14ac:dyDescent="0.55000000000000004">
      <c r="A14" s="1" t="s">
        <v>243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193758742</v>
      </c>
      <c r="P14" s="6"/>
      <c r="Q14" s="6">
        <f t="shared" si="1"/>
        <v>193758742</v>
      </c>
    </row>
    <row r="15" spans="1:17" x14ac:dyDescent="0.55000000000000004">
      <c r="A15" s="1" t="s">
        <v>83</v>
      </c>
      <c r="C15" s="6">
        <v>0</v>
      </c>
      <c r="D15" s="6"/>
      <c r="E15" s="6">
        <v>1061450410</v>
      </c>
      <c r="F15" s="6"/>
      <c r="G15" s="6">
        <v>0</v>
      </c>
      <c r="H15" s="6"/>
      <c r="I15" s="6">
        <f t="shared" si="0"/>
        <v>1061450410</v>
      </c>
      <c r="J15" s="6"/>
      <c r="K15" s="6">
        <v>0</v>
      </c>
      <c r="L15" s="6"/>
      <c r="M15" s="6">
        <v>1794683248</v>
      </c>
      <c r="N15" s="6"/>
      <c r="O15" s="6">
        <v>3009065857</v>
      </c>
      <c r="P15" s="6"/>
      <c r="Q15" s="6">
        <f t="shared" si="1"/>
        <v>4803749105</v>
      </c>
    </row>
    <row r="16" spans="1:17" x14ac:dyDescent="0.55000000000000004">
      <c r="A16" s="1" t="s">
        <v>244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34537796</v>
      </c>
      <c r="P16" s="6"/>
      <c r="Q16" s="6">
        <f t="shared" si="1"/>
        <v>34537796</v>
      </c>
    </row>
    <row r="17" spans="1:17" x14ac:dyDescent="0.55000000000000004">
      <c r="A17" s="1" t="s">
        <v>101</v>
      </c>
      <c r="C17" s="6">
        <v>0</v>
      </c>
      <c r="D17" s="6"/>
      <c r="E17" s="6">
        <v>904172709</v>
      </c>
      <c r="F17" s="6"/>
      <c r="G17" s="6">
        <v>0</v>
      </c>
      <c r="H17" s="6"/>
      <c r="I17" s="6">
        <f t="shared" si="0"/>
        <v>904172709</v>
      </c>
      <c r="J17" s="6"/>
      <c r="K17" s="6">
        <v>0</v>
      </c>
      <c r="L17" s="6"/>
      <c r="M17" s="6">
        <v>5925861174</v>
      </c>
      <c r="N17" s="6"/>
      <c r="O17" s="6">
        <v>1064087122</v>
      </c>
      <c r="P17" s="6"/>
      <c r="Q17" s="6">
        <f t="shared" si="1"/>
        <v>6989948296</v>
      </c>
    </row>
    <row r="18" spans="1:17" x14ac:dyDescent="0.55000000000000004">
      <c r="A18" s="1" t="s">
        <v>245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0</v>
      </c>
      <c r="L18" s="6"/>
      <c r="M18" s="6">
        <v>0</v>
      </c>
      <c r="N18" s="6"/>
      <c r="O18" s="6">
        <v>367163039</v>
      </c>
      <c r="P18" s="6"/>
      <c r="Q18" s="6">
        <f t="shared" si="1"/>
        <v>367163039</v>
      </c>
    </row>
    <row r="19" spans="1:17" x14ac:dyDescent="0.55000000000000004">
      <c r="A19" s="1" t="s">
        <v>86</v>
      </c>
      <c r="C19" s="6">
        <v>0</v>
      </c>
      <c r="D19" s="6"/>
      <c r="E19" s="6">
        <v>1271271651</v>
      </c>
      <c r="F19" s="6"/>
      <c r="G19" s="6">
        <v>0</v>
      </c>
      <c r="H19" s="6"/>
      <c r="I19" s="6">
        <f t="shared" si="0"/>
        <v>1271271651</v>
      </c>
      <c r="J19" s="6"/>
      <c r="K19" s="6">
        <v>0</v>
      </c>
      <c r="L19" s="6"/>
      <c r="M19" s="6">
        <v>3499684120</v>
      </c>
      <c r="N19" s="6"/>
      <c r="O19" s="6">
        <v>2035754684</v>
      </c>
      <c r="P19" s="6"/>
      <c r="Q19" s="6">
        <f t="shared" si="1"/>
        <v>5535438804</v>
      </c>
    </row>
    <row r="20" spans="1:17" x14ac:dyDescent="0.55000000000000004">
      <c r="A20" s="1" t="s">
        <v>110</v>
      </c>
      <c r="C20" s="6">
        <v>6223458903</v>
      </c>
      <c r="D20" s="6"/>
      <c r="E20" s="6">
        <v>0</v>
      </c>
      <c r="F20" s="6"/>
      <c r="G20" s="6">
        <v>0</v>
      </c>
      <c r="H20" s="6"/>
      <c r="I20" s="6">
        <f t="shared" si="0"/>
        <v>6223458903</v>
      </c>
      <c r="J20" s="6"/>
      <c r="K20" s="6">
        <v>44620073455</v>
      </c>
      <c r="L20" s="6"/>
      <c r="M20" s="6">
        <v>19246510937</v>
      </c>
      <c r="N20" s="6"/>
      <c r="O20" s="6">
        <v>0</v>
      </c>
      <c r="P20" s="6"/>
      <c r="Q20" s="6">
        <f t="shared" si="1"/>
        <v>63866584392</v>
      </c>
    </row>
    <row r="21" spans="1:17" x14ac:dyDescent="0.55000000000000004">
      <c r="A21" s="1" t="s">
        <v>104</v>
      </c>
      <c r="C21" s="6">
        <v>2493188318</v>
      </c>
      <c r="D21" s="6"/>
      <c r="E21" s="6">
        <v>709871312</v>
      </c>
      <c r="F21" s="6"/>
      <c r="G21" s="6">
        <v>0</v>
      </c>
      <c r="H21" s="6"/>
      <c r="I21" s="6">
        <f t="shared" si="0"/>
        <v>3203059630</v>
      </c>
      <c r="J21" s="6"/>
      <c r="K21" s="6">
        <v>7062283606</v>
      </c>
      <c r="L21" s="6"/>
      <c r="M21" s="6">
        <v>556568187</v>
      </c>
      <c r="N21" s="6"/>
      <c r="O21" s="6">
        <v>0</v>
      </c>
      <c r="P21" s="6"/>
      <c r="Q21" s="6">
        <f t="shared" si="1"/>
        <v>7618851793</v>
      </c>
    </row>
    <row r="22" spans="1:17" x14ac:dyDescent="0.55000000000000004">
      <c r="A22" s="1" t="s">
        <v>113</v>
      </c>
      <c r="C22" s="6">
        <v>776070018</v>
      </c>
      <c r="D22" s="6"/>
      <c r="E22" s="6">
        <v>0</v>
      </c>
      <c r="F22" s="6"/>
      <c r="G22" s="6">
        <v>0</v>
      </c>
      <c r="H22" s="6"/>
      <c r="I22" s="6">
        <f t="shared" si="0"/>
        <v>776070018</v>
      </c>
      <c r="J22" s="6"/>
      <c r="K22" s="6">
        <v>1356557603</v>
      </c>
      <c r="L22" s="6"/>
      <c r="M22" s="6">
        <v>-18124976</v>
      </c>
      <c r="N22" s="6"/>
      <c r="O22" s="6">
        <v>0</v>
      </c>
      <c r="P22" s="6"/>
      <c r="Q22" s="6">
        <f t="shared" si="1"/>
        <v>1338432627</v>
      </c>
    </row>
    <row r="23" spans="1:17" x14ac:dyDescent="0.55000000000000004">
      <c r="A23" s="1" t="s">
        <v>116</v>
      </c>
      <c r="C23" s="6">
        <v>15706839</v>
      </c>
      <c r="D23" s="6"/>
      <c r="E23" s="6">
        <v>0</v>
      </c>
      <c r="F23" s="6"/>
      <c r="G23" s="6">
        <v>0</v>
      </c>
      <c r="H23" s="6"/>
      <c r="I23" s="6">
        <f t="shared" si="0"/>
        <v>15706839</v>
      </c>
      <c r="J23" s="6"/>
      <c r="K23" s="6">
        <v>106667612</v>
      </c>
      <c r="L23" s="6"/>
      <c r="M23" s="6">
        <v>-42692260</v>
      </c>
      <c r="N23" s="6"/>
      <c r="O23" s="6">
        <v>0</v>
      </c>
      <c r="P23" s="6"/>
      <c r="Q23" s="6">
        <f t="shared" si="1"/>
        <v>63975352</v>
      </c>
    </row>
    <row r="24" spans="1:17" x14ac:dyDescent="0.55000000000000004">
      <c r="A24" s="1" t="s">
        <v>131</v>
      </c>
      <c r="C24" s="6">
        <v>0</v>
      </c>
      <c r="D24" s="6"/>
      <c r="E24" s="6">
        <v>-10461268</v>
      </c>
      <c r="F24" s="6"/>
      <c r="G24" s="6">
        <v>0</v>
      </c>
      <c r="H24" s="6"/>
      <c r="I24" s="6">
        <f t="shared" si="0"/>
        <v>-10461268</v>
      </c>
      <c r="J24" s="6"/>
      <c r="K24" s="6">
        <v>0</v>
      </c>
      <c r="L24" s="6"/>
      <c r="M24" s="6">
        <v>-10461268</v>
      </c>
      <c r="N24" s="6"/>
      <c r="O24" s="6">
        <v>0</v>
      </c>
      <c r="P24" s="6"/>
      <c r="Q24" s="6">
        <f t="shared" si="1"/>
        <v>-10461268</v>
      </c>
    </row>
    <row r="25" spans="1:17" x14ac:dyDescent="0.55000000000000004">
      <c r="A25" s="1" t="s">
        <v>92</v>
      </c>
      <c r="C25" s="6">
        <v>0</v>
      </c>
      <c r="D25" s="6"/>
      <c r="E25" s="6">
        <v>196332296</v>
      </c>
      <c r="F25" s="6"/>
      <c r="G25" s="6">
        <v>0</v>
      </c>
      <c r="H25" s="6"/>
      <c r="I25" s="6">
        <f t="shared" si="0"/>
        <v>196332296</v>
      </c>
      <c r="J25" s="6"/>
      <c r="K25" s="6">
        <v>0</v>
      </c>
      <c r="L25" s="6"/>
      <c r="M25" s="6">
        <v>2022095041</v>
      </c>
      <c r="N25" s="6"/>
      <c r="O25" s="6">
        <v>0</v>
      </c>
      <c r="P25" s="6"/>
      <c r="Q25" s="6">
        <f t="shared" si="1"/>
        <v>2022095041</v>
      </c>
    </row>
    <row r="26" spans="1:17" x14ac:dyDescent="0.55000000000000004">
      <c r="A26" s="1" t="s">
        <v>89</v>
      </c>
      <c r="C26" s="6">
        <v>0</v>
      </c>
      <c r="D26" s="6"/>
      <c r="E26" s="6">
        <v>563873585</v>
      </c>
      <c r="F26" s="6"/>
      <c r="G26" s="6">
        <v>0</v>
      </c>
      <c r="H26" s="6"/>
      <c r="I26" s="6">
        <f t="shared" si="0"/>
        <v>563873585</v>
      </c>
      <c r="J26" s="6"/>
      <c r="K26" s="6">
        <v>0</v>
      </c>
      <c r="L26" s="6"/>
      <c r="M26" s="6">
        <v>888465185</v>
      </c>
      <c r="N26" s="6"/>
      <c r="O26" s="6">
        <v>0</v>
      </c>
      <c r="P26" s="6"/>
      <c r="Q26" s="6">
        <f t="shared" si="1"/>
        <v>888465185</v>
      </c>
    </row>
    <row r="27" spans="1:17" x14ac:dyDescent="0.55000000000000004">
      <c r="A27" s="1" t="s">
        <v>98</v>
      </c>
      <c r="C27" s="6">
        <v>0</v>
      </c>
      <c r="D27" s="6"/>
      <c r="E27" s="6">
        <v>1201924630</v>
      </c>
      <c r="F27" s="6"/>
      <c r="G27" s="6">
        <v>0</v>
      </c>
      <c r="H27" s="6"/>
      <c r="I27" s="6">
        <f t="shared" si="0"/>
        <v>1201924630</v>
      </c>
      <c r="J27" s="6"/>
      <c r="K27" s="6">
        <v>0</v>
      </c>
      <c r="L27" s="6"/>
      <c r="M27" s="6">
        <v>7923470203</v>
      </c>
      <c r="N27" s="6"/>
      <c r="O27" s="6">
        <v>0</v>
      </c>
      <c r="P27" s="6"/>
      <c r="Q27" s="6">
        <f t="shared" si="1"/>
        <v>7923470203</v>
      </c>
    </row>
    <row r="28" spans="1:17" x14ac:dyDescent="0.55000000000000004">
      <c r="A28" s="1" t="s">
        <v>79</v>
      </c>
      <c r="C28" s="6">
        <v>0</v>
      </c>
      <c r="D28" s="6"/>
      <c r="E28" s="6">
        <v>134822334</v>
      </c>
      <c r="F28" s="6"/>
      <c r="G28" s="6">
        <v>0</v>
      </c>
      <c r="H28" s="6"/>
      <c r="I28" s="6">
        <f t="shared" si="0"/>
        <v>134822334</v>
      </c>
      <c r="J28" s="6"/>
      <c r="K28" s="6">
        <v>0</v>
      </c>
      <c r="L28" s="6"/>
      <c r="M28" s="6">
        <v>1756103063</v>
      </c>
      <c r="N28" s="6"/>
      <c r="O28" s="6">
        <v>0</v>
      </c>
      <c r="P28" s="6"/>
      <c r="Q28" s="6">
        <f t="shared" si="1"/>
        <v>1756103063</v>
      </c>
    </row>
    <row r="29" spans="1:17" x14ac:dyDescent="0.55000000000000004">
      <c r="A29" s="1" t="s">
        <v>122</v>
      </c>
      <c r="C29" s="6">
        <v>0</v>
      </c>
      <c r="D29" s="6"/>
      <c r="E29" s="6">
        <v>29205715</v>
      </c>
      <c r="F29" s="6"/>
      <c r="G29" s="6">
        <v>0</v>
      </c>
      <c r="H29" s="6"/>
      <c r="I29" s="6">
        <f t="shared" si="0"/>
        <v>29205715</v>
      </c>
      <c r="J29" s="6"/>
      <c r="K29" s="6">
        <v>0</v>
      </c>
      <c r="L29" s="6"/>
      <c r="M29" s="6">
        <v>29205715</v>
      </c>
      <c r="N29" s="6"/>
      <c r="O29" s="6">
        <v>0</v>
      </c>
      <c r="P29" s="6"/>
      <c r="Q29" s="6">
        <f t="shared" si="1"/>
        <v>29205715</v>
      </c>
    </row>
    <row r="30" spans="1:17" x14ac:dyDescent="0.55000000000000004">
      <c r="A30" s="1" t="s">
        <v>134</v>
      </c>
      <c r="C30" s="6">
        <v>0</v>
      </c>
      <c r="D30" s="6"/>
      <c r="E30" s="6">
        <v>120016562</v>
      </c>
      <c r="F30" s="6"/>
      <c r="G30" s="6">
        <v>0</v>
      </c>
      <c r="H30" s="6"/>
      <c r="I30" s="6">
        <f t="shared" si="0"/>
        <v>120016562</v>
      </c>
      <c r="J30" s="6"/>
      <c r="K30" s="6">
        <v>0</v>
      </c>
      <c r="L30" s="6"/>
      <c r="M30" s="6">
        <v>120016562</v>
      </c>
      <c r="N30" s="6"/>
      <c r="O30" s="6">
        <v>0</v>
      </c>
      <c r="P30" s="6"/>
      <c r="Q30" s="6">
        <f t="shared" si="1"/>
        <v>120016562</v>
      </c>
    </row>
    <row r="31" spans="1:17" x14ac:dyDescent="0.55000000000000004">
      <c r="A31" s="1" t="s">
        <v>128</v>
      </c>
      <c r="C31" s="6">
        <v>0</v>
      </c>
      <c r="D31" s="6"/>
      <c r="E31" s="6">
        <v>47693254</v>
      </c>
      <c r="F31" s="6"/>
      <c r="G31" s="6">
        <v>0</v>
      </c>
      <c r="H31" s="6"/>
      <c r="I31" s="6">
        <f t="shared" si="0"/>
        <v>47693254</v>
      </c>
      <c r="J31" s="6"/>
      <c r="K31" s="6">
        <v>0</v>
      </c>
      <c r="L31" s="6"/>
      <c r="M31" s="6">
        <v>47693254</v>
      </c>
      <c r="N31" s="6"/>
      <c r="O31" s="6">
        <v>0</v>
      </c>
      <c r="P31" s="6"/>
      <c r="Q31" s="6">
        <f t="shared" si="1"/>
        <v>47693254</v>
      </c>
    </row>
    <row r="32" spans="1:17" x14ac:dyDescent="0.55000000000000004">
      <c r="A32" s="1" t="s">
        <v>119</v>
      </c>
      <c r="C32" s="6">
        <v>0</v>
      </c>
      <c r="D32" s="6"/>
      <c r="E32" s="6">
        <v>32113564</v>
      </c>
      <c r="F32" s="6"/>
      <c r="G32" s="6">
        <v>0</v>
      </c>
      <c r="H32" s="6"/>
      <c r="I32" s="6">
        <f t="shared" si="0"/>
        <v>32113564</v>
      </c>
      <c r="J32" s="6"/>
      <c r="K32" s="6">
        <v>0</v>
      </c>
      <c r="L32" s="6"/>
      <c r="M32" s="6">
        <v>32113564</v>
      </c>
      <c r="N32" s="6"/>
      <c r="O32" s="6">
        <v>0</v>
      </c>
      <c r="P32" s="6"/>
      <c r="Q32" s="6">
        <f t="shared" si="1"/>
        <v>32113564</v>
      </c>
    </row>
    <row r="33" spans="1:17" x14ac:dyDescent="0.55000000000000004">
      <c r="A33" s="1" t="s">
        <v>137</v>
      </c>
      <c r="C33" s="6">
        <v>0</v>
      </c>
      <c r="D33" s="6"/>
      <c r="E33" s="6">
        <v>85851669</v>
      </c>
      <c r="F33" s="6"/>
      <c r="G33" s="6">
        <v>0</v>
      </c>
      <c r="H33" s="6"/>
      <c r="I33" s="6">
        <f t="shared" si="0"/>
        <v>85851669</v>
      </c>
      <c r="J33" s="6"/>
      <c r="K33" s="6">
        <v>0</v>
      </c>
      <c r="L33" s="6"/>
      <c r="M33" s="6">
        <v>85851669</v>
      </c>
      <c r="N33" s="6"/>
      <c r="O33" s="6">
        <v>0</v>
      </c>
      <c r="P33" s="6"/>
      <c r="Q33" s="6">
        <f t="shared" si="1"/>
        <v>85851669</v>
      </c>
    </row>
    <row r="34" spans="1:17" x14ac:dyDescent="0.55000000000000004">
      <c r="A34" s="1" t="s">
        <v>125</v>
      </c>
      <c r="C34" s="6">
        <v>0</v>
      </c>
      <c r="D34" s="6"/>
      <c r="E34" s="6">
        <v>76749430</v>
      </c>
      <c r="F34" s="6"/>
      <c r="G34" s="6">
        <v>0</v>
      </c>
      <c r="H34" s="6"/>
      <c r="I34" s="6">
        <f t="shared" si="0"/>
        <v>76749430</v>
      </c>
      <c r="J34" s="6"/>
      <c r="K34" s="6">
        <v>0</v>
      </c>
      <c r="L34" s="6"/>
      <c r="M34" s="6">
        <v>76749430</v>
      </c>
      <c r="N34" s="6"/>
      <c r="O34" s="6">
        <v>0</v>
      </c>
      <c r="P34" s="6"/>
      <c r="Q34" s="6">
        <f t="shared" si="1"/>
        <v>76749430</v>
      </c>
    </row>
    <row r="35" spans="1:17" ht="24.75" thickBot="1" x14ac:dyDescent="0.6">
      <c r="C35" s="7">
        <f>SUM(C8:C34)</f>
        <v>11263454394</v>
      </c>
      <c r="D35" s="6"/>
      <c r="E35" s="7">
        <f>SUM(E8:E34)</f>
        <v>13102320390</v>
      </c>
      <c r="F35" s="6"/>
      <c r="G35" s="7">
        <f>SUM(G8:G34)</f>
        <v>-9961937500</v>
      </c>
      <c r="H35" s="6"/>
      <c r="I35" s="7">
        <f>SUM(I8:I34)</f>
        <v>14403837284</v>
      </c>
      <c r="J35" s="6"/>
      <c r="K35" s="7">
        <f>SUM(K8:K34)</f>
        <v>70384282117</v>
      </c>
      <c r="L35" s="6"/>
      <c r="M35" s="7">
        <f>SUM(M8:M34)</f>
        <v>49524743954</v>
      </c>
      <c r="N35" s="6"/>
      <c r="O35" s="7">
        <f>SUM(O8:O34)</f>
        <v>-1689570087</v>
      </c>
      <c r="P35" s="6"/>
      <c r="Q35" s="7">
        <f>SUM(Q8:Q34)</f>
        <v>118219455984</v>
      </c>
    </row>
    <row r="36" spans="1:17" ht="24.75" thickTop="1" x14ac:dyDescent="0.55000000000000004">
      <c r="C36" s="16"/>
      <c r="E36" s="16"/>
      <c r="G36" s="16"/>
      <c r="K36" s="16"/>
      <c r="M36" s="16"/>
      <c r="O36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23" sqref="I23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 x14ac:dyDescent="0.55000000000000004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 x14ac:dyDescent="0.55000000000000004">
      <c r="A6" s="20" t="s">
        <v>252</v>
      </c>
      <c r="B6" s="20" t="s">
        <v>252</v>
      </c>
      <c r="C6" s="20" t="s">
        <v>252</v>
      </c>
      <c r="E6" s="20" t="s">
        <v>158</v>
      </c>
      <c r="F6" s="20" t="s">
        <v>158</v>
      </c>
      <c r="G6" s="20" t="s">
        <v>158</v>
      </c>
      <c r="I6" s="20" t="s">
        <v>159</v>
      </c>
      <c r="J6" s="20" t="s">
        <v>159</v>
      </c>
      <c r="K6" s="20" t="s">
        <v>159</v>
      </c>
    </row>
    <row r="7" spans="1:11" ht="24.75" x14ac:dyDescent="0.55000000000000004">
      <c r="A7" s="25" t="s">
        <v>253</v>
      </c>
      <c r="C7" s="25" t="s">
        <v>143</v>
      </c>
      <c r="E7" s="25" t="s">
        <v>254</v>
      </c>
      <c r="G7" s="25" t="s">
        <v>255</v>
      </c>
      <c r="I7" s="25" t="s">
        <v>254</v>
      </c>
      <c r="K7" s="25" t="s">
        <v>255</v>
      </c>
    </row>
    <row r="8" spans="1:11" x14ac:dyDescent="0.55000000000000004">
      <c r="A8" s="1" t="s">
        <v>149</v>
      </c>
      <c r="C8" s="4" t="s">
        <v>150</v>
      </c>
      <c r="E8" s="5">
        <v>23200065</v>
      </c>
      <c r="G8" s="8">
        <f>E8/$E$10</f>
        <v>0.84044001258482937</v>
      </c>
      <c r="I8" s="5">
        <v>3880946148</v>
      </c>
      <c r="K8" s="8">
        <f>I8/$I$10</f>
        <v>0.86565082687221029</v>
      </c>
    </row>
    <row r="9" spans="1:11" x14ac:dyDescent="0.55000000000000004">
      <c r="A9" s="1" t="s">
        <v>153</v>
      </c>
      <c r="C9" s="4" t="s">
        <v>154</v>
      </c>
      <c r="E9" s="5">
        <v>4404600</v>
      </c>
      <c r="G9" s="8">
        <f>E9/$E$10</f>
        <v>0.15955998741517058</v>
      </c>
      <c r="I9" s="5">
        <v>602323581</v>
      </c>
      <c r="K9" s="8">
        <f>I9/$I$10</f>
        <v>0.13434917312778974</v>
      </c>
    </row>
    <row r="10" spans="1:11" ht="24.75" thickBot="1" x14ac:dyDescent="0.6">
      <c r="E10" s="12">
        <f>SUM(E8:E9)</f>
        <v>27604665</v>
      </c>
      <c r="G10" s="9">
        <f>SUM(G8:G9)</f>
        <v>1</v>
      </c>
      <c r="I10" s="12">
        <f>SUM(I8:I9)</f>
        <v>4483269729</v>
      </c>
      <c r="K10" s="14">
        <f>SUM(K8:K9)</f>
        <v>1</v>
      </c>
    </row>
    <row r="11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2" sqref="A12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1" t="s">
        <v>0</v>
      </c>
      <c r="B2" s="21"/>
      <c r="C2" s="21"/>
      <c r="D2" s="21"/>
      <c r="E2" s="21"/>
    </row>
    <row r="3" spans="1:5" ht="24.75" x14ac:dyDescent="0.55000000000000004">
      <c r="A3" s="21" t="s">
        <v>156</v>
      </c>
      <c r="B3" s="21"/>
      <c r="C3" s="21"/>
      <c r="D3" s="21"/>
      <c r="E3" s="21"/>
    </row>
    <row r="4" spans="1:5" ht="24.75" x14ac:dyDescent="0.55000000000000004">
      <c r="A4" s="21" t="s">
        <v>2</v>
      </c>
      <c r="B4" s="21"/>
      <c r="C4" s="21"/>
      <c r="D4" s="21"/>
      <c r="E4" s="21"/>
    </row>
    <row r="5" spans="1:5" x14ac:dyDescent="0.55000000000000004">
      <c r="C5" s="19" t="s">
        <v>158</v>
      </c>
      <c r="E5" s="17" t="s">
        <v>266</v>
      </c>
    </row>
    <row r="6" spans="1:5" x14ac:dyDescent="0.55000000000000004">
      <c r="A6" s="19" t="s">
        <v>256</v>
      </c>
      <c r="C6" s="20"/>
      <c r="E6" s="18" t="s">
        <v>267</v>
      </c>
    </row>
    <row r="7" spans="1:5" ht="24.75" x14ac:dyDescent="0.55000000000000004">
      <c r="A7" s="20" t="s">
        <v>256</v>
      </c>
      <c r="C7" s="20" t="s">
        <v>146</v>
      </c>
      <c r="E7" s="20" t="s">
        <v>146</v>
      </c>
    </row>
    <row r="8" spans="1:5" x14ac:dyDescent="0.55000000000000004">
      <c r="A8" s="1" t="s">
        <v>265</v>
      </c>
      <c r="C8" s="5">
        <v>20432708</v>
      </c>
      <c r="E8" s="5">
        <v>942999530</v>
      </c>
    </row>
    <row r="9" spans="1:5" x14ac:dyDescent="0.55000000000000004">
      <c r="A9" s="1" t="s">
        <v>264</v>
      </c>
      <c r="C9" s="5">
        <v>0</v>
      </c>
      <c r="E9" s="5">
        <v>1614160</v>
      </c>
    </row>
    <row r="10" spans="1:5" ht="25.5" thickBot="1" x14ac:dyDescent="0.65">
      <c r="A10" s="2" t="s">
        <v>165</v>
      </c>
      <c r="C10" s="10">
        <f>SUM(C8:C9)</f>
        <v>20432708</v>
      </c>
      <c r="E10" s="12">
        <f>SUM(E8:E9)</f>
        <v>944613690</v>
      </c>
    </row>
    <row r="11" spans="1:5" ht="24.75" thickTop="1" x14ac:dyDescent="0.55000000000000004"/>
  </sheetData>
  <mergeCells count="7">
    <mergeCell ref="A2:E2"/>
    <mergeCell ref="A3:E3"/>
    <mergeCell ref="A4:E4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6"/>
  <sheetViews>
    <sheetView rightToLeft="1" topLeftCell="A52" workbookViewId="0">
      <selection activeCell="G71" sqref="G71"/>
    </sheetView>
  </sheetViews>
  <sheetFormatPr defaultRowHeight="24" x14ac:dyDescent="0.55000000000000004"/>
  <cols>
    <col min="1" max="1" width="29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.42578125" style="1" customWidth="1"/>
    <col min="17" max="17" width="12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 x14ac:dyDescent="0.55000000000000004">
      <c r="A6" s="19" t="s">
        <v>3</v>
      </c>
      <c r="C6" s="20" t="s">
        <v>260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55000000000000004">
      <c r="A9" s="1" t="s">
        <v>15</v>
      </c>
      <c r="C9" s="6">
        <v>152287</v>
      </c>
      <c r="D9" s="6"/>
      <c r="E9" s="6">
        <v>3505851412</v>
      </c>
      <c r="F9" s="6"/>
      <c r="G9" s="6">
        <v>5392187385.507</v>
      </c>
      <c r="H9" s="6"/>
      <c r="I9" s="6">
        <v>0</v>
      </c>
      <c r="J9" s="6"/>
      <c r="K9" s="6">
        <v>0</v>
      </c>
      <c r="L9" s="6"/>
      <c r="M9" s="6">
        <v>-152287</v>
      </c>
      <c r="N9" s="6"/>
      <c r="O9" s="6">
        <v>4871437156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X9" s="6"/>
      <c r="Y9" s="8">
        <v>0</v>
      </c>
    </row>
    <row r="10" spans="1:25" x14ac:dyDescent="0.55000000000000004">
      <c r="A10" s="1" t="s">
        <v>16</v>
      </c>
      <c r="C10" s="6">
        <v>1412218</v>
      </c>
      <c r="D10" s="6"/>
      <c r="E10" s="6">
        <v>5645631668</v>
      </c>
      <c r="F10" s="6"/>
      <c r="G10" s="6">
        <v>8142128756.8199997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1412218</v>
      </c>
      <c r="R10" s="6"/>
      <c r="S10" s="6">
        <v>5500</v>
      </c>
      <c r="T10" s="6"/>
      <c r="U10" s="6">
        <v>5645631668</v>
      </c>
      <c r="V10" s="6"/>
      <c r="W10" s="6">
        <v>7720984165.9499998</v>
      </c>
      <c r="X10" s="6"/>
      <c r="Y10" s="8">
        <v>1.8936465335900347E-3</v>
      </c>
    </row>
    <row r="11" spans="1:25" x14ac:dyDescent="0.55000000000000004">
      <c r="A11" s="1" t="s">
        <v>17</v>
      </c>
      <c r="C11" s="6">
        <v>11016289</v>
      </c>
      <c r="D11" s="6"/>
      <c r="E11" s="6">
        <v>47572933448</v>
      </c>
      <c r="F11" s="6"/>
      <c r="G11" s="6">
        <v>44262899489.178902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11016289</v>
      </c>
      <c r="R11" s="6"/>
      <c r="S11" s="6">
        <v>3762</v>
      </c>
      <c r="T11" s="6"/>
      <c r="U11" s="6">
        <v>47572933448</v>
      </c>
      <c r="V11" s="6"/>
      <c r="W11" s="6">
        <v>41196691706.652901</v>
      </c>
      <c r="X11" s="6"/>
      <c r="Y11" s="8">
        <v>1.0103889707444039E-2</v>
      </c>
    </row>
    <row r="12" spans="1:25" x14ac:dyDescent="0.55000000000000004">
      <c r="A12" s="1" t="s">
        <v>18</v>
      </c>
      <c r="C12" s="6">
        <v>933405</v>
      </c>
      <c r="D12" s="6"/>
      <c r="E12" s="6">
        <v>78679773093</v>
      </c>
      <c r="F12" s="6"/>
      <c r="G12" s="6">
        <v>86266041211.003494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933405</v>
      </c>
      <c r="R12" s="6"/>
      <c r="S12" s="6">
        <v>99557</v>
      </c>
      <c r="T12" s="6"/>
      <c r="U12" s="6">
        <v>78679773093</v>
      </c>
      <c r="V12" s="6"/>
      <c r="W12" s="6">
        <v>92374085925.569199</v>
      </c>
      <c r="X12" s="6"/>
      <c r="Y12" s="8">
        <v>2.2655643872179766E-2</v>
      </c>
    </row>
    <row r="13" spans="1:25" x14ac:dyDescent="0.55000000000000004">
      <c r="A13" s="1" t="s">
        <v>19</v>
      </c>
      <c r="C13" s="6">
        <v>334363</v>
      </c>
      <c r="D13" s="6"/>
      <c r="E13" s="6">
        <v>8580748490</v>
      </c>
      <c r="F13" s="6"/>
      <c r="G13" s="6">
        <v>51444776544.417</v>
      </c>
      <c r="H13" s="6"/>
      <c r="I13" s="6">
        <v>0</v>
      </c>
      <c r="J13" s="6"/>
      <c r="K13" s="6">
        <v>0</v>
      </c>
      <c r="L13" s="6"/>
      <c r="M13" s="6">
        <v>-28530</v>
      </c>
      <c r="N13" s="6"/>
      <c r="O13" s="6">
        <v>5558891955</v>
      </c>
      <c r="P13" s="6"/>
      <c r="Q13" s="6">
        <v>305833</v>
      </c>
      <c r="R13" s="6"/>
      <c r="S13" s="6">
        <v>189880</v>
      </c>
      <c r="T13" s="6"/>
      <c r="U13" s="6">
        <v>7848583884</v>
      </c>
      <c r="V13" s="6"/>
      <c r="W13" s="6">
        <v>57726044198.262001</v>
      </c>
      <c r="X13" s="6"/>
      <c r="Y13" s="8">
        <v>1.4157874325915547E-2</v>
      </c>
    </row>
    <row r="14" spans="1:25" x14ac:dyDescent="0.55000000000000004">
      <c r="A14" s="1" t="s">
        <v>20</v>
      </c>
      <c r="C14" s="6">
        <v>4932579</v>
      </c>
      <c r="D14" s="6"/>
      <c r="E14" s="6">
        <v>57868738387</v>
      </c>
      <c r="F14" s="6"/>
      <c r="G14" s="6">
        <v>51508432777.749702</v>
      </c>
      <c r="H14" s="6"/>
      <c r="I14" s="6">
        <v>414813</v>
      </c>
      <c r="J14" s="6"/>
      <c r="K14" s="6">
        <v>5024906784</v>
      </c>
      <c r="L14" s="6"/>
      <c r="M14" s="6">
        <v>0</v>
      </c>
      <c r="N14" s="6"/>
      <c r="O14" s="6">
        <v>0</v>
      </c>
      <c r="P14" s="6"/>
      <c r="Q14" s="6">
        <v>5347392</v>
      </c>
      <c r="R14" s="6"/>
      <c r="S14" s="6">
        <v>11341</v>
      </c>
      <c r="T14" s="6"/>
      <c r="U14" s="6">
        <v>62893645171</v>
      </c>
      <c r="V14" s="6"/>
      <c r="W14" s="6">
        <v>60283936274.601601</v>
      </c>
      <c r="X14" s="6"/>
      <c r="Y14" s="8">
        <v>1.4785222259747493E-2</v>
      </c>
    </row>
    <row r="15" spans="1:25" x14ac:dyDescent="0.55000000000000004">
      <c r="A15" s="1" t="s">
        <v>21</v>
      </c>
      <c r="C15" s="6">
        <v>114343</v>
      </c>
      <c r="D15" s="6"/>
      <c r="E15" s="6">
        <v>4340917652</v>
      </c>
      <c r="F15" s="6"/>
      <c r="G15" s="6">
        <v>5350101366.1905003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114343</v>
      </c>
      <c r="R15" s="6"/>
      <c r="S15" s="6">
        <v>51160</v>
      </c>
      <c r="T15" s="6"/>
      <c r="U15" s="6">
        <v>4340917652</v>
      </c>
      <c r="V15" s="6"/>
      <c r="W15" s="6">
        <v>5814981642.1140003</v>
      </c>
      <c r="X15" s="6"/>
      <c r="Y15" s="8">
        <v>1.426180858916966E-3</v>
      </c>
    </row>
    <row r="16" spans="1:25" x14ac:dyDescent="0.55000000000000004">
      <c r="A16" s="1" t="s">
        <v>22</v>
      </c>
      <c r="C16" s="6">
        <v>689072</v>
      </c>
      <c r="D16" s="6"/>
      <c r="E16" s="6">
        <v>31230811655</v>
      </c>
      <c r="F16" s="6"/>
      <c r="G16" s="6">
        <v>55510132630.463997</v>
      </c>
      <c r="H16" s="6"/>
      <c r="I16" s="6">
        <v>0</v>
      </c>
      <c r="J16" s="6"/>
      <c r="K16" s="6">
        <v>0</v>
      </c>
      <c r="L16" s="6"/>
      <c r="M16" s="6">
        <v>-69733</v>
      </c>
      <c r="N16" s="6"/>
      <c r="O16" s="6">
        <v>8046853183</v>
      </c>
      <c r="P16" s="6"/>
      <c r="Q16" s="6">
        <v>619339</v>
      </c>
      <c r="R16" s="6"/>
      <c r="S16" s="6">
        <v>110250</v>
      </c>
      <c r="T16" s="6"/>
      <c r="U16" s="6">
        <v>28070302758</v>
      </c>
      <c r="V16" s="6"/>
      <c r="W16" s="6">
        <v>67875846107.737503</v>
      </c>
      <c r="X16" s="6"/>
      <c r="Y16" s="8">
        <v>1.6647212056624248E-2</v>
      </c>
    </row>
    <row r="17" spans="1:25" x14ac:dyDescent="0.55000000000000004">
      <c r="A17" s="1" t="s">
        <v>23</v>
      </c>
      <c r="C17" s="6">
        <v>355264</v>
      </c>
      <c r="D17" s="6"/>
      <c r="E17" s="6">
        <v>94850713641</v>
      </c>
      <c r="F17" s="6"/>
      <c r="G17" s="6">
        <v>85258222562.822403</v>
      </c>
      <c r="H17" s="6"/>
      <c r="I17" s="6">
        <v>0</v>
      </c>
      <c r="J17" s="6"/>
      <c r="K17" s="6">
        <v>0</v>
      </c>
      <c r="L17" s="6"/>
      <c r="M17" s="6">
        <v>-355264</v>
      </c>
      <c r="N17" s="6"/>
      <c r="O17" s="6">
        <v>107328303488</v>
      </c>
      <c r="P17" s="6"/>
      <c r="Q17" s="6">
        <v>0</v>
      </c>
      <c r="R17" s="6"/>
      <c r="S17" s="6">
        <v>0</v>
      </c>
      <c r="T17" s="6"/>
      <c r="U17" s="6">
        <v>0</v>
      </c>
      <c r="V17" s="6"/>
      <c r="W17" s="6">
        <v>0</v>
      </c>
      <c r="X17" s="6"/>
      <c r="Y17" s="8">
        <v>0</v>
      </c>
    </row>
    <row r="18" spans="1:25" x14ac:dyDescent="0.55000000000000004">
      <c r="A18" s="1" t="s">
        <v>24</v>
      </c>
      <c r="C18" s="6">
        <v>1413276</v>
      </c>
      <c r="D18" s="6"/>
      <c r="E18" s="6">
        <v>49434073613</v>
      </c>
      <c r="F18" s="6"/>
      <c r="G18" s="6">
        <v>107767348168.338</v>
      </c>
      <c r="H18" s="6"/>
      <c r="I18" s="6">
        <v>122611</v>
      </c>
      <c r="J18" s="6"/>
      <c r="K18" s="6">
        <v>11384258006</v>
      </c>
      <c r="L18" s="6"/>
      <c r="M18" s="6">
        <v>-11903</v>
      </c>
      <c r="N18" s="6"/>
      <c r="O18" s="6">
        <v>1113407885</v>
      </c>
      <c r="P18" s="6"/>
      <c r="Q18" s="6">
        <v>1523984</v>
      </c>
      <c r="R18" s="6"/>
      <c r="S18" s="6">
        <v>90370</v>
      </c>
      <c r="T18" s="6"/>
      <c r="U18" s="6">
        <v>60363239891</v>
      </c>
      <c r="V18" s="6"/>
      <c r="W18" s="6">
        <v>136902985597.224</v>
      </c>
      <c r="X18" s="6"/>
      <c r="Y18" s="8">
        <v>3.3576790023427242E-2</v>
      </c>
    </row>
    <row r="19" spans="1:25" x14ac:dyDescent="0.55000000000000004">
      <c r="A19" s="1" t="s">
        <v>25</v>
      </c>
      <c r="C19" s="6">
        <v>374950</v>
      </c>
      <c r="D19" s="6"/>
      <c r="E19" s="6">
        <v>28736627396</v>
      </c>
      <c r="F19" s="6"/>
      <c r="G19" s="6">
        <v>37297622364.277496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374950</v>
      </c>
      <c r="R19" s="6"/>
      <c r="S19" s="6">
        <v>110816</v>
      </c>
      <c r="T19" s="6"/>
      <c r="U19" s="6">
        <v>28736627396</v>
      </c>
      <c r="V19" s="6"/>
      <c r="W19" s="6">
        <v>41303233967.760002</v>
      </c>
      <c r="X19" s="6"/>
      <c r="Y19" s="8">
        <v>1.013002023421238E-2</v>
      </c>
    </row>
    <row r="20" spans="1:25" x14ac:dyDescent="0.55000000000000004">
      <c r="A20" s="1" t="s">
        <v>26</v>
      </c>
      <c r="C20" s="6">
        <v>6460500</v>
      </c>
      <c r="D20" s="6"/>
      <c r="E20" s="6">
        <v>50196302074</v>
      </c>
      <c r="F20" s="6"/>
      <c r="G20" s="6">
        <v>42449816765.25</v>
      </c>
      <c r="H20" s="6"/>
      <c r="I20" s="6">
        <v>0</v>
      </c>
      <c r="J20" s="6"/>
      <c r="K20" s="6">
        <v>0</v>
      </c>
      <c r="L20" s="6"/>
      <c r="M20" s="6">
        <v>-3014972</v>
      </c>
      <c r="N20" s="6"/>
      <c r="O20" s="6">
        <v>18993301634</v>
      </c>
      <c r="P20" s="6"/>
      <c r="Q20" s="6">
        <v>3445528</v>
      </c>
      <c r="R20" s="6"/>
      <c r="S20" s="6">
        <v>5730</v>
      </c>
      <c r="T20" s="6"/>
      <c r="U20" s="6">
        <v>26770801689</v>
      </c>
      <c r="V20" s="6"/>
      <c r="W20" s="6">
        <v>19625405331.132</v>
      </c>
      <c r="X20" s="6"/>
      <c r="Y20" s="8">
        <v>4.8133217186859551E-3</v>
      </c>
    </row>
    <row r="21" spans="1:25" x14ac:dyDescent="0.55000000000000004">
      <c r="A21" s="1" t="s">
        <v>27</v>
      </c>
      <c r="C21" s="6">
        <v>650804</v>
      </c>
      <c r="D21" s="6"/>
      <c r="E21" s="6">
        <v>4970143314</v>
      </c>
      <c r="F21" s="6"/>
      <c r="G21" s="6">
        <v>6190489592.3177996</v>
      </c>
      <c r="H21" s="6"/>
      <c r="I21" s="6">
        <v>0</v>
      </c>
      <c r="J21" s="6"/>
      <c r="K21" s="6">
        <v>0</v>
      </c>
      <c r="L21" s="6"/>
      <c r="M21" s="6">
        <v>-325402</v>
      </c>
      <c r="N21" s="6"/>
      <c r="O21" s="6">
        <v>3582708031</v>
      </c>
      <c r="P21" s="6"/>
      <c r="Q21" s="6">
        <v>325402</v>
      </c>
      <c r="R21" s="6"/>
      <c r="S21" s="6">
        <v>14816</v>
      </c>
      <c r="T21" s="6"/>
      <c r="U21" s="6">
        <v>2485071658</v>
      </c>
      <c r="V21" s="6"/>
      <c r="W21" s="6">
        <v>4792470153.6096001</v>
      </c>
      <c r="X21" s="6"/>
      <c r="Y21" s="8">
        <v>1.1753999618000629E-3</v>
      </c>
    </row>
    <row r="22" spans="1:25" x14ac:dyDescent="0.55000000000000004">
      <c r="A22" s="1" t="s">
        <v>28</v>
      </c>
      <c r="C22" s="6">
        <v>16330439</v>
      </c>
      <c r="D22" s="6"/>
      <c r="E22" s="6">
        <v>113150447880</v>
      </c>
      <c r="F22" s="6"/>
      <c r="G22" s="6">
        <v>160547068861.82599</v>
      </c>
      <c r="H22" s="6"/>
      <c r="I22" s="6">
        <v>0</v>
      </c>
      <c r="J22" s="6"/>
      <c r="K22" s="6">
        <v>0</v>
      </c>
      <c r="L22" s="6"/>
      <c r="M22" s="6">
        <v>-5226944</v>
      </c>
      <c r="N22" s="6"/>
      <c r="O22" s="6">
        <v>52606982124</v>
      </c>
      <c r="P22" s="6"/>
      <c r="Q22" s="6">
        <v>11103495</v>
      </c>
      <c r="R22" s="6"/>
      <c r="S22" s="6">
        <v>10840</v>
      </c>
      <c r="T22" s="6"/>
      <c r="U22" s="6">
        <v>76933965612</v>
      </c>
      <c r="V22" s="6"/>
      <c r="W22" s="6">
        <v>119645732579.49001</v>
      </c>
      <c r="X22" s="6"/>
      <c r="Y22" s="8">
        <v>2.9344280714518788E-2</v>
      </c>
    </row>
    <row r="23" spans="1:25" x14ac:dyDescent="0.55000000000000004">
      <c r="A23" s="1" t="s">
        <v>29</v>
      </c>
      <c r="C23" s="6">
        <v>2585725</v>
      </c>
      <c r="D23" s="6"/>
      <c r="E23" s="6">
        <v>34541088626</v>
      </c>
      <c r="F23" s="6"/>
      <c r="G23" s="6">
        <v>39840269011.875</v>
      </c>
      <c r="H23" s="6"/>
      <c r="I23" s="6">
        <v>0</v>
      </c>
      <c r="J23" s="6"/>
      <c r="K23" s="6">
        <v>0</v>
      </c>
      <c r="L23" s="6"/>
      <c r="M23" s="6">
        <v>-2585725</v>
      </c>
      <c r="N23" s="6"/>
      <c r="O23" s="6">
        <v>37815732873</v>
      </c>
      <c r="P23" s="6"/>
      <c r="Q23" s="6">
        <v>0</v>
      </c>
      <c r="R23" s="6"/>
      <c r="S23" s="6">
        <v>0</v>
      </c>
      <c r="T23" s="6"/>
      <c r="U23" s="6">
        <v>0</v>
      </c>
      <c r="V23" s="6"/>
      <c r="W23" s="6">
        <v>0</v>
      </c>
      <c r="X23" s="6"/>
      <c r="Y23" s="8">
        <v>0</v>
      </c>
    </row>
    <row r="24" spans="1:25" x14ac:dyDescent="0.55000000000000004">
      <c r="A24" s="1" t="s">
        <v>30</v>
      </c>
      <c r="C24" s="6">
        <v>228562</v>
      </c>
      <c r="D24" s="6"/>
      <c r="E24" s="6">
        <v>5939412132</v>
      </c>
      <c r="F24" s="6"/>
      <c r="G24" s="6">
        <v>6416186064.2639999</v>
      </c>
      <c r="H24" s="6"/>
      <c r="I24" s="6">
        <v>0</v>
      </c>
      <c r="J24" s="6"/>
      <c r="K24" s="6">
        <v>0</v>
      </c>
      <c r="L24" s="6"/>
      <c r="M24" s="6">
        <v>-228562</v>
      </c>
      <c r="N24" s="6"/>
      <c r="O24" s="6">
        <v>0</v>
      </c>
      <c r="P24" s="6"/>
      <c r="Q24" s="6">
        <v>0</v>
      </c>
      <c r="R24" s="6"/>
      <c r="S24" s="6">
        <v>0</v>
      </c>
      <c r="T24" s="6"/>
      <c r="U24" s="6">
        <v>0</v>
      </c>
      <c r="V24" s="6"/>
      <c r="W24" s="6">
        <v>0</v>
      </c>
      <c r="X24" s="6"/>
      <c r="Y24" s="8">
        <v>0</v>
      </c>
    </row>
    <row r="25" spans="1:25" x14ac:dyDescent="0.55000000000000004">
      <c r="A25" s="1" t="s">
        <v>31</v>
      </c>
      <c r="C25" s="6">
        <v>2732631</v>
      </c>
      <c r="D25" s="6"/>
      <c r="E25" s="6">
        <v>29586195837</v>
      </c>
      <c r="F25" s="6"/>
      <c r="G25" s="6">
        <v>41641980392.281502</v>
      </c>
      <c r="H25" s="6"/>
      <c r="I25" s="6">
        <v>0</v>
      </c>
      <c r="J25" s="6"/>
      <c r="K25" s="6">
        <v>0</v>
      </c>
      <c r="L25" s="6"/>
      <c r="M25" s="6">
        <v>-2732631</v>
      </c>
      <c r="N25" s="6"/>
      <c r="O25" s="6">
        <v>0</v>
      </c>
      <c r="P25" s="6"/>
      <c r="Q25" s="6">
        <v>0</v>
      </c>
      <c r="R25" s="6"/>
      <c r="S25" s="6">
        <v>0</v>
      </c>
      <c r="T25" s="6"/>
      <c r="U25" s="6">
        <v>0</v>
      </c>
      <c r="V25" s="6"/>
      <c r="W25" s="6">
        <v>0</v>
      </c>
      <c r="X25" s="6"/>
      <c r="Y25" s="8">
        <v>0</v>
      </c>
    </row>
    <row r="26" spans="1:25" x14ac:dyDescent="0.55000000000000004">
      <c r="A26" s="1" t="s">
        <v>32</v>
      </c>
      <c r="C26" s="6">
        <v>361346</v>
      </c>
      <c r="D26" s="6"/>
      <c r="E26" s="6">
        <v>9751342370</v>
      </c>
      <c r="F26" s="6"/>
      <c r="G26" s="6">
        <v>11041684772.562</v>
      </c>
      <c r="H26" s="6"/>
      <c r="I26" s="6">
        <v>228562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589908</v>
      </c>
      <c r="R26" s="6"/>
      <c r="S26" s="6">
        <v>30730</v>
      </c>
      <c r="T26" s="6"/>
      <c r="U26" s="6">
        <v>15919316502</v>
      </c>
      <c r="V26" s="6"/>
      <c r="W26" s="6">
        <v>18020011996.602001</v>
      </c>
      <c r="X26" s="6"/>
      <c r="Y26" s="8">
        <v>4.419583374241723E-3</v>
      </c>
    </row>
    <row r="27" spans="1:25" x14ac:dyDescent="0.55000000000000004">
      <c r="A27" s="1" t="s">
        <v>33</v>
      </c>
      <c r="C27" s="6">
        <v>1801000</v>
      </c>
      <c r="D27" s="6"/>
      <c r="E27" s="6">
        <v>58543956820</v>
      </c>
      <c r="F27" s="6"/>
      <c r="G27" s="6">
        <v>40508757199.349998</v>
      </c>
      <c r="H27" s="6"/>
      <c r="I27" s="6">
        <v>0</v>
      </c>
      <c r="J27" s="6"/>
      <c r="K27" s="6">
        <v>0</v>
      </c>
      <c r="L27" s="6"/>
      <c r="M27" s="6">
        <v>-512001</v>
      </c>
      <c r="N27" s="6"/>
      <c r="O27" s="6">
        <v>13949042637</v>
      </c>
      <c r="P27" s="6"/>
      <c r="Q27" s="6">
        <v>1288999</v>
      </c>
      <c r="R27" s="6"/>
      <c r="S27" s="6">
        <v>30118</v>
      </c>
      <c r="T27" s="6"/>
      <c r="U27" s="6">
        <v>41900667294</v>
      </c>
      <c r="V27" s="6"/>
      <c r="W27" s="6">
        <v>38591080554.302101</v>
      </c>
      <c r="X27" s="6"/>
      <c r="Y27" s="8">
        <v>9.4648382056559191E-3</v>
      </c>
    </row>
    <row r="28" spans="1:25" x14ac:dyDescent="0.55000000000000004">
      <c r="A28" s="1" t="s">
        <v>34</v>
      </c>
      <c r="C28" s="6">
        <v>1394767</v>
      </c>
      <c r="D28" s="6"/>
      <c r="E28" s="6">
        <v>4652979491</v>
      </c>
      <c r="F28" s="6"/>
      <c r="G28" s="6">
        <v>6411028662.4823999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1394767</v>
      </c>
      <c r="R28" s="6"/>
      <c r="S28" s="6">
        <v>4418</v>
      </c>
      <c r="T28" s="6"/>
      <c r="U28" s="6">
        <v>4652979491</v>
      </c>
      <c r="V28" s="6"/>
      <c r="W28" s="6">
        <v>6125416226.3943005</v>
      </c>
      <c r="X28" s="6"/>
      <c r="Y28" s="8">
        <v>1.5023179629174276E-3</v>
      </c>
    </row>
    <row r="29" spans="1:25" x14ac:dyDescent="0.55000000000000004">
      <c r="A29" s="1" t="s">
        <v>35</v>
      </c>
      <c r="C29" s="6">
        <v>1477161</v>
      </c>
      <c r="D29" s="6"/>
      <c r="E29" s="6">
        <v>46522523478</v>
      </c>
      <c r="F29" s="6"/>
      <c r="G29" s="6">
        <v>51967149631.541603</v>
      </c>
      <c r="H29" s="6"/>
      <c r="I29" s="6">
        <v>0</v>
      </c>
      <c r="J29" s="6"/>
      <c r="K29" s="6">
        <v>0</v>
      </c>
      <c r="L29" s="6"/>
      <c r="M29" s="6">
        <v>-113140</v>
      </c>
      <c r="N29" s="6"/>
      <c r="O29" s="6">
        <v>3844340762</v>
      </c>
      <c r="P29" s="6"/>
      <c r="Q29" s="6">
        <v>1364021</v>
      </c>
      <c r="R29" s="6"/>
      <c r="S29" s="6">
        <v>33674</v>
      </c>
      <c r="T29" s="6"/>
      <c r="U29" s="6">
        <v>42959229900</v>
      </c>
      <c r="V29" s="6"/>
      <c r="W29" s="6">
        <v>45658747497.233704</v>
      </c>
      <c r="X29" s="6"/>
      <c r="Y29" s="8">
        <v>1.1198252329994376E-2</v>
      </c>
    </row>
    <row r="30" spans="1:25" x14ac:dyDescent="0.55000000000000004">
      <c r="A30" s="1" t="s">
        <v>36</v>
      </c>
      <c r="C30" s="6">
        <v>73993219</v>
      </c>
      <c r="D30" s="6"/>
      <c r="E30" s="6">
        <v>45351693784</v>
      </c>
      <c r="F30" s="6"/>
      <c r="G30" s="6">
        <v>39203727331.924301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73993219</v>
      </c>
      <c r="R30" s="6"/>
      <c r="S30" s="6">
        <v>467</v>
      </c>
      <c r="T30" s="6"/>
      <c r="U30" s="6">
        <v>45351693784</v>
      </c>
      <c r="V30" s="6"/>
      <c r="W30" s="6">
        <v>34349232015.0257</v>
      </c>
      <c r="X30" s="6"/>
      <c r="Y30" s="8">
        <v>8.4244835552942741E-3</v>
      </c>
    </row>
    <row r="31" spans="1:25" x14ac:dyDescent="0.55000000000000004">
      <c r="A31" s="1" t="s">
        <v>37</v>
      </c>
      <c r="C31" s="6">
        <v>70051</v>
      </c>
      <c r="D31" s="6"/>
      <c r="E31" s="6">
        <v>29461175441</v>
      </c>
      <c r="F31" s="6"/>
      <c r="G31" s="6">
        <v>38500050930.529503</v>
      </c>
      <c r="H31" s="6"/>
      <c r="I31" s="6">
        <v>0</v>
      </c>
      <c r="J31" s="6"/>
      <c r="K31" s="6">
        <v>0</v>
      </c>
      <c r="L31" s="6"/>
      <c r="M31" s="6">
        <v>-70051</v>
      </c>
      <c r="N31" s="6"/>
      <c r="O31" s="6">
        <v>34298934583</v>
      </c>
      <c r="P31" s="6"/>
      <c r="Q31" s="6">
        <v>0</v>
      </c>
      <c r="R31" s="6"/>
      <c r="S31" s="6">
        <v>0</v>
      </c>
      <c r="T31" s="6"/>
      <c r="U31" s="6">
        <v>0</v>
      </c>
      <c r="V31" s="6"/>
      <c r="W31" s="6">
        <v>0</v>
      </c>
      <c r="X31" s="6"/>
      <c r="Y31" s="8">
        <v>0</v>
      </c>
    </row>
    <row r="32" spans="1:25" x14ac:dyDescent="0.55000000000000004">
      <c r="A32" s="1" t="s">
        <v>38</v>
      </c>
      <c r="C32" s="6">
        <v>72</v>
      </c>
      <c r="D32" s="6"/>
      <c r="E32" s="6">
        <v>1513404</v>
      </c>
      <c r="F32" s="6"/>
      <c r="G32" s="6">
        <v>4173339.9959999998</v>
      </c>
      <c r="H32" s="6"/>
      <c r="I32" s="6">
        <v>0</v>
      </c>
      <c r="J32" s="6"/>
      <c r="K32" s="6">
        <v>0</v>
      </c>
      <c r="L32" s="6"/>
      <c r="M32" s="6">
        <v>-72</v>
      </c>
      <c r="N32" s="6"/>
      <c r="O32" s="6">
        <v>3906381</v>
      </c>
      <c r="P32" s="6"/>
      <c r="Q32" s="6">
        <v>0</v>
      </c>
      <c r="R32" s="6"/>
      <c r="S32" s="6">
        <v>0</v>
      </c>
      <c r="T32" s="6"/>
      <c r="U32" s="6">
        <v>0</v>
      </c>
      <c r="V32" s="6"/>
      <c r="W32" s="6">
        <v>0</v>
      </c>
      <c r="X32" s="6"/>
      <c r="Y32" s="8">
        <v>0</v>
      </c>
    </row>
    <row r="33" spans="1:25" x14ac:dyDescent="0.55000000000000004">
      <c r="A33" s="1" t="s">
        <v>39</v>
      </c>
      <c r="C33" s="6">
        <v>1532557</v>
      </c>
      <c r="D33" s="6"/>
      <c r="E33" s="6">
        <v>17713532509</v>
      </c>
      <c r="F33" s="6"/>
      <c r="G33" s="6">
        <v>18783994064.530499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1532557</v>
      </c>
      <c r="R33" s="6"/>
      <c r="S33" s="6">
        <v>11650</v>
      </c>
      <c r="T33" s="6"/>
      <c r="U33" s="6">
        <v>17713532509</v>
      </c>
      <c r="V33" s="6"/>
      <c r="W33" s="6">
        <v>17748056030.1525</v>
      </c>
      <c r="X33" s="6"/>
      <c r="Y33" s="8">
        <v>4.3528835258691088E-3</v>
      </c>
    </row>
    <row r="34" spans="1:25" x14ac:dyDescent="0.55000000000000004">
      <c r="A34" s="1" t="s">
        <v>40</v>
      </c>
      <c r="C34" s="6">
        <v>5354926</v>
      </c>
      <c r="D34" s="6"/>
      <c r="E34" s="6">
        <v>37486981317</v>
      </c>
      <c r="F34" s="6"/>
      <c r="G34" s="6">
        <v>35898744899.383202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5354926</v>
      </c>
      <c r="R34" s="6"/>
      <c r="S34" s="6">
        <v>6288</v>
      </c>
      <c r="T34" s="6"/>
      <c r="U34" s="6">
        <v>37486981317</v>
      </c>
      <c r="V34" s="6"/>
      <c r="W34" s="6">
        <v>33471427628.6064</v>
      </c>
      <c r="X34" s="6"/>
      <c r="Y34" s="8">
        <v>8.2091934837456686E-3</v>
      </c>
    </row>
    <row r="35" spans="1:25" x14ac:dyDescent="0.55000000000000004">
      <c r="A35" s="1" t="s">
        <v>41</v>
      </c>
      <c r="C35" s="6">
        <v>5661117</v>
      </c>
      <c r="D35" s="6"/>
      <c r="E35" s="6">
        <v>44319506805</v>
      </c>
      <c r="F35" s="6"/>
      <c r="G35" s="6">
        <v>37141060135.410004</v>
      </c>
      <c r="H35" s="6"/>
      <c r="I35" s="6">
        <v>0</v>
      </c>
      <c r="J35" s="6"/>
      <c r="K35" s="6">
        <v>0</v>
      </c>
      <c r="L35" s="6"/>
      <c r="M35" s="6">
        <v>-1480516</v>
      </c>
      <c r="N35" s="6"/>
      <c r="O35" s="6">
        <v>9869936791</v>
      </c>
      <c r="P35" s="6"/>
      <c r="Q35" s="6">
        <v>4180601</v>
      </c>
      <c r="R35" s="6"/>
      <c r="S35" s="6">
        <v>6240</v>
      </c>
      <c r="T35" s="6"/>
      <c r="U35" s="6">
        <v>32728907467</v>
      </c>
      <c r="V35" s="6"/>
      <c r="W35" s="6">
        <v>25931732886.071999</v>
      </c>
      <c r="X35" s="6"/>
      <c r="Y35" s="8">
        <v>6.3600099461738682E-3</v>
      </c>
    </row>
    <row r="36" spans="1:25" x14ac:dyDescent="0.55000000000000004">
      <c r="A36" s="1" t="s">
        <v>42</v>
      </c>
      <c r="C36" s="6">
        <v>1721862</v>
      </c>
      <c r="D36" s="6"/>
      <c r="E36" s="6">
        <v>7292180635</v>
      </c>
      <c r="F36" s="6"/>
      <c r="G36" s="6">
        <v>13881213230.121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1721862</v>
      </c>
      <c r="R36" s="6"/>
      <c r="S36" s="6">
        <v>8230</v>
      </c>
      <c r="T36" s="6"/>
      <c r="U36" s="6">
        <v>7292180635</v>
      </c>
      <c r="V36" s="6"/>
      <c r="W36" s="6">
        <v>14086607260.653</v>
      </c>
      <c r="X36" s="6"/>
      <c r="Y36" s="8">
        <v>3.4548775694707868E-3</v>
      </c>
    </row>
    <row r="37" spans="1:25" x14ac:dyDescent="0.55000000000000004">
      <c r="A37" s="1" t="s">
        <v>43</v>
      </c>
      <c r="C37" s="6">
        <v>3383072</v>
      </c>
      <c r="D37" s="6"/>
      <c r="E37" s="6">
        <v>31510841982</v>
      </c>
      <c r="F37" s="6"/>
      <c r="G37" s="6">
        <v>58347056219.760002</v>
      </c>
      <c r="H37" s="6"/>
      <c r="I37" s="6">
        <v>0</v>
      </c>
      <c r="J37" s="6"/>
      <c r="K37" s="6">
        <v>0</v>
      </c>
      <c r="L37" s="6"/>
      <c r="M37" s="6">
        <v>-228515</v>
      </c>
      <c r="N37" s="6"/>
      <c r="O37" s="6">
        <v>4343785903</v>
      </c>
      <c r="P37" s="6"/>
      <c r="Q37" s="6">
        <v>3154557</v>
      </c>
      <c r="R37" s="6"/>
      <c r="S37" s="6">
        <v>19910</v>
      </c>
      <c r="T37" s="6"/>
      <c r="U37" s="6">
        <v>29382391847</v>
      </c>
      <c r="V37" s="6"/>
      <c r="W37" s="6">
        <v>62433526852.273499</v>
      </c>
      <c r="X37" s="6"/>
      <c r="Y37" s="8">
        <v>1.5312430276051635E-2</v>
      </c>
    </row>
    <row r="38" spans="1:25" x14ac:dyDescent="0.55000000000000004">
      <c r="A38" s="1" t="s">
        <v>44</v>
      </c>
      <c r="C38" s="6">
        <v>7624716</v>
      </c>
      <c r="D38" s="6"/>
      <c r="E38" s="6">
        <v>79783646251</v>
      </c>
      <c r="F38" s="6"/>
      <c r="G38" s="6">
        <v>104595015369.24001</v>
      </c>
      <c r="H38" s="6"/>
      <c r="I38" s="6">
        <v>0</v>
      </c>
      <c r="J38" s="6"/>
      <c r="K38" s="6">
        <v>0</v>
      </c>
      <c r="L38" s="6"/>
      <c r="M38" s="6">
        <v>-261326</v>
      </c>
      <c r="N38" s="6"/>
      <c r="O38" s="6">
        <v>4112176729</v>
      </c>
      <c r="P38" s="6"/>
      <c r="Q38" s="6">
        <v>7363390</v>
      </c>
      <c r="R38" s="6"/>
      <c r="S38" s="6">
        <v>16130</v>
      </c>
      <c r="T38" s="6"/>
      <c r="U38" s="6">
        <v>77049178350</v>
      </c>
      <c r="V38" s="6"/>
      <c r="W38" s="6">
        <v>118064790389.83501</v>
      </c>
      <c r="X38" s="6"/>
      <c r="Y38" s="8">
        <v>2.8956539251396896E-2</v>
      </c>
    </row>
    <row r="39" spans="1:25" x14ac:dyDescent="0.55000000000000004">
      <c r="A39" s="1" t="s">
        <v>45</v>
      </c>
      <c r="C39" s="6">
        <v>1868294</v>
      </c>
      <c r="D39" s="6"/>
      <c r="E39" s="6">
        <v>33878645933</v>
      </c>
      <c r="F39" s="6"/>
      <c r="G39" s="6">
        <v>37812136968.251999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1868294</v>
      </c>
      <c r="R39" s="6"/>
      <c r="S39" s="6">
        <v>18930</v>
      </c>
      <c r="T39" s="6"/>
      <c r="U39" s="6">
        <v>33878645933</v>
      </c>
      <c r="V39" s="6"/>
      <c r="W39" s="6">
        <v>35156372927.750999</v>
      </c>
      <c r="X39" s="6"/>
      <c r="Y39" s="8">
        <v>8.6224427219820498E-3</v>
      </c>
    </row>
    <row r="40" spans="1:25" x14ac:dyDescent="0.55000000000000004">
      <c r="A40" s="1" t="s">
        <v>46</v>
      </c>
      <c r="C40" s="6">
        <v>1884770</v>
      </c>
      <c r="D40" s="6"/>
      <c r="E40" s="6">
        <v>27421698455</v>
      </c>
      <c r="F40" s="6"/>
      <c r="G40" s="6">
        <v>30745047699.584999</v>
      </c>
      <c r="H40" s="6"/>
      <c r="I40" s="6">
        <v>0</v>
      </c>
      <c r="J40" s="6"/>
      <c r="K40" s="6">
        <v>0</v>
      </c>
      <c r="L40" s="6"/>
      <c r="M40" s="6">
        <v>-1884770</v>
      </c>
      <c r="N40" s="6"/>
      <c r="O40" s="6">
        <v>27537169604</v>
      </c>
      <c r="P40" s="6"/>
      <c r="Q40" s="6">
        <v>0</v>
      </c>
      <c r="R40" s="6"/>
      <c r="S40" s="6">
        <v>0</v>
      </c>
      <c r="T40" s="6"/>
      <c r="U40" s="6">
        <v>0</v>
      </c>
      <c r="V40" s="6"/>
      <c r="W40" s="6">
        <v>0</v>
      </c>
      <c r="X40" s="6"/>
      <c r="Y40" s="8">
        <v>0</v>
      </c>
    </row>
    <row r="41" spans="1:25" x14ac:dyDescent="0.55000000000000004">
      <c r="A41" s="1" t="s">
        <v>47</v>
      </c>
      <c r="C41" s="6">
        <v>2947552</v>
      </c>
      <c r="D41" s="6"/>
      <c r="E41" s="6">
        <v>41651624312</v>
      </c>
      <c r="F41" s="6"/>
      <c r="G41" s="6">
        <v>43370068199.0112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2947552</v>
      </c>
      <c r="R41" s="6"/>
      <c r="S41" s="6">
        <v>15344</v>
      </c>
      <c r="T41" s="6"/>
      <c r="U41" s="6">
        <v>41651624312</v>
      </c>
      <c r="V41" s="6"/>
      <c r="W41" s="6">
        <v>44958135822.566399</v>
      </c>
      <c r="X41" s="6"/>
      <c r="Y41" s="8">
        <v>1.1026420496045367E-2</v>
      </c>
    </row>
    <row r="42" spans="1:25" x14ac:dyDescent="0.55000000000000004">
      <c r="A42" s="1" t="s">
        <v>48</v>
      </c>
      <c r="C42" s="6">
        <v>5765306</v>
      </c>
      <c r="D42" s="6"/>
      <c r="E42" s="6">
        <v>54390539533</v>
      </c>
      <c r="F42" s="6"/>
      <c r="G42" s="6">
        <v>52593409293.686096</v>
      </c>
      <c r="H42" s="6"/>
      <c r="I42" s="6">
        <v>308350</v>
      </c>
      <c r="J42" s="6"/>
      <c r="K42" s="6">
        <v>2628292914</v>
      </c>
      <c r="L42" s="6"/>
      <c r="M42" s="6">
        <v>0</v>
      </c>
      <c r="N42" s="6"/>
      <c r="O42" s="6">
        <v>0</v>
      </c>
      <c r="P42" s="6"/>
      <c r="Q42" s="6">
        <v>6073656</v>
      </c>
      <c r="R42" s="6"/>
      <c r="S42" s="6">
        <v>7580</v>
      </c>
      <c r="T42" s="6"/>
      <c r="U42" s="6">
        <v>57018832447</v>
      </c>
      <c r="V42" s="6"/>
      <c r="W42" s="6">
        <v>45764384520.744003</v>
      </c>
      <c r="X42" s="6"/>
      <c r="Y42" s="8">
        <v>1.122416083842925E-2</v>
      </c>
    </row>
    <row r="43" spans="1:25" x14ac:dyDescent="0.55000000000000004">
      <c r="A43" s="1" t="s">
        <v>49</v>
      </c>
      <c r="C43" s="6">
        <v>15007</v>
      </c>
      <c r="D43" s="6"/>
      <c r="E43" s="6">
        <v>111761391</v>
      </c>
      <c r="F43" s="6"/>
      <c r="G43" s="6">
        <v>317777023.27170002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15007</v>
      </c>
      <c r="R43" s="6"/>
      <c r="S43" s="6">
        <v>22251</v>
      </c>
      <c r="T43" s="6"/>
      <c r="U43" s="6">
        <v>111761391</v>
      </c>
      <c r="V43" s="6"/>
      <c r="W43" s="6">
        <v>331933928.49585003</v>
      </c>
      <c r="X43" s="6"/>
      <c r="Y43" s="8">
        <v>8.1410027474101073E-5</v>
      </c>
    </row>
    <row r="44" spans="1:25" x14ac:dyDescent="0.55000000000000004">
      <c r="A44" s="1" t="s">
        <v>50</v>
      </c>
      <c r="C44" s="6">
        <v>2659024</v>
      </c>
      <c r="D44" s="6"/>
      <c r="E44" s="6">
        <v>56911391912</v>
      </c>
      <c r="F44" s="6"/>
      <c r="G44" s="6">
        <v>56379515877.575996</v>
      </c>
      <c r="H44" s="6"/>
      <c r="I44" s="6">
        <v>128530</v>
      </c>
      <c r="J44" s="6"/>
      <c r="K44" s="6">
        <v>2649595728</v>
      </c>
      <c r="L44" s="6"/>
      <c r="M44" s="6">
        <v>0</v>
      </c>
      <c r="N44" s="6"/>
      <c r="O44" s="6">
        <v>0</v>
      </c>
      <c r="P44" s="6"/>
      <c r="Q44" s="6">
        <v>2787554</v>
      </c>
      <c r="R44" s="6"/>
      <c r="S44" s="6">
        <v>17440</v>
      </c>
      <c r="T44" s="6"/>
      <c r="U44" s="6">
        <v>59560987640</v>
      </c>
      <c r="V44" s="6"/>
      <c r="W44" s="6">
        <v>48325682856.528</v>
      </c>
      <c r="X44" s="6"/>
      <c r="Y44" s="8">
        <v>1.1852344190551242E-2</v>
      </c>
    </row>
    <row r="45" spans="1:25" x14ac:dyDescent="0.55000000000000004">
      <c r="A45" s="1" t="s">
        <v>51</v>
      </c>
      <c r="C45" s="6">
        <v>1187988</v>
      </c>
      <c r="D45" s="6"/>
      <c r="E45" s="6">
        <v>51753808775</v>
      </c>
      <c r="F45" s="6"/>
      <c r="G45" s="6">
        <v>51936838352.171997</v>
      </c>
      <c r="H45" s="6"/>
      <c r="I45" s="6">
        <v>0</v>
      </c>
      <c r="J45" s="6"/>
      <c r="K45" s="6">
        <v>0</v>
      </c>
      <c r="L45" s="6"/>
      <c r="M45" s="6">
        <v>-157294</v>
      </c>
      <c r="N45" s="6"/>
      <c r="O45" s="6">
        <v>8349104604</v>
      </c>
      <c r="P45" s="6"/>
      <c r="Q45" s="6">
        <v>1030694</v>
      </c>
      <c r="R45" s="6"/>
      <c r="S45" s="6">
        <v>52330</v>
      </c>
      <c r="T45" s="6"/>
      <c r="U45" s="6">
        <v>44901413297</v>
      </c>
      <c r="V45" s="6"/>
      <c r="W45" s="6">
        <v>53615296528.731003</v>
      </c>
      <c r="X45" s="6"/>
      <c r="Y45" s="8">
        <v>1.3149673440178736E-2</v>
      </c>
    </row>
    <row r="46" spans="1:25" x14ac:dyDescent="0.55000000000000004">
      <c r="A46" s="1" t="s">
        <v>52</v>
      </c>
      <c r="C46" s="6">
        <v>1300224</v>
      </c>
      <c r="D46" s="6"/>
      <c r="E46" s="6">
        <v>36884029002</v>
      </c>
      <c r="F46" s="6"/>
      <c r="G46" s="6">
        <v>36331828324.991997</v>
      </c>
      <c r="H46" s="6"/>
      <c r="I46" s="6">
        <v>1950336</v>
      </c>
      <c r="J46" s="6"/>
      <c r="K46" s="6">
        <v>0</v>
      </c>
      <c r="L46" s="6"/>
      <c r="M46" s="6">
        <v>-417621</v>
      </c>
      <c r="N46" s="6"/>
      <c r="O46" s="6">
        <v>4701754585</v>
      </c>
      <c r="P46" s="6"/>
      <c r="Q46" s="6">
        <v>2832939</v>
      </c>
      <c r="R46" s="6"/>
      <c r="S46" s="6">
        <v>11740</v>
      </c>
      <c r="T46" s="6"/>
      <c r="U46" s="6">
        <v>32145293190</v>
      </c>
      <c r="V46" s="6"/>
      <c r="W46" s="6">
        <v>33060814572.033001</v>
      </c>
      <c r="X46" s="6"/>
      <c r="Y46" s="8">
        <v>8.1084866341375461E-3</v>
      </c>
    </row>
    <row r="47" spans="1:25" x14ac:dyDescent="0.55000000000000004">
      <c r="A47" s="1" t="s">
        <v>53</v>
      </c>
      <c r="C47" s="6">
        <v>2486905</v>
      </c>
      <c r="D47" s="6"/>
      <c r="E47" s="6">
        <v>84619908680</v>
      </c>
      <c r="F47" s="6"/>
      <c r="G47" s="6">
        <v>75226243861.057495</v>
      </c>
      <c r="H47" s="6"/>
      <c r="I47" s="6">
        <v>0</v>
      </c>
      <c r="J47" s="6"/>
      <c r="K47" s="6">
        <v>0</v>
      </c>
      <c r="L47" s="6"/>
      <c r="M47" s="6">
        <v>-185290</v>
      </c>
      <c r="N47" s="6"/>
      <c r="O47" s="6">
        <v>5612642876</v>
      </c>
      <c r="P47" s="6"/>
      <c r="Q47" s="6">
        <v>2301615</v>
      </c>
      <c r="R47" s="6"/>
      <c r="S47" s="6">
        <v>33240</v>
      </c>
      <c r="T47" s="6"/>
      <c r="U47" s="6">
        <v>78315195441</v>
      </c>
      <c r="V47" s="6"/>
      <c r="W47" s="6">
        <v>76050473788.529999</v>
      </c>
      <c r="X47" s="6"/>
      <c r="Y47" s="8">
        <v>1.8652119078631749E-2</v>
      </c>
    </row>
    <row r="48" spans="1:25" x14ac:dyDescent="0.55000000000000004">
      <c r="A48" s="1" t="s">
        <v>54</v>
      </c>
      <c r="C48" s="6">
        <v>4238562</v>
      </c>
      <c r="D48" s="6"/>
      <c r="E48" s="6">
        <v>65219529076</v>
      </c>
      <c r="F48" s="6"/>
      <c r="G48" s="6">
        <v>67539881174.282997</v>
      </c>
      <c r="H48" s="6"/>
      <c r="I48" s="6">
        <v>0</v>
      </c>
      <c r="J48" s="6"/>
      <c r="K48" s="6">
        <v>0</v>
      </c>
      <c r="L48" s="6"/>
      <c r="M48" s="6">
        <v>-403949</v>
      </c>
      <c r="N48" s="6"/>
      <c r="O48" s="6">
        <v>6552558997</v>
      </c>
      <c r="P48" s="6"/>
      <c r="Q48" s="6">
        <v>3834613</v>
      </c>
      <c r="R48" s="6"/>
      <c r="S48" s="6">
        <v>16660</v>
      </c>
      <c r="T48" s="6"/>
      <c r="U48" s="6">
        <v>59003891900</v>
      </c>
      <c r="V48" s="6"/>
      <c r="W48" s="6">
        <v>63504538897.149002</v>
      </c>
      <c r="X48" s="6"/>
      <c r="Y48" s="8">
        <v>1.5575106406791002E-2</v>
      </c>
    </row>
    <row r="49" spans="1:25" x14ac:dyDescent="0.55000000000000004">
      <c r="A49" s="1" t="s">
        <v>55</v>
      </c>
      <c r="C49" s="6">
        <v>1974301</v>
      </c>
      <c r="D49" s="6"/>
      <c r="E49" s="6">
        <v>61750448427</v>
      </c>
      <c r="F49" s="6"/>
      <c r="G49" s="6">
        <v>54127236811.598999</v>
      </c>
      <c r="H49" s="6"/>
      <c r="I49" s="6">
        <v>0</v>
      </c>
      <c r="J49" s="6"/>
      <c r="K49" s="6">
        <v>0</v>
      </c>
      <c r="L49" s="6"/>
      <c r="M49" s="6">
        <v>-605049</v>
      </c>
      <c r="N49" s="6"/>
      <c r="O49" s="6">
        <v>16191131888</v>
      </c>
      <c r="P49" s="6"/>
      <c r="Q49" s="6">
        <v>1369252</v>
      </c>
      <c r="R49" s="6"/>
      <c r="S49" s="6">
        <v>25990</v>
      </c>
      <c r="T49" s="6"/>
      <c r="U49" s="6">
        <v>42826258517</v>
      </c>
      <c r="V49" s="6"/>
      <c r="W49" s="6">
        <v>35375117666.094002</v>
      </c>
      <c r="X49" s="6"/>
      <c r="Y49" s="8">
        <v>8.6760919986288067E-3</v>
      </c>
    </row>
    <row r="50" spans="1:25" x14ac:dyDescent="0.55000000000000004">
      <c r="A50" s="1" t="s">
        <v>56</v>
      </c>
      <c r="C50" s="6">
        <v>8220093</v>
      </c>
      <c r="D50" s="6"/>
      <c r="E50" s="6">
        <v>55596659189</v>
      </c>
      <c r="F50" s="6"/>
      <c r="G50" s="6">
        <v>82528952811.164993</v>
      </c>
      <c r="H50" s="6"/>
      <c r="I50" s="6">
        <v>0</v>
      </c>
      <c r="J50" s="6"/>
      <c r="K50" s="6">
        <v>0</v>
      </c>
      <c r="L50" s="6"/>
      <c r="M50" s="6">
        <v>-959601</v>
      </c>
      <c r="N50" s="6"/>
      <c r="O50" s="6">
        <v>9907031144</v>
      </c>
      <c r="P50" s="6"/>
      <c r="Q50" s="6">
        <v>7260492</v>
      </c>
      <c r="R50" s="6"/>
      <c r="S50" s="6">
        <v>10550</v>
      </c>
      <c r="T50" s="6"/>
      <c r="U50" s="6">
        <v>49106390791</v>
      </c>
      <c r="V50" s="6"/>
      <c r="W50" s="6">
        <v>76142431365.929993</v>
      </c>
      <c r="X50" s="6"/>
      <c r="Y50" s="8">
        <v>1.8674672569733153E-2</v>
      </c>
    </row>
    <row r="51" spans="1:25" x14ac:dyDescent="0.55000000000000004">
      <c r="A51" s="1" t="s">
        <v>57</v>
      </c>
      <c r="C51" s="6">
        <v>3097163</v>
      </c>
      <c r="D51" s="6"/>
      <c r="E51" s="6">
        <v>44205267558</v>
      </c>
      <c r="F51" s="6"/>
      <c r="G51" s="6">
        <v>48650168576.130302</v>
      </c>
      <c r="H51" s="6"/>
      <c r="I51" s="6">
        <v>0</v>
      </c>
      <c r="J51" s="6"/>
      <c r="K51" s="6">
        <v>0</v>
      </c>
      <c r="L51" s="6"/>
      <c r="M51" s="6">
        <v>-948592</v>
      </c>
      <c r="N51" s="6"/>
      <c r="O51" s="6">
        <v>15622261375</v>
      </c>
      <c r="P51" s="6"/>
      <c r="Q51" s="6">
        <v>2148571</v>
      </c>
      <c r="R51" s="6"/>
      <c r="S51" s="6">
        <v>16467</v>
      </c>
      <c r="T51" s="6"/>
      <c r="U51" s="6">
        <v>30666179320</v>
      </c>
      <c r="V51" s="6"/>
      <c r="W51" s="6">
        <v>35170004570.990898</v>
      </c>
      <c r="X51" s="6"/>
      <c r="Y51" s="8">
        <v>8.6257860151961723E-3</v>
      </c>
    </row>
    <row r="52" spans="1:25" x14ac:dyDescent="0.55000000000000004">
      <c r="A52" s="1" t="s">
        <v>58</v>
      </c>
      <c r="C52" s="6">
        <v>487852</v>
      </c>
      <c r="D52" s="6"/>
      <c r="E52" s="6">
        <v>407391063</v>
      </c>
      <c r="F52" s="6"/>
      <c r="G52" s="6">
        <v>1797222033.9036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487852</v>
      </c>
      <c r="R52" s="6"/>
      <c r="S52" s="6">
        <v>3333</v>
      </c>
      <c r="T52" s="6"/>
      <c r="U52" s="6">
        <v>407391063</v>
      </c>
      <c r="V52" s="6"/>
      <c r="W52" s="6">
        <v>1616335952.2398</v>
      </c>
      <c r="X52" s="6"/>
      <c r="Y52" s="8">
        <v>3.9642212796835131E-4</v>
      </c>
    </row>
    <row r="53" spans="1:25" x14ac:dyDescent="0.55000000000000004">
      <c r="A53" s="1" t="s">
        <v>59</v>
      </c>
      <c r="C53" s="6">
        <v>3767320</v>
      </c>
      <c r="D53" s="6"/>
      <c r="E53" s="6">
        <v>63356035869</v>
      </c>
      <c r="F53" s="6"/>
      <c r="G53" s="6">
        <v>67146136716.779999</v>
      </c>
      <c r="H53" s="6"/>
      <c r="I53" s="6">
        <v>0</v>
      </c>
      <c r="J53" s="6"/>
      <c r="K53" s="6">
        <v>0</v>
      </c>
      <c r="L53" s="6"/>
      <c r="M53" s="6">
        <v>-251603</v>
      </c>
      <c r="N53" s="6"/>
      <c r="O53" s="6">
        <v>4430471010</v>
      </c>
      <c r="P53" s="6"/>
      <c r="Q53" s="6">
        <v>3515717</v>
      </c>
      <c r="R53" s="6"/>
      <c r="S53" s="6">
        <v>16330</v>
      </c>
      <c r="T53" s="6"/>
      <c r="U53" s="6">
        <v>59124760401</v>
      </c>
      <c r="V53" s="6"/>
      <c r="W53" s="6">
        <v>57070059241.2705</v>
      </c>
      <c r="X53" s="6"/>
      <c r="Y53" s="8">
        <v>1.39969876289356E-2</v>
      </c>
    </row>
    <row r="54" spans="1:25" x14ac:dyDescent="0.55000000000000004">
      <c r="A54" s="1" t="s">
        <v>60</v>
      </c>
      <c r="C54" s="6">
        <v>5007418</v>
      </c>
      <c r="D54" s="6"/>
      <c r="E54" s="6">
        <v>76482776816</v>
      </c>
      <c r="F54" s="6"/>
      <c r="G54" s="6">
        <v>143405343490.14899</v>
      </c>
      <c r="H54" s="6"/>
      <c r="I54" s="6">
        <v>200000</v>
      </c>
      <c r="J54" s="6"/>
      <c r="K54" s="6">
        <v>7170379223</v>
      </c>
      <c r="L54" s="6"/>
      <c r="M54" s="6">
        <v>-108450</v>
      </c>
      <c r="N54" s="6"/>
      <c r="O54" s="6">
        <v>3810896947</v>
      </c>
      <c r="P54" s="6"/>
      <c r="Q54" s="6">
        <v>5098968</v>
      </c>
      <c r="R54" s="6"/>
      <c r="S54" s="6">
        <v>35230</v>
      </c>
      <c r="T54" s="6"/>
      <c r="U54" s="6">
        <v>81996702125</v>
      </c>
      <c r="V54" s="6"/>
      <c r="W54" s="6">
        <v>178567804616.29199</v>
      </c>
      <c r="X54" s="6"/>
      <c r="Y54" s="8">
        <v>4.3795492511649027E-2</v>
      </c>
    </row>
    <row r="55" spans="1:25" x14ac:dyDescent="0.55000000000000004">
      <c r="A55" s="1" t="s">
        <v>61</v>
      </c>
      <c r="C55" s="6">
        <v>621795</v>
      </c>
      <c r="D55" s="6"/>
      <c r="E55" s="6">
        <v>10805350054</v>
      </c>
      <c r="F55" s="6"/>
      <c r="G55" s="6">
        <v>4629533920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621795</v>
      </c>
      <c r="R55" s="6"/>
      <c r="S55" s="6">
        <v>7060</v>
      </c>
      <c r="T55" s="6"/>
      <c r="U55" s="6">
        <v>10805350054</v>
      </c>
      <c r="V55" s="6"/>
      <c r="W55" s="6">
        <v>4363752937</v>
      </c>
      <c r="X55" s="6"/>
      <c r="Y55" s="8">
        <v>1.0702528906917715E-3</v>
      </c>
    </row>
    <row r="56" spans="1:25" x14ac:dyDescent="0.55000000000000004">
      <c r="A56" s="1" t="s">
        <v>62</v>
      </c>
      <c r="C56" s="6">
        <v>5027672</v>
      </c>
      <c r="D56" s="6"/>
      <c r="E56" s="6">
        <v>45599866991</v>
      </c>
      <c r="F56" s="6"/>
      <c r="G56" s="6">
        <v>43380533811.888</v>
      </c>
      <c r="H56" s="6"/>
      <c r="I56" s="6">
        <v>0</v>
      </c>
      <c r="J56" s="6"/>
      <c r="K56" s="6">
        <v>0</v>
      </c>
      <c r="L56" s="6"/>
      <c r="M56" s="6">
        <v>-1699855</v>
      </c>
      <c r="N56" s="6"/>
      <c r="O56" s="6">
        <v>14717068417</v>
      </c>
      <c r="P56" s="6"/>
      <c r="Q56" s="6">
        <v>3327817</v>
      </c>
      <c r="R56" s="6"/>
      <c r="S56" s="6">
        <v>8150</v>
      </c>
      <c r="T56" s="6"/>
      <c r="U56" s="6">
        <v>30182560138</v>
      </c>
      <c r="V56" s="6"/>
      <c r="W56" s="6">
        <v>26960334384.127499</v>
      </c>
      <c r="X56" s="6"/>
      <c r="Y56" s="8">
        <v>6.6122844774218741E-3</v>
      </c>
    </row>
    <row r="57" spans="1:25" x14ac:dyDescent="0.55000000000000004">
      <c r="A57" s="1" t="s">
        <v>63</v>
      </c>
      <c r="C57" s="6">
        <v>3626550</v>
      </c>
      <c r="D57" s="6"/>
      <c r="E57" s="6">
        <v>14307602406</v>
      </c>
      <c r="F57" s="6"/>
      <c r="G57" s="6">
        <v>43439912931.375</v>
      </c>
      <c r="H57" s="6"/>
      <c r="I57" s="6">
        <v>1631660</v>
      </c>
      <c r="J57" s="6"/>
      <c r="K57" s="6">
        <v>22253933217</v>
      </c>
      <c r="L57" s="6"/>
      <c r="M57" s="6">
        <v>0</v>
      </c>
      <c r="N57" s="6"/>
      <c r="O57" s="6">
        <v>0</v>
      </c>
      <c r="P57" s="6"/>
      <c r="Q57" s="6">
        <v>5258210</v>
      </c>
      <c r="R57" s="6"/>
      <c r="S57" s="6">
        <v>13530</v>
      </c>
      <c r="T57" s="6"/>
      <c r="U57" s="6">
        <v>36561535623</v>
      </c>
      <c r="V57" s="6"/>
      <c r="W57" s="6">
        <v>70720276991.264999</v>
      </c>
      <c r="X57" s="6"/>
      <c r="Y57" s="8">
        <v>1.734483642248973E-2</v>
      </c>
    </row>
    <row r="58" spans="1:25" x14ac:dyDescent="0.55000000000000004">
      <c r="A58" s="1" t="s">
        <v>64</v>
      </c>
      <c r="C58" s="6">
        <v>1020827</v>
      </c>
      <c r="D58" s="6"/>
      <c r="E58" s="6">
        <v>28754516335</v>
      </c>
      <c r="F58" s="6"/>
      <c r="G58" s="6">
        <v>44475612714.8311</v>
      </c>
      <c r="H58" s="6"/>
      <c r="I58" s="6">
        <v>0</v>
      </c>
      <c r="J58" s="6"/>
      <c r="K58" s="6">
        <v>0</v>
      </c>
      <c r="L58" s="6"/>
      <c r="M58" s="6">
        <v>-204063</v>
      </c>
      <c r="N58" s="6"/>
      <c r="O58" s="6">
        <v>9915084538</v>
      </c>
      <c r="P58" s="6"/>
      <c r="Q58" s="6">
        <v>816764</v>
      </c>
      <c r="R58" s="6"/>
      <c r="S58" s="6">
        <v>48407</v>
      </c>
      <c r="T58" s="6"/>
      <c r="U58" s="6">
        <v>23006497461</v>
      </c>
      <c r="V58" s="6"/>
      <c r="W58" s="6">
        <v>39301849233.059402</v>
      </c>
      <c r="X58" s="6"/>
      <c r="Y58" s="8">
        <v>9.6391611437405267E-3</v>
      </c>
    </row>
    <row r="59" spans="1:25" x14ac:dyDescent="0.55000000000000004">
      <c r="A59" s="1" t="s">
        <v>65</v>
      </c>
      <c r="C59" s="6">
        <v>3733103</v>
      </c>
      <c r="D59" s="6"/>
      <c r="E59" s="6">
        <v>75611885571</v>
      </c>
      <c r="F59" s="6"/>
      <c r="G59" s="6">
        <v>70399313865.772598</v>
      </c>
      <c r="H59" s="6"/>
      <c r="I59" s="6">
        <v>772977</v>
      </c>
      <c r="J59" s="6"/>
      <c r="K59" s="6">
        <v>15889455304</v>
      </c>
      <c r="L59" s="6"/>
      <c r="M59" s="6">
        <v>0</v>
      </c>
      <c r="N59" s="6"/>
      <c r="O59" s="6">
        <v>0</v>
      </c>
      <c r="P59" s="6"/>
      <c r="Q59" s="6">
        <v>4506080</v>
      </c>
      <c r="R59" s="6"/>
      <c r="S59" s="6">
        <v>19454</v>
      </c>
      <c r="T59" s="6"/>
      <c r="U59" s="6">
        <v>91501340875</v>
      </c>
      <c r="V59" s="6"/>
      <c r="W59" s="6">
        <v>87139695702.095993</v>
      </c>
      <c r="X59" s="6"/>
      <c r="Y59" s="8">
        <v>2.1371858710975772E-2</v>
      </c>
    </row>
    <row r="60" spans="1:25" x14ac:dyDescent="0.55000000000000004">
      <c r="A60" s="1" t="s">
        <v>66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4831501</v>
      </c>
      <c r="J60" s="6"/>
      <c r="K60" s="6">
        <v>83989296755</v>
      </c>
      <c r="L60" s="6"/>
      <c r="M60" s="6">
        <v>-420351</v>
      </c>
      <c r="N60" s="6"/>
      <c r="O60" s="6">
        <v>7170304507</v>
      </c>
      <c r="P60" s="6"/>
      <c r="Q60" s="6">
        <v>4411150</v>
      </c>
      <c r="R60" s="6"/>
      <c r="S60" s="6">
        <v>18780</v>
      </c>
      <c r="T60" s="6"/>
      <c r="U60" s="6">
        <v>76979979049</v>
      </c>
      <c r="V60" s="6"/>
      <c r="W60" s="6">
        <v>82348490687.850006</v>
      </c>
      <c r="X60" s="6"/>
      <c r="Y60" s="8">
        <v>2.0196769036921278E-2</v>
      </c>
    </row>
    <row r="61" spans="1:25" x14ac:dyDescent="0.55000000000000004">
      <c r="A61" s="1" t="s">
        <v>67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2732631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2732631</v>
      </c>
      <c r="R61" s="6"/>
      <c r="S61" s="6">
        <v>18240</v>
      </c>
      <c r="T61" s="6"/>
      <c r="U61" s="6">
        <v>32318826837</v>
      </c>
      <c r="V61" s="6"/>
      <c r="W61" s="6">
        <v>49546622462.832001</v>
      </c>
      <c r="X61" s="6"/>
      <c r="Y61" s="8">
        <v>1.2151791515336149E-2</v>
      </c>
    </row>
    <row r="62" spans="1:25" x14ac:dyDescent="0.55000000000000004">
      <c r="A62" s="1" t="s">
        <v>68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3606085</v>
      </c>
      <c r="J62" s="6"/>
      <c r="K62" s="6">
        <v>14561471513</v>
      </c>
      <c r="L62" s="6"/>
      <c r="M62" s="6">
        <v>0</v>
      </c>
      <c r="N62" s="6"/>
      <c r="O62" s="6">
        <v>0</v>
      </c>
      <c r="P62" s="6"/>
      <c r="Q62" s="6">
        <v>3606085</v>
      </c>
      <c r="R62" s="6"/>
      <c r="S62" s="6">
        <v>3649</v>
      </c>
      <c r="T62" s="6"/>
      <c r="U62" s="6">
        <v>14561471513</v>
      </c>
      <c r="V62" s="6"/>
      <c r="W62" s="6">
        <v>13080310470.2183</v>
      </c>
      <c r="X62" s="6"/>
      <c r="Y62" s="8">
        <v>3.2080734849120949E-3</v>
      </c>
    </row>
    <row r="63" spans="1:25" x14ac:dyDescent="0.55000000000000004">
      <c r="A63" s="1" t="s">
        <v>69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v>4196559</v>
      </c>
      <c r="J63" s="6"/>
      <c r="K63" s="6">
        <v>36160015241</v>
      </c>
      <c r="L63" s="6"/>
      <c r="M63" s="6">
        <v>0</v>
      </c>
      <c r="N63" s="6"/>
      <c r="O63" s="6">
        <v>0</v>
      </c>
      <c r="P63" s="6"/>
      <c r="Q63" s="6">
        <v>4196559</v>
      </c>
      <c r="R63" s="6"/>
      <c r="S63" s="6">
        <v>8210</v>
      </c>
      <c r="T63" s="6"/>
      <c r="U63" s="6">
        <v>36160015241</v>
      </c>
      <c r="V63" s="6"/>
      <c r="W63" s="6">
        <v>34248749581.129501</v>
      </c>
      <c r="X63" s="6"/>
      <c r="Y63" s="8">
        <v>8.3998392601442647E-3</v>
      </c>
    </row>
    <row r="64" spans="1:25" ht="24.75" thickBot="1" x14ac:dyDescent="0.6">
      <c r="C64" s="6"/>
      <c r="D64" s="6"/>
      <c r="E64" s="7">
        <f>SUM(E9:E63)</f>
        <v>1990943021953</v>
      </c>
      <c r="F64" s="6"/>
      <c r="G64" s="7">
        <f>SUM(G9:G63)</f>
        <v>2347802074188.8926</v>
      </c>
      <c r="H64" s="6"/>
      <c r="I64" s="6"/>
      <c r="J64" s="6"/>
      <c r="K64" s="7">
        <f>SUM(K9:K63)</f>
        <v>201711604685</v>
      </c>
      <c r="L64" s="6"/>
      <c r="M64" s="6"/>
      <c r="N64" s="6"/>
      <c r="O64" s="7">
        <f>SUM(O9:O63)</f>
        <v>444857222607</v>
      </c>
      <c r="P64" s="6"/>
      <c r="Q64" s="6"/>
      <c r="R64" s="6"/>
      <c r="S64" s="6"/>
      <c r="T64" s="6"/>
      <c r="U64" s="7">
        <f>SUM(U9:U63)</f>
        <v>1805571457575</v>
      </c>
      <c r="V64" s="6"/>
      <c r="W64" s="7">
        <f>SUM(W9:W63)</f>
        <v>2262162496692.1758</v>
      </c>
      <c r="X64" s="6"/>
      <c r="Y64" s="9">
        <f>SUM(Y9:Y63)</f>
        <v>0.55481737537683984</v>
      </c>
    </row>
    <row r="65" spans="7:25" ht="24.75" thickTop="1" x14ac:dyDescent="0.55000000000000004">
      <c r="G65" s="3"/>
      <c r="W65" s="3"/>
    </row>
    <row r="66" spans="7:25" x14ac:dyDescent="0.55000000000000004">
      <c r="G66" s="3"/>
      <c r="W66" s="3"/>
      <c r="Y66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topLeftCell="H13" workbookViewId="0">
      <selection activeCell="P33" sqref="P33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.8554687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 x14ac:dyDescent="0.55000000000000004">
      <c r="A6" s="20" t="s">
        <v>71</v>
      </c>
      <c r="B6" s="20" t="s">
        <v>71</v>
      </c>
      <c r="C6" s="20" t="s">
        <v>71</v>
      </c>
      <c r="D6" s="20" t="s">
        <v>71</v>
      </c>
      <c r="E6" s="20" t="s">
        <v>71</v>
      </c>
      <c r="F6" s="20" t="s">
        <v>71</v>
      </c>
      <c r="G6" s="20" t="s">
        <v>71</v>
      </c>
      <c r="H6" s="20" t="s">
        <v>71</v>
      </c>
      <c r="I6" s="20" t="s">
        <v>71</v>
      </c>
      <c r="J6" s="20" t="s">
        <v>71</v>
      </c>
      <c r="K6" s="20" t="s">
        <v>71</v>
      </c>
      <c r="L6" s="20" t="s">
        <v>71</v>
      </c>
      <c r="M6" s="20" t="s">
        <v>71</v>
      </c>
      <c r="O6" s="20" t="s">
        <v>260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 x14ac:dyDescent="0.55000000000000004">
      <c r="A7" s="19" t="s">
        <v>72</v>
      </c>
      <c r="C7" s="19" t="s">
        <v>73</v>
      </c>
      <c r="E7" s="19" t="s">
        <v>74</v>
      </c>
      <c r="G7" s="19" t="s">
        <v>75</v>
      </c>
      <c r="I7" s="19" t="s">
        <v>76</v>
      </c>
      <c r="K7" s="19" t="s">
        <v>77</v>
      </c>
      <c r="M7" s="19" t="s">
        <v>70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78</v>
      </c>
      <c r="AG7" s="19" t="s">
        <v>8</v>
      </c>
      <c r="AI7" s="19" t="s">
        <v>9</v>
      </c>
      <c r="AK7" s="19" t="s">
        <v>13</v>
      </c>
    </row>
    <row r="8" spans="1:37" ht="24.75" x14ac:dyDescent="0.55000000000000004">
      <c r="A8" s="20" t="s">
        <v>72</v>
      </c>
      <c r="C8" s="20" t="s">
        <v>73</v>
      </c>
      <c r="E8" s="20" t="s">
        <v>74</v>
      </c>
      <c r="G8" s="20" t="s">
        <v>75</v>
      </c>
      <c r="I8" s="20" t="s">
        <v>76</v>
      </c>
      <c r="K8" s="20" t="s">
        <v>77</v>
      </c>
      <c r="M8" s="20" t="s">
        <v>70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78</v>
      </c>
      <c r="AG8" s="20" t="s">
        <v>8</v>
      </c>
      <c r="AI8" s="20" t="s">
        <v>9</v>
      </c>
      <c r="AK8" s="20" t="s">
        <v>13</v>
      </c>
    </row>
    <row r="9" spans="1:37" x14ac:dyDescent="0.55000000000000004">
      <c r="A9" s="1" t="s">
        <v>79</v>
      </c>
      <c r="C9" s="4" t="s">
        <v>80</v>
      </c>
      <c r="D9" s="4"/>
      <c r="E9" s="4" t="s">
        <v>80</v>
      </c>
      <c r="F9" s="4"/>
      <c r="G9" s="4" t="s">
        <v>81</v>
      </c>
      <c r="H9" s="4"/>
      <c r="I9" s="4" t="s">
        <v>82</v>
      </c>
      <c r="J9" s="4"/>
      <c r="K9" s="5">
        <v>0</v>
      </c>
      <c r="L9" s="4"/>
      <c r="M9" s="5">
        <v>0</v>
      </c>
      <c r="N9" s="4"/>
      <c r="O9" s="5">
        <v>19845</v>
      </c>
      <c r="P9" s="4"/>
      <c r="Q9" s="5">
        <v>16973633277</v>
      </c>
      <c r="R9" s="4"/>
      <c r="S9" s="5">
        <v>18961555914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19845</v>
      </c>
      <c r="AD9" s="4"/>
      <c r="AE9" s="5">
        <v>962451</v>
      </c>
      <c r="AF9" s="4"/>
      <c r="AG9" s="5">
        <v>16973633277</v>
      </c>
      <c r="AH9" s="4"/>
      <c r="AI9" s="5">
        <v>19096378248</v>
      </c>
      <c r="AJ9" s="4"/>
      <c r="AK9" s="8">
        <v>4.6835726762560906E-3</v>
      </c>
    </row>
    <row r="10" spans="1:37" x14ac:dyDescent="0.55000000000000004">
      <c r="A10" s="1" t="s">
        <v>83</v>
      </c>
      <c r="C10" s="4" t="s">
        <v>80</v>
      </c>
      <c r="D10" s="4"/>
      <c r="E10" s="4" t="s">
        <v>80</v>
      </c>
      <c r="F10" s="4"/>
      <c r="G10" s="4" t="s">
        <v>84</v>
      </c>
      <c r="H10" s="4"/>
      <c r="I10" s="4" t="s">
        <v>85</v>
      </c>
      <c r="J10" s="4"/>
      <c r="K10" s="5">
        <v>0</v>
      </c>
      <c r="L10" s="4"/>
      <c r="M10" s="5">
        <v>0</v>
      </c>
      <c r="N10" s="4"/>
      <c r="O10" s="5">
        <v>70000</v>
      </c>
      <c r="P10" s="4"/>
      <c r="Q10" s="5">
        <v>65335839971</v>
      </c>
      <c r="R10" s="4"/>
      <c r="S10" s="5">
        <v>66069072809</v>
      </c>
      <c r="T10" s="4"/>
      <c r="U10" s="5">
        <v>11134</v>
      </c>
      <c r="V10" s="4"/>
      <c r="W10" s="5">
        <v>10639031097</v>
      </c>
      <c r="X10" s="4"/>
      <c r="Y10" s="5">
        <v>0</v>
      </c>
      <c r="Z10" s="4"/>
      <c r="AA10" s="5">
        <v>0</v>
      </c>
      <c r="AB10" s="5"/>
      <c r="AC10" s="5">
        <v>81134</v>
      </c>
      <c r="AD10" s="4"/>
      <c r="AE10" s="5">
        <v>958706</v>
      </c>
      <c r="AF10" s="4"/>
      <c r="AG10" s="5">
        <v>75974871068</v>
      </c>
      <c r="AH10" s="4"/>
      <c r="AI10" s="5">
        <v>77769554316</v>
      </c>
      <c r="AJ10" s="4"/>
      <c r="AK10" s="8">
        <v>1.907374031393513E-2</v>
      </c>
    </row>
    <row r="11" spans="1:37" x14ac:dyDescent="0.55000000000000004">
      <c r="A11" s="1" t="s">
        <v>86</v>
      </c>
      <c r="C11" s="4" t="s">
        <v>80</v>
      </c>
      <c r="D11" s="4"/>
      <c r="E11" s="4" t="s">
        <v>80</v>
      </c>
      <c r="F11" s="4"/>
      <c r="G11" s="4" t="s">
        <v>87</v>
      </c>
      <c r="H11" s="4"/>
      <c r="I11" s="4" t="s">
        <v>88</v>
      </c>
      <c r="J11" s="4"/>
      <c r="K11" s="5">
        <v>0</v>
      </c>
      <c r="L11" s="4"/>
      <c r="M11" s="5">
        <v>0</v>
      </c>
      <c r="N11" s="4"/>
      <c r="O11" s="5">
        <v>98210</v>
      </c>
      <c r="P11" s="4"/>
      <c r="Q11" s="5">
        <v>89043628279</v>
      </c>
      <c r="R11" s="4"/>
      <c r="S11" s="5">
        <v>91370983726</v>
      </c>
      <c r="T11" s="4"/>
      <c r="U11" s="5">
        <v>7277</v>
      </c>
      <c r="V11" s="4"/>
      <c r="W11" s="5">
        <v>6843170520</v>
      </c>
      <c r="X11" s="4"/>
      <c r="Y11" s="5">
        <v>0</v>
      </c>
      <c r="Z11" s="4"/>
      <c r="AA11" s="5">
        <v>0</v>
      </c>
      <c r="AB11" s="5"/>
      <c r="AC11" s="5">
        <v>105487</v>
      </c>
      <c r="AD11" s="4"/>
      <c r="AE11" s="5">
        <v>943277</v>
      </c>
      <c r="AF11" s="4"/>
      <c r="AG11" s="5">
        <v>95886798798</v>
      </c>
      <c r="AH11" s="4"/>
      <c r="AI11" s="5">
        <v>99485425896</v>
      </c>
      <c r="AJ11" s="4"/>
      <c r="AK11" s="8">
        <v>2.4399769231686914E-2</v>
      </c>
    </row>
    <row r="12" spans="1:37" x14ac:dyDescent="0.55000000000000004">
      <c r="A12" s="1" t="s">
        <v>89</v>
      </c>
      <c r="C12" s="4" t="s">
        <v>80</v>
      </c>
      <c r="D12" s="4"/>
      <c r="E12" s="4" t="s">
        <v>80</v>
      </c>
      <c r="F12" s="4"/>
      <c r="G12" s="4" t="s">
        <v>90</v>
      </c>
      <c r="H12" s="4"/>
      <c r="I12" s="4" t="s">
        <v>91</v>
      </c>
      <c r="J12" s="4"/>
      <c r="K12" s="5">
        <v>0</v>
      </c>
      <c r="L12" s="4"/>
      <c r="M12" s="5">
        <v>0</v>
      </c>
      <c r="N12" s="4"/>
      <c r="O12" s="5">
        <v>50000</v>
      </c>
      <c r="P12" s="4"/>
      <c r="Q12" s="5">
        <v>43722923340</v>
      </c>
      <c r="R12" s="4"/>
      <c r="S12" s="5">
        <v>44047514940</v>
      </c>
      <c r="T12" s="4"/>
      <c r="U12" s="5">
        <v>6908</v>
      </c>
      <c r="V12" s="4"/>
      <c r="W12" s="5">
        <v>6156083374</v>
      </c>
      <c r="X12" s="4"/>
      <c r="Y12" s="5">
        <v>0</v>
      </c>
      <c r="Z12" s="4"/>
      <c r="AA12" s="5">
        <v>0</v>
      </c>
      <c r="AB12" s="5"/>
      <c r="AC12" s="5">
        <v>56908</v>
      </c>
      <c r="AD12" s="4"/>
      <c r="AE12" s="5">
        <v>892259</v>
      </c>
      <c r="AF12" s="4"/>
      <c r="AG12" s="5">
        <v>49879006714</v>
      </c>
      <c r="AH12" s="4"/>
      <c r="AI12" s="5">
        <v>50767471899</v>
      </c>
      <c r="AJ12" s="4"/>
      <c r="AK12" s="8">
        <v>1.245121672501736E-2</v>
      </c>
    </row>
    <row r="13" spans="1:37" x14ac:dyDescent="0.55000000000000004">
      <c r="A13" s="1" t="s">
        <v>92</v>
      </c>
      <c r="C13" s="4" t="s">
        <v>80</v>
      </c>
      <c r="D13" s="4"/>
      <c r="E13" s="4" t="s">
        <v>80</v>
      </c>
      <c r="F13" s="4"/>
      <c r="G13" s="4" t="s">
        <v>93</v>
      </c>
      <c r="H13" s="4"/>
      <c r="I13" s="4" t="s">
        <v>94</v>
      </c>
      <c r="J13" s="4"/>
      <c r="K13" s="5">
        <v>0</v>
      </c>
      <c r="L13" s="4"/>
      <c r="M13" s="5">
        <v>0</v>
      </c>
      <c r="N13" s="4"/>
      <c r="O13" s="5">
        <v>23636</v>
      </c>
      <c r="P13" s="4"/>
      <c r="Q13" s="5">
        <v>17581054627</v>
      </c>
      <c r="R13" s="4"/>
      <c r="S13" s="5">
        <v>20533621642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23636</v>
      </c>
      <c r="AD13" s="4"/>
      <c r="AE13" s="5">
        <v>877209</v>
      </c>
      <c r="AF13" s="4"/>
      <c r="AG13" s="5">
        <v>17581054627</v>
      </c>
      <c r="AH13" s="4"/>
      <c r="AI13" s="5">
        <v>20729953938</v>
      </c>
      <c r="AJ13" s="4"/>
      <c r="AK13" s="8">
        <v>5.0842230177459216E-3</v>
      </c>
    </row>
    <row r="14" spans="1:37" x14ac:dyDescent="0.55000000000000004">
      <c r="A14" s="1" t="s">
        <v>95</v>
      </c>
      <c r="C14" s="4" t="s">
        <v>80</v>
      </c>
      <c r="D14" s="4"/>
      <c r="E14" s="4" t="s">
        <v>80</v>
      </c>
      <c r="F14" s="4"/>
      <c r="G14" s="4" t="s">
        <v>96</v>
      </c>
      <c r="H14" s="4"/>
      <c r="I14" s="4" t="s">
        <v>97</v>
      </c>
      <c r="J14" s="4"/>
      <c r="K14" s="5">
        <v>0</v>
      </c>
      <c r="L14" s="4"/>
      <c r="M14" s="5">
        <v>0</v>
      </c>
      <c r="N14" s="4"/>
      <c r="O14" s="5">
        <v>63542</v>
      </c>
      <c r="P14" s="4"/>
      <c r="Q14" s="5">
        <v>46803136937</v>
      </c>
      <c r="R14" s="4"/>
      <c r="S14" s="5">
        <v>54518938119</v>
      </c>
      <c r="T14" s="4"/>
      <c r="U14" s="5">
        <v>41029</v>
      </c>
      <c r="V14" s="4"/>
      <c r="W14" s="5">
        <v>35643214766</v>
      </c>
      <c r="X14" s="4"/>
      <c r="Y14" s="5">
        <v>0</v>
      </c>
      <c r="Z14" s="4"/>
      <c r="AA14" s="5">
        <v>0</v>
      </c>
      <c r="AB14" s="5"/>
      <c r="AC14" s="5">
        <v>104571</v>
      </c>
      <c r="AD14" s="4"/>
      <c r="AE14" s="5">
        <v>868856</v>
      </c>
      <c r="AF14" s="4"/>
      <c r="AG14" s="5">
        <v>82446351700</v>
      </c>
      <c r="AH14" s="4"/>
      <c r="AI14" s="5">
        <v>90840672919</v>
      </c>
      <c r="AJ14" s="4"/>
      <c r="AK14" s="8">
        <v>2.2279559403925408E-2</v>
      </c>
    </row>
    <row r="15" spans="1:37" x14ac:dyDescent="0.55000000000000004">
      <c r="A15" s="1" t="s">
        <v>98</v>
      </c>
      <c r="C15" s="4" t="s">
        <v>80</v>
      </c>
      <c r="D15" s="4"/>
      <c r="E15" s="4" t="s">
        <v>80</v>
      </c>
      <c r="F15" s="4"/>
      <c r="G15" s="4" t="s">
        <v>99</v>
      </c>
      <c r="H15" s="4"/>
      <c r="I15" s="4" t="s">
        <v>100</v>
      </c>
      <c r="J15" s="4"/>
      <c r="K15" s="5">
        <v>0</v>
      </c>
      <c r="L15" s="4"/>
      <c r="M15" s="5">
        <v>0</v>
      </c>
      <c r="N15" s="4"/>
      <c r="O15" s="5">
        <v>74709</v>
      </c>
      <c r="P15" s="4"/>
      <c r="Q15" s="5">
        <v>65567653144</v>
      </c>
      <c r="R15" s="4"/>
      <c r="S15" s="5">
        <v>72705422580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74709</v>
      </c>
      <c r="AD15" s="4"/>
      <c r="AE15" s="5">
        <v>989449</v>
      </c>
      <c r="AF15" s="4"/>
      <c r="AG15" s="5">
        <v>65567653144</v>
      </c>
      <c r="AH15" s="4"/>
      <c r="AI15" s="5">
        <v>73907347216</v>
      </c>
      <c r="AJ15" s="4"/>
      <c r="AK15" s="8">
        <v>1.8126496422518349E-2</v>
      </c>
    </row>
    <row r="16" spans="1:37" x14ac:dyDescent="0.55000000000000004">
      <c r="A16" s="1" t="s">
        <v>101</v>
      </c>
      <c r="C16" s="4" t="s">
        <v>80</v>
      </c>
      <c r="D16" s="4"/>
      <c r="E16" s="4" t="s">
        <v>80</v>
      </c>
      <c r="F16" s="4"/>
      <c r="G16" s="4" t="s">
        <v>102</v>
      </c>
      <c r="H16" s="4"/>
      <c r="I16" s="4" t="s">
        <v>103</v>
      </c>
      <c r="J16" s="4"/>
      <c r="K16" s="5">
        <v>0</v>
      </c>
      <c r="L16" s="4"/>
      <c r="M16" s="5">
        <v>0</v>
      </c>
      <c r="N16" s="4"/>
      <c r="O16" s="5">
        <v>56716</v>
      </c>
      <c r="P16" s="4"/>
      <c r="Q16" s="5">
        <v>48991959113</v>
      </c>
      <c r="R16" s="4"/>
      <c r="S16" s="5">
        <v>53987758348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56716</v>
      </c>
      <c r="AD16" s="4"/>
      <c r="AE16" s="5">
        <v>968014</v>
      </c>
      <c r="AF16" s="4"/>
      <c r="AG16" s="5">
        <v>48991959113</v>
      </c>
      <c r="AH16" s="4"/>
      <c r="AI16" s="5">
        <v>54891931057</v>
      </c>
      <c r="AJ16" s="4"/>
      <c r="AK16" s="8">
        <v>1.3462780486788057E-2</v>
      </c>
    </row>
    <row r="17" spans="1:37" x14ac:dyDescent="0.55000000000000004">
      <c r="A17" s="1" t="s">
        <v>104</v>
      </c>
      <c r="C17" s="4" t="s">
        <v>80</v>
      </c>
      <c r="D17" s="4"/>
      <c r="E17" s="4" t="s">
        <v>80</v>
      </c>
      <c r="F17" s="4"/>
      <c r="G17" s="4" t="s">
        <v>105</v>
      </c>
      <c r="H17" s="4"/>
      <c r="I17" s="4" t="s">
        <v>106</v>
      </c>
      <c r="J17" s="4"/>
      <c r="K17" s="5">
        <v>15</v>
      </c>
      <c r="L17" s="4"/>
      <c r="M17" s="5">
        <v>15</v>
      </c>
      <c r="N17" s="4"/>
      <c r="O17" s="5">
        <v>200000</v>
      </c>
      <c r="P17" s="4"/>
      <c r="Q17" s="5">
        <v>192118503125</v>
      </c>
      <c r="R17" s="4"/>
      <c r="S17" s="5">
        <v>191965200000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200000</v>
      </c>
      <c r="AD17" s="4"/>
      <c r="AE17" s="5">
        <v>963550</v>
      </c>
      <c r="AF17" s="4"/>
      <c r="AG17" s="5">
        <v>192118503125</v>
      </c>
      <c r="AH17" s="4"/>
      <c r="AI17" s="5">
        <v>192675071312</v>
      </c>
      <c r="AJ17" s="4"/>
      <c r="AK17" s="8">
        <v>4.7255437008694973E-2</v>
      </c>
    </row>
    <row r="18" spans="1:37" x14ac:dyDescent="0.55000000000000004">
      <c r="A18" s="1" t="s">
        <v>107</v>
      </c>
      <c r="C18" s="4" t="s">
        <v>80</v>
      </c>
      <c r="D18" s="4"/>
      <c r="E18" s="4" t="s">
        <v>80</v>
      </c>
      <c r="F18" s="4"/>
      <c r="G18" s="4" t="s">
        <v>108</v>
      </c>
      <c r="H18" s="4"/>
      <c r="I18" s="4" t="s">
        <v>109</v>
      </c>
      <c r="J18" s="4"/>
      <c r="K18" s="5">
        <v>15</v>
      </c>
      <c r="L18" s="4"/>
      <c r="M18" s="5">
        <v>15</v>
      </c>
      <c r="N18" s="4"/>
      <c r="O18" s="5">
        <v>200000</v>
      </c>
      <c r="P18" s="4"/>
      <c r="Q18" s="5">
        <v>193780000000</v>
      </c>
      <c r="R18" s="4"/>
      <c r="S18" s="5">
        <v>203963025000</v>
      </c>
      <c r="T18" s="4"/>
      <c r="U18" s="5">
        <v>0</v>
      </c>
      <c r="V18" s="4"/>
      <c r="W18" s="5">
        <v>0</v>
      </c>
      <c r="X18" s="4"/>
      <c r="Y18" s="5">
        <v>200000</v>
      </c>
      <c r="Z18" s="4"/>
      <c r="AA18" s="5">
        <v>200000000000</v>
      </c>
      <c r="AB18" s="5"/>
      <c r="AC18" s="5">
        <v>0</v>
      </c>
      <c r="AD18" s="4"/>
      <c r="AE18" s="5">
        <v>0</v>
      </c>
      <c r="AF18" s="4"/>
      <c r="AG18" s="5">
        <v>0</v>
      </c>
      <c r="AH18" s="4"/>
      <c r="AI18" s="5">
        <v>0</v>
      </c>
      <c r="AJ18" s="4"/>
      <c r="AK18" s="8">
        <v>0</v>
      </c>
    </row>
    <row r="19" spans="1:37" x14ac:dyDescent="0.55000000000000004">
      <c r="A19" s="1" t="s">
        <v>110</v>
      </c>
      <c r="C19" s="4" t="s">
        <v>80</v>
      </c>
      <c r="D19" s="4"/>
      <c r="E19" s="4" t="s">
        <v>80</v>
      </c>
      <c r="F19" s="4"/>
      <c r="G19" s="4" t="s">
        <v>111</v>
      </c>
      <c r="H19" s="4"/>
      <c r="I19" s="4" t="s">
        <v>112</v>
      </c>
      <c r="J19" s="4"/>
      <c r="K19" s="5">
        <v>15</v>
      </c>
      <c r="L19" s="4"/>
      <c r="M19" s="5">
        <v>15</v>
      </c>
      <c r="N19" s="4"/>
      <c r="O19" s="5">
        <v>500000</v>
      </c>
      <c r="P19" s="4"/>
      <c r="Q19" s="5">
        <v>486951346998</v>
      </c>
      <c r="R19" s="4"/>
      <c r="S19" s="5">
        <v>499159510937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500000</v>
      </c>
      <c r="AD19" s="4"/>
      <c r="AE19" s="5">
        <v>998500</v>
      </c>
      <c r="AF19" s="4"/>
      <c r="AG19" s="5">
        <v>486951346998</v>
      </c>
      <c r="AH19" s="4"/>
      <c r="AI19" s="5">
        <v>499159510937</v>
      </c>
      <c r="AJ19" s="4"/>
      <c r="AK19" s="8">
        <v>0.1224237295761951</v>
      </c>
    </row>
    <row r="20" spans="1:37" x14ac:dyDescent="0.55000000000000004">
      <c r="A20" s="1" t="s">
        <v>113</v>
      </c>
      <c r="C20" s="4" t="s">
        <v>80</v>
      </c>
      <c r="D20" s="4"/>
      <c r="E20" s="4" t="s">
        <v>80</v>
      </c>
      <c r="F20" s="4"/>
      <c r="G20" s="4" t="s">
        <v>114</v>
      </c>
      <c r="H20" s="4"/>
      <c r="I20" s="4" t="s">
        <v>115</v>
      </c>
      <c r="J20" s="4"/>
      <c r="K20" s="5">
        <v>18</v>
      </c>
      <c r="L20" s="4"/>
      <c r="M20" s="5">
        <v>18</v>
      </c>
      <c r="N20" s="4"/>
      <c r="O20" s="5">
        <v>50000</v>
      </c>
      <c r="P20" s="4"/>
      <c r="Q20" s="5">
        <v>50009012486</v>
      </c>
      <c r="R20" s="4"/>
      <c r="S20" s="5">
        <v>49990887509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50000</v>
      </c>
      <c r="AD20" s="4"/>
      <c r="AE20" s="5">
        <v>999999</v>
      </c>
      <c r="AF20" s="4"/>
      <c r="AG20" s="5">
        <v>50009012486</v>
      </c>
      <c r="AH20" s="4"/>
      <c r="AI20" s="5">
        <v>49990887509</v>
      </c>
      <c r="AJ20" s="4"/>
      <c r="AK20" s="8">
        <v>1.2260751843008021E-2</v>
      </c>
    </row>
    <row r="21" spans="1:37" x14ac:dyDescent="0.55000000000000004">
      <c r="A21" s="1" t="s">
        <v>116</v>
      </c>
      <c r="C21" s="4" t="s">
        <v>80</v>
      </c>
      <c r="D21" s="4"/>
      <c r="E21" s="4" t="s">
        <v>80</v>
      </c>
      <c r="F21" s="4"/>
      <c r="G21" s="4" t="s">
        <v>117</v>
      </c>
      <c r="H21" s="4"/>
      <c r="I21" s="4" t="s">
        <v>118</v>
      </c>
      <c r="J21" s="4"/>
      <c r="K21" s="5">
        <v>18</v>
      </c>
      <c r="L21" s="4"/>
      <c r="M21" s="5">
        <v>18</v>
      </c>
      <c r="N21" s="4"/>
      <c r="O21" s="5">
        <v>1000</v>
      </c>
      <c r="P21" s="4"/>
      <c r="Q21" s="5">
        <v>930674250</v>
      </c>
      <c r="R21" s="4"/>
      <c r="S21" s="5">
        <v>999818750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1000</v>
      </c>
      <c r="AD21" s="4"/>
      <c r="AE21" s="5">
        <v>1000000</v>
      </c>
      <c r="AF21" s="4"/>
      <c r="AG21" s="5">
        <v>930674250</v>
      </c>
      <c r="AH21" s="4"/>
      <c r="AI21" s="5">
        <v>999818750</v>
      </c>
      <c r="AJ21" s="4"/>
      <c r="AK21" s="8">
        <v>2.4521528207574906E-4</v>
      </c>
    </row>
    <row r="22" spans="1:37" x14ac:dyDescent="0.55000000000000004">
      <c r="A22" s="1" t="s">
        <v>119</v>
      </c>
      <c r="C22" s="4" t="s">
        <v>80</v>
      </c>
      <c r="D22" s="4"/>
      <c r="E22" s="4" t="s">
        <v>80</v>
      </c>
      <c r="F22" s="4"/>
      <c r="G22" s="4" t="s">
        <v>120</v>
      </c>
      <c r="H22" s="4"/>
      <c r="I22" s="4" t="s">
        <v>121</v>
      </c>
      <c r="J22" s="4"/>
      <c r="K22" s="5">
        <v>0</v>
      </c>
      <c r="L22" s="4"/>
      <c r="M22" s="5">
        <v>0</v>
      </c>
      <c r="N22" s="4"/>
      <c r="O22" s="5">
        <v>0</v>
      </c>
      <c r="P22" s="4"/>
      <c r="Q22" s="5">
        <v>0</v>
      </c>
      <c r="R22" s="4"/>
      <c r="S22" s="5">
        <v>0</v>
      </c>
      <c r="T22" s="4"/>
      <c r="U22" s="5">
        <v>60000</v>
      </c>
      <c r="V22" s="4"/>
      <c r="W22" s="5">
        <v>46160352533</v>
      </c>
      <c r="X22" s="4"/>
      <c r="Y22" s="5">
        <v>0</v>
      </c>
      <c r="Z22" s="4"/>
      <c r="AA22" s="5">
        <v>0</v>
      </c>
      <c r="AB22" s="5"/>
      <c r="AC22" s="5">
        <v>60000</v>
      </c>
      <c r="AD22" s="4"/>
      <c r="AE22" s="5">
        <v>770014</v>
      </c>
      <c r="AF22" s="4"/>
      <c r="AG22" s="5">
        <v>46160352533</v>
      </c>
      <c r="AH22" s="4"/>
      <c r="AI22" s="5">
        <v>46192466097</v>
      </c>
      <c r="AJ22" s="4"/>
      <c r="AK22" s="8">
        <v>1.1329152012552607E-2</v>
      </c>
    </row>
    <row r="23" spans="1:37" x14ac:dyDescent="0.55000000000000004">
      <c r="A23" s="1" t="s">
        <v>122</v>
      </c>
      <c r="C23" s="4" t="s">
        <v>80</v>
      </c>
      <c r="D23" s="4"/>
      <c r="E23" s="4" t="s">
        <v>80</v>
      </c>
      <c r="F23" s="4"/>
      <c r="G23" s="4" t="s">
        <v>123</v>
      </c>
      <c r="H23" s="4"/>
      <c r="I23" s="4" t="s">
        <v>124</v>
      </c>
      <c r="J23" s="4"/>
      <c r="K23" s="5">
        <v>0</v>
      </c>
      <c r="L23" s="4"/>
      <c r="M23" s="5">
        <v>0</v>
      </c>
      <c r="N23" s="4"/>
      <c r="O23" s="5">
        <v>0</v>
      </c>
      <c r="P23" s="4"/>
      <c r="Q23" s="5">
        <v>0</v>
      </c>
      <c r="R23" s="4"/>
      <c r="S23" s="5">
        <v>0</v>
      </c>
      <c r="T23" s="4"/>
      <c r="U23" s="5">
        <v>11924</v>
      </c>
      <c r="V23" s="4"/>
      <c r="W23" s="5">
        <v>10139264388</v>
      </c>
      <c r="X23" s="4"/>
      <c r="Y23" s="5">
        <v>0</v>
      </c>
      <c r="Z23" s="4"/>
      <c r="AA23" s="5">
        <v>0</v>
      </c>
      <c r="AB23" s="5"/>
      <c r="AC23" s="5">
        <v>11924</v>
      </c>
      <c r="AD23" s="4"/>
      <c r="AE23" s="5">
        <v>852928</v>
      </c>
      <c r="AF23" s="4"/>
      <c r="AG23" s="5">
        <v>10139264387</v>
      </c>
      <c r="AH23" s="4"/>
      <c r="AI23" s="5">
        <v>10168470102</v>
      </c>
      <c r="AJ23" s="4"/>
      <c r="AK23" s="8">
        <v>2.4939162866677096E-3</v>
      </c>
    </row>
    <row r="24" spans="1:37" x14ac:dyDescent="0.55000000000000004">
      <c r="A24" s="1" t="s">
        <v>125</v>
      </c>
      <c r="C24" s="4" t="s">
        <v>80</v>
      </c>
      <c r="D24" s="4"/>
      <c r="E24" s="4" t="s">
        <v>80</v>
      </c>
      <c r="F24" s="4"/>
      <c r="G24" s="4" t="s">
        <v>126</v>
      </c>
      <c r="H24" s="4"/>
      <c r="I24" s="4" t="s">
        <v>127</v>
      </c>
      <c r="J24" s="4"/>
      <c r="K24" s="5">
        <v>0</v>
      </c>
      <c r="L24" s="4"/>
      <c r="M24" s="5">
        <v>0</v>
      </c>
      <c r="N24" s="4"/>
      <c r="O24" s="5">
        <v>0</v>
      </c>
      <c r="P24" s="4"/>
      <c r="Q24" s="5">
        <v>0</v>
      </c>
      <c r="R24" s="4"/>
      <c r="S24" s="5">
        <v>0</v>
      </c>
      <c r="T24" s="4"/>
      <c r="U24" s="5">
        <v>49197</v>
      </c>
      <c r="V24" s="4"/>
      <c r="W24" s="5">
        <v>35781707425</v>
      </c>
      <c r="X24" s="4"/>
      <c r="Y24" s="5">
        <v>0</v>
      </c>
      <c r="Z24" s="4"/>
      <c r="AA24" s="5">
        <v>0</v>
      </c>
      <c r="AB24" s="5"/>
      <c r="AC24" s="5">
        <v>49197</v>
      </c>
      <c r="AD24" s="4"/>
      <c r="AE24" s="5">
        <v>729007</v>
      </c>
      <c r="AF24" s="4"/>
      <c r="AG24" s="5">
        <v>35781707425</v>
      </c>
      <c r="AH24" s="4"/>
      <c r="AI24" s="5">
        <v>35858456855</v>
      </c>
      <c r="AJ24" s="4"/>
      <c r="AK24" s="8">
        <v>8.7946356402096911E-3</v>
      </c>
    </row>
    <row r="25" spans="1:37" x14ac:dyDescent="0.55000000000000004">
      <c r="A25" s="1" t="s">
        <v>128</v>
      </c>
      <c r="C25" s="4" t="s">
        <v>80</v>
      </c>
      <c r="D25" s="4"/>
      <c r="E25" s="4" t="s">
        <v>80</v>
      </c>
      <c r="F25" s="4"/>
      <c r="G25" s="4" t="s">
        <v>129</v>
      </c>
      <c r="H25" s="4"/>
      <c r="I25" s="4" t="s">
        <v>130</v>
      </c>
      <c r="J25" s="4"/>
      <c r="K25" s="5">
        <v>0</v>
      </c>
      <c r="L25" s="4"/>
      <c r="M25" s="5">
        <v>0</v>
      </c>
      <c r="N25" s="4"/>
      <c r="O25" s="5">
        <v>0</v>
      </c>
      <c r="P25" s="4"/>
      <c r="Q25" s="5">
        <v>0</v>
      </c>
      <c r="R25" s="4"/>
      <c r="S25" s="5">
        <v>0</v>
      </c>
      <c r="T25" s="4"/>
      <c r="U25" s="5">
        <v>60000</v>
      </c>
      <c r="V25" s="4"/>
      <c r="W25" s="5">
        <v>46703331586</v>
      </c>
      <c r="X25" s="4"/>
      <c r="Y25" s="5">
        <v>0</v>
      </c>
      <c r="Z25" s="4"/>
      <c r="AA25" s="5">
        <v>0</v>
      </c>
      <c r="AB25" s="5"/>
      <c r="AC25" s="5">
        <v>60000</v>
      </c>
      <c r="AD25" s="4"/>
      <c r="AE25" s="5">
        <v>779325</v>
      </c>
      <c r="AF25" s="4"/>
      <c r="AG25" s="5">
        <v>46703331586</v>
      </c>
      <c r="AH25" s="4"/>
      <c r="AI25" s="5">
        <v>46751024840</v>
      </c>
      <c r="AJ25" s="4"/>
      <c r="AK25" s="8">
        <v>1.1466143982067701E-2</v>
      </c>
    </row>
    <row r="26" spans="1:37" x14ac:dyDescent="0.55000000000000004">
      <c r="A26" s="1" t="s">
        <v>131</v>
      </c>
      <c r="C26" s="4" t="s">
        <v>80</v>
      </c>
      <c r="D26" s="4"/>
      <c r="E26" s="4" t="s">
        <v>80</v>
      </c>
      <c r="F26" s="4"/>
      <c r="G26" s="4" t="s">
        <v>132</v>
      </c>
      <c r="H26" s="4"/>
      <c r="I26" s="4" t="s">
        <v>133</v>
      </c>
      <c r="J26" s="4"/>
      <c r="K26" s="5">
        <v>0</v>
      </c>
      <c r="L26" s="4"/>
      <c r="M26" s="5">
        <v>0</v>
      </c>
      <c r="N26" s="4"/>
      <c r="O26" s="5">
        <v>0</v>
      </c>
      <c r="P26" s="4"/>
      <c r="Q26" s="5">
        <v>0</v>
      </c>
      <c r="R26" s="4"/>
      <c r="S26" s="5">
        <v>0</v>
      </c>
      <c r="T26" s="4"/>
      <c r="U26" s="5">
        <v>23282</v>
      </c>
      <c r="V26" s="4"/>
      <c r="W26" s="5">
        <v>19909820786</v>
      </c>
      <c r="X26" s="4"/>
      <c r="Y26" s="5">
        <v>0</v>
      </c>
      <c r="Z26" s="4"/>
      <c r="AA26" s="5">
        <v>0</v>
      </c>
      <c r="AB26" s="5"/>
      <c r="AC26" s="5">
        <v>23282</v>
      </c>
      <c r="AD26" s="4"/>
      <c r="AE26" s="5">
        <v>854865</v>
      </c>
      <c r="AF26" s="4"/>
      <c r="AG26" s="5">
        <v>19909820786</v>
      </c>
      <c r="AH26" s="4"/>
      <c r="AI26" s="5">
        <v>19899359517</v>
      </c>
      <c r="AJ26" s="4"/>
      <c r="AK26" s="8">
        <v>4.8805116498244275E-3</v>
      </c>
    </row>
    <row r="27" spans="1:37" x14ac:dyDescent="0.55000000000000004">
      <c r="A27" s="1" t="s">
        <v>134</v>
      </c>
      <c r="C27" s="4" t="s">
        <v>80</v>
      </c>
      <c r="D27" s="4"/>
      <c r="E27" s="4" t="s">
        <v>80</v>
      </c>
      <c r="F27" s="4"/>
      <c r="G27" s="4" t="s">
        <v>135</v>
      </c>
      <c r="H27" s="4"/>
      <c r="I27" s="4" t="s">
        <v>136</v>
      </c>
      <c r="J27" s="4"/>
      <c r="K27" s="5">
        <v>0</v>
      </c>
      <c r="L27" s="4"/>
      <c r="M27" s="5">
        <v>0</v>
      </c>
      <c r="N27" s="4"/>
      <c r="O27" s="5">
        <v>0</v>
      </c>
      <c r="P27" s="4"/>
      <c r="Q27" s="5">
        <v>0</v>
      </c>
      <c r="R27" s="4"/>
      <c r="S27" s="5">
        <v>0</v>
      </c>
      <c r="T27" s="4"/>
      <c r="U27" s="5">
        <v>60000</v>
      </c>
      <c r="V27" s="4"/>
      <c r="W27" s="5">
        <v>50213618814</v>
      </c>
      <c r="X27" s="4"/>
      <c r="Y27" s="5">
        <v>0</v>
      </c>
      <c r="Z27" s="4"/>
      <c r="AA27" s="5">
        <v>0</v>
      </c>
      <c r="AB27" s="5"/>
      <c r="AC27" s="5">
        <v>60000</v>
      </c>
      <c r="AD27" s="4"/>
      <c r="AE27" s="5">
        <v>839046</v>
      </c>
      <c r="AF27" s="4"/>
      <c r="AG27" s="5">
        <v>50213618812</v>
      </c>
      <c r="AH27" s="4"/>
      <c r="AI27" s="5">
        <v>50333635374</v>
      </c>
      <c r="AJ27" s="4"/>
      <c r="AK27" s="8">
        <v>1.2344814093687793E-2</v>
      </c>
    </row>
    <row r="28" spans="1:37" x14ac:dyDescent="0.55000000000000004">
      <c r="A28" s="1" t="s">
        <v>137</v>
      </c>
      <c r="C28" s="4" t="s">
        <v>80</v>
      </c>
      <c r="D28" s="4"/>
      <c r="E28" s="4" t="s">
        <v>80</v>
      </c>
      <c r="F28" s="4"/>
      <c r="G28" s="4" t="s">
        <v>138</v>
      </c>
      <c r="H28" s="4"/>
      <c r="I28" s="4" t="s">
        <v>139</v>
      </c>
      <c r="J28" s="4"/>
      <c r="K28" s="5">
        <v>0</v>
      </c>
      <c r="L28" s="4"/>
      <c r="M28" s="5">
        <v>0</v>
      </c>
      <c r="N28" s="4"/>
      <c r="O28" s="5">
        <v>0</v>
      </c>
      <c r="P28" s="4"/>
      <c r="Q28" s="5">
        <v>0</v>
      </c>
      <c r="R28" s="4"/>
      <c r="S28" s="5">
        <v>0</v>
      </c>
      <c r="T28" s="4"/>
      <c r="U28" s="5">
        <v>40000</v>
      </c>
      <c r="V28" s="4"/>
      <c r="W28" s="5">
        <v>30090437896</v>
      </c>
      <c r="X28" s="4"/>
      <c r="Y28" s="5">
        <v>0</v>
      </c>
      <c r="Z28" s="4"/>
      <c r="AA28" s="5">
        <v>0</v>
      </c>
      <c r="AB28" s="5"/>
      <c r="AC28" s="5">
        <v>40000</v>
      </c>
      <c r="AD28" s="4"/>
      <c r="AE28" s="5">
        <v>754544</v>
      </c>
      <c r="AF28" s="4"/>
      <c r="AG28" s="5">
        <v>30090437896</v>
      </c>
      <c r="AH28" s="4"/>
      <c r="AI28" s="5">
        <v>30176289556</v>
      </c>
      <c r="AJ28" s="4"/>
      <c r="AK28" s="8">
        <v>7.4010287919425606E-3</v>
      </c>
    </row>
    <row r="29" spans="1:37" ht="24.75" thickBot="1" x14ac:dyDescent="0.6">
      <c r="Q29" s="12">
        <f>SUM(Q9:Q28)</f>
        <v>1317809365547</v>
      </c>
      <c r="R29" s="4"/>
      <c r="S29" s="12">
        <f>SUM(S9:S28)</f>
        <v>1368273310274</v>
      </c>
      <c r="T29" s="4"/>
      <c r="U29" s="4"/>
      <c r="V29" s="4"/>
      <c r="W29" s="12">
        <f>SUM(W9:W28)</f>
        <v>298280033185</v>
      </c>
      <c r="X29" s="4"/>
      <c r="Y29" s="4"/>
      <c r="Z29" s="4"/>
      <c r="AA29" s="12">
        <f>SUM(AA9:AA28)</f>
        <v>200000000000</v>
      </c>
      <c r="AB29" s="4"/>
      <c r="AC29" s="4"/>
      <c r="AD29" s="4"/>
      <c r="AE29" s="4"/>
      <c r="AF29" s="4"/>
      <c r="AG29" s="12">
        <f>SUM(AG9:AG28)</f>
        <v>1422309398725</v>
      </c>
      <c r="AH29" s="4"/>
      <c r="AI29" s="12">
        <f>SUM(AI9:AI28)</f>
        <v>1469693726338</v>
      </c>
      <c r="AJ29" s="4"/>
      <c r="AK29" s="9">
        <f>SUM(AK9:AK28)</f>
        <v>0.36045669444479961</v>
      </c>
    </row>
    <row r="30" spans="1:37" ht="24.75" thickTop="1" x14ac:dyDescent="0.55000000000000004">
      <c r="Q30" s="3"/>
      <c r="S30" s="3"/>
      <c r="AG30" s="3"/>
      <c r="AI30" s="3"/>
    </row>
    <row r="31" spans="1:37" x14ac:dyDescent="0.55000000000000004">
      <c r="Q31" s="3"/>
      <c r="R31" s="3"/>
      <c r="S31" s="3"/>
      <c r="AG31" s="3"/>
      <c r="AH31" s="3"/>
      <c r="AI31" s="3"/>
      <c r="AK31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K13" sqref="K13"/>
    </sheetView>
  </sheetViews>
  <sheetFormatPr defaultRowHeight="24" x14ac:dyDescent="0.55000000000000004"/>
  <cols>
    <col min="1" max="1" width="32.42578125" style="4" bestFit="1" customWidth="1"/>
    <col min="2" max="2" width="1" style="4" customWidth="1"/>
    <col min="3" max="3" width="23.5703125" style="4" bestFit="1" customWidth="1"/>
    <col min="4" max="4" width="1" style="4" customWidth="1"/>
    <col min="5" max="5" width="15.42578125" style="4" bestFit="1" customWidth="1"/>
    <col min="6" max="6" width="1" style="4" customWidth="1"/>
    <col min="7" max="7" width="13.85546875" style="4" bestFit="1" customWidth="1"/>
    <col min="8" max="8" width="1" style="4" customWidth="1"/>
    <col min="9" max="9" width="10.28515625" style="4" bestFit="1" customWidth="1"/>
    <col min="10" max="10" width="1" style="4" customWidth="1"/>
    <col min="11" max="11" width="15.7109375" style="4" bestFit="1" customWidth="1"/>
    <col min="12" max="12" width="1" style="4" customWidth="1"/>
    <col min="13" max="13" width="16.5703125" style="4" bestFit="1" customWidth="1"/>
    <col min="14" max="14" width="1" style="4" customWidth="1"/>
    <col min="15" max="15" width="16.5703125" style="4" bestFit="1" customWidth="1"/>
    <col min="16" max="16" width="1" style="4" customWidth="1"/>
    <col min="17" max="17" width="16.5703125" style="4" bestFit="1" customWidth="1"/>
    <col min="18" max="18" width="1" style="4" customWidth="1"/>
    <col min="19" max="19" width="26.425781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9" t="s">
        <v>141</v>
      </c>
      <c r="C6" s="20" t="s">
        <v>142</v>
      </c>
      <c r="D6" s="20" t="s">
        <v>142</v>
      </c>
      <c r="E6" s="20" t="s">
        <v>142</v>
      </c>
      <c r="F6" s="20" t="s">
        <v>142</v>
      </c>
      <c r="G6" s="20" t="s">
        <v>142</v>
      </c>
      <c r="H6" s="20" t="s">
        <v>142</v>
      </c>
      <c r="I6" s="20" t="s">
        <v>142</v>
      </c>
      <c r="K6" s="20" t="s">
        <v>260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 x14ac:dyDescent="0.55000000000000004">
      <c r="A7" s="20" t="s">
        <v>141</v>
      </c>
      <c r="C7" s="20" t="s">
        <v>143</v>
      </c>
      <c r="E7" s="20" t="s">
        <v>144</v>
      </c>
      <c r="G7" s="20" t="s">
        <v>145</v>
      </c>
      <c r="I7" s="20" t="s">
        <v>77</v>
      </c>
      <c r="K7" s="20" t="s">
        <v>146</v>
      </c>
      <c r="M7" s="20" t="s">
        <v>147</v>
      </c>
      <c r="O7" s="20" t="s">
        <v>148</v>
      </c>
      <c r="Q7" s="20" t="s">
        <v>146</v>
      </c>
      <c r="S7" s="20" t="s">
        <v>140</v>
      </c>
    </row>
    <row r="8" spans="1:19" x14ac:dyDescent="0.55000000000000004">
      <c r="A8" s="4" t="s">
        <v>149</v>
      </c>
      <c r="C8" s="4" t="s">
        <v>150</v>
      </c>
      <c r="E8" s="4" t="s">
        <v>151</v>
      </c>
      <c r="G8" s="4" t="s">
        <v>152</v>
      </c>
      <c r="I8" s="4">
        <v>8</v>
      </c>
      <c r="K8" s="5">
        <v>12346180620</v>
      </c>
      <c r="M8" s="5">
        <v>285850817228</v>
      </c>
      <c r="O8" s="5">
        <v>263876333275</v>
      </c>
      <c r="Q8" s="5">
        <v>34320664573</v>
      </c>
      <c r="S8" s="8">
        <v>8.4174771120219174E-3</v>
      </c>
    </row>
    <row r="9" spans="1:19" x14ac:dyDescent="0.55000000000000004">
      <c r="A9" s="4" t="s">
        <v>153</v>
      </c>
      <c r="C9" s="4" t="s">
        <v>154</v>
      </c>
      <c r="E9" s="4" t="s">
        <v>151</v>
      </c>
      <c r="G9" s="4" t="s">
        <v>155</v>
      </c>
      <c r="I9" s="4">
        <v>10</v>
      </c>
      <c r="K9" s="5">
        <v>12808135428</v>
      </c>
      <c r="M9" s="5">
        <v>207237508142</v>
      </c>
      <c r="O9" s="5">
        <v>68188672006</v>
      </c>
      <c r="Q9" s="5">
        <v>151856971564</v>
      </c>
      <c r="S9" s="8">
        <v>3.7244400664855772E-2</v>
      </c>
    </row>
    <row r="10" spans="1:19" ht="24.75" thickBot="1" x14ac:dyDescent="0.6">
      <c r="K10" s="12">
        <f>SUM(K8:K9)</f>
        <v>25154316048</v>
      </c>
      <c r="M10" s="12">
        <f>SUM(M8:M9)</f>
        <v>493088325370</v>
      </c>
      <c r="O10" s="12">
        <f>SUM(O8:O9)</f>
        <v>332065005281</v>
      </c>
      <c r="Q10" s="12">
        <f>SUM(Q8:Q9)</f>
        <v>186177636137</v>
      </c>
      <c r="S10" s="14">
        <f>SUM(S8:S9)</f>
        <v>4.5661877776877691E-2</v>
      </c>
    </row>
    <row r="11" spans="1:19" ht="24.75" thickTop="1" x14ac:dyDescent="0.55000000000000004">
      <c r="Q11" s="5"/>
    </row>
    <row r="12" spans="1:19" x14ac:dyDescent="0.55000000000000004">
      <c r="S12" s="1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E18" sqref="E18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6.5703125" style="1" bestFit="1" customWidth="1"/>
    <col min="10" max="16384" width="9.140625" style="1"/>
  </cols>
  <sheetData>
    <row r="2" spans="1:9" ht="24.75" x14ac:dyDescent="0.55000000000000004">
      <c r="A2" s="21" t="s">
        <v>0</v>
      </c>
      <c r="B2" s="21"/>
      <c r="C2" s="21"/>
      <c r="D2" s="21"/>
      <c r="E2" s="21"/>
      <c r="F2" s="21"/>
      <c r="G2" s="21"/>
    </row>
    <row r="3" spans="1:9" ht="24.75" x14ac:dyDescent="0.55000000000000004">
      <c r="A3" s="21" t="s">
        <v>156</v>
      </c>
      <c r="B3" s="21"/>
      <c r="C3" s="21"/>
      <c r="D3" s="21"/>
      <c r="E3" s="21"/>
      <c r="F3" s="21"/>
      <c r="G3" s="21"/>
    </row>
    <row r="4" spans="1:9" ht="24.75" x14ac:dyDescent="0.55000000000000004">
      <c r="A4" s="21" t="s">
        <v>2</v>
      </c>
      <c r="B4" s="21"/>
      <c r="C4" s="21"/>
      <c r="D4" s="21"/>
      <c r="E4" s="21"/>
      <c r="F4" s="21"/>
      <c r="G4" s="21"/>
    </row>
    <row r="6" spans="1:9" ht="24.75" x14ac:dyDescent="0.55000000000000004">
      <c r="A6" s="20" t="s">
        <v>160</v>
      </c>
      <c r="C6" s="20" t="s">
        <v>146</v>
      </c>
      <c r="E6" s="20" t="s">
        <v>249</v>
      </c>
      <c r="G6" s="20" t="s">
        <v>13</v>
      </c>
    </row>
    <row r="7" spans="1:9" x14ac:dyDescent="0.55000000000000004">
      <c r="A7" s="1" t="s">
        <v>257</v>
      </c>
      <c r="C7" s="5">
        <f>'سرمایه‌گذاری در سهام'!I92</f>
        <v>158215966404</v>
      </c>
      <c r="E7" s="8">
        <f>C7/$C$11</f>
        <v>0.91630245349570072</v>
      </c>
      <c r="G7" s="8">
        <v>3.8804006056741884E-2</v>
      </c>
      <c r="I7" s="3"/>
    </row>
    <row r="8" spans="1:9" x14ac:dyDescent="0.55000000000000004">
      <c r="A8" s="1" t="s">
        <v>258</v>
      </c>
      <c r="C8" s="5">
        <f>'سرمایه‌گذاری در اوراق بهادار'!I35</f>
        <v>14403837284</v>
      </c>
      <c r="E8" s="8">
        <f t="shared" ref="E8:E10" si="0">C8/$C$11</f>
        <v>8.3419339672588022E-2</v>
      </c>
      <c r="G8" s="8">
        <v>3.5326813210586933E-3</v>
      </c>
      <c r="I8" s="3"/>
    </row>
    <row r="9" spans="1:9" x14ac:dyDescent="0.55000000000000004">
      <c r="A9" s="1" t="s">
        <v>259</v>
      </c>
      <c r="C9" s="5">
        <f>'درآمد سپرده بانکی'!E10</f>
        <v>27604665</v>
      </c>
      <c r="E9" s="8">
        <f t="shared" si="0"/>
        <v>1.5987148985228719E-4</v>
      </c>
      <c r="G9" s="8">
        <v>6.770312833782681E-6</v>
      </c>
      <c r="I9" s="3"/>
    </row>
    <row r="10" spans="1:9" x14ac:dyDescent="0.55000000000000004">
      <c r="A10" s="1" t="s">
        <v>256</v>
      </c>
      <c r="C10" s="5">
        <f>'سایر درآمدها'!C10</f>
        <v>20432708</v>
      </c>
      <c r="E10" s="8">
        <f t="shared" si="0"/>
        <v>1.1833534185894839E-4</v>
      </c>
      <c r="G10" s="8">
        <v>5.0113205576424877E-6</v>
      </c>
      <c r="I10" s="3"/>
    </row>
    <row r="11" spans="1:9" ht="24.75" thickBot="1" x14ac:dyDescent="0.6">
      <c r="C11" s="10">
        <f>SUM(C7:C10)</f>
        <v>172667841061</v>
      </c>
      <c r="E11" s="14">
        <f>SUM(E7:E10)</f>
        <v>0.99999999999999989</v>
      </c>
      <c r="G11" s="14">
        <f>SUM(G7:G10)</f>
        <v>4.2348469011192005E-2</v>
      </c>
      <c r="I11" s="3"/>
    </row>
    <row r="12" spans="1:9" ht="24.75" thickTop="1" x14ac:dyDescent="0.55000000000000004">
      <c r="I12" s="3"/>
    </row>
    <row r="13" spans="1:9" x14ac:dyDescent="0.55000000000000004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topLeftCell="A4" workbookViewId="0">
      <selection activeCell="C27" sqref="C27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1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20" t="s">
        <v>157</v>
      </c>
      <c r="B6" s="20" t="s">
        <v>157</v>
      </c>
      <c r="C6" s="20" t="s">
        <v>157</v>
      </c>
      <c r="D6" s="20" t="s">
        <v>157</v>
      </c>
      <c r="E6" s="20" t="s">
        <v>157</v>
      </c>
      <c r="F6" s="20" t="s">
        <v>157</v>
      </c>
      <c r="G6" s="20" t="s">
        <v>157</v>
      </c>
      <c r="I6" s="20" t="s">
        <v>158</v>
      </c>
      <c r="J6" s="20" t="s">
        <v>158</v>
      </c>
      <c r="K6" s="20" t="s">
        <v>158</v>
      </c>
      <c r="L6" s="20" t="s">
        <v>158</v>
      </c>
      <c r="M6" s="20" t="s">
        <v>158</v>
      </c>
      <c r="O6" s="20" t="s">
        <v>159</v>
      </c>
      <c r="P6" s="20" t="s">
        <v>159</v>
      </c>
      <c r="Q6" s="20" t="s">
        <v>159</v>
      </c>
      <c r="R6" s="20" t="s">
        <v>159</v>
      </c>
      <c r="S6" s="20" t="s">
        <v>159</v>
      </c>
    </row>
    <row r="7" spans="1:19" ht="24.75" x14ac:dyDescent="0.55000000000000004">
      <c r="A7" s="20" t="s">
        <v>160</v>
      </c>
      <c r="C7" s="20" t="s">
        <v>161</v>
      </c>
      <c r="E7" s="20" t="s">
        <v>76</v>
      </c>
      <c r="G7" s="20" t="s">
        <v>77</v>
      </c>
      <c r="I7" s="20" t="s">
        <v>162</v>
      </c>
      <c r="K7" s="20" t="s">
        <v>163</v>
      </c>
      <c r="M7" s="20" t="s">
        <v>164</v>
      </c>
      <c r="O7" s="20" t="s">
        <v>162</v>
      </c>
      <c r="Q7" s="20" t="s">
        <v>163</v>
      </c>
      <c r="S7" s="20" t="s">
        <v>164</v>
      </c>
    </row>
    <row r="8" spans="1:19" x14ac:dyDescent="0.55000000000000004">
      <c r="A8" s="1" t="s">
        <v>110</v>
      </c>
      <c r="C8" s="4" t="s">
        <v>261</v>
      </c>
      <c r="D8" s="4"/>
      <c r="E8" s="4" t="s">
        <v>112</v>
      </c>
      <c r="F8" s="4"/>
      <c r="G8" s="5">
        <v>15</v>
      </c>
      <c r="H8" s="4"/>
      <c r="I8" s="5">
        <v>6223458903</v>
      </c>
      <c r="J8" s="4"/>
      <c r="K8" s="5">
        <v>0</v>
      </c>
      <c r="L8" s="4"/>
      <c r="M8" s="5">
        <v>6223458903</v>
      </c>
      <c r="N8" s="4"/>
      <c r="O8" s="5">
        <v>44620073455</v>
      </c>
      <c r="P8" s="4"/>
      <c r="Q8" s="5">
        <v>0</v>
      </c>
      <c r="R8" s="4"/>
      <c r="S8" s="5">
        <v>44620073455</v>
      </c>
    </row>
    <row r="9" spans="1:19" x14ac:dyDescent="0.55000000000000004">
      <c r="A9" s="1" t="s">
        <v>107</v>
      </c>
      <c r="C9" s="4" t="s">
        <v>261</v>
      </c>
      <c r="D9" s="4"/>
      <c r="E9" s="4" t="s">
        <v>109</v>
      </c>
      <c r="F9" s="4"/>
      <c r="G9" s="5">
        <v>15</v>
      </c>
      <c r="H9" s="4"/>
      <c r="I9" s="5">
        <v>1755030316</v>
      </c>
      <c r="J9" s="4"/>
      <c r="K9" s="5">
        <v>0</v>
      </c>
      <c r="L9" s="4"/>
      <c r="M9" s="5">
        <v>1755030316</v>
      </c>
      <c r="N9" s="4"/>
      <c r="O9" s="5">
        <v>17171105406</v>
      </c>
      <c r="P9" s="4"/>
      <c r="Q9" s="5">
        <v>0</v>
      </c>
      <c r="R9" s="4"/>
      <c r="S9" s="5">
        <v>17171105406</v>
      </c>
    </row>
    <row r="10" spans="1:19" x14ac:dyDescent="0.55000000000000004">
      <c r="A10" s="1" t="s">
        <v>166</v>
      </c>
      <c r="C10" s="4" t="s">
        <v>261</v>
      </c>
      <c r="D10" s="4"/>
      <c r="E10" s="4" t="s">
        <v>167</v>
      </c>
      <c r="F10" s="4"/>
      <c r="G10" s="5">
        <v>15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67594435</v>
      </c>
      <c r="P10" s="4"/>
      <c r="Q10" s="5">
        <v>0</v>
      </c>
      <c r="R10" s="4"/>
      <c r="S10" s="5">
        <v>67594435</v>
      </c>
    </row>
    <row r="11" spans="1:19" x14ac:dyDescent="0.55000000000000004">
      <c r="A11" s="1" t="s">
        <v>104</v>
      </c>
      <c r="C11" s="4" t="s">
        <v>261</v>
      </c>
      <c r="D11" s="4"/>
      <c r="E11" s="4" t="s">
        <v>106</v>
      </c>
      <c r="F11" s="4"/>
      <c r="G11" s="5">
        <v>15</v>
      </c>
      <c r="H11" s="4"/>
      <c r="I11" s="5">
        <v>2493188318</v>
      </c>
      <c r="J11" s="4"/>
      <c r="K11" s="5">
        <v>0</v>
      </c>
      <c r="L11" s="4"/>
      <c r="M11" s="5">
        <v>2493188318</v>
      </c>
      <c r="N11" s="4"/>
      <c r="O11" s="5">
        <v>7062283606</v>
      </c>
      <c r="P11" s="4"/>
      <c r="Q11" s="5">
        <v>0</v>
      </c>
      <c r="R11" s="4"/>
      <c r="S11" s="5">
        <v>7062283606</v>
      </c>
    </row>
    <row r="12" spans="1:19" x14ac:dyDescent="0.55000000000000004">
      <c r="A12" s="1" t="s">
        <v>113</v>
      </c>
      <c r="C12" s="4" t="s">
        <v>261</v>
      </c>
      <c r="D12" s="4"/>
      <c r="E12" s="4" t="s">
        <v>115</v>
      </c>
      <c r="F12" s="4"/>
      <c r="G12" s="5">
        <v>18</v>
      </c>
      <c r="H12" s="4"/>
      <c r="I12" s="5">
        <v>776070018</v>
      </c>
      <c r="J12" s="4"/>
      <c r="K12" s="5">
        <v>0</v>
      </c>
      <c r="L12" s="4"/>
      <c r="M12" s="5">
        <v>776070018</v>
      </c>
      <c r="N12" s="4"/>
      <c r="O12" s="5">
        <v>1356557603</v>
      </c>
      <c r="P12" s="4"/>
      <c r="Q12" s="5">
        <v>0</v>
      </c>
      <c r="R12" s="4"/>
      <c r="S12" s="5">
        <v>1356557603</v>
      </c>
    </row>
    <row r="13" spans="1:19" x14ac:dyDescent="0.55000000000000004">
      <c r="A13" s="1" t="s">
        <v>116</v>
      </c>
      <c r="C13" s="4" t="s">
        <v>261</v>
      </c>
      <c r="D13" s="4"/>
      <c r="E13" s="4" t="s">
        <v>118</v>
      </c>
      <c r="F13" s="4"/>
      <c r="G13" s="5">
        <v>18</v>
      </c>
      <c r="H13" s="4"/>
      <c r="I13" s="5">
        <v>15706839</v>
      </c>
      <c r="J13" s="4"/>
      <c r="K13" s="5">
        <v>0</v>
      </c>
      <c r="L13" s="4"/>
      <c r="M13" s="5">
        <v>15706839</v>
      </c>
      <c r="N13" s="4"/>
      <c r="O13" s="5">
        <v>106667612</v>
      </c>
      <c r="P13" s="4"/>
      <c r="Q13" s="5">
        <v>0</v>
      </c>
      <c r="R13" s="4"/>
      <c r="S13" s="5">
        <v>106667612</v>
      </c>
    </row>
    <row r="14" spans="1:19" x14ac:dyDescent="0.55000000000000004">
      <c r="A14" s="1" t="s">
        <v>149</v>
      </c>
      <c r="C14" s="5">
        <v>1</v>
      </c>
      <c r="D14" s="4"/>
      <c r="E14" s="4" t="s">
        <v>261</v>
      </c>
      <c r="F14" s="4"/>
      <c r="G14" s="4">
        <v>8</v>
      </c>
      <c r="H14" s="4"/>
      <c r="I14" s="5">
        <v>23200065</v>
      </c>
      <c r="J14" s="4"/>
      <c r="K14" s="5">
        <v>0</v>
      </c>
      <c r="L14" s="4"/>
      <c r="M14" s="5">
        <v>23200065</v>
      </c>
      <c r="N14" s="4"/>
      <c r="O14" s="5">
        <v>3880946148</v>
      </c>
      <c r="P14" s="4"/>
      <c r="Q14" s="5">
        <v>0</v>
      </c>
      <c r="R14" s="4"/>
      <c r="S14" s="5">
        <v>3880946148</v>
      </c>
    </row>
    <row r="15" spans="1:19" x14ac:dyDescent="0.55000000000000004">
      <c r="A15" s="1" t="s">
        <v>153</v>
      </c>
      <c r="C15" s="5">
        <v>17</v>
      </c>
      <c r="D15" s="4"/>
      <c r="E15" s="4" t="s">
        <v>261</v>
      </c>
      <c r="F15" s="4"/>
      <c r="G15" s="4">
        <v>10</v>
      </c>
      <c r="H15" s="4"/>
      <c r="I15" s="5">
        <v>4404600</v>
      </c>
      <c r="J15" s="4"/>
      <c r="K15" s="5">
        <v>0</v>
      </c>
      <c r="L15" s="4"/>
      <c r="M15" s="5">
        <v>4404600</v>
      </c>
      <c r="N15" s="4"/>
      <c r="O15" s="5">
        <v>602323581</v>
      </c>
      <c r="P15" s="4"/>
      <c r="Q15" s="5">
        <v>0</v>
      </c>
      <c r="R15" s="4"/>
      <c r="S15" s="5">
        <v>602323581</v>
      </c>
    </row>
    <row r="16" spans="1:19" ht="24.75" thickBot="1" x14ac:dyDescent="0.6">
      <c r="I16" s="12">
        <f>SUM(I8:I15)</f>
        <v>11291059059</v>
      </c>
      <c r="K16" s="12">
        <f>SUM(K8:K15)</f>
        <v>0</v>
      </c>
      <c r="M16" s="12">
        <f>SUM(M8:M15)</f>
        <v>11291059059</v>
      </c>
      <c r="O16" s="12">
        <f>SUM(O8:O15)</f>
        <v>74867551846</v>
      </c>
      <c r="Q16" s="12">
        <f>SUM(Q8:Q15)</f>
        <v>0</v>
      </c>
      <c r="S16" s="12">
        <f>SUM(S8:S15)</f>
        <v>74867551846</v>
      </c>
    </row>
    <row r="17" spans="9:19" ht="24.75" thickTop="1" x14ac:dyDescent="0.55000000000000004"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9:19" x14ac:dyDescent="0.55000000000000004">
      <c r="M18" s="3"/>
      <c r="S18" s="3"/>
    </row>
    <row r="21" spans="9:19" x14ac:dyDescent="0.55000000000000004"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9:19" x14ac:dyDescent="0.55000000000000004">
      <c r="M22" s="3"/>
      <c r="O2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FD54"/>
  <sheetViews>
    <sheetView rightToLeft="1" zoomScaleNormal="100" workbookViewId="0">
      <selection activeCell="O51" sqref="O51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9" t="s">
        <v>3</v>
      </c>
      <c r="C6" s="20" t="s">
        <v>168</v>
      </c>
      <c r="D6" s="20" t="s">
        <v>168</v>
      </c>
      <c r="E6" s="20" t="s">
        <v>168</v>
      </c>
      <c r="F6" s="20" t="s">
        <v>168</v>
      </c>
      <c r="G6" s="20" t="s">
        <v>168</v>
      </c>
      <c r="I6" s="20" t="s">
        <v>158</v>
      </c>
      <c r="J6" s="20" t="s">
        <v>158</v>
      </c>
      <c r="K6" s="20" t="s">
        <v>158</v>
      </c>
      <c r="L6" s="20" t="s">
        <v>158</v>
      </c>
      <c r="M6" s="20" t="s">
        <v>158</v>
      </c>
      <c r="O6" s="20" t="s">
        <v>159</v>
      </c>
      <c r="P6" s="20" t="s">
        <v>159</v>
      </c>
      <c r="Q6" s="20" t="s">
        <v>159</v>
      </c>
      <c r="R6" s="20" t="s">
        <v>159</v>
      </c>
      <c r="S6" s="20" t="s">
        <v>159</v>
      </c>
    </row>
    <row r="7" spans="1:19" ht="24.75" x14ac:dyDescent="0.55000000000000004">
      <c r="A7" s="20" t="s">
        <v>3</v>
      </c>
      <c r="C7" s="20" t="s">
        <v>169</v>
      </c>
      <c r="E7" s="20" t="s">
        <v>170</v>
      </c>
      <c r="G7" s="20" t="s">
        <v>171</v>
      </c>
      <c r="I7" s="20" t="s">
        <v>172</v>
      </c>
      <c r="K7" s="20" t="s">
        <v>163</v>
      </c>
      <c r="M7" s="20" t="s">
        <v>173</v>
      </c>
      <c r="O7" s="20" t="s">
        <v>172</v>
      </c>
      <c r="Q7" s="20" t="s">
        <v>163</v>
      </c>
      <c r="S7" s="20" t="s">
        <v>173</v>
      </c>
    </row>
    <row r="8" spans="1:19" x14ac:dyDescent="0.55000000000000004">
      <c r="A8" s="1" t="s">
        <v>59</v>
      </c>
      <c r="C8" s="4" t="s">
        <v>174</v>
      </c>
      <c r="D8" s="4"/>
      <c r="E8" s="5">
        <v>3515717</v>
      </c>
      <c r="F8" s="4"/>
      <c r="G8" s="5">
        <v>150</v>
      </c>
      <c r="H8" s="4"/>
      <c r="I8" s="5">
        <v>527357550</v>
      </c>
      <c r="J8" s="4"/>
      <c r="K8" s="5">
        <v>20816745</v>
      </c>
      <c r="L8" s="4"/>
      <c r="M8" s="5">
        <f>I8-K8</f>
        <v>506540805</v>
      </c>
      <c r="N8" s="4"/>
      <c r="O8" s="5">
        <v>527357550</v>
      </c>
      <c r="P8" s="4"/>
      <c r="Q8" s="5">
        <v>20816745</v>
      </c>
      <c r="R8" s="4"/>
      <c r="S8" s="5">
        <f>O8-Q8</f>
        <v>506540805</v>
      </c>
    </row>
    <row r="9" spans="1:19" x14ac:dyDescent="0.55000000000000004">
      <c r="A9" s="1" t="s">
        <v>43</v>
      </c>
      <c r="C9" s="4" t="s">
        <v>175</v>
      </c>
      <c r="D9" s="4"/>
      <c r="E9" s="5">
        <v>4118358</v>
      </c>
      <c r="F9" s="4"/>
      <c r="G9" s="5">
        <v>2000</v>
      </c>
      <c r="H9" s="4"/>
      <c r="I9" s="5">
        <v>0</v>
      </c>
      <c r="J9" s="4"/>
      <c r="K9" s="5">
        <v>0</v>
      </c>
      <c r="L9" s="4"/>
      <c r="M9" s="5">
        <f t="shared" ref="M9:M50" si="0">I9-K9</f>
        <v>0</v>
      </c>
      <c r="N9" s="4"/>
      <c r="O9" s="5">
        <v>8236716000</v>
      </c>
      <c r="P9" s="4"/>
      <c r="Q9" s="5">
        <v>165839919</v>
      </c>
      <c r="R9" s="4"/>
      <c r="S9" s="5">
        <f t="shared" ref="S9:S50" si="1">O9-Q9</f>
        <v>8070876081</v>
      </c>
    </row>
    <row r="10" spans="1:19" x14ac:dyDescent="0.55000000000000004">
      <c r="A10" s="1" t="s">
        <v>63</v>
      </c>
      <c r="C10" s="4" t="s">
        <v>176</v>
      </c>
      <c r="D10" s="4"/>
      <c r="E10" s="5">
        <v>3626550</v>
      </c>
      <c r="F10" s="4"/>
      <c r="G10" s="5">
        <v>280</v>
      </c>
      <c r="H10" s="4"/>
      <c r="I10" s="5">
        <v>0</v>
      </c>
      <c r="J10" s="4"/>
      <c r="K10" s="5">
        <v>0</v>
      </c>
      <c r="L10" s="4"/>
      <c r="M10" s="5">
        <f t="shared" si="0"/>
        <v>0</v>
      </c>
      <c r="N10" s="4"/>
      <c r="O10" s="5">
        <v>1015434000</v>
      </c>
      <c r="P10" s="4"/>
      <c r="Q10" s="5">
        <v>0</v>
      </c>
      <c r="R10" s="4"/>
      <c r="S10" s="5">
        <f t="shared" si="1"/>
        <v>1015434000</v>
      </c>
    </row>
    <row r="11" spans="1:19" x14ac:dyDescent="0.55000000000000004">
      <c r="A11" s="1" t="s">
        <v>28</v>
      </c>
      <c r="C11" s="4" t="s">
        <v>177</v>
      </c>
      <c r="D11" s="4"/>
      <c r="E11" s="5">
        <v>8165926</v>
      </c>
      <c r="F11" s="4"/>
      <c r="G11" s="5">
        <v>600</v>
      </c>
      <c r="H11" s="4"/>
      <c r="I11" s="5">
        <v>0</v>
      </c>
      <c r="J11" s="4"/>
      <c r="K11" s="5">
        <v>0</v>
      </c>
      <c r="L11" s="4"/>
      <c r="M11" s="5">
        <f t="shared" si="0"/>
        <v>0</v>
      </c>
      <c r="N11" s="4"/>
      <c r="O11" s="5">
        <v>4899555600</v>
      </c>
      <c r="P11" s="4"/>
      <c r="Q11" s="5">
        <v>0</v>
      </c>
      <c r="R11" s="4"/>
      <c r="S11" s="5">
        <f t="shared" si="1"/>
        <v>4899555600</v>
      </c>
    </row>
    <row r="12" spans="1:19" x14ac:dyDescent="0.55000000000000004">
      <c r="A12" s="1" t="s">
        <v>24</v>
      </c>
      <c r="C12" s="4" t="s">
        <v>178</v>
      </c>
      <c r="D12" s="4"/>
      <c r="E12" s="5">
        <v>1066158</v>
      </c>
      <c r="F12" s="4"/>
      <c r="G12" s="5">
        <v>1220</v>
      </c>
      <c r="H12" s="4"/>
      <c r="I12" s="5">
        <v>0</v>
      </c>
      <c r="J12" s="4"/>
      <c r="K12" s="5">
        <v>0</v>
      </c>
      <c r="L12" s="4"/>
      <c r="M12" s="5">
        <f t="shared" si="0"/>
        <v>0</v>
      </c>
      <c r="N12" s="4"/>
      <c r="O12" s="5">
        <v>1300712760</v>
      </c>
      <c r="P12" s="4"/>
      <c r="Q12" s="5">
        <v>98788311</v>
      </c>
      <c r="R12" s="4"/>
      <c r="S12" s="5">
        <f t="shared" si="1"/>
        <v>1201924449</v>
      </c>
    </row>
    <row r="13" spans="1:19" x14ac:dyDescent="0.55000000000000004">
      <c r="A13" s="1" t="s">
        <v>32</v>
      </c>
      <c r="C13" s="4" t="s">
        <v>179</v>
      </c>
      <c r="D13" s="4"/>
      <c r="E13" s="5">
        <v>182850</v>
      </c>
      <c r="F13" s="4"/>
      <c r="G13" s="5">
        <v>11188</v>
      </c>
      <c r="H13" s="4"/>
      <c r="I13" s="5">
        <v>0</v>
      </c>
      <c r="J13" s="4"/>
      <c r="K13" s="5">
        <v>0</v>
      </c>
      <c r="L13" s="4"/>
      <c r="M13" s="5">
        <f t="shared" si="0"/>
        <v>0</v>
      </c>
      <c r="N13" s="4"/>
      <c r="O13" s="5">
        <v>2045725800</v>
      </c>
      <c r="P13" s="4"/>
      <c r="Q13" s="5">
        <v>105512737</v>
      </c>
      <c r="R13" s="4"/>
      <c r="S13" s="5">
        <f t="shared" si="1"/>
        <v>1940213063</v>
      </c>
    </row>
    <row r="14" spans="1:19" x14ac:dyDescent="0.55000000000000004">
      <c r="A14" s="1" t="s">
        <v>50</v>
      </c>
      <c r="C14" s="4" t="s">
        <v>180</v>
      </c>
      <c r="D14" s="4"/>
      <c r="E14" s="5">
        <v>2787554</v>
      </c>
      <c r="F14" s="4"/>
      <c r="G14" s="5">
        <v>580</v>
      </c>
      <c r="H14" s="4"/>
      <c r="I14" s="5">
        <v>1616781320</v>
      </c>
      <c r="J14" s="4"/>
      <c r="K14" s="5">
        <v>229067783</v>
      </c>
      <c r="L14" s="4"/>
      <c r="M14" s="5">
        <f t="shared" si="0"/>
        <v>1387713537</v>
      </c>
      <c r="N14" s="4"/>
      <c r="O14" s="5">
        <v>1616781320</v>
      </c>
      <c r="P14" s="4"/>
      <c r="Q14" s="5">
        <v>229067783</v>
      </c>
      <c r="R14" s="4"/>
      <c r="S14" s="5">
        <f t="shared" si="1"/>
        <v>1387713537</v>
      </c>
    </row>
    <row r="15" spans="1:19" x14ac:dyDescent="0.55000000000000004">
      <c r="A15" s="1" t="s">
        <v>37</v>
      </c>
      <c r="C15" s="4" t="s">
        <v>181</v>
      </c>
      <c r="D15" s="4"/>
      <c r="E15" s="5">
        <v>137162</v>
      </c>
      <c r="F15" s="4"/>
      <c r="G15" s="5">
        <v>51968</v>
      </c>
      <c r="H15" s="4"/>
      <c r="I15" s="5">
        <v>0</v>
      </c>
      <c r="J15" s="4"/>
      <c r="K15" s="5">
        <v>0</v>
      </c>
      <c r="L15" s="4"/>
      <c r="M15" s="5">
        <f t="shared" si="0"/>
        <v>0</v>
      </c>
      <c r="N15" s="4"/>
      <c r="O15" s="5">
        <v>7128034816</v>
      </c>
      <c r="P15" s="4"/>
      <c r="Q15" s="5">
        <v>582795299</v>
      </c>
      <c r="R15" s="4"/>
      <c r="S15" s="5">
        <f t="shared" si="1"/>
        <v>6545239517</v>
      </c>
    </row>
    <row r="16" spans="1:19" x14ac:dyDescent="0.55000000000000004">
      <c r="A16" s="1" t="s">
        <v>45</v>
      </c>
      <c r="C16" s="4" t="s">
        <v>182</v>
      </c>
      <c r="D16" s="4"/>
      <c r="E16" s="5">
        <v>1814092</v>
      </c>
      <c r="F16" s="4"/>
      <c r="G16" s="5">
        <v>2370</v>
      </c>
      <c r="H16" s="4"/>
      <c r="I16" s="5">
        <v>0</v>
      </c>
      <c r="J16" s="4"/>
      <c r="K16" s="5">
        <v>0</v>
      </c>
      <c r="L16" s="4"/>
      <c r="M16" s="5">
        <f t="shared" si="0"/>
        <v>0</v>
      </c>
      <c r="N16" s="4"/>
      <c r="O16" s="5">
        <v>4299398040</v>
      </c>
      <c r="P16" s="4"/>
      <c r="Q16" s="5">
        <v>89390570</v>
      </c>
      <c r="R16" s="4"/>
      <c r="S16" s="5">
        <f t="shared" si="1"/>
        <v>4210007470</v>
      </c>
    </row>
    <row r="17" spans="1:19" x14ac:dyDescent="0.55000000000000004">
      <c r="A17" s="1" t="s">
        <v>183</v>
      </c>
      <c r="C17" s="4" t="s">
        <v>184</v>
      </c>
      <c r="D17" s="4"/>
      <c r="E17" s="5">
        <v>937848</v>
      </c>
      <c r="F17" s="4"/>
      <c r="G17" s="5">
        <v>1230</v>
      </c>
      <c r="H17" s="4"/>
      <c r="I17" s="5">
        <v>0</v>
      </c>
      <c r="J17" s="4"/>
      <c r="K17" s="5">
        <v>0</v>
      </c>
      <c r="L17" s="4"/>
      <c r="M17" s="5">
        <f t="shared" si="0"/>
        <v>0</v>
      </c>
      <c r="N17" s="4"/>
      <c r="O17" s="5">
        <v>1153553040</v>
      </c>
      <c r="P17" s="4"/>
      <c r="Q17" s="5">
        <v>80138484</v>
      </c>
      <c r="R17" s="4"/>
      <c r="S17" s="5">
        <f t="shared" si="1"/>
        <v>1073414556</v>
      </c>
    </row>
    <row r="18" spans="1:19" x14ac:dyDescent="0.55000000000000004">
      <c r="A18" s="1" t="s">
        <v>56</v>
      </c>
      <c r="C18" s="4" t="s">
        <v>185</v>
      </c>
      <c r="D18" s="4"/>
      <c r="E18" s="5">
        <v>8915509</v>
      </c>
      <c r="F18" s="4"/>
      <c r="G18" s="5">
        <v>400</v>
      </c>
      <c r="H18" s="4"/>
      <c r="I18" s="5">
        <v>0</v>
      </c>
      <c r="J18" s="4"/>
      <c r="K18" s="5">
        <v>0</v>
      </c>
      <c r="L18" s="4"/>
      <c r="M18" s="5">
        <f t="shared" si="0"/>
        <v>0</v>
      </c>
      <c r="N18" s="4"/>
      <c r="O18" s="5">
        <v>3566203600</v>
      </c>
      <c r="P18" s="4"/>
      <c r="Q18" s="5">
        <v>330245082</v>
      </c>
      <c r="R18" s="4"/>
      <c r="S18" s="5">
        <f t="shared" si="1"/>
        <v>3235958518</v>
      </c>
    </row>
    <row r="19" spans="1:19" x14ac:dyDescent="0.55000000000000004">
      <c r="A19" s="1" t="s">
        <v>54</v>
      </c>
      <c r="C19" s="4" t="s">
        <v>186</v>
      </c>
      <c r="D19" s="4"/>
      <c r="E19" s="5">
        <v>4994596</v>
      </c>
      <c r="F19" s="4"/>
      <c r="G19" s="5">
        <v>800</v>
      </c>
      <c r="H19" s="4"/>
      <c r="I19" s="5">
        <v>0</v>
      </c>
      <c r="J19" s="4"/>
      <c r="K19" s="5">
        <v>0</v>
      </c>
      <c r="L19" s="4"/>
      <c r="M19" s="5">
        <f t="shared" si="0"/>
        <v>0</v>
      </c>
      <c r="N19" s="4"/>
      <c r="O19" s="5">
        <v>3995676800</v>
      </c>
      <c r="P19" s="4"/>
      <c r="Q19" s="5">
        <v>0</v>
      </c>
      <c r="R19" s="4"/>
      <c r="S19" s="5">
        <f t="shared" si="1"/>
        <v>3995676800</v>
      </c>
    </row>
    <row r="20" spans="1:19" x14ac:dyDescent="0.55000000000000004">
      <c r="A20" s="1" t="s">
        <v>187</v>
      </c>
      <c r="C20" s="4" t="s">
        <v>186</v>
      </c>
      <c r="D20" s="4"/>
      <c r="E20" s="5">
        <v>1203717</v>
      </c>
      <c r="F20" s="4"/>
      <c r="G20" s="5">
        <v>3700</v>
      </c>
      <c r="H20" s="4"/>
      <c r="I20" s="5">
        <v>0</v>
      </c>
      <c r="J20" s="4"/>
      <c r="K20" s="5">
        <v>0</v>
      </c>
      <c r="L20" s="4"/>
      <c r="M20" s="5">
        <f t="shared" si="0"/>
        <v>0</v>
      </c>
      <c r="N20" s="4"/>
      <c r="O20" s="5">
        <v>4453752900</v>
      </c>
      <c r="P20" s="4"/>
      <c r="Q20" s="5">
        <v>0</v>
      </c>
      <c r="R20" s="4"/>
      <c r="S20" s="5">
        <f t="shared" si="1"/>
        <v>4453752900</v>
      </c>
    </row>
    <row r="21" spans="1:19" x14ac:dyDescent="0.55000000000000004">
      <c r="A21" s="1" t="s">
        <v>18</v>
      </c>
      <c r="C21" s="4" t="s">
        <v>188</v>
      </c>
      <c r="D21" s="4"/>
      <c r="E21" s="5">
        <v>961282</v>
      </c>
      <c r="F21" s="4"/>
      <c r="G21" s="5">
        <v>10200</v>
      </c>
      <c r="H21" s="4"/>
      <c r="I21" s="5">
        <v>0</v>
      </c>
      <c r="J21" s="4"/>
      <c r="K21" s="5">
        <v>0</v>
      </c>
      <c r="L21" s="4"/>
      <c r="M21" s="5">
        <f t="shared" si="0"/>
        <v>0</v>
      </c>
      <c r="N21" s="4"/>
      <c r="O21" s="5">
        <v>9805076400</v>
      </c>
      <c r="P21" s="4"/>
      <c r="Q21" s="5">
        <v>0</v>
      </c>
      <c r="R21" s="4"/>
      <c r="S21" s="5">
        <f t="shared" si="1"/>
        <v>9805076400</v>
      </c>
    </row>
    <row r="22" spans="1:19" x14ac:dyDescent="0.55000000000000004">
      <c r="A22" s="1" t="s">
        <v>51</v>
      </c>
      <c r="C22" s="4" t="s">
        <v>189</v>
      </c>
      <c r="D22" s="4"/>
      <c r="E22" s="5">
        <v>1788784</v>
      </c>
      <c r="F22" s="4"/>
      <c r="G22" s="5">
        <v>1100</v>
      </c>
      <c r="H22" s="4"/>
      <c r="I22" s="5">
        <v>0</v>
      </c>
      <c r="J22" s="4"/>
      <c r="K22" s="5">
        <v>0</v>
      </c>
      <c r="L22" s="4"/>
      <c r="M22" s="5">
        <f t="shared" si="0"/>
        <v>0</v>
      </c>
      <c r="N22" s="4"/>
      <c r="O22" s="5">
        <v>1967662400</v>
      </c>
      <c r="P22" s="4"/>
      <c r="Q22" s="5">
        <v>0</v>
      </c>
      <c r="R22" s="4"/>
      <c r="S22" s="5">
        <f t="shared" si="1"/>
        <v>1967662400</v>
      </c>
    </row>
    <row r="23" spans="1:19" x14ac:dyDescent="0.55000000000000004">
      <c r="A23" s="1" t="s">
        <v>190</v>
      </c>
      <c r="C23" s="4" t="s">
        <v>191</v>
      </c>
      <c r="D23" s="4"/>
      <c r="E23" s="5">
        <v>1700000</v>
      </c>
      <c r="F23" s="4"/>
      <c r="G23" s="5">
        <v>3850</v>
      </c>
      <c r="H23" s="4"/>
      <c r="I23" s="5">
        <v>0</v>
      </c>
      <c r="J23" s="4"/>
      <c r="K23" s="5">
        <v>0</v>
      </c>
      <c r="L23" s="4"/>
      <c r="M23" s="5">
        <f t="shared" si="0"/>
        <v>0</v>
      </c>
      <c r="N23" s="4"/>
      <c r="O23" s="5">
        <v>6545000000</v>
      </c>
      <c r="P23" s="4"/>
      <c r="Q23" s="5">
        <v>598702551</v>
      </c>
      <c r="R23" s="4"/>
      <c r="S23" s="5">
        <f t="shared" si="1"/>
        <v>5946297449</v>
      </c>
    </row>
    <row r="24" spans="1:19" x14ac:dyDescent="0.55000000000000004">
      <c r="A24" s="1" t="s">
        <v>64</v>
      </c>
      <c r="C24" s="4" t="s">
        <v>182</v>
      </c>
      <c r="D24" s="4"/>
      <c r="E24" s="5">
        <v>1420115</v>
      </c>
      <c r="F24" s="4"/>
      <c r="G24" s="5">
        <v>5000</v>
      </c>
      <c r="H24" s="4"/>
      <c r="I24" s="5">
        <v>0</v>
      </c>
      <c r="J24" s="4"/>
      <c r="K24" s="5">
        <v>0</v>
      </c>
      <c r="L24" s="4"/>
      <c r="M24" s="5">
        <f t="shared" si="0"/>
        <v>0</v>
      </c>
      <c r="N24" s="4"/>
      <c r="O24" s="5">
        <v>7100575000</v>
      </c>
      <c r="P24" s="4"/>
      <c r="Q24" s="5">
        <v>0</v>
      </c>
      <c r="R24" s="4"/>
      <c r="S24" s="5">
        <f t="shared" si="1"/>
        <v>7100575000</v>
      </c>
    </row>
    <row r="25" spans="1:19" x14ac:dyDescent="0.55000000000000004">
      <c r="A25" s="1" t="s">
        <v>57</v>
      </c>
      <c r="C25" s="4" t="s">
        <v>192</v>
      </c>
      <c r="D25" s="4"/>
      <c r="E25" s="5">
        <v>3769532</v>
      </c>
      <c r="F25" s="4"/>
      <c r="G25" s="5">
        <v>450</v>
      </c>
      <c r="H25" s="4"/>
      <c r="I25" s="5">
        <v>0</v>
      </c>
      <c r="J25" s="4"/>
      <c r="K25" s="5">
        <v>0</v>
      </c>
      <c r="L25" s="4"/>
      <c r="M25" s="5">
        <f t="shared" si="0"/>
        <v>0</v>
      </c>
      <c r="N25" s="4"/>
      <c r="O25" s="5">
        <v>1696289400</v>
      </c>
      <c r="P25" s="4"/>
      <c r="Q25" s="5">
        <v>132790332</v>
      </c>
      <c r="R25" s="4"/>
      <c r="S25" s="5">
        <f t="shared" si="1"/>
        <v>1563499068</v>
      </c>
    </row>
    <row r="26" spans="1:19" x14ac:dyDescent="0.55000000000000004">
      <c r="A26" s="1" t="s">
        <v>47</v>
      </c>
      <c r="C26" s="4" t="s">
        <v>193</v>
      </c>
      <c r="D26" s="4"/>
      <c r="E26" s="5">
        <v>3485911</v>
      </c>
      <c r="F26" s="4"/>
      <c r="G26" s="5">
        <v>2200</v>
      </c>
      <c r="H26" s="4"/>
      <c r="I26" s="5">
        <v>0</v>
      </c>
      <c r="J26" s="4"/>
      <c r="K26" s="5">
        <v>0</v>
      </c>
      <c r="L26" s="4"/>
      <c r="M26" s="5">
        <f t="shared" si="0"/>
        <v>0</v>
      </c>
      <c r="N26" s="4"/>
      <c r="O26" s="5">
        <v>7669004200</v>
      </c>
      <c r="P26" s="4"/>
      <c r="Q26" s="5">
        <v>0</v>
      </c>
      <c r="R26" s="4"/>
      <c r="S26" s="5">
        <f t="shared" si="1"/>
        <v>7669004200</v>
      </c>
    </row>
    <row r="27" spans="1:19" x14ac:dyDescent="0.55000000000000004">
      <c r="A27" s="1" t="s">
        <v>67</v>
      </c>
      <c r="C27" s="4" t="s">
        <v>194</v>
      </c>
      <c r="D27" s="4"/>
      <c r="E27" s="5">
        <v>815911</v>
      </c>
      <c r="F27" s="4"/>
      <c r="G27" s="5">
        <v>5600</v>
      </c>
      <c r="H27" s="4"/>
      <c r="I27" s="5">
        <v>0</v>
      </c>
      <c r="J27" s="4"/>
      <c r="K27" s="5">
        <v>0</v>
      </c>
      <c r="L27" s="4"/>
      <c r="M27" s="5">
        <f t="shared" si="0"/>
        <v>0</v>
      </c>
      <c r="N27" s="4"/>
      <c r="O27" s="5">
        <v>4569101600</v>
      </c>
      <c r="P27" s="4"/>
      <c r="Q27" s="5">
        <v>0</v>
      </c>
      <c r="R27" s="4"/>
      <c r="S27" s="5">
        <f t="shared" si="1"/>
        <v>4569101600</v>
      </c>
    </row>
    <row r="28" spans="1:19" x14ac:dyDescent="0.55000000000000004">
      <c r="A28" s="1" t="s">
        <v>33</v>
      </c>
      <c r="C28" s="4" t="s">
        <v>195</v>
      </c>
      <c r="D28" s="4"/>
      <c r="E28" s="5">
        <v>1801000</v>
      </c>
      <c r="F28" s="4"/>
      <c r="G28" s="5">
        <v>2050</v>
      </c>
      <c r="H28" s="4"/>
      <c r="I28" s="5">
        <v>0</v>
      </c>
      <c r="J28" s="4"/>
      <c r="K28" s="5">
        <v>0</v>
      </c>
      <c r="L28" s="4"/>
      <c r="M28" s="5">
        <f t="shared" si="0"/>
        <v>0</v>
      </c>
      <c r="N28" s="4"/>
      <c r="O28" s="5">
        <v>3692050000</v>
      </c>
      <c r="P28" s="4"/>
      <c r="Q28" s="5">
        <v>236669872</v>
      </c>
      <c r="R28" s="4"/>
      <c r="S28" s="5">
        <f t="shared" si="1"/>
        <v>3455380128</v>
      </c>
    </row>
    <row r="29" spans="1:19" x14ac:dyDescent="0.55000000000000004">
      <c r="A29" s="1" t="s">
        <v>16</v>
      </c>
      <c r="C29" s="4" t="s">
        <v>196</v>
      </c>
      <c r="D29" s="4"/>
      <c r="E29" s="5">
        <v>1333761</v>
      </c>
      <c r="F29" s="4"/>
      <c r="G29" s="5">
        <v>200</v>
      </c>
      <c r="H29" s="4"/>
      <c r="I29" s="5">
        <v>0</v>
      </c>
      <c r="J29" s="4"/>
      <c r="K29" s="5">
        <v>0</v>
      </c>
      <c r="L29" s="4"/>
      <c r="M29" s="5">
        <f t="shared" si="0"/>
        <v>0</v>
      </c>
      <c r="N29" s="4"/>
      <c r="O29" s="5">
        <v>423665400</v>
      </c>
      <c r="P29" s="4"/>
      <c r="Q29" s="5">
        <v>0</v>
      </c>
      <c r="R29" s="4"/>
      <c r="S29" s="5">
        <f t="shared" si="1"/>
        <v>423665400</v>
      </c>
    </row>
    <row r="30" spans="1:19" x14ac:dyDescent="0.55000000000000004">
      <c r="A30" s="1" t="s">
        <v>53</v>
      </c>
      <c r="C30" s="4" t="s">
        <v>197</v>
      </c>
      <c r="D30" s="4"/>
      <c r="E30" s="5">
        <v>2486905</v>
      </c>
      <c r="F30" s="4"/>
      <c r="G30" s="5">
        <v>2000</v>
      </c>
      <c r="H30" s="4"/>
      <c r="I30" s="5">
        <v>0</v>
      </c>
      <c r="J30" s="4"/>
      <c r="K30" s="5">
        <v>0</v>
      </c>
      <c r="L30" s="4"/>
      <c r="M30" s="5">
        <f t="shared" si="0"/>
        <v>0</v>
      </c>
      <c r="N30" s="4"/>
      <c r="O30" s="5">
        <v>4973810000</v>
      </c>
      <c r="P30" s="4"/>
      <c r="Q30" s="5">
        <v>100143826</v>
      </c>
      <c r="R30" s="4"/>
      <c r="S30" s="5">
        <f t="shared" si="1"/>
        <v>4873666174</v>
      </c>
    </row>
    <row r="31" spans="1:19" x14ac:dyDescent="0.55000000000000004">
      <c r="A31" s="1" t="s">
        <v>58</v>
      </c>
      <c r="C31" s="4" t="s">
        <v>198</v>
      </c>
      <c r="D31" s="4"/>
      <c r="E31" s="5">
        <v>174233</v>
      </c>
      <c r="F31" s="4"/>
      <c r="G31" s="5">
        <v>400</v>
      </c>
      <c r="H31" s="4"/>
      <c r="I31" s="5">
        <v>0</v>
      </c>
      <c r="J31" s="4"/>
      <c r="K31" s="5">
        <v>0</v>
      </c>
      <c r="L31" s="4"/>
      <c r="M31" s="5">
        <f t="shared" si="0"/>
        <v>0</v>
      </c>
      <c r="N31" s="4"/>
      <c r="O31" s="5">
        <v>69693200</v>
      </c>
      <c r="P31" s="4"/>
      <c r="Q31" s="5">
        <v>7306890</v>
      </c>
      <c r="R31" s="4"/>
      <c r="S31" s="5">
        <f t="shared" si="1"/>
        <v>62386310</v>
      </c>
    </row>
    <row r="32" spans="1:19" x14ac:dyDescent="0.55000000000000004">
      <c r="A32" s="1" t="s">
        <v>199</v>
      </c>
      <c r="C32" s="4" t="s">
        <v>200</v>
      </c>
      <c r="D32" s="4"/>
      <c r="E32" s="5">
        <v>1646884</v>
      </c>
      <c r="F32" s="4"/>
      <c r="G32" s="5">
        <v>1900</v>
      </c>
      <c r="H32" s="4"/>
      <c r="I32" s="5">
        <v>0</v>
      </c>
      <c r="J32" s="4"/>
      <c r="K32" s="5">
        <v>0</v>
      </c>
      <c r="L32" s="4"/>
      <c r="M32" s="5">
        <f t="shared" si="0"/>
        <v>0</v>
      </c>
      <c r="N32" s="4"/>
      <c r="O32" s="5">
        <v>3129079600</v>
      </c>
      <c r="P32" s="4"/>
      <c r="Q32" s="5">
        <v>0</v>
      </c>
      <c r="R32" s="4"/>
      <c r="S32" s="5">
        <f t="shared" si="1"/>
        <v>3129079600</v>
      </c>
    </row>
    <row r="33" spans="1:19" x14ac:dyDescent="0.55000000000000004">
      <c r="A33" s="1" t="s">
        <v>22</v>
      </c>
      <c r="C33" s="4" t="s">
        <v>201</v>
      </c>
      <c r="D33" s="4"/>
      <c r="E33" s="5">
        <v>689072</v>
      </c>
      <c r="F33" s="4"/>
      <c r="G33" s="5">
        <v>5900</v>
      </c>
      <c r="H33" s="4"/>
      <c r="I33" s="5">
        <v>0</v>
      </c>
      <c r="J33" s="4"/>
      <c r="K33" s="5">
        <v>0</v>
      </c>
      <c r="L33" s="4"/>
      <c r="M33" s="5">
        <f t="shared" si="0"/>
        <v>0</v>
      </c>
      <c r="N33" s="4"/>
      <c r="O33" s="5">
        <v>4065524800</v>
      </c>
      <c r="P33" s="4"/>
      <c r="Q33" s="5">
        <v>263048049</v>
      </c>
      <c r="R33" s="4"/>
      <c r="S33" s="5">
        <f t="shared" si="1"/>
        <v>3802476751</v>
      </c>
    </row>
    <row r="34" spans="1:19" x14ac:dyDescent="0.55000000000000004">
      <c r="A34" s="1" t="s">
        <v>202</v>
      </c>
      <c r="C34" s="4" t="s">
        <v>175</v>
      </c>
      <c r="D34" s="4"/>
      <c r="E34" s="5">
        <v>14663</v>
      </c>
      <c r="F34" s="4"/>
      <c r="G34" s="5">
        <v>680</v>
      </c>
      <c r="H34" s="4"/>
      <c r="I34" s="5">
        <v>0</v>
      </c>
      <c r="J34" s="4"/>
      <c r="K34" s="5">
        <v>0</v>
      </c>
      <c r="L34" s="4"/>
      <c r="M34" s="5">
        <f t="shared" si="0"/>
        <v>0</v>
      </c>
      <c r="N34" s="4"/>
      <c r="O34" s="5">
        <v>9970840</v>
      </c>
      <c r="P34" s="4"/>
      <c r="Q34" s="5">
        <v>757279</v>
      </c>
      <c r="R34" s="4"/>
      <c r="S34" s="5">
        <f t="shared" si="1"/>
        <v>9213561</v>
      </c>
    </row>
    <row r="35" spans="1:19" x14ac:dyDescent="0.55000000000000004">
      <c r="A35" s="1" t="s">
        <v>203</v>
      </c>
      <c r="C35" s="4" t="s">
        <v>186</v>
      </c>
      <c r="D35" s="4"/>
      <c r="E35" s="5">
        <v>48475</v>
      </c>
      <c r="F35" s="4"/>
      <c r="G35" s="5">
        <v>4500</v>
      </c>
      <c r="H35" s="4"/>
      <c r="I35" s="5">
        <v>0</v>
      </c>
      <c r="J35" s="4"/>
      <c r="K35" s="5">
        <v>0</v>
      </c>
      <c r="L35" s="4"/>
      <c r="M35" s="5">
        <f t="shared" si="0"/>
        <v>0</v>
      </c>
      <c r="N35" s="4"/>
      <c r="O35" s="5">
        <v>218137500</v>
      </c>
      <c r="P35" s="4"/>
      <c r="Q35" s="5">
        <v>12666048</v>
      </c>
      <c r="R35" s="4"/>
      <c r="S35" s="5">
        <f t="shared" si="1"/>
        <v>205471452</v>
      </c>
    </row>
    <row r="36" spans="1:19" x14ac:dyDescent="0.55000000000000004">
      <c r="A36" s="1" t="s">
        <v>204</v>
      </c>
      <c r="C36" s="4" t="s">
        <v>205</v>
      </c>
      <c r="D36" s="4"/>
      <c r="E36" s="5">
        <v>20385</v>
      </c>
      <c r="F36" s="4"/>
      <c r="G36" s="5">
        <v>4870</v>
      </c>
      <c r="H36" s="4"/>
      <c r="I36" s="5">
        <v>0</v>
      </c>
      <c r="J36" s="4"/>
      <c r="K36" s="5">
        <v>0</v>
      </c>
      <c r="L36" s="4"/>
      <c r="M36" s="5">
        <f t="shared" si="0"/>
        <v>0</v>
      </c>
      <c r="N36" s="4"/>
      <c r="O36" s="5">
        <v>99274950</v>
      </c>
      <c r="P36" s="4"/>
      <c r="Q36" s="5">
        <v>0</v>
      </c>
      <c r="R36" s="4"/>
      <c r="S36" s="5">
        <f t="shared" si="1"/>
        <v>99274950</v>
      </c>
    </row>
    <row r="37" spans="1:19" x14ac:dyDescent="0.55000000000000004">
      <c r="A37" s="1" t="s">
        <v>49</v>
      </c>
      <c r="C37" s="4" t="s">
        <v>206</v>
      </c>
      <c r="D37" s="4"/>
      <c r="E37" s="5">
        <v>22020</v>
      </c>
      <c r="F37" s="4"/>
      <c r="G37" s="5">
        <v>500</v>
      </c>
      <c r="H37" s="4"/>
      <c r="I37" s="5">
        <v>0</v>
      </c>
      <c r="J37" s="4"/>
      <c r="K37" s="5">
        <v>0</v>
      </c>
      <c r="L37" s="4"/>
      <c r="M37" s="5">
        <f t="shared" si="0"/>
        <v>0</v>
      </c>
      <c r="N37" s="4"/>
      <c r="O37" s="5">
        <v>11010000</v>
      </c>
      <c r="P37" s="4"/>
      <c r="Q37" s="5">
        <v>605728</v>
      </c>
      <c r="R37" s="4"/>
      <c r="S37" s="5">
        <f t="shared" si="1"/>
        <v>10404272</v>
      </c>
    </row>
    <row r="38" spans="1:19" x14ac:dyDescent="0.55000000000000004">
      <c r="A38" s="1" t="s">
        <v>20</v>
      </c>
      <c r="C38" s="4" t="s">
        <v>207</v>
      </c>
      <c r="D38" s="4"/>
      <c r="E38" s="5">
        <v>4880583</v>
      </c>
      <c r="F38" s="4"/>
      <c r="G38" s="5">
        <v>780</v>
      </c>
      <c r="H38" s="4"/>
      <c r="I38" s="5">
        <v>0</v>
      </c>
      <c r="J38" s="4"/>
      <c r="K38" s="5">
        <v>0</v>
      </c>
      <c r="L38" s="4"/>
      <c r="M38" s="5">
        <f t="shared" si="0"/>
        <v>0</v>
      </c>
      <c r="N38" s="4"/>
      <c r="O38" s="5">
        <v>3806854740</v>
      </c>
      <c r="P38" s="4"/>
      <c r="Q38" s="5">
        <v>0</v>
      </c>
      <c r="R38" s="4"/>
      <c r="S38" s="5">
        <f t="shared" si="1"/>
        <v>3806854740</v>
      </c>
    </row>
    <row r="39" spans="1:19" x14ac:dyDescent="0.55000000000000004">
      <c r="A39" s="1" t="s">
        <v>208</v>
      </c>
      <c r="C39" s="4" t="s">
        <v>209</v>
      </c>
      <c r="D39" s="4"/>
      <c r="E39" s="5">
        <v>108000</v>
      </c>
      <c r="F39" s="4"/>
      <c r="G39" s="5">
        <v>400</v>
      </c>
      <c r="H39" s="4"/>
      <c r="I39" s="5">
        <v>0</v>
      </c>
      <c r="J39" s="4"/>
      <c r="K39" s="5">
        <v>0</v>
      </c>
      <c r="L39" s="4"/>
      <c r="M39" s="5">
        <f t="shared" si="0"/>
        <v>0</v>
      </c>
      <c r="N39" s="4"/>
      <c r="O39" s="5">
        <v>43200000</v>
      </c>
      <c r="P39" s="4"/>
      <c r="Q39" s="5">
        <v>0</v>
      </c>
      <c r="R39" s="4"/>
      <c r="S39" s="5">
        <f t="shared" si="1"/>
        <v>43200000</v>
      </c>
    </row>
    <row r="40" spans="1:19" x14ac:dyDescent="0.55000000000000004">
      <c r="A40" s="1" t="s">
        <v>25</v>
      </c>
      <c r="C40" s="4" t="s">
        <v>210</v>
      </c>
      <c r="D40" s="4"/>
      <c r="E40" s="5">
        <v>374950</v>
      </c>
      <c r="F40" s="4"/>
      <c r="G40" s="5">
        <v>11500</v>
      </c>
      <c r="H40" s="4"/>
      <c r="I40" s="5">
        <v>0</v>
      </c>
      <c r="J40" s="4"/>
      <c r="K40" s="5">
        <v>0</v>
      </c>
      <c r="L40" s="4"/>
      <c r="M40" s="5">
        <f t="shared" si="0"/>
        <v>0</v>
      </c>
      <c r="N40" s="4"/>
      <c r="O40" s="5">
        <v>4311925000</v>
      </c>
      <c r="P40" s="4"/>
      <c r="Q40" s="5">
        <v>0</v>
      </c>
      <c r="R40" s="4"/>
      <c r="S40" s="5">
        <f t="shared" si="1"/>
        <v>4311925000</v>
      </c>
    </row>
    <row r="41" spans="1:19" x14ac:dyDescent="0.55000000000000004">
      <c r="A41" s="1" t="s">
        <v>40</v>
      </c>
      <c r="C41" s="4" t="s">
        <v>211</v>
      </c>
      <c r="D41" s="4"/>
      <c r="E41" s="5">
        <v>5354926</v>
      </c>
      <c r="F41" s="4"/>
      <c r="G41" s="5">
        <v>1930</v>
      </c>
      <c r="H41" s="4"/>
      <c r="I41" s="5">
        <v>0</v>
      </c>
      <c r="J41" s="4"/>
      <c r="K41" s="5">
        <v>0</v>
      </c>
      <c r="L41" s="4"/>
      <c r="M41" s="5">
        <f t="shared" si="0"/>
        <v>0</v>
      </c>
      <c r="N41" s="4"/>
      <c r="O41" s="5">
        <v>10335007180</v>
      </c>
      <c r="P41" s="4"/>
      <c r="Q41" s="5">
        <v>0</v>
      </c>
      <c r="R41" s="4"/>
      <c r="S41" s="5">
        <f t="shared" si="1"/>
        <v>10335007180</v>
      </c>
    </row>
    <row r="42" spans="1:19" x14ac:dyDescent="0.55000000000000004">
      <c r="A42" s="1" t="s">
        <v>39</v>
      </c>
      <c r="C42" s="4" t="s">
        <v>212</v>
      </c>
      <c r="D42" s="4"/>
      <c r="E42" s="5">
        <v>1532557</v>
      </c>
      <c r="F42" s="4"/>
      <c r="G42" s="5">
        <v>1350</v>
      </c>
      <c r="H42" s="4"/>
      <c r="I42" s="5">
        <v>2068951950</v>
      </c>
      <c r="J42" s="4"/>
      <c r="K42" s="5">
        <v>292087334</v>
      </c>
      <c r="L42" s="4"/>
      <c r="M42" s="5">
        <f t="shared" si="0"/>
        <v>1776864616</v>
      </c>
      <c r="N42" s="4"/>
      <c r="O42" s="5">
        <v>2068951950</v>
      </c>
      <c r="P42" s="4"/>
      <c r="Q42" s="5">
        <v>292087334</v>
      </c>
      <c r="R42" s="4"/>
      <c r="S42" s="5">
        <f t="shared" si="1"/>
        <v>1776864616</v>
      </c>
    </row>
    <row r="43" spans="1:19" x14ac:dyDescent="0.55000000000000004">
      <c r="A43" s="1" t="s">
        <v>29</v>
      </c>
      <c r="C43" s="4" t="s">
        <v>195</v>
      </c>
      <c r="D43" s="4"/>
      <c r="E43" s="5">
        <v>228420</v>
      </c>
      <c r="F43" s="4"/>
      <c r="G43" s="5">
        <v>560</v>
      </c>
      <c r="H43" s="4"/>
      <c r="I43" s="5">
        <v>0</v>
      </c>
      <c r="J43" s="4"/>
      <c r="K43" s="5">
        <v>0</v>
      </c>
      <c r="L43" s="4"/>
      <c r="M43" s="5">
        <f t="shared" si="0"/>
        <v>0</v>
      </c>
      <c r="N43" s="4"/>
      <c r="O43" s="5">
        <v>127915200</v>
      </c>
      <c r="P43" s="4"/>
      <c r="Q43" s="5">
        <v>2575474</v>
      </c>
      <c r="R43" s="4"/>
      <c r="S43" s="5">
        <f t="shared" si="1"/>
        <v>125339726</v>
      </c>
    </row>
    <row r="44" spans="1:19" x14ac:dyDescent="0.55000000000000004">
      <c r="A44" s="1" t="s">
        <v>213</v>
      </c>
      <c r="C44" s="4" t="s">
        <v>188</v>
      </c>
      <c r="D44" s="4"/>
      <c r="E44" s="5">
        <v>194657</v>
      </c>
      <c r="F44" s="4"/>
      <c r="G44" s="5">
        <v>3300</v>
      </c>
      <c r="H44" s="4"/>
      <c r="I44" s="5">
        <v>0</v>
      </c>
      <c r="J44" s="4"/>
      <c r="K44" s="5">
        <v>0</v>
      </c>
      <c r="L44" s="4"/>
      <c r="M44" s="5">
        <f t="shared" si="0"/>
        <v>0</v>
      </c>
      <c r="N44" s="4"/>
      <c r="O44" s="5">
        <v>642368100</v>
      </c>
      <c r="P44" s="4"/>
      <c r="Q44" s="5">
        <v>0</v>
      </c>
      <c r="R44" s="4"/>
      <c r="S44" s="5">
        <f t="shared" si="1"/>
        <v>642368100</v>
      </c>
    </row>
    <row r="45" spans="1:19" x14ac:dyDescent="0.55000000000000004">
      <c r="A45" s="1" t="s">
        <v>38</v>
      </c>
      <c r="C45" s="4" t="s">
        <v>191</v>
      </c>
      <c r="D45" s="4"/>
      <c r="E45" s="5">
        <v>98398</v>
      </c>
      <c r="F45" s="4"/>
      <c r="G45" s="5">
        <v>3000</v>
      </c>
      <c r="H45" s="4"/>
      <c r="I45" s="5">
        <v>0</v>
      </c>
      <c r="J45" s="4"/>
      <c r="K45" s="5">
        <v>0</v>
      </c>
      <c r="L45" s="4"/>
      <c r="M45" s="5">
        <f t="shared" si="0"/>
        <v>0</v>
      </c>
      <c r="N45" s="4"/>
      <c r="O45" s="5">
        <v>295194000</v>
      </c>
      <c r="P45" s="4"/>
      <c r="Q45" s="5">
        <v>0</v>
      </c>
      <c r="R45" s="4"/>
      <c r="S45" s="5">
        <f t="shared" si="1"/>
        <v>295194000</v>
      </c>
    </row>
    <row r="46" spans="1:19" x14ac:dyDescent="0.55000000000000004">
      <c r="A46" s="1" t="s">
        <v>214</v>
      </c>
      <c r="C46" s="4" t="s">
        <v>215</v>
      </c>
      <c r="D46" s="4"/>
      <c r="E46" s="5">
        <v>15358</v>
      </c>
      <c r="F46" s="4"/>
      <c r="G46" s="5">
        <v>5550</v>
      </c>
      <c r="H46" s="4"/>
      <c r="I46" s="5">
        <v>0</v>
      </c>
      <c r="J46" s="4"/>
      <c r="K46" s="5">
        <v>0</v>
      </c>
      <c r="L46" s="4"/>
      <c r="M46" s="5">
        <f t="shared" si="0"/>
        <v>0</v>
      </c>
      <c r="N46" s="4"/>
      <c r="O46" s="5">
        <v>85236900</v>
      </c>
      <c r="P46" s="4"/>
      <c r="Q46" s="5">
        <v>0</v>
      </c>
      <c r="R46" s="4"/>
      <c r="S46" s="5">
        <f t="shared" si="1"/>
        <v>85236900</v>
      </c>
    </row>
    <row r="47" spans="1:19" x14ac:dyDescent="0.55000000000000004">
      <c r="A47" s="1" t="s">
        <v>216</v>
      </c>
      <c r="C47" s="4" t="s">
        <v>217</v>
      </c>
      <c r="D47" s="4"/>
      <c r="E47" s="5">
        <v>15702</v>
      </c>
      <c r="F47" s="4"/>
      <c r="G47" s="5">
        <v>110</v>
      </c>
      <c r="H47" s="4"/>
      <c r="I47" s="5">
        <v>0</v>
      </c>
      <c r="J47" s="4"/>
      <c r="K47" s="5">
        <v>0</v>
      </c>
      <c r="L47" s="4"/>
      <c r="M47" s="5">
        <f t="shared" si="0"/>
        <v>0</v>
      </c>
      <c r="N47" s="4"/>
      <c r="O47" s="5">
        <v>1727220</v>
      </c>
      <c r="P47" s="4"/>
      <c r="Q47" s="5">
        <v>0</v>
      </c>
      <c r="R47" s="4"/>
      <c r="S47" s="5">
        <f t="shared" si="1"/>
        <v>1727220</v>
      </c>
    </row>
    <row r="48" spans="1:19" x14ac:dyDescent="0.55000000000000004">
      <c r="A48" s="1" t="s">
        <v>218</v>
      </c>
      <c r="C48" s="4" t="s">
        <v>217</v>
      </c>
      <c r="D48" s="4"/>
      <c r="E48" s="5">
        <v>15893</v>
      </c>
      <c r="F48" s="4"/>
      <c r="G48" s="5">
        <v>850</v>
      </c>
      <c r="H48" s="4"/>
      <c r="I48" s="5">
        <v>0</v>
      </c>
      <c r="J48" s="4"/>
      <c r="K48" s="5">
        <v>0</v>
      </c>
      <c r="L48" s="4"/>
      <c r="M48" s="5">
        <f t="shared" si="0"/>
        <v>0</v>
      </c>
      <c r="N48" s="4"/>
      <c r="O48" s="5">
        <v>13509050</v>
      </c>
      <c r="P48" s="4"/>
      <c r="Q48" s="5">
        <v>0</v>
      </c>
      <c r="R48" s="4"/>
      <c r="S48" s="5">
        <f t="shared" si="1"/>
        <v>13509050</v>
      </c>
    </row>
    <row r="49" spans="1:19 16384:16384" x14ac:dyDescent="0.55000000000000004">
      <c r="A49" s="1" t="s">
        <v>35</v>
      </c>
      <c r="C49" s="4" t="s">
        <v>219</v>
      </c>
      <c r="D49" s="4"/>
      <c r="E49" s="5">
        <v>1390296</v>
      </c>
      <c r="F49" s="4"/>
      <c r="G49" s="5">
        <v>3000</v>
      </c>
      <c r="H49" s="4"/>
      <c r="I49" s="5">
        <v>0</v>
      </c>
      <c r="J49" s="4"/>
      <c r="K49" s="5">
        <v>0</v>
      </c>
      <c r="L49" s="4"/>
      <c r="M49" s="5">
        <f t="shared" si="0"/>
        <v>0</v>
      </c>
      <c r="N49" s="4"/>
      <c r="O49" s="5">
        <v>4170888000</v>
      </c>
      <c r="P49" s="4"/>
      <c r="Q49" s="5">
        <v>83977611</v>
      </c>
      <c r="R49" s="4"/>
      <c r="S49" s="5">
        <f t="shared" si="1"/>
        <v>4086910389</v>
      </c>
    </row>
    <row r="50" spans="1:19 16384:16384" x14ac:dyDescent="0.55000000000000004">
      <c r="A50" s="1" t="s">
        <v>220</v>
      </c>
      <c r="C50" s="4" t="s">
        <v>215</v>
      </c>
      <c r="D50" s="4"/>
      <c r="E50" s="5">
        <v>202768</v>
      </c>
      <c r="F50" s="4"/>
      <c r="G50" s="5">
        <v>165</v>
      </c>
      <c r="H50" s="4"/>
      <c r="I50" s="5">
        <v>0</v>
      </c>
      <c r="J50" s="4"/>
      <c r="K50" s="5">
        <v>0</v>
      </c>
      <c r="L50" s="4"/>
      <c r="M50" s="5">
        <f t="shared" si="0"/>
        <v>0</v>
      </c>
      <c r="N50" s="4"/>
      <c r="O50" s="5">
        <v>33456720</v>
      </c>
      <c r="P50" s="4"/>
      <c r="Q50" s="5">
        <v>22900</v>
      </c>
      <c r="R50" s="4"/>
      <c r="S50" s="5">
        <f t="shared" si="1"/>
        <v>33433820</v>
      </c>
    </row>
    <row r="51" spans="1:19 16384:16384" x14ac:dyDescent="0.55000000000000004">
      <c r="A51" s="1" t="s">
        <v>263</v>
      </c>
      <c r="C51" s="4" t="s">
        <v>262</v>
      </c>
      <c r="D51" s="4"/>
      <c r="E51" s="4">
        <v>7</v>
      </c>
      <c r="F51" s="4"/>
      <c r="G51" s="5">
        <v>900</v>
      </c>
      <c r="H51" s="4"/>
      <c r="I51" s="5">
        <v>0</v>
      </c>
      <c r="J51" s="4"/>
      <c r="K51" s="5">
        <v>0</v>
      </c>
      <c r="L51" s="4"/>
      <c r="M51" s="5">
        <v>0</v>
      </c>
      <c r="N51" s="4"/>
      <c r="O51" s="5">
        <v>6472</v>
      </c>
      <c r="P51" s="4"/>
      <c r="Q51" s="5">
        <v>0</v>
      </c>
      <c r="R51" s="4"/>
      <c r="S51" s="5">
        <f>O51-Q51</f>
        <v>6472</v>
      </c>
    </row>
    <row r="52" spans="1:19 16384:16384" ht="24.75" thickBot="1" x14ac:dyDescent="0.6">
      <c r="C52" s="4"/>
      <c r="D52" s="4"/>
      <c r="E52" s="4"/>
      <c r="F52" s="4"/>
      <c r="G52" s="4"/>
      <c r="H52" s="4"/>
      <c r="I52" s="12">
        <f>SUM(I8:I51)</f>
        <v>4213090820</v>
      </c>
      <c r="J52" s="4"/>
      <c r="K52" s="12">
        <f>SUM(K8:K51)</f>
        <v>541971862</v>
      </c>
      <c r="L52" s="4"/>
      <c r="M52" s="12">
        <f>SUM(M8:M51)</f>
        <v>3671118958</v>
      </c>
      <c r="N52" s="4"/>
      <c r="O52" s="12">
        <f>SUM(O8:O51)</f>
        <v>126220068048</v>
      </c>
      <c r="P52" s="4"/>
      <c r="Q52" s="12">
        <f>SUM(Q8:Q51)</f>
        <v>3433948824</v>
      </c>
      <c r="R52" s="4"/>
      <c r="S52" s="12">
        <f>SUM(S8:S51)</f>
        <v>122786119224</v>
      </c>
      <c r="XFD52" s="1">
        <f>SUM(A52:XFC52)</f>
        <v>260866317736</v>
      </c>
    </row>
    <row r="53" spans="1:19 16384:16384" ht="24.75" thickTop="1" x14ac:dyDescent="0.55000000000000004">
      <c r="I53" s="3"/>
      <c r="O53" s="3"/>
      <c r="Q53" s="3"/>
    </row>
    <row r="54" spans="1:19 16384:16384" x14ac:dyDescent="0.55000000000000004">
      <c r="O54" s="3"/>
      <c r="P54" s="3"/>
      <c r="Q54" s="3"/>
    </row>
  </sheetData>
  <autoFilter ref="A7:A50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4"/>
  <sheetViews>
    <sheetView rightToLeft="1" workbookViewId="0">
      <selection activeCell="I88" sqref="I88"/>
    </sheetView>
  </sheetViews>
  <sheetFormatPr defaultRowHeight="24" x14ac:dyDescent="0.55000000000000004"/>
  <cols>
    <col min="1" max="1" width="34.85546875" style="6" bestFit="1" customWidth="1"/>
    <col min="2" max="2" width="1" style="6" customWidth="1"/>
    <col min="3" max="3" width="12" style="6" bestFit="1" customWidth="1"/>
    <col min="4" max="4" width="1" style="6" customWidth="1"/>
    <col min="5" max="5" width="19.140625" style="6" bestFit="1" customWidth="1"/>
    <col min="6" max="6" width="1" style="6" customWidth="1"/>
    <col min="7" max="7" width="19.85546875" style="6" bestFit="1" customWidth="1"/>
    <col min="8" max="8" width="1" style="6" customWidth="1"/>
    <col min="9" max="9" width="34.5703125" style="6" bestFit="1" customWidth="1"/>
    <col min="10" max="10" width="1" style="6" customWidth="1"/>
    <col min="11" max="11" width="12" style="6" bestFit="1" customWidth="1"/>
    <col min="12" max="12" width="1" style="6" customWidth="1"/>
    <col min="13" max="13" width="19.140625" style="6" bestFit="1" customWidth="1"/>
    <col min="14" max="14" width="1" style="6" customWidth="1"/>
    <col min="15" max="15" width="19.140625" style="6" bestFit="1" customWidth="1"/>
    <col min="16" max="16" width="1" style="6" customWidth="1"/>
    <col min="17" max="17" width="34.5703125" style="6" bestFit="1" customWidth="1"/>
    <col min="18" max="18" width="1" style="6" customWidth="1"/>
    <col min="19" max="19" width="9.140625" style="6" customWidth="1"/>
    <col min="20" max="20" width="9.140625" style="6"/>
    <col min="21" max="21" width="14.28515625" style="6" bestFit="1" customWidth="1"/>
    <col min="22" max="16384" width="9.140625" style="6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4" t="s">
        <v>3</v>
      </c>
      <c r="C6" s="23" t="s">
        <v>158</v>
      </c>
      <c r="D6" s="23" t="s">
        <v>158</v>
      </c>
      <c r="E6" s="23" t="s">
        <v>158</v>
      </c>
      <c r="F6" s="23" t="s">
        <v>158</v>
      </c>
      <c r="G6" s="23" t="s">
        <v>158</v>
      </c>
      <c r="H6" s="23" t="s">
        <v>158</v>
      </c>
      <c r="I6" s="23" t="s">
        <v>158</v>
      </c>
      <c r="K6" s="23" t="s">
        <v>159</v>
      </c>
      <c r="L6" s="23" t="s">
        <v>159</v>
      </c>
      <c r="M6" s="23" t="s">
        <v>159</v>
      </c>
      <c r="N6" s="23" t="s">
        <v>159</v>
      </c>
      <c r="O6" s="23" t="s">
        <v>159</v>
      </c>
      <c r="P6" s="23" t="s">
        <v>159</v>
      </c>
      <c r="Q6" s="23" t="s">
        <v>159</v>
      </c>
    </row>
    <row r="7" spans="1:17" ht="24.75" x14ac:dyDescent="0.55000000000000004">
      <c r="A7" s="23" t="s">
        <v>3</v>
      </c>
      <c r="C7" s="23" t="s">
        <v>7</v>
      </c>
      <c r="E7" s="23" t="s">
        <v>221</v>
      </c>
      <c r="G7" s="23" t="s">
        <v>222</v>
      </c>
      <c r="I7" s="23" t="s">
        <v>223</v>
      </c>
      <c r="K7" s="23" t="s">
        <v>7</v>
      </c>
      <c r="M7" s="23" t="s">
        <v>221</v>
      </c>
      <c r="O7" s="23" t="s">
        <v>222</v>
      </c>
      <c r="Q7" s="23" t="s">
        <v>223</v>
      </c>
    </row>
    <row r="8" spans="1:17" x14ac:dyDescent="0.55000000000000004">
      <c r="A8" s="15" t="s">
        <v>34</v>
      </c>
      <c r="C8" s="6">
        <v>1394767</v>
      </c>
      <c r="E8" s="6">
        <v>6125416226</v>
      </c>
      <c r="G8" s="6">
        <v>6411028662</v>
      </c>
      <c r="I8" s="6">
        <f>E8-G8</f>
        <v>-285612436</v>
      </c>
      <c r="K8" s="6">
        <v>1394767</v>
      </c>
      <c r="M8" s="6">
        <v>6125416226</v>
      </c>
      <c r="O8" s="6">
        <v>4652979491</v>
      </c>
      <c r="Q8" s="6">
        <f>M8-O8</f>
        <v>1472436735</v>
      </c>
    </row>
    <row r="9" spans="1:17" x14ac:dyDescent="0.55000000000000004">
      <c r="A9" s="15" t="s">
        <v>42</v>
      </c>
      <c r="C9" s="6">
        <v>1721862</v>
      </c>
      <c r="E9" s="6">
        <v>14086607260</v>
      </c>
      <c r="G9" s="6">
        <v>13881213230</v>
      </c>
      <c r="I9" s="6">
        <f t="shared" ref="I9:I72" si="0">E9-G9</f>
        <v>205394030</v>
      </c>
      <c r="K9" s="6">
        <v>1721862</v>
      </c>
      <c r="M9" s="6">
        <v>14086607260</v>
      </c>
      <c r="O9" s="6">
        <v>12374990343</v>
      </c>
      <c r="Q9" s="6">
        <f t="shared" ref="Q9:Q72" si="1">M9-O9</f>
        <v>1711616917</v>
      </c>
    </row>
    <row r="10" spans="1:17" x14ac:dyDescent="0.55000000000000004">
      <c r="A10" s="15" t="s">
        <v>58</v>
      </c>
      <c r="C10" s="6">
        <v>487852</v>
      </c>
      <c r="E10" s="6">
        <v>1616335952</v>
      </c>
      <c r="G10" s="6">
        <v>1797222033</v>
      </c>
      <c r="I10" s="6">
        <f t="shared" si="0"/>
        <v>-180886081</v>
      </c>
      <c r="K10" s="6">
        <v>487852</v>
      </c>
      <c r="M10" s="6">
        <v>1616335952</v>
      </c>
      <c r="O10" s="6">
        <v>1905159526</v>
      </c>
      <c r="Q10" s="6">
        <f t="shared" si="1"/>
        <v>-288823574</v>
      </c>
    </row>
    <row r="11" spans="1:17" x14ac:dyDescent="0.55000000000000004">
      <c r="A11" s="15" t="s">
        <v>24</v>
      </c>
      <c r="C11" s="6">
        <v>1523984</v>
      </c>
      <c r="E11" s="6">
        <v>136902985597</v>
      </c>
      <c r="G11" s="6">
        <v>118433955238</v>
      </c>
      <c r="I11" s="6">
        <f t="shared" si="0"/>
        <v>18469030359</v>
      </c>
      <c r="K11" s="6">
        <v>1523984</v>
      </c>
      <c r="M11" s="6">
        <v>136902985597</v>
      </c>
      <c r="O11" s="6">
        <v>93151707860</v>
      </c>
      <c r="Q11" s="6">
        <f t="shared" si="1"/>
        <v>43751277737</v>
      </c>
    </row>
    <row r="12" spans="1:17" x14ac:dyDescent="0.55000000000000004">
      <c r="A12" s="15" t="s">
        <v>68</v>
      </c>
      <c r="C12" s="6">
        <v>3606085</v>
      </c>
      <c r="E12" s="6">
        <v>13080310470</v>
      </c>
      <c r="G12" s="6">
        <v>14561471513</v>
      </c>
      <c r="I12" s="6">
        <f t="shared" si="0"/>
        <v>-1481161043</v>
      </c>
      <c r="K12" s="6">
        <v>3606085</v>
      </c>
      <c r="M12" s="6">
        <v>13080310470</v>
      </c>
      <c r="O12" s="6">
        <v>14561471513</v>
      </c>
      <c r="Q12" s="6">
        <f t="shared" si="1"/>
        <v>-1481161043</v>
      </c>
    </row>
    <row r="13" spans="1:17" x14ac:dyDescent="0.55000000000000004">
      <c r="A13" s="15" t="s">
        <v>22</v>
      </c>
      <c r="C13" s="6">
        <v>619339</v>
      </c>
      <c r="E13" s="6">
        <v>67875846107</v>
      </c>
      <c r="G13" s="6">
        <v>50069355853</v>
      </c>
      <c r="I13" s="6">
        <f t="shared" si="0"/>
        <v>17806490254</v>
      </c>
      <c r="K13" s="6">
        <v>619339</v>
      </c>
      <c r="M13" s="6">
        <v>67875846107</v>
      </c>
      <c r="O13" s="6">
        <v>48322677198</v>
      </c>
      <c r="Q13" s="6">
        <f t="shared" si="1"/>
        <v>19553168909</v>
      </c>
    </row>
    <row r="14" spans="1:17" x14ac:dyDescent="0.55000000000000004">
      <c r="A14" s="15" t="s">
        <v>32</v>
      </c>
      <c r="C14" s="6">
        <v>589908</v>
      </c>
      <c r="E14" s="6">
        <v>18020011996</v>
      </c>
      <c r="G14" s="6">
        <v>17209658904</v>
      </c>
      <c r="I14" s="6">
        <f t="shared" si="0"/>
        <v>810353092</v>
      </c>
      <c r="K14" s="6">
        <v>589908</v>
      </c>
      <c r="M14" s="6">
        <v>18020011996</v>
      </c>
      <c r="O14" s="6">
        <v>14546649752</v>
      </c>
      <c r="Q14" s="6">
        <f t="shared" si="1"/>
        <v>3473362244</v>
      </c>
    </row>
    <row r="15" spans="1:17" x14ac:dyDescent="0.55000000000000004">
      <c r="A15" s="15" t="s">
        <v>19</v>
      </c>
      <c r="C15" s="6">
        <v>305833</v>
      </c>
      <c r="E15" s="6">
        <v>57726044198</v>
      </c>
      <c r="G15" s="6">
        <v>48482832380</v>
      </c>
      <c r="I15" s="6">
        <f t="shared" si="0"/>
        <v>9243211818</v>
      </c>
      <c r="K15" s="6">
        <v>305833</v>
      </c>
      <c r="M15" s="6">
        <v>57726044198</v>
      </c>
      <c r="O15" s="6">
        <v>31751148598</v>
      </c>
      <c r="Q15" s="6">
        <f t="shared" si="1"/>
        <v>25974895600</v>
      </c>
    </row>
    <row r="16" spans="1:17" x14ac:dyDescent="0.55000000000000004">
      <c r="A16" s="15" t="s">
        <v>54</v>
      </c>
      <c r="C16" s="6">
        <v>3834613</v>
      </c>
      <c r="E16" s="6">
        <v>63504538897</v>
      </c>
      <c r="G16" s="6">
        <v>61275771318</v>
      </c>
      <c r="I16" s="6">
        <f t="shared" si="0"/>
        <v>2228767579</v>
      </c>
      <c r="K16" s="6">
        <v>3834613</v>
      </c>
      <c r="M16" s="6">
        <v>63504538897</v>
      </c>
      <c r="O16" s="6">
        <v>59464034007</v>
      </c>
      <c r="Q16" s="6">
        <f t="shared" si="1"/>
        <v>4040504890</v>
      </c>
    </row>
    <row r="17" spans="1:17" x14ac:dyDescent="0.55000000000000004">
      <c r="A17" s="15" t="s">
        <v>26</v>
      </c>
      <c r="C17" s="6">
        <v>3445528</v>
      </c>
      <c r="E17" s="6">
        <v>19625405331</v>
      </c>
      <c r="G17" s="6">
        <v>19024316380</v>
      </c>
      <c r="I17" s="6">
        <f t="shared" si="0"/>
        <v>601088951</v>
      </c>
      <c r="K17" s="6">
        <v>3445528</v>
      </c>
      <c r="M17" s="6">
        <v>19625405331</v>
      </c>
      <c r="O17" s="6">
        <v>26770801689</v>
      </c>
      <c r="Q17" s="6">
        <f t="shared" si="1"/>
        <v>-7145396358</v>
      </c>
    </row>
    <row r="18" spans="1:17" x14ac:dyDescent="0.55000000000000004">
      <c r="A18" s="15" t="s">
        <v>65</v>
      </c>
      <c r="C18" s="6">
        <v>4506080</v>
      </c>
      <c r="E18" s="6">
        <v>87139695702</v>
      </c>
      <c r="G18" s="6">
        <v>86288769169</v>
      </c>
      <c r="I18" s="6">
        <f t="shared" si="0"/>
        <v>850926533</v>
      </c>
      <c r="K18" s="6">
        <v>4506080</v>
      </c>
      <c r="M18" s="6">
        <v>87139695702</v>
      </c>
      <c r="O18" s="6">
        <v>91501340875</v>
      </c>
      <c r="Q18" s="6">
        <f t="shared" si="1"/>
        <v>-4361645173</v>
      </c>
    </row>
    <row r="19" spans="1:17" x14ac:dyDescent="0.55000000000000004">
      <c r="A19" s="15" t="s">
        <v>16</v>
      </c>
      <c r="C19" s="6">
        <v>1412218</v>
      </c>
      <c r="E19" s="6">
        <v>7720984165</v>
      </c>
      <c r="G19" s="6">
        <v>8142128756</v>
      </c>
      <c r="I19" s="6">
        <f t="shared" si="0"/>
        <v>-421144591</v>
      </c>
      <c r="K19" s="6">
        <v>1412218</v>
      </c>
      <c r="M19" s="6">
        <v>7720984165</v>
      </c>
      <c r="O19" s="6">
        <v>7917518328</v>
      </c>
      <c r="Q19" s="6">
        <f t="shared" si="1"/>
        <v>-196534163</v>
      </c>
    </row>
    <row r="20" spans="1:17" x14ac:dyDescent="0.55000000000000004">
      <c r="A20" s="15" t="s">
        <v>57</v>
      </c>
      <c r="C20" s="6">
        <v>2148571</v>
      </c>
      <c r="E20" s="6">
        <v>35170004570</v>
      </c>
      <c r="G20" s="6">
        <v>34539285509</v>
      </c>
      <c r="I20" s="6">
        <f t="shared" si="0"/>
        <v>630719061</v>
      </c>
      <c r="K20" s="6">
        <v>2148571</v>
      </c>
      <c r="M20" s="6">
        <v>35170004570</v>
      </c>
      <c r="O20" s="6">
        <v>31961300792</v>
      </c>
      <c r="Q20" s="6">
        <f t="shared" si="1"/>
        <v>3208703778</v>
      </c>
    </row>
    <row r="21" spans="1:17" x14ac:dyDescent="0.55000000000000004">
      <c r="A21" s="15" t="s">
        <v>49</v>
      </c>
      <c r="C21" s="6">
        <v>15007</v>
      </c>
      <c r="E21" s="6">
        <v>331933928</v>
      </c>
      <c r="G21" s="6">
        <v>317777023</v>
      </c>
      <c r="I21" s="6">
        <f t="shared" si="0"/>
        <v>14156905</v>
      </c>
      <c r="K21" s="6">
        <v>15007</v>
      </c>
      <c r="M21" s="6">
        <v>331933928</v>
      </c>
      <c r="O21" s="6">
        <v>201397137</v>
      </c>
      <c r="Q21" s="6">
        <f t="shared" si="1"/>
        <v>130536791</v>
      </c>
    </row>
    <row r="22" spans="1:17" x14ac:dyDescent="0.55000000000000004">
      <c r="A22" s="15" t="s">
        <v>25</v>
      </c>
      <c r="C22" s="6">
        <v>374950</v>
      </c>
      <c r="E22" s="6">
        <v>41303233967</v>
      </c>
      <c r="G22" s="6">
        <v>37297622364</v>
      </c>
      <c r="I22" s="6">
        <f t="shared" si="0"/>
        <v>4005611603</v>
      </c>
      <c r="K22" s="6">
        <v>374950</v>
      </c>
      <c r="M22" s="6">
        <v>41303233967</v>
      </c>
      <c r="O22" s="6">
        <v>33517133065</v>
      </c>
      <c r="Q22" s="6">
        <f t="shared" si="1"/>
        <v>7786100902</v>
      </c>
    </row>
    <row r="23" spans="1:17" x14ac:dyDescent="0.55000000000000004">
      <c r="A23" s="15" t="s">
        <v>43</v>
      </c>
      <c r="C23" s="6">
        <v>3154557</v>
      </c>
      <c r="E23" s="6">
        <v>62433526852</v>
      </c>
      <c r="G23" s="6">
        <v>54894554356</v>
      </c>
      <c r="I23" s="6">
        <f t="shared" si="0"/>
        <v>7538972496</v>
      </c>
      <c r="K23" s="6">
        <v>3154557</v>
      </c>
      <c r="M23" s="6">
        <v>62433526852</v>
      </c>
      <c r="O23" s="6">
        <v>47660389569</v>
      </c>
      <c r="Q23" s="6">
        <f t="shared" si="1"/>
        <v>14773137283</v>
      </c>
    </row>
    <row r="24" spans="1:17" x14ac:dyDescent="0.55000000000000004">
      <c r="A24" s="15" t="s">
        <v>18</v>
      </c>
      <c r="C24" s="6">
        <v>933405</v>
      </c>
      <c r="E24" s="6">
        <v>92374085925</v>
      </c>
      <c r="G24" s="6">
        <v>86266041211</v>
      </c>
      <c r="I24" s="6">
        <f t="shared" si="0"/>
        <v>6108044714</v>
      </c>
      <c r="K24" s="6">
        <v>933405</v>
      </c>
      <c r="M24" s="6">
        <v>92374085925</v>
      </c>
      <c r="O24" s="6">
        <v>86416941433</v>
      </c>
      <c r="Q24" s="6">
        <f t="shared" si="1"/>
        <v>5957144492</v>
      </c>
    </row>
    <row r="25" spans="1:17" x14ac:dyDescent="0.55000000000000004">
      <c r="A25" s="15" t="s">
        <v>67</v>
      </c>
      <c r="C25" s="6">
        <v>2732631</v>
      </c>
      <c r="E25" s="6">
        <v>49546622462</v>
      </c>
      <c r="G25" s="6">
        <v>32318826837</v>
      </c>
      <c r="I25" s="6">
        <f t="shared" si="0"/>
        <v>17227795625</v>
      </c>
      <c r="K25" s="6">
        <v>2732631</v>
      </c>
      <c r="M25" s="6">
        <v>49546622462</v>
      </c>
      <c r="O25" s="6">
        <v>32318826837</v>
      </c>
      <c r="Q25" s="6">
        <f t="shared" si="1"/>
        <v>17227795625</v>
      </c>
    </row>
    <row r="26" spans="1:17" x14ac:dyDescent="0.55000000000000004">
      <c r="A26" s="15" t="s">
        <v>69</v>
      </c>
      <c r="C26" s="6">
        <v>4196559</v>
      </c>
      <c r="E26" s="6">
        <v>34248749581</v>
      </c>
      <c r="G26" s="6">
        <v>36160015241</v>
      </c>
      <c r="I26" s="6">
        <f t="shared" si="0"/>
        <v>-1911265660</v>
      </c>
      <c r="K26" s="6">
        <v>4196559</v>
      </c>
      <c r="M26" s="6">
        <v>34248749581</v>
      </c>
      <c r="O26" s="6">
        <v>36160015241</v>
      </c>
      <c r="Q26" s="6">
        <f t="shared" si="1"/>
        <v>-1911265660</v>
      </c>
    </row>
    <row r="27" spans="1:17" x14ac:dyDescent="0.55000000000000004">
      <c r="A27" s="15" t="s">
        <v>27</v>
      </c>
      <c r="C27" s="6">
        <v>325402</v>
      </c>
      <c r="E27" s="6">
        <v>4792470153</v>
      </c>
      <c r="G27" s="6">
        <v>3705417936</v>
      </c>
      <c r="I27" s="6">
        <f t="shared" si="0"/>
        <v>1087052217</v>
      </c>
      <c r="K27" s="6">
        <v>325402</v>
      </c>
      <c r="M27" s="6">
        <v>4792470153</v>
      </c>
      <c r="O27" s="6">
        <v>2485071658</v>
      </c>
      <c r="Q27" s="6">
        <f t="shared" si="1"/>
        <v>2307398495</v>
      </c>
    </row>
    <row r="28" spans="1:17" x14ac:dyDescent="0.55000000000000004">
      <c r="A28" s="15" t="s">
        <v>36</v>
      </c>
      <c r="C28" s="6">
        <v>73993219</v>
      </c>
      <c r="E28" s="6">
        <v>34349232015</v>
      </c>
      <c r="G28" s="6">
        <v>39203727331</v>
      </c>
      <c r="I28" s="6">
        <f t="shared" si="0"/>
        <v>-4854495316</v>
      </c>
      <c r="K28" s="6">
        <v>73993219</v>
      </c>
      <c r="M28" s="6">
        <v>34349232015</v>
      </c>
      <c r="O28" s="6">
        <v>45351693784</v>
      </c>
      <c r="Q28" s="6">
        <f t="shared" si="1"/>
        <v>-11002461769</v>
      </c>
    </row>
    <row r="29" spans="1:17" x14ac:dyDescent="0.55000000000000004">
      <c r="A29" s="15" t="s">
        <v>56</v>
      </c>
      <c r="C29" s="6">
        <v>7260492</v>
      </c>
      <c r="E29" s="6">
        <v>76142431365</v>
      </c>
      <c r="G29" s="6">
        <v>72794881800</v>
      </c>
      <c r="I29" s="6">
        <f t="shared" si="0"/>
        <v>3347549565</v>
      </c>
      <c r="K29" s="6">
        <v>7260492</v>
      </c>
      <c r="M29" s="6">
        <v>76142431365</v>
      </c>
      <c r="O29" s="6">
        <v>73649511410</v>
      </c>
      <c r="Q29" s="6">
        <f t="shared" si="1"/>
        <v>2492919955</v>
      </c>
    </row>
    <row r="30" spans="1:17" x14ac:dyDescent="0.55000000000000004">
      <c r="A30" s="15" t="s">
        <v>53</v>
      </c>
      <c r="C30" s="6">
        <v>2301615</v>
      </c>
      <c r="E30" s="6">
        <v>76050473788</v>
      </c>
      <c r="G30" s="6">
        <v>70848106303</v>
      </c>
      <c r="I30" s="6">
        <f t="shared" si="0"/>
        <v>5202367485</v>
      </c>
      <c r="K30" s="6">
        <v>2301615</v>
      </c>
      <c r="M30" s="6">
        <v>76050473788</v>
      </c>
      <c r="O30" s="6">
        <v>54383867587</v>
      </c>
      <c r="Q30" s="6">
        <f t="shared" si="1"/>
        <v>21666606201</v>
      </c>
    </row>
    <row r="31" spans="1:17" x14ac:dyDescent="0.55000000000000004">
      <c r="A31" s="15" t="s">
        <v>33</v>
      </c>
      <c r="C31" s="6">
        <v>1288999</v>
      </c>
      <c r="E31" s="6">
        <v>38591080554</v>
      </c>
      <c r="G31" s="6">
        <v>27948775629</v>
      </c>
      <c r="I31" s="6">
        <f t="shared" si="0"/>
        <v>10642304925</v>
      </c>
      <c r="K31" s="6">
        <v>1288999</v>
      </c>
      <c r="M31" s="6">
        <v>38591080554</v>
      </c>
      <c r="O31" s="6">
        <v>31620648215</v>
      </c>
      <c r="Q31" s="6">
        <f t="shared" si="1"/>
        <v>6970432339</v>
      </c>
    </row>
    <row r="32" spans="1:17" x14ac:dyDescent="0.55000000000000004">
      <c r="A32" s="15" t="s">
        <v>17</v>
      </c>
      <c r="C32" s="6">
        <v>11016289</v>
      </c>
      <c r="E32" s="6">
        <v>41196691706</v>
      </c>
      <c r="G32" s="6">
        <v>44262899489</v>
      </c>
      <c r="I32" s="6">
        <f t="shared" si="0"/>
        <v>-3066207783</v>
      </c>
      <c r="K32" s="6">
        <v>11016289</v>
      </c>
      <c r="M32" s="6">
        <v>41196691706</v>
      </c>
      <c r="O32" s="6">
        <v>51452241264</v>
      </c>
      <c r="Q32" s="6">
        <f t="shared" si="1"/>
        <v>-10255549558</v>
      </c>
    </row>
    <row r="33" spans="1:17" x14ac:dyDescent="0.55000000000000004">
      <c r="A33" s="15" t="s">
        <v>20</v>
      </c>
      <c r="C33" s="6">
        <v>5347392</v>
      </c>
      <c r="E33" s="6">
        <v>60283936274</v>
      </c>
      <c r="G33" s="6">
        <v>56533339561</v>
      </c>
      <c r="I33" s="6">
        <f t="shared" si="0"/>
        <v>3750596713</v>
      </c>
      <c r="K33" s="6">
        <v>5347392</v>
      </c>
      <c r="M33" s="6">
        <v>60283936274</v>
      </c>
      <c r="O33" s="6">
        <v>62893645171</v>
      </c>
      <c r="Q33" s="6">
        <f t="shared" si="1"/>
        <v>-2609708897</v>
      </c>
    </row>
    <row r="34" spans="1:17" x14ac:dyDescent="0.55000000000000004">
      <c r="A34" s="15" t="s">
        <v>55</v>
      </c>
      <c r="C34" s="6">
        <v>1369252</v>
      </c>
      <c r="E34" s="6">
        <v>35375117666</v>
      </c>
      <c r="G34" s="6">
        <v>35203046901</v>
      </c>
      <c r="I34" s="6">
        <f t="shared" si="0"/>
        <v>172070765</v>
      </c>
      <c r="K34" s="6">
        <v>1369252</v>
      </c>
      <c r="M34" s="6">
        <v>35375117666</v>
      </c>
      <c r="O34" s="6">
        <v>42826258517</v>
      </c>
      <c r="Q34" s="6">
        <f t="shared" si="1"/>
        <v>-7451140851</v>
      </c>
    </row>
    <row r="35" spans="1:17" x14ac:dyDescent="0.55000000000000004">
      <c r="A35" s="15" t="s">
        <v>28</v>
      </c>
      <c r="C35" s="6">
        <v>11103495</v>
      </c>
      <c r="E35" s="6">
        <v>119645732579</v>
      </c>
      <c r="G35" s="6">
        <v>116203784432</v>
      </c>
      <c r="I35" s="6">
        <f t="shared" si="0"/>
        <v>3441948147</v>
      </c>
      <c r="K35" s="6">
        <v>11103495</v>
      </c>
      <c r="M35" s="6">
        <v>119645732579</v>
      </c>
      <c r="O35" s="6">
        <v>94197572467</v>
      </c>
      <c r="Q35" s="6">
        <f t="shared" si="1"/>
        <v>25448160112</v>
      </c>
    </row>
    <row r="36" spans="1:17" x14ac:dyDescent="0.55000000000000004">
      <c r="A36" s="15" t="s">
        <v>63</v>
      </c>
      <c r="C36" s="6">
        <v>5258210</v>
      </c>
      <c r="E36" s="6">
        <v>70720276991</v>
      </c>
      <c r="G36" s="6">
        <v>65693846148</v>
      </c>
      <c r="I36" s="6">
        <f t="shared" si="0"/>
        <v>5026430843</v>
      </c>
      <c r="K36" s="6">
        <v>5258210</v>
      </c>
      <c r="M36" s="6">
        <v>70720276991</v>
      </c>
      <c r="O36" s="6">
        <v>69735453175</v>
      </c>
      <c r="Q36" s="6">
        <f t="shared" si="1"/>
        <v>984823816</v>
      </c>
    </row>
    <row r="37" spans="1:17" x14ac:dyDescent="0.55000000000000004">
      <c r="A37" s="15" t="s">
        <v>47</v>
      </c>
      <c r="C37" s="6">
        <v>2947552</v>
      </c>
      <c r="E37" s="6">
        <v>44958135822</v>
      </c>
      <c r="G37" s="6">
        <v>43370068199</v>
      </c>
      <c r="I37" s="6">
        <f t="shared" si="0"/>
        <v>1588067623</v>
      </c>
      <c r="K37" s="6">
        <v>2947552</v>
      </c>
      <c r="M37" s="6">
        <v>44958135822</v>
      </c>
      <c r="O37" s="6">
        <v>45857650141</v>
      </c>
      <c r="Q37" s="6">
        <f t="shared" si="1"/>
        <v>-899514319</v>
      </c>
    </row>
    <row r="38" spans="1:17" x14ac:dyDescent="0.55000000000000004">
      <c r="A38" s="15" t="s">
        <v>21</v>
      </c>
      <c r="C38" s="6">
        <v>114343</v>
      </c>
      <c r="E38" s="6">
        <v>5814981642</v>
      </c>
      <c r="G38" s="6">
        <v>5350101366</v>
      </c>
      <c r="I38" s="6">
        <f t="shared" si="0"/>
        <v>464880276</v>
      </c>
      <c r="K38" s="6">
        <v>114343</v>
      </c>
      <c r="M38" s="6">
        <v>5814981642</v>
      </c>
      <c r="O38" s="6">
        <v>4340917652</v>
      </c>
      <c r="Q38" s="6">
        <f t="shared" si="1"/>
        <v>1474063990</v>
      </c>
    </row>
    <row r="39" spans="1:17" x14ac:dyDescent="0.55000000000000004">
      <c r="A39" s="15" t="s">
        <v>52</v>
      </c>
      <c r="C39" s="6">
        <v>2832939</v>
      </c>
      <c r="E39" s="6">
        <v>33060814572</v>
      </c>
      <c r="G39" s="6">
        <v>31593092512</v>
      </c>
      <c r="I39" s="6">
        <f t="shared" si="0"/>
        <v>1467722060</v>
      </c>
      <c r="K39" s="6">
        <v>2832939</v>
      </c>
      <c r="M39" s="6">
        <v>33060814572</v>
      </c>
      <c r="O39" s="6">
        <v>32145293190</v>
      </c>
      <c r="Q39" s="6">
        <f t="shared" si="1"/>
        <v>915521382</v>
      </c>
    </row>
    <row r="40" spans="1:17" x14ac:dyDescent="0.55000000000000004">
      <c r="A40" s="15" t="s">
        <v>39</v>
      </c>
      <c r="C40" s="6">
        <v>1532557</v>
      </c>
      <c r="E40" s="6">
        <v>17748056030</v>
      </c>
      <c r="G40" s="6">
        <v>18783994064</v>
      </c>
      <c r="I40" s="6">
        <f t="shared" si="0"/>
        <v>-1035938034</v>
      </c>
      <c r="K40" s="6">
        <v>1532557</v>
      </c>
      <c r="M40" s="6">
        <v>17748056030</v>
      </c>
      <c r="O40" s="6">
        <v>16521828394</v>
      </c>
      <c r="Q40" s="6">
        <f t="shared" si="1"/>
        <v>1226227636</v>
      </c>
    </row>
    <row r="41" spans="1:17" x14ac:dyDescent="0.55000000000000004">
      <c r="A41" s="15" t="s">
        <v>64</v>
      </c>
      <c r="C41" s="6">
        <v>816764</v>
      </c>
      <c r="E41" s="6">
        <v>39301849233</v>
      </c>
      <c r="G41" s="6">
        <v>36386299796</v>
      </c>
      <c r="I41" s="6">
        <f t="shared" si="0"/>
        <v>2915549437</v>
      </c>
      <c r="K41" s="6">
        <v>816764</v>
      </c>
      <c r="M41" s="6">
        <v>39301849233</v>
      </c>
      <c r="O41" s="6">
        <v>32377548029</v>
      </c>
      <c r="Q41" s="6">
        <f t="shared" si="1"/>
        <v>6924301204</v>
      </c>
    </row>
    <row r="42" spans="1:17" x14ac:dyDescent="0.55000000000000004">
      <c r="A42" s="15" t="s">
        <v>40</v>
      </c>
      <c r="C42" s="6">
        <v>5354926</v>
      </c>
      <c r="E42" s="6">
        <v>33471427628</v>
      </c>
      <c r="G42" s="6">
        <v>35898744899</v>
      </c>
      <c r="I42" s="6">
        <f t="shared" si="0"/>
        <v>-2427317271</v>
      </c>
      <c r="K42" s="6">
        <v>5354926</v>
      </c>
      <c r="M42" s="6">
        <v>33471427628</v>
      </c>
      <c r="O42" s="6">
        <v>44085617624</v>
      </c>
      <c r="Q42" s="6">
        <f t="shared" si="1"/>
        <v>-10614189996</v>
      </c>
    </row>
    <row r="43" spans="1:17" x14ac:dyDescent="0.55000000000000004">
      <c r="A43" s="15" t="s">
        <v>45</v>
      </c>
      <c r="C43" s="6">
        <v>1868294</v>
      </c>
      <c r="E43" s="6">
        <v>35156372927</v>
      </c>
      <c r="G43" s="6">
        <v>37812136968</v>
      </c>
      <c r="I43" s="6">
        <f t="shared" si="0"/>
        <v>-2655764041</v>
      </c>
      <c r="K43" s="6">
        <v>1868294</v>
      </c>
      <c r="M43" s="6">
        <v>35156372927</v>
      </c>
      <c r="O43" s="6">
        <v>33878645933</v>
      </c>
      <c r="Q43" s="6">
        <f t="shared" si="1"/>
        <v>1277726994</v>
      </c>
    </row>
    <row r="44" spans="1:17" x14ac:dyDescent="0.55000000000000004">
      <c r="A44" s="15" t="s">
        <v>51</v>
      </c>
      <c r="C44" s="6">
        <v>1030694</v>
      </c>
      <c r="E44" s="6">
        <v>53615296528</v>
      </c>
      <c r="G44" s="6">
        <v>45743493982</v>
      </c>
      <c r="I44" s="6">
        <f t="shared" si="0"/>
        <v>7871802546</v>
      </c>
      <c r="K44" s="6">
        <v>1030694</v>
      </c>
      <c r="M44" s="6">
        <v>53615296528</v>
      </c>
      <c r="O44" s="6">
        <v>40582875904</v>
      </c>
      <c r="Q44" s="6">
        <f t="shared" si="1"/>
        <v>13032420624</v>
      </c>
    </row>
    <row r="45" spans="1:17" x14ac:dyDescent="0.55000000000000004">
      <c r="A45" s="15" t="s">
        <v>59</v>
      </c>
      <c r="C45" s="6">
        <v>3515717</v>
      </c>
      <c r="E45" s="6">
        <v>57070059241</v>
      </c>
      <c r="G45" s="6">
        <v>62882329281</v>
      </c>
      <c r="I45" s="6">
        <f t="shared" si="0"/>
        <v>-5812270040</v>
      </c>
      <c r="K45" s="6">
        <v>3515717</v>
      </c>
      <c r="M45" s="6">
        <v>57070059241</v>
      </c>
      <c r="O45" s="6">
        <v>59579338432</v>
      </c>
      <c r="Q45" s="6">
        <f t="shared" si="1"/>
        <v>-2509279191</v>
      </c>
    </row>
    <row r="46" spans="1:17" x14ac:dyDescent="0.55000000000000004">
      <c r="A46" s="15" t="s">
        <v>35</v>
      </c>
      <c r="C46" s="6">
        <v>1364021</v>
      </c>
      <c r="E46" s="6">
        <v>45658747497</v>
      </c>
      <c r="G46" s="6">
        <v>48403856053</v>
      </c>
      <c r="I46" s="6">
        <f t="shared" si="0"/>
        <v>-2745108556</v>
      </c>
      <c r="K46" s="6">
        <v>1364021</v>
      </c>
      <c r="M46" s="6">
        <v>45658747497</v>
      </c>
      <c r="O46" s="6">
        <v>42959229900</v>
      </c>
      <c r="Q46" s="6">
        <f t="shared" si="1"/>
        <v>2699517597</v>
      </c>
    </row>
    <row r="47" spans="1:17" x14ac:dyDescent="0.55000000000000004">
      <c r="A47" s="15" t="s">
        <v>62</v>
      </c>
      <c r="C47" s="6">
        <v>3327817</v>
      </c>
      <c r="E47" s="6">
        <v>26960334384</v>
      </c>
      <c r="G47" s="6">
        <v>27963226958</v>
      </c>
      <c r="I47" s="6">
        <f t="shared" si="0"/>
        <v>-1002892574</v>
      </c>
      <c r="K47" s="6">
        <v>3327817</v>
      </c>
      <c r="M47" s="6">
        <v>26960334384</v>
      </c>
      <c r="O47" s="6">
        <v>30182560138</v>
      </c>
      <c r="Q47" s="6">
        <f t="shared" si="1"/>
        <v>-3222225754</v>
      </c>
    </row>
    <row r="48" spans="1:17" x14ac:dyDescent="0.55000000000000004">
      <c r="A48" s="15" t="s">
        <v>50</v>
      </c>
      <c r="C48" s="6">
        <v>2787554</v>
      </c>
      <c r="E48" s="6">
        <v>48325682856</v>
      </c>
      <c r="G48" s="6">
        <v>59029111605</v>
      </c>
      <c r="I48" s="6">
        <f t="shared" si="0"/>
        <v>-10703428749</v>
      </c>
      <c r="K48" s="6">
        <v>2787554</v>
      </c>
      <c r="M48" s="6">
        <v>48325682856</v>
      </c>
      <c r="O48" s="6">
        <v>59560987640</v>
      </c>
      <c r="Q48" s="6">
        <f t="shared" si="1"/>
        <v>-11235304784</v>
      </c>
    </row>
    <row r="49" spans="1:17" x14ac:dyDescent="0.55000000000000004">
      <c r="A49" s="15" t="s">
        <v>48</v>
      </c>
      <c r="C49" s="6">
        <v>6073656</v>
      </c>
      <c r="E49" s="6">
        <v>45764384520</v>
      </c>
      <c r="G49" s="6">
        <v>55221702207</v>
      </c>
      <c r="I49" s="6">
        <f t="shared" si="0"/>
        <v>-9457317687</v>
      </c>
      <c r="K49" s="6">
        <v>6073656</v>
      </c>
      <c r="M49" s="6">
        <v>45764384520</v>
      </c>
      <c r="O49" s="6">
        <v>57018832447</v>
      </c>
      <c r="Q49" s="6">
        <f t="shared" si="1"/>
        <v>-11254447927</v>
      </c>
    </row>
    <row r="50" spans="1:17" x14ac:dyDescent="0.55000000000000004">
      <c r="A50" s="15" t="s">
        <v>44</v>
      </c>
      <c r="C50" s="6">
        <v>7363390</v>
      </c>
      <c r="E50" s="6">
        <v>118064790389</v>
      </c>
      <c r="G50" s="6">
        <v>101327120238</v>
      </c>
      <c r="I50" s="6">
        <f t="shared" si="0"/>
        <v>16737670151</v>
      </c>
      <c r="K50" s="6">
        <v>7363390</v>
      </c>
      <c r="M50" s="6">
        <v>118064790389</v>
      </c>
      <c r="O50" s="6">
        <v>92079572232</v>
      </c>
      <c r="Q50" s="6">
        <f t="shared" si="1"/>
        <v>25985218157</v>
      </c>
    </row>
    <row r="51" spans="1:17" x14ac:dyDescent="0.55000000000000004">
      <c r="A51" s="15" t="s">
        <v>41</v>
      </c>
      <c r="C51" s="6">
        <v>4180601</v>
      </c>
      <c r="E51" s="6">
        <v>25931732886</v>
      </c>
      <c r="G51" s="6">
        <v>25550460797</v>
      </c>
      <c r="I51" s="6">
        <f t="shared" si="0"/>
        <v>381272089</v>
      </c>
      <c r="K51" s="6">
        <v>4180601</v>
      </c>
      <c r="M51" s="6">
        <v>25931732886</v>
      </c>
      <c r="O51" s="6">
        <v>32728907467</v>
      </c>
      <c r="Q51" s="6">
        <f t="shared" si="1"/>
        <v>-6797174581</v>
      </c>
    </row>
    <row r="52" spans="1:17" x14ac:dyDescent="0.55000000000000004">
      <c r="A52" s="15" t="s">
        <v>60</v>
      </c>
      <c r="C52" s="6">
        <v>5098968</v>
      </c>
      <c r="E52" s="6">
        <v>178567804637</v>
      </c>
      <c r="G52" s="6">
        <v>148240847397</v>
      </c>
      <c r="I52" s="6">
        <f t="shared" si="0"/>
        <v>30326957240</v>
      </c>
      <c r="K52" s="6">
        <v>5098968</v>
      </c>
      <c r="M52" s="6">
        <v>178567804637</v>
      </c>
      <c r="O52" s="6">
        <v>112642757789</v>
      </c>
      <c r="Q52" s="6">
        <f t="shared" si="1"/>
        <v>65925046848</v>
      </c>
    </row>
    <row r="53" spans="1:17" x14ac:dyDescent="0.55000000000000004">
      <c r="A53" s="15" t="s">
        <v>66</v>
      </c>
      <c r="C53" s="6">
        <v>4411150</v>
      </c>
      <c r="E53" s="6">
        <v>82348490687</v>
      </c>
      <c r="G53" s="6">
        <v>76979979049</v>
      </c>
      <c r="I53" s="6">
        <f t="shared" si="0"/>
        <v>5368511638</v>
      </c>
      <c r="K53" s="6">
        <v>4411150</v>
      </c>
      <c r="M53" s="6">
        <v>82348490687</v>
      </c>
      <c r="O53" s="6">
        <v>76979979049</v>
      </c>
      <c r="Q53" s="6">
        <f t="shared" si="1"/>
        <v>5368511638</v>
      </c>
    </row>
    <row r="54" spans="1:17" x14ac:dyDescent="0.55000000000000004">
      <c r="A54" s="15" t="s">
        <v>61</v>
      </c>
      <c r="C54" s="6">
        <v>621795</v>
      </c>
      <c r="E54" s="6">
        <v>4363752957</v>
      </c>
      <c r="G54" s="6">
        <v>4629533944</v>
      </c>
      <c r="I54" s="6">
        <f t="shared" si="0"/>
        <v>-265780987</v>
      </c>
      <c r="K54" s="6">
        <v>621795</v>
      </c>
      <c r="M54" s="6">
        <v>4363752957</v>
      </c>
      <c r="O54" s="6">
        <v>6490000851</v>
      </c>
      <c r="Q54" s="6">
        <f t="shared" si="1"/>
        <v>-2126247894</v>
      </c>
    </row>
    <row r="55" spans="1:17" x14ac:dyDescent="0.55000000000000004">
      <c r="A55" s="15" t="s">
        <v>31</v>
      </c>
      <c r="C55" s="6">
        <v>0</v>
      </c>
      <c r="E55" s="6">
        <v>0</v>
      </c>
      <c r="G55" s="6">
        <v>12055784555</v>
      </c>
      <c r="I55" s="6">
        <f t="shared" si="0"/>
        <v>-12055784555</v>
      </c>
      <c r="K55" s="6">
        <v>0</v>
      </c>
      <c r="M55" s="6">
        <v>0</v>
      </c>
      <c r="O55" s="6">
        <v>0</v>
      </c>
      <c r="Q55" s="6">
        <f t="shared" si="1"/>
        <v>0</v>
      </c>
    </row>
    <row r="56" spans="1:17" x14ac:dyDescent="0.55000000000000004">
      <c r="A56" s="15" t="s">
        <v>30</v>
      </c>
      <c r="C56" s="6">
        <v>0</v>
      </c>
      <c r="E56" s="6">
        <v>0</v>
      </c>
      <c r="G56" s="6">
        <v>476773932</v>
      </c>
      <c r="I56" s="6">
        <f t="shared" si="0"/>
        <v>-476773932</v>
      </c>
      <c r="K56" s="6">
        <v>0</v>
      </c>
      <c r="M56" s="6">
        <v>0</v>
      </c>
      <c r="O56" s="6">
        <v>0</v>
      </c>
      <c r="Q56" s="6">
        <f t="shared" si="1"/>
        <v>0</v>
      </c>
    </row>
    <row r="57" spans="1:17" x14ac:dyDescent="0.55000000000000004">
      <c r="A57" s="15" t="s">
        <v>29</v>
      </c>
      <c r="C57" s="6">
        <v>0</v>
      </c>
      <c r="E57" s="6">
        <v>0</v>
      </c>
      <c r="G57" s="6">
        <v>5452994638</v>
      </c>
      <c r="I57" s="6">
        <f t="shared" si="0"/>
        <v>-5452994638</v>
      </c>
      <c r="K57" s="6">
        <v>0</v>
      </c>
      <c r="M57" s="6">
        <v>0</v>
      </c>
      <c r="O57" s="6">
        <v>0</v>
      </c>
      <c r="Q57" s="6">
        <f t="shared" si="1"/>
        <v>0</v>
      </c>
    </row>
    <row r="58" spans="1:17" x14ac:dyDescent="0.55000000000000004">
      <c r="A58" s="15" t="s">
        <v>38</v>
      </c>
      <c r="C58" s="6">
        <v>0</v>
      </c>
      <c r="E58" s="6">
        <v>0</v>
      </c>
      <c r="G58" s="6">
        <v>2659935</v>
      </c>
      <c r="I58" s="6">
        <f t="shared" si="0"/>
        <v>-2659935</v>
      </c>
      <c r="K58" s="6">
        <v>0</v>
      </c>
      <c r="M58" s="6">
        <v>0</v>
      </c>
      <c r="O58" s="6">
        <v>0</v>
      </c>
      <c r="Q58" s="6">
        <f t="shared" si="1"/>
        <v>0</v>
      </c>
    </row>
    <row r="59" spans="1:17" x14ac:dyDescent="0.55000000000000004">
      <c r="A59" s="15" t="s">
        <v>15</v>
      </c>
      <c r="C59" s="6">
        <v>0</v>
      </c>
      <c r="E59" s="6">
        <v>0</v>
      </c>
      <c r="G59" s="6">
        <v>1886335973</v>
      </c>
      <c r="I59" s="6">
        <f t="shared" si="0"/>
        <v>-1886335973</v>
      </c>
      <c r="K59" s="6">
        <v>0</v>
      </c>
      <c r="M59" s="6">
        <v>0</v>
      </c>
      <c r="O59" s="6">
        <v>0</v>
      </c>
      <c r="Q59" s="6">
        <f t="shared" si="1"/>
        <v>0</v>
      </c>
    </row>
    <row r="60" spans="1:17" x14ac:dyDescent="0.55000000000000004">
      <c r="A60" s="15" t="s">
        <v>37</v>
      </c>
      <c r="C60" s="6">
        <v>0</v>
      </c>
      <c r="E60" s="6">
        <v>0</v>
      </c>
      <c r="G60" s="6">
        <v>10437980073</v>
      </c>
      <c r="I60" s="6">
        <f t="shared" si="0"/>
        <v>-10437980073</v>
      </c>
      <c r="K60" s="6">
        <v>0</v>
      </c>
      <c r="M60" s="6">
        <v>0</v>
      </c>
      <c r="O60" s="6">
        <v>0</v>
      </c>
      <c r="Q60" s="6">
        <f t="shared" si="1"/>
        <v>0</v>
      </c>
    </row>
    <row r="61" spans="1:17" x14ac:dyDescent="0.55000000000000004">
      <c r="A61" s="15" t="s">
        <v>46</v>
      </c>
      <c r="C61" s="6">
        <v>0</v>
      </c>
      <c r="E61" s="6">
        <v>0</v>
      </c>
      <c r="G61" s="6">
        <v>-18735567</v>
      </c>
      <c r="I61" s="6">
        <f t="shared" si="0"/>
        <v>18735567</v>
      </c>
      <c r="K61" s="6">
        <v>0</v>
      </c>
      <c r="M61" s="6">
        <v>0</v>
      </c>
      <c r="O61" s="6">
        <v>0</v>
      </c>
      <c r="Q61" s="6">
        <f t="shared" si="1"/>
        <v>0</v>
      </c>
    </row>
    <row r="62" spans="1:17" x14ac:dyDescent="0.55000000000000004">
      <c r="A62" s="15" t="s">
        <v>23</v>
      </c>
      <c r="C62" s="6">
        <v>0</v>
      </c>
      <c r="E62" s="6">
        <v>0</v>
      </c>
      <c r="G62" s="6">
        <v>-9592491079</v>
      </c>
      <c r="I62" s="6">
        <f t="shared" si="0"/>
        <v>9592491079</v>
      </c>
      <c r="K62" s="6">
        <v>0</v>
      </c>
      <c r="M62" s="6">
        <v>0</v>
      </c>
      <c r="O62" s="6">
        <v>0</v>
      </c>
      <c r="Q62" s="6">
        <f t="shared" si="1"/>
        <v>0</v>
      </c>
    </row>
    <row r="63" spans="1:17" x14ac:dyDescent="0.55000000000000004">
      <c r="A63" s="15" t="s">
        <v>95</v>
      </c>
      <c r="C63" s="6">
        <v>104571</v>
      </c>
      <c r="E63" s="6">
        <v>90840672919</v>
      </c>
      <c r="G63" s="6">
        <v>90162152882</v>
      </c>
      <c r="I63" s="6">
        <f t="shared" si="0"/>
        <v>678520037</v>
      </c>
      <c r="K63" s="6">
        <v>104571</v>
      </c>
      <c r="M63" s="6">
        <v>90840672919</v>
      </c>
      <c r="O63" s="6">
        <v>85249721813</v>
      </c>
      <c r="Q63" s="6">
        <f t="shared" si="1"/>
        <v>5590951106</v>
      </c>
    </row>
    <row r="64" spans="1:17" x14ac:dyDescent="0.55000000000000004">
      <c r="A64" s="15" t="s">
        <v>83</v>
      </c>
      <c r="C64" s="6">
        <v>81134</v>
      </c>
      <c r="E64" s="6">
        <v>77769554316</v>
      </c>
      <c r="G64" s="6">
        <v>76708103906</v>
      </c>
      <c r="I64" s="6">
        <f t="shared" si="0"/>
        <v>1061450410</v>
      </c>
      <c r="K64" s="6">
        <v>81134</v>
      </c>
      <c r="M64" s="6">
        <v>77769554316</v>
      </c>
      <c r="O64" s="6">
        <v>75974871068</v>
      </c>
      <c r="Q64" s="6">
        <f t="shared" si="1"/>
        <v>1794683248</v>
      </c>
    </row>
    <row r="65" spans="1:17" x14ac:dyDescent="0.55000000000000004">
      <c r="A65" s="15" t="s">
        <v>101</v>
      </c>
      <c r="C65" s="6">
        <v>56716</v>
      </c>
      <c r="E65" s="6">
        <v>54891931057</v>
      </c>
      <c r="G65" s="6">
        <v>53987758348</v>
      </c>
      <c r="I65" s="6">
        <f t="shared" si="0"/>
        <v>904172709</v>
      </c>
      <c r="K65" s="6">
        <v>56716</v>
      </c>
      <c r="M65" s="6">
        <v>54891931057</v>
      </c>
      <c r="O65" s="6">
        <v>48966069883</v>
      </c>
      <c r="Q65" s="6">
        <f t="shared" si="1"/>
        <v>5925861174</v>
      </c>
    </row>
    <row r="66" spans="1:17" x14ac:dyDescent="0.55000000000000004">
      <c r="A66" s="15" t="s">
        <v>131</v>
      </c>
      <c r="C66" s="6">
        <v>23282</v>
      </c>
      <c r="E66" s="6">
        <v>19899359517</v>
      </c>
      <c r="G66" s="6">
        <v>19909820786</v>
      </c>
      <c r="I66" s="6">
        <f t="shared" si="0"/>
        <v>-10461269</v>
      </c>
      <c r="K66" s="6">
        <v>23282</v>
      </c>
      <c r="M66" s="6">
        <v>19899359517</v>
      </c>
      <c r="O66" s="6">
        <v>19909820786</v>
      </c>
      <c r="Q66" s="6">
        <f t="shared" si="1"/>
        <v>-10461269</v>
      </c>
    </row>
    <row r="67" spans="1:17" x14ac:dyDescent="0.55000000000000004">
      <c r="A67" s="15" t="s">
        <v>92</v>
      </c>
      <c r="C67" s="6">
        <v>23636</v>
      </c>
      <c r="E67" s="6">
        <v>20729953938</v>
      </c>
      <c r="G67" s="6">
        <v>20533621642</v>
      </c>
      <c r="I67" s="6">
        <f t="shared" si="0"/>
        <v>196332296</v>
      </c>
      <c r="K67" s="6">
        <v>23636</v>
      </c>
      <c r="M67" s="6">
        <v>20729953938</v>
      </c>
      <c r="O67" s="6">
        <v>18707858897</v>
      </c>
      <c r="Q67" s="6">
        <f t="shared" si="1"/>
        <v>2022095041</v>
      </c>
    </row>
    <row r="68" spans="1:17" x14ac:dyDescent="0.55000000000000004">
      <c r="A68" s="15" t="s">
        <v>89</v>
      </c>
      <c r="C68" s="6">
        <v>56908</v>
      </c>
      <c r="E68" s="6">
        <v>50767471899</v>
      </c>
      <c r="G68" s="6">
        <v>50203598314</v>
      </c>
      <c r="I68" s="6">
        <f t="shared" si="0"/>
        <v>563873585</v>
      </c>
      <c r="K68" s="6">
        <v>56908</v>
      </c>
      <c r="M68" s="6">
        <v>50767471899</v>
      </c>
      <c r="O68" s="6">
        <v>49879006714</v>
      </c>
      <c r="Q68" s="6">
        <f t="shared" si="1"/>
        <v>888465185</v>
      </c>
    </row>
    <row r="69" spans="1:17" x14ac:dyDescent="0.55000000000000004">
      <c r="A69" s="15" t="s">
        <v>98</v>
      </c>
      <c r="C69" s="6">
        <v>74709</v>
      </c>
      <c r="E69" s="6">
        <v>73907347205</v>
      </c>
      <c r="G69" s="6">
        <v>72705422575</v>
      </c>
      <c r="I69" s="6">
        <f t="shared" si="0"/>
        <v>1201924630</v>
      </c>
      <c r="K69" s="6">
        <v>74709</v>
      </c>
      <c r="M69" s="6">
        <v>73907347205</v>
      </c>
      <c r="O69" s="6">
        <v>65983877002</v>
      </c>
      <c r="Q69" s="6">
        <f t="shared" si="1"/>
        <v>7923470203</v>
      </c>
    </row>
    <row r="70" spans="1:17" x14ac:dyDescent="0.55000000000000004">
      <c r="A70" s="15" t="s">
        <v>86</v>
      </c>
      <c r="C70" s="6">
        <v>105487</v>
      </c>
      <c r="E70" s="6">
        <v>99485425896</v>
      </c>
      <c r="G70" s="6">
        <v>98214154245</v>
      </c>
      <c r="I70" s="6">
        <f t="shared" si="0"/>
        <v>1271271651</v>
      </c>
      <c r="K70" s="6">
        <v>105487</v>
      </c>
      <c r="M70" s="6">
        <v>99485425896</v>
      </c>
      <c r="O70" s="6">
        <v>95985741776</v>
      </c>
      <c r="Q70" s="6">
        <f t="shared" si="1"/>
        <v>3499684120</v>
      </c>
    </row>
    <row r="71" spans="1:17" x14ac:dyDescent="0.55000000000000004">
      <c r="A71" s="15" t="s">
        <v>79</v>
      </c>
      <c r="C71" s="6">
        <v>19845</v>
      </c>
      <c r="E71" s="6">
        <v>19096378248</v>
      </c>
      <c r="G71" s="6">
        <v>18961555914</v>
      </c>
      <c r="I71" s="6">
        <f t="shared" si="0"/>
        <v>134822334</v>
      </c>
      <c r="K71" s="6">
        <v>19845</v>
      </c>
      <c r="M71" s="6">
        <v>19096378248</v>
      </c>
      <c r="O71" s="6">
        <v>17340275185</v>
      </c>
      <c r="Q71" s="6">
        <f t="shared" si="1"/>
        <v>1756103063</v>
      </c>
    </row>
    <row r="72" spans="1:17" x14ac:dyDescent="0.55000000000000004">
      <c r="A72" s="15" t="s">
        <v>122</v>
      </c>
      <c r="C72" s="6">
        <v>11924</v>
      </c>
      <c r="E72" s="6">
        <v>10168470102</v>
      </c>
      <c r="G72" s="6">
        <v>10139264387</v>
      </c>
      <c r="I72" s="6">
        <f t="shared" si="0"/>
        <v>29205715</v>
      </c>
      <c r="K72" s="6">
        <v>11924</v>
      </c>
      <c r="M72" s="6">
        <v>10168470102</v>
      </c>
      <c r="O72" s="6">
        <v>10139264387</v>
      </c>
      <c r="Q72" s="6">
        <f t="shared" si="1"/>
        <v>29205715</v>
      </c>
    </row>
    <row r="73" spans="1:17" x14ac:dyDescent="0.55000000000000004">
      <c r="A73" s="15" t="s">
        <v>134</v>
      </c>
      <c r="C73" s="6">
        <v>60000</v>
      </c>
      <c r="E73" s="6">
        <v>50333635374</v>
      </c>
      <c r="G73" s="6">
        <v>50213618812</v>
      </c>
      <c r="I73" s="6">
        <f t="shared" ref="I73:I82" si="2">E73-G73</f>
        <v>120016562</v>
      </c>
      <c r="K73" s="6">
        <v>60000</v>
      </c>
      <c r="M73" s="6">
        <v>50333635374</v>
      </c>
      <c r="O73" s="6">
        <v>50213618812</v>
      </c>
      <c r="Q73" s="6">
        <f t="shared" ref="Q73:Q82" si="3">M73-O73</f>
        <v>120016562</v>
      </c>
    </row>
    <row r="74" spans="1:17" x14ac:dyDescent="0.55000000000000004">
      <c r="A74" s="15" t="s">
        <v>104</v>
      </c>
      <c r="C74" s="6">
        <v>200000</v>
      </c>
      <c r="E74" s="6">
        <v>192675071312</v>
      </c>
      <c r="G74" s="6">
        <v>191965200000</v>
      </c>
      <c r="I74" s="6">
        <f t="shared" si="2"/>
        <v>709871312</v>
      </c>
      <c r="K74" s="6">
        <v>200000</v>
      </c>
      <c r="M74" s="6">
        <v>192675071312</v>
      </c>
      <c r="O74" s="6">
        <v>192118503125</v>
      </c>
      <c r="Q74" s="6">
        <f t="shared" si="3"/>
        <v>556568187</v>
      </c>
    </row>
    <row r="75" spans="1:17" x14ac:dyDescent="0.55000000000000004">
      <c r="A75" s="15" t="s">
        <v>128</v>
      </c>
      <c r="C75" s="6">
        <v>60000</v>
      </c>
      <c r="E75" s="6">
        <v>46751024850</v>
      </c>
      <c r="G75" s="6">
        <v>46703331586</v>
      </c>
      <c r="I75" s="6">
        <f t="shared" si="2"/>
        <v>47693264</v>
      </c>
      <c r="K75" s="6">
        <v>60000</v>
      </c>
      <c r="M75" s="6">
        <v>46751024850</v>
      </c>
      <c r="O75" s="6">
        <v>46703331586</v>
      </c>
      <c r="Q75" s="6">
        <f t="shared" si="3"/>
        <v>47693264</v>
      </c>
    </row>
    <row r="76" spans="1:17" x14ac:dyDescent="0.55000000000000004">
      <c r="A76" s="15" t="s">
        <v>119</v>
      </c>
      <c r="C76" s="6">
        <v>60000</v>
      </c>
      <c r="E76" s="6">
        <v>46192466097</v>
      </c>
      <c r="G76" s="6">
        <v>46160352533</v>
      </c>
      <c r="I76" s="6">
        <f t="shared" si="2"/>
        <v>32113564</v>
      </c>
      <c r="K76" s="6">
        <v>60000</v>
      </c>
      <c r="M76" s="6">
        <v>46192466097</v>
      </c>
      <c r="O76" s="6">
        <v>46160352533</v>
      </c>
      <c r="Q76" s="6">
        <f t="shared" si="3"/>
        <v>32113564</v>
      </c>
    </row>
    <row r="77" spans="1:17" x14ac:dyDescent="0.55000000000000004">
      <c r="A77" s="15" t="s">
        <v>137</v>
      </c>
      <c r="C77" s="6">
        <v>40000</v>
      </c>
      <c r="E77" s="6">
        <v>30176289556</v>
      </c>
      <c r="G77" s="6">
        <v>30090437896</v>
      </c>
      <c r="I77" s="6">
        <f t="shared" si="2"/>
        <v>85851660</v>
      </c>
      <c r="K77" s="6">
        <v>40000</v>
      </c>
      <c r="M77" s="6">
        <v>30176289556</v>
      </c>
      <c r="O77" s="6">
        <v>30090437896</v>
      </c>
      <c r="Q77" s="6">
        <f t="shared" si="3"/>
        <v>85851660</v>
      </c>
    </row>
    <row r="78" spans="1:17" x14ac:dyDescent="0.55000000000000004">
      <c r="A78" s="15" t="s">
        <v>125</v>
      </c>
      <c r="C78" s="6">
        <v>49197</v>
      </c>
      <c r="E78" s="6">
        <v>35858456855</v>
      </c>
      <c r="G78" s="6">
        <v>35781707425</v>
      </c>
      <c r="I78" s="6">
        <f t="shared" si="2"/>
        <v>76749430</v>
      </c>
      <c r="K78" s="6">
        <v>49197</v>
      </c>
      <c r="M78" s="6">
        <v>35858456855</v>
      </c>
      <c r="O78" s="6">
        <v>35781707425</v>
      </c>
      <c r="Q78" s="6">
        <f t="shared" si="3"/>
        <v>76749430</v>
      </c>
    </row>
    <row r="79" spans="1:17" x14ac:dyDescent="0.55000000000000004">
      <c r="A79" s="15" t="s">
        <v>116</v>
      </c>
      <c r="C79" s="6">
        <v>0</v>
      </c>
      <c r="E79" s="6">
        <v>0</v>
      </c>
      <c r="G79" s="6">
        <v>0</v>
      </c>
      <c r="I79" s="6">
        <f t="shared" si="2"/>
        <v>0</v>
      </c>
      <c r="K79" s="6">
        <v>1000</v>
      </c>
      <c r="M79" s="6">
        <v>999818751</v>
      </c>
      <c r="O79" s="6">
        <v>1042511010</v>
      </c>
      <c r="Q79" s="6">
        <f t="shared" si="3"/>
        <v>-42692259</v>
      </c>
    </row>
    <row r="80" spans="1:17" x14ac:dyDescent="0.55000000000000004">
      <c r="A80" s="15" t="s">
        <v>113</v>
      </c>
      <c r="C80" s="6">
        <v>0</v>
      </c>
      <c r="E80" s="6">
        <v>0</v>
      </c>
      <c r="G80" s="6">
        <v>0</v>
      </c>
      <c r="I80" s="6">
        <f t="shared" si="2"/>
        <v>0</v>
      </c>
      <c r="K80" s="6">
        <v>50000</v>
      </c>
      <c r="M80" s="6">
        <v>49990887509</v>
      </c>
      <c r="O80" s="6">
        <v>50009012486</v>
      </c>
      <c r="Q80" s="6">
        <f t="shared" si="3"/>
        <v>-18124977</v>
      </c>
    </row>
    <row r="81" spans="1:17" x14ac:dyDescent="0.55000000000000004">
      <c r="A81" s="15" t="s">
        <v>110</v>
      </c>
      <c r="C81" s="6">
        <v>0</v>
      </c>
      <c r="E81" s="6">
        <v>0</v>
      </c>
      <c r="G81" s="6">
        <v>0</v>
      </c>
      <c r="I81" s="6">
        <f t="shared" si="2"/>
        <v>0</v>
      </c>
      <c r="K81" s="6">
        <v>500000</v>
      </c>
      <c r="M81" s="6">
        <v>499159510937</v>
      </c>
      <c r="O81" s="6">
        <v>479913000000</v>
      </c>
      <c r="Q81" s="6">
        <f t="shared" si="3"/>
        <v>19246510937</v>
      </c>
    </row>
    <row r="82" spans="1:17" x14ac:dyDescent="0.55000000000000004">
      <c r="A82" s="15" t="s">
        <v>107</v>
      </c>
      <c r="C82" s="6">
        <v>0</v>
      </c>
      <c r="E82" s="6">
        <v>0</v>
      </c>
      <c r="G82" s="6">
        <v>-5998912500</v>
      </c>
      <c r="I82" s="6">
        <f t="shared" si="2"/>
        <v>5998912500</v>
      </c>
      <c r="K82" s="6">
        <v>0</v>
      </c>
      <c r="M82" s="6">
        <v>0</v>
      </c>
      <c r="O82" s="6">
        <v>0</v>
      </c>
      <c r="Q82" s="6">
        <f t="shared" si="3"/>
        <v>0</v>
      </c>
    </row>
    <row r="83" spans="1:17" ht="24.75" thickBot="1" x14ac:dyDescent="0.6">
      <c r="A83" s="15"/>
      <c r="E83" s="7">
        <f>SUM(E8:E82)</f>
        <v>3181706005854</v>
      </c>
      <c r="G83" s="7">
        <f>SUM(G8:G82)</f>
        <v>3052078262033</v>
      </c>
      <c r="I83" s="7">
        <f>SUM(I8:I82)</f>
        <v>129627743821</v>
      </c>
      <c r="M83" s="7">
        <f>SUM(M8:M82)</f>
        <v>3731856223051</v>
      </c>
      <c r="O83" s="7">
        <f>SUM(O8:O82)</f>
        <v>3443933971698</v>
      </c>
      <c r="Q83" s="7">
        <f>SUM(Q8:Q82)</f>
        <v>287922251353</v>
      </c>
    </row>
    <row r="84" spans="1:17" ht="24.75" thickTop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0"/>
  <sheetViews>
    <sheetView rightToLeft="1" workbookViewId="0">
      <selection activeCell="G103" sqref="G103"/>
    </sheetView>
  </sheetViews>
  <sheetFormatPr defaultRowHeight="24" x14ac:dyDescent="0.55000000000000004"/>
  <cols>
    <col min="1" max="1" width="35.7109375" style="4" bestFit="1" customWidth="1"/>
    <col min="2" max="2" width="1" style="4" customWidth="1"/>
    <col min="3" max="3" width="10.85546875" style="4" bestFit="1" customWidth="1"/>
    <col min="4" max="4" width="1" style="4" customWidth="1"/>
    <col min="5" max="5" width="17.42578125" style="4" bestFit="1" customWidth="1"/>
    <col min="6" max="6" width="1" style="4" customWidth="1"/>
    <col min="7" max="7" width="17.42578125" style="4" bestFit="1" customWidth="1"/>
    <col min="8" max="8" width="1" style="4" customWidth="1"/>
    <col min="9" max="9" width="29.5703125" style="4" bestFit="1" customWidth="1"/>
    <col min="10" max="10" width="1" style="4" customWidth="1"/>
    <col min="11" max="11" width="12" style="4" bestFit="1" customWidth="1"/>
    <col min="12" max="12" width="1" style="4" customWidth="1"/>
    <col min="13" max="13" width="19.140625" style="4" bestFit="1" customWidth="1"/>
    <col min="14" max="14" width="1" style="4" customWidth="1"/>
    <col min="15" max="15" width="19.140625" style="4" bestFit="1" customWidth="1"/>
    <col min="16" max="16" width="1" style="4" customWidth="1"/>
    <col min="17" max="17" width="29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3</v>
      </c>
      <c r="C6" s="20" t="s">
        <v>158</v>
      </c>
      <c r="D6" s="20" t="s">
        <v>158</v>
      </c>
      <c r="E6" s="20" t="s">
        <v>158</v>
      </c>
      <c r="F6" s="20" t="s">
        <v>158</v>
      </c>
      <c r="G6" s="20" t="s">
        <v>158</v>
      </c>
      <c r="H6" s="20" t="s">
        <v>158</v>
      </c>
      <c r="I6" s="20" t="s">
        <v>158</v>
      </c>
      <c r="K6" s="20" t="s">
        <v>159</v>
      </c>
      <c r="L6" s="20" t="s">
        <v>159</v>
      </c>
      <c r="M6" s="20" t="s">
        <v>159</v>
      </c>
      <c r="N6" s="20" t="s">
        <v>159</v>
      </c>
      <c r="O6" s="20" t="s">
        <v>159</v>
      </c>
      <c r="P6" s="20" t="s">
        <v>159</v>
      </c>
      <c r="Q6" s="20" t="s">
        <v>159</v>
      </c>
    </row>
    <row r="7" spans="1:17" ht="24.75" x14ac:dyDescent="0.55000000000000004">
      <c r="A7" s="20" t="s">
        <v>3</v>
      </c>
      <c r="C7" s="20" t="s">
        <v>7</v>
      </c>
      <c r="E7" s="20" t="s">
        <v>221</v>
      </c>
      <c r="G7" s="20" t="s">
        <v>222</v>
      </c>
      <c r="I7" s="20" t="s">
        <v>224</v>
      </c>
      <c r="K7" s="20" t="s">
        <v>7</v>
      </c>
      <c r="M7" s="20" t="s">
        <v>221</v>
      </c>
      <c r="O7" s="20" t="s">
        <v>222</v>
      </c>
      <c r="Q7" s="20" t="s">
        <v>224</v>
      </c>
    </row>
    <row r="8" spans="1:17" x14ac:dyDescent="0.55000000000000004">
      <c r="A8" s="11" t="s">
        <v>59</v>
      </c>
      <c r="C8" s="6">
        <v>251603</v>
      </c>
      <c r="D8" s="6"/>
      <c r="E8" s="6">
        <v>4430471010</v>
      </c>
      <c r="F8" s="6"/>
      <c r="G8" s="6">
        <v>4263807435</v>
      </c>
      <c r="H8" s="6"/>
      <c r="I8" s="6">
        <f>E8-G8</f>
        <v>166663575</v>
      </c>
      <c r="J8" s="6"/>
      <c r="K8" s="6">
        <v>251603</v>
      </c>
      <c r="L8" s="6"/>
      <c r="M8" s="6">
        <v>4430471010</v>
      </c>
      <c r="N8" s="6"/>
      <c r="O8" s="6">
        <v>4263807435</v>
      </c>
      <c r="P8" s="6"/>
      <c r="Q8" s="6">
        <f t="shared" ref="Q8:Q71" si="0">M8-O8</f>
        <v>166663575</v>
      </c>
    </row>
    <row r="9" spans="1:17" x14ac:dyDescent="0.55000000000000004">
      <c r="A9" s="11" t="s">
        <v>64</v>
      </c>
      <c r="C9" s="6">
        <v>204063</v>
      </c>
      <c r="D9" s="6"/>
      <c r="E9" s="6">
        <v>9915084538</v>
      </c>
      <c r="F9" s="6"/>
      <c r="G9" s="6">
        <v>8089312918</v>
      </c>
      <c r="H9" s="6"/>
      <c r="I9" s="6">
        <f t="shared" ref="I9:I72" si="1">E9-G9</f>
        <v>1825771620</v>
      </c>
      <c r="J9" s="6"/>
      <c r="K9" s="6">
        <v>603351</v>
      </c>
      <c r="L9" s="6"/>
      <c r="M9" s="6">
        <v>30689471034</v>
      </c>
      <c r="N9" s="6"/>
      <c r="O9" s="6">
        <v>23917589384</v>
      </c>
      <c r="P9" s="6"/>
      <c r="Q9" s="6">
        <f t="shared" si="0"/>
        <v>6771881650</v>
      </c>
    </row>
    <row r="10" spans="1:17" x14ac:dyDescent="0.55000000000000004">
      <c r="A10" s="11" t="s">
        <v>29</v>
      </c>
      <c r="C10" s="6">
        <v>2585725</v>
      </c>
      <c r="D10" s="6"/>
      <c r="E10" s="6">
        <v>37815732873</v>
      </c>
      <c r="F10" s="6"/>
      <c r="G10" s="6">
        <v>34387274373</v>
      </c>
      <c r="H10" s="6"/>
      <c r="I10" s="6">
        <f t="shared" si="1"/>
        <v>3428458500</v>
      </c>
      <c r="J10" s="6"/>
      <c r="K10" s="6">
        <v>3820829</v>
      </c>
      <c r="L10" s="6"/>
      <c r="M10" s="6">
        <v>55209251365</v>
      </c>
      <c r="N10" s="6"/>
      <c r="O10" s="6">
        <v>50812787601</v>
      </c>
      <c r="P10" s="6"/>
      <c r="Q10" s="6">
        <f t="shared" si="0"/>
        <v>4396463764</v>
      </c>
    </row>
    <row r="11" spans="1:17" x14ac:dyDescent="0.55000000000000004">
      <c r="A11" s="11" t="s">
        <v>53</v>
      </c>
      <c r="C11" s="6">
        <v>185290</v>
      </c>
      <c r="D11" s="6"/>
      <c r="E11" s="6">
        <v>5612642876</v>
      </c>
      <c r="F11" s="6"/>
      <c r="G11" s="6">
        <v>4378137558</v>
      </c>
      <c r="H11" s="6"/>
      <c r="I11" s="6">
        <f t="shared" si="1"/>
        <v>1234505318</v>
      </c>
      <c r="J11" s="6"/>
      <c r="K11" s="6">
        <v>185290</v>
      </c>
      <c r="L11" s="6"/>
      <c r="M11" s="6">
        <v>5612642876</v>
      </c>
      <c r="N11" s="6"/>
      <c r="O11" s="6">
        <v>4378137558</v>
      </c>
      <c r="P11" s="6"/>
      <c r="Q11" s="6">
        <f t="shared" si="0"/>
        <v>1234505318</v>
      </c>
    </row>
    <row r="12" spans="1:17" x14ac:dyDescent="0.55000000000000004">
      <c r="A12" s="11" t="s">
        <v>62</v>
      </c>
      <c r="C12" s="6">
        <v>1699855</v>
      </c>
      <c r="D12" s="6"/>
      <c r="E12" s="6">
        <v>14717068417</v>
      </c>
      <c r="F12" s="6"/>
      <c r="G12" s="6">
        <v>15417306853</v>
      </c>
      <c r="H12" s="6"/>
      <c r="I12" s="6">
        <f t="shared" si="1"/>
        <v>-700238436</v>
      </c>
      <c r="J12" s="6"/>
      <c r="K12" s="6">
        <v>1699855</v>
      </c>
      <c r="L12" s="6"/>
      <c r="M12" s="6">
        <v>14717068417</v>
      </c>
      <c r="N12" s="6"/>
      <c r="O12" s="6">
        <v>15417306853</v>
      </c>
      <c r="P12" s="6"/>
      <c r="Q12" s="6">
        <f t="shared" si="0"/>
        <v>-700238436</v>
      </c>
    </row>
    <row r="13" spans="1:17" x14ac:dyDescent="0.55000000000000004">
      <c r="A13" s="11" t="s">
        <v>31</v>
      </c>
      <c r="C13" s="6">
        <v>2732631</v>
      </c>
      <c r="D13" s="6"/>
      <c r="E13" s="6">
        <v>29586195837</v>
      </c>
      <c r="F13" s="6"/>
      <c r="G13" s="6">
        <v>29586195837</v>
      </c>
      <c r="H13" s="6"/>
      <c r="I13" s="6">
        <f t="shared" si="1"/>
        <v>0</v>
      </c>
      <c r="J13" s="6"/>
      <c r="K13" s="6">
        <v>2732631</v>
      </c>
      <c r="L13" s="6"/>
      <c r="M13" s="6">
        <v>29586195837</v>
      </c>
      <c r="N13" s="6"/>
      <c r="O13" s="6">
        <v>29586195837</v>
      </c>
      <c r="P13" s="6"/>
      <c r="Q13" s="6">
        <f t="shared" si="0"/>
        <v>0</v>
      </c>
    </row>
    <row r="14" spans="1:17" x14ac:dyDescent="0.55000000000000004">
      <c r="A14" s="11" t="s">
        <v>28</v>
      </c>
      <c r="C14" s="6">
        <v>5226944</v>
      </c>
      <c r="D14" s="6"/>
      <c r="E14" s="6">
        <v>52606982124</v>
      </c>
      <c r="F14" s="6"/>
      <c r="G14" s="6">
        <v>44343284429</v>
      </c>
      <c r="H14" s="6"/>
      <c r="I14" s="6">
        <f t="shared" si="1"/>
        <v>8263697695</v>
      </c>
      <c r="J14" s="6"/>
      <c r="K14" s="6">
        <v>6362568</v>
      </c>
      <c r="L14" s="6"/>
      <c r="M14" s="6">
        <v>64008539260</v>
      </c>
      <c r="N14" s="6"/>
      <c r="O14" s="6">
        <v>53977460338</v>
      </c>
      <c r="P14" s="6"/>
      <c r="Q14" s="6">
        <f t="shared" si="0"/>
        <v>10031078922</v>
      </c>
    </row>
    <row r="15" spans="1:17" x14ac:dyDescent="0.55000000000000004">
      <c r="A15" s="11" t="s">
        <v>27</v>
      </c>
      <c r="C15" s="6">
        <v>325402</v>
      </c>
      <c r="D15" s="6"/>
      <c r="E15" s="6">
        <v>3582708031</v>
      </c>
      <c r="F15" s="6"/>
      <c r="G15" s="6">
        <v>2485071656</v>
      </c>
      <c r="H15" s="6"/>
      <c r="I15" s="6">
        <f t="shared" si="1"/>
        <v>1097636375</v>
      </c>
      <c r="J15" s="6"/>
      <c r="K15" s="6">
        <v>325402</v>
      </c>
      <c r="L15" s="6"/>
      <c r="M15" s="6">
        <v>3582708031</v>
      </c>
      <c r="N15" s="6"/>
      <c r="O15" s="6">
        <v>2485071656</v>
      </c>
      <c r="P15" s="6"/>
      <c r="Q15" s="6">
        <f t="shared" si="0"/>
        <v>1097636375</v>
      </c>
    </row>
    <row r="16" spans="1:17" x14ac:dyDescent="0.55000000000000004">
      <c r="A16" s="11" t="s">
        <v>41</v>
      </c>
      <c r="C16" s="6">
        <v>1480516</v>
      </c>
      <c r="D16" s="6"/>
      <c r="E16" s="6">
        <v>9869936791</v>
      </c>
      <c r="F16" s="6"/>
      <c r="G16" s="6">
        <v>11590599338</v>
      </c>
      <c r="H16" s="6"/>
      <c r="I16" s="6">
        <f t="shared" si="1"/>
        <v>-1720662547</v>
      </c>
      <c r="J16" s="6"/>
      <c r="K16" s="6">
        <v>1480516</v>
      </c>
      <c r="L16" s="6"/>
      <c r="M16" s="6">
        <v>9869936791</v>
      </c>
      <c r="N16" s="6"/>
      <c r="O16" s="6">
        <v>11590599338</v>
      </c>
      <c r="P16" s="6"/>
      <c r="Q16" s="6">
        <f t="shared" si="0"/>
        <v>-1720662547</v>
      </c>
    </row>
    <row r="17" spans="1:17" x14ac:dyDescent="0.55000000000000004">
      <c r="A17" s="11" t="s">
        <v>46</v>
      </c>
      <c r="C17" s="6">
        <v>1884770</v>
      </c>
      <c r="D17" s="6"/>
      <c r="E17" s="6">
        <v>27537169604</v>
      </c>
      <c r="F17" s="6"/>
      <c r="G17" s="6">
        <v>30763783266</v>
      </c>
      <c r="H17" s="6"/>
      <c r="I17" s="6">
        <f t="shared" si="1"/>
        <v>-3226613662</v>
      </c>
      <c r="J17" s="6"/>
      <c r="K17" s="6">
        <v>2467600</v>
      </c>
      <c r="L17" s="6"/>
      <c r="M17" s="6">
        <v>38399753240</v>
      </c>
      <c r="N17" s="6"/>
      <c r="O17" s="6">
        <v>40276909947</v>
      </c>
      <c r="P17" s="6"/>
      <c r="Q17" s="6">
        <f t="shared" si="0"/>
        <v>-1877156707</v>
      </c>
    </row>
    <row r="18" spans="1:17" x14ac:dyDescent="0.55000000000000004">
      <c r="A18" s="11" t="s">
        <v>43</v>
      </c>
      <c r="C18" s="6">
        <v>228515</v>
      </c>
      <c r="D18" s="6"/>
      <c r="E18" s="6">
        <v>4343785903</v>
      </c>
      <c r="F18" s="6"/>
      <c r="G18" s="6">
        <v>3452501863</v>
      </c>
      <c r="H18" s="6"/>
      <c r="I18" s="6">
        <f t="shared" si="1"/>
        <v>891284040</v>
      </c>
      <c r="J18" s="6"/>
      <c r="K18" s="6">
        <v>963801</v>
      </c>
      <c r="L18" s="6"/>
      <c r="M18" s="6">
        <v>18257683475</v>
      </c>
      <c r="N18" s="6"/>
      <c r="O18" s="6">
        <v>14561515650</v>
      </c>
      <c r="P18" s="6"/>
      <c r="Q18" s="6">
        <f t="shared" si="0"/>
        <v>3696167825</v>
      </c>
    </row>
    <row r="19" spans="1:17" x14ac:dyDescent="0.55000000000000004">
      <c r="A19" s="11" t="s">
        <v>44</v>
      </c>
      <c r="C19" s="6">
        <v>261326</v>
      </c>
      <c r="D19" s="6"/>
      <c r="E19" s="6">
        <v>4112176729</v>
      </c>
      <c r="F19" s="6"/>
      <c r="G19" s="6">
        <v>3267895131</v>
      </c>
      <c r="H19" s="6"/>
      <c r="I19" s="6">
        <f t="shared" si="1"/>
        <v>844281598</v>
      </c>
      <c r="J19" s="6"/>
      <c r="K19" s="6">
        <v>261326</v>
      </c>
      <c r="L19" s="6"/>
      <c r="M19" s="6">
        <v>4112176729</v>
      </c>
      <c r="N19" s="6"/>
      <c r="O19" s="6">
        <v>3267895131</v>
      </c>
      <c r="P19" s="6"/>
      <c r="Q19" s="6">
        <f t="shared" si="0"/>
        <v>844281598</v>
      </c>
    </row>
    <row r="20" spans="1:17" x14ac:dyDescent="0.55000000000000004">
      <c r="A20" s="11" t="s">
        <v>26</v>
      </c>
      <c r="C20" s="6">
        <v>3014972</v>
      </c>
      <c r="D20" s="6"/>
      <c r="E20" s="6">
        <v>18993301634</v>
      </c>
      <c r="F20" s="6"/>
      <c r="G20" s="6">
        <v>23425500385</v>
      </c>
      <c r="H20" s="6"/>
      <c r="I20" s="6">
        <f t="shared" si="1"/>
        <v>-4432198751</v>
      </c>
      <c r="J20" s="6"/>
      <c r="K20" s="6">
        <v>3014972</v>
      </c>
      <c r="L20" s="6"/>
      <c r="M20" s="6">
        <v>18993301634</v>
      </c>
      <c r="N20" s="6"/>
      <c r="O20" s="6">
        <v>23425500385</v>
      </c>
      <c r="P20" s="6"/>
      <c r="Q20" s="6">
        <f t="shared" si="0"/>
        <v>-4432198751</v>
      </c>
    </row>
    <row r="21" spans="1:17" x14ac:dyDescent="0.55000000000000004">
      <c r="A21" s="11" t="s">
        <v>57</v>
      </c>
      <c r="C21" s="6">
        <v>948592</v>
      </c>
      <c r="D21" s="6"/>
      <c r="E21" s="6">
        <v>15622261375</v>
      </c>
      <c r="F21" s="6"/>
      <c r="G21" s="6">
        <v>14110883067</v>
      </c>
      <c r="H21" s="6"/>
      <c r="I21" s="6">
        <f t="shared" si="1"/>
        <v>1511378308</v>
      </c>
      <c r="J21" s="6"/>
      <c r="K21" s="6">
        <v>1837834</v>
      </c>
      <c r="L21" s="6"/>
      <c r="M21" s="6">
        <v>30383320304</v>
      </c>
      <c r="N21" s="6"/>
      <c r="O21" s="6">
        <v>27338898811</v>
      </c>
      <c r="P21" s="6"/>
      <c r="Q21" s="6">
        <f t="shared" si="0"/>
        <v>3044421493</v>
      </c>
    </row>
    <row r="22" spans="1:17" x14ac:dyDescent="0.55000000000000004">
      <c r="A22" s="11" t="s">
        <v>66</v>
      </c>
      <c r="C22" s="6">
        <v>420351</v>
      </c>
      <c r="D22" s="6"/>
      <c r="E22" s="6">
        <v>7170304507</v>
      </c>
      <c r="F22" s="6"/>
      <c r="G22" s="6">
        <v>7009317706</v>
      </c>
      <c r="H22" s="6"/>
      <c r="I22" s="6">
        <f t="shared" si="1"/>
        <v>160986801</v>
      </c>
      <c r="J22" s="6"/>
      <c r="K22" s="6">
        <v>1553576</v>
      </c>
      <c r="L22" s="6"/>
      <c r="M22" s="6">
        <v>25020485788</v>
      </c>
      <c r="N22" s="6"/>
      <c r="O22" s="6">
        <v>20873474509</v>
      </c>
      <c r="P22" s="6"/>
      <c r="Q22" s="6">
        <f t="shared" si="0"/>
        <v>4147011279</v>
      </c>
    </row>
    <row r="23" spans="1:17" x14ac:dyDescent="0.55000000000000004">
      <c r="A23" s="11" t="s">
        <v>37</v>
      </c>
      <c r="C23" s="6">
        <v>70051</v>
      </c>
      <c r="D23" s="6"/>
      <c r="E23" s="6">
        <v>34298934583</v>
      </c>
      <c r="F23" s="6"/>
      <c r="G23" s="6">
        <v>28062070857</v>
      </c>
      <c r="H23" s="6"/>
      <c r="I23" s="6">
        <f t="shared" si="1"/>
        <v>6236863726</v>
      </c>
      <c r="J23" s="6"/>
      <c r="K23" s="6">
        <v>137162</v>
      </c>
      <c r="L23" s="6"/>
      <c r="M23" s="6">
        <v>71869137170</v>
      </c>
      <c r="N23" s="6"/>
      <c r="O23" s="6">
        <v>54946392795</v>
      </c>
      <c r="P23" s="6"/>
      <c r="Q23" s="6">
        <f t="shared" si="0"/>
        <v>16922744375</v>
      </c>
    </row>
    <row r="24" spans="1:17" x14ac:dyDescent="0.55000000000000004">
      <c r="A24" s="11" t="s">
        <v>56</v>
      </c>
      <c r="C24" s="6">
        <v>959601</v>
      </c>
      <c r="D24" s="6"/>
      <c r="E24" s="6">
        <v>9907031144</v>
      </c>
      <c r="F24" s="6"/>
      <c r="G24" s="6">
        <v>9734071011</v>
      </c>
      <c r="H24" s="6"/>
      <c r="I24" s="6">
        <f t="shared" si="1"/>
        <v>172960133</v>
      </c>
      <c r="J24" s="6"/>
      <c r="K24" s="6">
        <v>1655017</v>
      </c>
      <c r="L24" s="6"/>
      <c r="M24" s="6">
        <v>17041454535</v>
      </c>
      <c r="N24" s="6"/>
      <c r="O24" s="6">
        <v>16788282844</v>
      </c>
      <c r="P24" s="6"/>
      <c r="Q24" s="6">
        <f t="shared" si="0"/>
        <v>253171691</v>
      </c>
    </row>
    <row r="25" spans="1:17" x14ac:dyDescent="0.55000000000000004">
      <c r="A25" s="11" t="s">
        <v>54</v>
      </c>
      <c r="C25" s="6">
        <v>403949</v>
      </c>
      <c r="D25" s="6"/>
      <c r="E25" s="6">
        <v>6552558997</v>
      </c>
      <c r="F25" s="6"/>
      <c r="G25" s="6">
        <v>6264109856</v>
      </c>
      <c r="H25" s="6"/>
      <c r="I25" s="6">
        <f t="shared" si="1"/>
        <v>288449141</v>
      </c>
      <c r="J25" s="6"/>
      <c r="K25" s="6">
        <v>1159983</v>
      </c>
      <c r="L25" s="6"/>
      <c r="M25" s="6">
        <v>19032933708</v>
      </c>
      <c r="N25" s="6"/>
      <c r="O25" s="6">
        <v>17988065192</v>
      </c>
      <c r="P25" s="6"/>
      <c r="Q25" s="6">
        <f t="shared" si="0"/>
        <v>1044868516</v>
      </c>
    </row>
    <row r="26" spans="1:17" x14ac:dyDescent="0.55000000000000004">
      <c r="A26" s="11" t="s">
        <v>55</v>
      </c>
      <c r="C26" s="6">
        <v>605049</v>
      </c>
      <c r="D26" s="6"/>
      <c r="E26" s="6">
        <v>16191131888</v>
      </c>
      <c r="F26" s="6"/>
      <c r="G26" s="6">
        <v>18924189910</v>
      </c>
      <c r="H26" s="6"/>
      <c r="I26" s="6">
        <f t="shared" si="1"/>
        <v>-2733058022</v>
      </c>
      <c r="J26" s="6"/>
      <c r="K26" s="6">
        <v>605049</v>
      </c>
      <c r="L26" s="6"/>
      <c r="M26" s="6">
        <v>16191131888</v>
      </c>
      <c r="N26" s="6"/>
      <c r="O26" s="6">
        <v>18924189910</v>
      </c>
      <c r="P26" s="6"/>
      <c r="Q26" s="6">
        <f t="shared" si="0"/>
        <v>-2733058022</v>
      </c>
    </row>
    <row r="27" spans="1:17" x14ac:dyDescent="0.55000000000000004">
      <c r="A27" s="11" t="s">
        <v>52</v>
      </c>
      <c r="C27" s="6">
        <v>417621</v>
      </c>
      <c r="D27" s="6"/>
      <c r="E27" s="6">
        <v>4701754585</v>
      </c>
      <c r="F27" s="6"/>
      <c r="G27" s="6">
        <v>4738735812</v>
      </c>
      <c r="H27" s="6"/>
      <c r="I27" s="6">
        <f t="shared" si="1"/>
        <v>-36981227</v>
      </c>
      <c r="J27" s="6"/>
      <c r="K27" s="6">
        <v>417621</v>
      </c>
      <c r="L27" s="6"/>
      <c r="M27" s="6">
        <v>4701754585</v>
      </c>
      <c r="N27" s="6"/>
      <c r="O27" s="6">
        <v>4738735812</v>
      </c>
      <c r="P27" s="6"/>
      <c r="Q27" s="6">
        <f t="shared" si="0"/>
        <v>-36981227</v>
      </c>
    </row>
    <row r="28" spans="1:17" x14ac:dyDescent="0.55000000000000004">
      <c r="A28" s="11" t="s">
        <v>30</v>
      </c>
      <c r="C28" s="6">
        <v>228562</v>
      </c>
      <c r="D28" s="6"/>
      <c r="E28" s="6">
        <v>5939412132</v>
      </c>
      <c r="F28" s="6"/>
      <c r="G28" s="6">
        <v>5939412132</v>
      </c>
      <c r="H28" s="6"/>
      <c r="I28" s="6">
        <f t="shared" si="1"/>
        <v>0</v>
      </c>
      <c r="J28" s="6"/>
      <c r="K28" s="6">
        <v>228562</v>
      </c>
      <c r="L28" s="6"/>
      <c r="M28" s="6">
        <v>5939412132</v>
      </c>
      <c r="N28" s="6"/>
      <c r="O28" s="6">
        <v>5939412132</v>
      </c>
      <c r="P28" s="6"/>
      <c r="Q28" s="6">
        <f t="shared" si="0"/>
        <v>0</v>
      </c>
    </row>
    <row r="29" spans="1:17" x14ac:dyDescent="0.55000000000000004">
      <c r="A29" s="11" t="s">
        <v>33</v>
      </c>
      <c r="C29" s="6">
        <v>512001</v>
      </c>
      <c r="D29" s="6"/>
      <c r="E29" s="6">
        <v>13949042637</v>
      </c>
      <c r="F29" s="6"/>
      <c r="G29" s="6">
        <v>12559981570</v>
      </c>
      <c r="H29" s="6"/>
      <c r="I29" s="6">
        <f t="shared" si="1"/>
        <v>1389061067</v>
      </c>
      <c r="J29" s="6"/>
      <c r="K29" s="6">
        <v>512001</v>
      </c>
      <c r="L29" s="6"/>
      <c r="M29" s="6">
        <v>13949042637</v>
      </c>
      <c r="N29" s="6"/>
      <c r="O29" s="6">
        <v>12559981570</v>
      </c>
      <c r="P29" s="6"/>
      <c r="Q29" s="6">
        <f t="shared" si="0"/>
        <v>1389061067</v>
      </c>
    </row>
    <row r="30" spans="1:17" x14ac:dyDescent="0.55000000000000004">
      <c r="A30" s="11" t="s">
        <v>38</v>
      </c>
      <c r="C30" s="6">
        <v>72</v>
      </c>
      <c r="D30" s="6"/>
      <c r="E30" s="6">
        <v>3906381</v>
      </c>
      <c r="F30" s="6"/>
      <c r="G30" s="6">
        <v>1513404</v>
      </c>
      <c r="H30" s="6"/>
      <c r="I30" s="6">
        <f t="shared" si="1"/>
        <v>2392977</v>
      </c>
      <c r="J30" s="6"/>
      <c r="K30" s="6">
        <v>98398</v>
      </c>
      <c r="L30" s="6"/>
      <c r="M30" s="6">
        <v>5580094034</v>
      </c>
      <c r="N30" s="6"/>
      <c r="O30" s="6">
        <v>2068275578</v>
      </c>
      <c r="P30" s="6"/>
      <c r="Q30" s="6">
        <f t="shared" si="0"/>
        <v>3511818456</v>
      </c>
    </row>
    <row r="31" spans="1:17" x14ac:dyDescent="0.55000000000000004">
      <c r="A31" s="11" t="s">
        <v>35</v>
      </c>
      <c r="C31" s="6">
        <v>113140</v>
      </c>
      <c r="D31" s="6"/>
      <c r="E31" s="6">
        <v>3844340762</v>
      </c>
      <c r="F31" s="6"/>
      <c r="G31" s="6">
        <v>3563293578</v>
      </c>
      <c r="H31" s="6"/>
      <c r="I31" s="6">
        <f t="shared" si="1"/>
        <v>281047184</v>
      </c>
      <c r="J31" s="6"/>
      <c r="K31" s="6">
        <v>277270</v>
      </c>
      <c r="L31" s="6"/>
      <c r="M31" s="6">
        <v>10405569599</v>
      </c>
      <c r="N31" s="6"/>
      <c r="O31" s="6">
        <v>8732494345</v>
      </c>
      <c r="P31" s="6"/>
      <c r="Q31" s="6">
        <f t="shared" si="0"/>
        <v>1673075254</v>
      </c>
    </row>
    <row r="32" spans="1:17" x14ac:dyDescent="0.55000000000000004">
      <c r="A32" s="11" t="s">
        <v>24</v>
      </c>
      <c r="C32" s="6">
        <v>11903</v>
      </c>
      <c r="D32" s="6"/>
      <c r="E32" s="6">
        <v>1113407885</v>
      </c>
      <c r="F32" s="6"/>
      <c r="G32" s="6">
        <v>717650936</v>
      </c>
      <c r="H32" s="6"/>
      <c r="I32" s="6">
        <f t="shared" si="1"/>
        <v>395756949</v>
      </c>
      <c r="J32" s="6"/>
      <c r="K32" s="6">
        <v>278970</v>
      </c>
      <c r="L32" s="6"/>
      <c r="M32" s="6">
        <v>14650370720</v>
      </c>
      <c r="N32" s="6"/>
      <c r="O32" s="6">
        <v>16203355524</v>
      </c>
      <c r="P32" s="6"/>
      <c r="Q32" s="6">
        <f t="shared" si="0"/>
        <v>-1552984804</v>
      </c>
    </row>
    <row r="33" spans="1:17" x14ac:dyDescent="0.55000000000000004">
      <c r="A33" s="11" t="s">
        <v>51</v>
      </c>
      <c r="C33" s="6">
        <v>157294</v>
      </c>
      <c r="D33" s="6"/>
      <c r="E33" s="6">
        <v>8349104604</v>
      </c>
      <c r="F33" s="6"/>
      <c r="G33" s="6">
        <v>6193344370</v>
      </c>
      <c r="H33" s="6"/>
      <c r="I33" s="6">
        <f t="shared" si="1"/>
        <v>2155760234</v>
      </c>
      <c r="J33" s="6"/>
      <c r="K33" s="6">
        <v>758090</v>
      </c>
      <c r="L33" s="6"/>
      <c r="M33" s="6">
        <v>35735762279</v>
      </c>
      <c r="N33" s="6"/>
      <c r="O33" s="6">
        <v>29849278617</v>
      </c>
      <c r="P33" s="6"/>
      <c r="Q33" s="6">
        <f t="shared" si="0"/>
        <v>5886483662</v>
      </c>
    </row>
    <row r="34" spans="1:17" x14ac:dyDescent="0.55000000000000004">
      <c r="A34" s="11" t="s">
        <v>23</v>
      </c>
      <c r="C34" s="6">
        <v>355264</v>
      </c>
      <c r="D34" s="6"/>
      <c r="E34" s="6">
        <v>107328303488</v>
      </c>
      <c r="F34" s="6"/>
      <c r="G34" s="6">
        <v>94850713641</v>
      </c>
      <c r="H34" s="6"/>
      <c r="I34" s="6">
        <f t="shared" si="1"/>
        <v>12477589847</v>
      </c>
      <c r="J34" s="6"/>
      <c r="K34" s="6">
        <v>396186</v>
      </c>
      <c r="L34" s="6"/>
      <c r="M34" s="6">
        <v>117421120162</v>
      </c>
      <c r="N34" s="6"/>
      <c r="O34" s="6">
        <v>105776337691</v>
      </c>
      <c r="P34" s="6"/>
      <c r="Q34" s="6">
        <f t="shared" si="0"/>
        <v>11644782471</v>
      </c>
    </row>
    <row r="35" spans="1:17" x14ac:dyDescent="0.55000000000000004">
      <c r="A35" s="11" t="s">
        <v>19</v>
      </c>
      <c r="C35" s="6">
        <v>28530</v>
      </c>
      <c r="D35" s="6"/>
      <c r="E35" s="6">
        <v>5558891955</v>
      </c>
      <c r="F35" s="6"/>
      <c r="G35" s="6">
        <v>2961944164</v>
      </c>
      <c r="H35" s="6"/>
      <c r="I35" s="6">
        <f t="shared" si="1"/>
        <v>2596947791</v>
      </c>
      <c r="J35" s="6"/>
      <c r="K35" s="6">
        <v>174265</v>
      </c>
      <c r="L35" s="6"/>
      <c r="M35" s="6">
        <v>20385832320</v>
      </c>
      <c r="N35" s="6"/>
      <c r="O35" s="6">
        <v>18091944983</v>
      </c>
      <c r="P35" s="6"/>
      <c r="Q35" s="6">
        <f t="shared" si="0"/>
        <v>2293887337</v>
      </c>
    </row>
    <row r="36" spans="1:17" x14ac:dyDescent="0.55000000000000004">
      <c r="A36" s="11" t="s">
        <v>15</v>
      </c>
      <c r="C36" s="6">
        <v>152287</v>
      </c>
      <c r="D36" s="6"/>
      <c r="E36" s="6">
        <v>4871437156</v>
      </c>
      <c r="F36" s="6"/>
      <c r="G36" s="6">
        <v>3505851412</v>
      </c>
      <c r="H36" s="6"/>
      <c r="I36" s="6">
        <f t="shared" si="1"/>
        <v>1365585744</v>
      </c>
      <c r="J36" s="6"/>
      <c r="K36" s="6">
        <v>152287</v>
      </c>
      <c r="L36" s="6"/>
      <c r="M36" s="6">
        <v>4871437156</v>
      </c>
      <c r="N36" s="6"/>
      <c r="O36" s="6">
        <v>3505851412</v>
      </c>
      <c r="P36" s="6"/>
      <c r="Q36" s="6">
        <f t="shared" si="0"/>
        <v>1365585744</v>
      </c>
    </row>
    <row r="37" spans="1:17" x14ac:dyDescent="0.55000000000000004">
      <c r="A37" s="11" t="s">
        <v>60</v>
      </c>
      <c r="C37" s="6">
        <v>108450</v>
      </c>
      <c r="D37" s="6"/>
      <c r="E37" s="6">
        <v>3810896947</v>
      </c>
      <c r="F37" s="6"/>
      <c r="G37" s="6">
        <v>2334875316</v>
      </c>
      <c r="H37" s="6"/>
      <c r="I37" s="6">
        <f t="shared" si="1"/>
        <v>1476021631</v>
      </c>
      <c r="J37" s="6"/>
      <c r="K37" s="6">
        <v>108450</v>
      </c>
      <c r="L37" s="6"/>
      <c r="M37" s="6">
        <v>3810896947</v>
      </c>
      <c r="N37" s="6"/>
      <c r="O37" s="6">
        <v>2334875316</v>
      </c>
      <c r="P37" s="6"/>
      <c r="Q37" s="6">
        <f t="shared" si="0"/>
        <v>1476021631</v>
      </c>
    </row>
    <row r="38" spans="1:17" x14ac:dyDescent="0.55000000000000004">
      <c r="A38" s="11" t="s">
        <v>22</v>
      </c>
      <c r="C38" s="6">
        <v>69733</v>
      </c>
      <c r="D38" s="6"/>
      <c r="E38" s="6">
        <v>8046853183</v>
      </c>
      <c r="F38" s="6"/>
      <c r="G38" s="6">
        <v>5440776777</v>
      </c>
      <c r="H38" s="6"/>
      <c r="I38" s="6">
        <f t="shared" si="1"/>
        <v>2606076406</v>
      </c>
      <c r="J38" s="6"/>
      <c r="K38" s="6">
        <v>69733</v>
      </c>
      <c r="L38" s="6"/>
      <c r="M38" s="6">
        <v>8046853183</v>
      </c>
      <c r="N38" s="6"/>
      <c r="O38" s="6">
        <v>5440776777</v>
      </c>
      <c r="P38" s="6"/>
      <c r="Q38" s="6">
        <f t="shared" si="0"/>
        <v>2606076406</v>
      </c>
    </row>
    <row r="39" spans="1:17" x14ac:dyDescent="0.55000000000000004">
      <c r="A39" s="11" t="s">
        <v>225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1"/>
        <v>0</v>
      </c>
      <c r="J39" s="6"/>
      <c r="K39" s="6">
        <v>3754</v>
      </c>
      <c r="L39" s="6"/>
      <c r="M39" s="6">
        <v>252894865</v>
      </c>
      <c r="N39" s="6"/>
      <c r="O39" s="6">
        <v>122115779</v>
      </c>
      <c r="P39" s="6"/>
      <c r="Q39" s="6">
        <f t="shared" si="0"/>
        <v>130779086</v>
      </c>
    </row>
    <row r="40" spans="1:17" x14ac:dyDescent="0.55000000000000004">
      <c r="A40" s="11" t="s">
        <v>190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1"/>
        <v>0</v>
      </c>
      <c r="J40" s="6"/>
      <c r="K40" s="6">
        <v>7960864</v>
      </c>
      <c r="L40" s="6"/>
      <c r="M40" s="6">
        <v>45186067077</v>
      </c>
      <c r="N40" s="6"/>
      <c r="O40" s="6">
        <v>38864031915</v>
      </c>
      <c r="P40" s="6"/>
      <c r="Q40" s="6">
        <f t="shared" si="0"/>
        <v>6322035162</v>
      </c>
    </row>
    <row r="41" spans="1:17" x14ac:dyDescent="0.55000000000000004">
      <c r="A41" s="11" t="s">
        <v>220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1"/>
        <v>0</v>
      </c>
      <c r="J41" s="6"/>
      <c r="K41" s="6">
        <v>202768</v>
      </c>
      <c r="L41" s="6"/>
      <c r="M41" s="6">
        <v>765933822</v>
      </c>
      <c r="N41" s="6"/>
      <c r="O41" s="6">
        <v>446706337</v>
      </c>
      <c r="P41" s="6"/>
      <c r="Q41" s="6">
        <f t="shared" si="0"/>
        <v>319227485</v>
      </c>
    </row>
    <row r="42" spans="1:17" x14ac:dyDescent="0.55000000000000004">
      <c r="A42" s="11" t="s">
        <v>226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1"/>
        <v>0</v>
      </c>
      <c r="J42" s="6"/>
      <c r="K42" s="6">
        <v>7405261</v>
      </c>
      <c r="L42" s="6"/>
      <c r="M42" s="6">
        <v>42518361552</v>
      </c>
      <c r="N42" s="6"/>
      <c r="O42" s="6">
        <v>42518361552</v>
      </c>
      <c r="P42" s="6"/>
      <c r="Q42" s="6">
        <f t="shared" si="0"/>
        <v>0</v>
      </c>
    </row>
    <row r="43" spans="1:17" x14ac:dyDescent="0.55000000000000004">
      <c r="A43" s="11" t="s">
        <v>67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1"/>
        <v>0</v>
      </c>
      <c r="J43" s="6"/>
      <c r="K43" s="6">
        <v>815911</v>
      </c>
      <c r="L43" s="6"/>
      <c r="M43" s="6">
        <v>15138208793</v>
      </c>
      <c r="N43" s="6"/>
      <c r="O43" s="6">
        <v>10236669943</v>
      </c>
      <c r="P43" s="6"/>
      <c r="Q43" s="6">
        <f t="shared" si="0"/>
        <v>4901538850</v>
      </c>
    </row>
    <row r="44" spans="1:17" x14ac:dyDescent="0.55000000000000004">
      <c r="A44" s="11" t="s">
        <v>17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1"/>
        <v>0</v>
      </c>
      <c r="J44" s="6"/>
      <c r="K44" s="6">
        <v>4042328</v>
      </c>
      <c r="L44" s="6"/>
      <c r="M44" s="6">
        <v>19034513450</v>
      </c>
      <c r="N44" s="6"/>
      <c r="O44" s="6">
        <v>18879936419</v>
      </c>
      <c r="P44" s="6"/>
      <c r="Q44" s="6">
        <f t="shared" si="0"/>
        <v>154577031</v>
      </c>
    </row>
    <row r="45" spans="1:17" x14ac:dyDescent="0.55000000000000004">
      <c r="A45" s="11" t="s">
        <v>16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1"/>
        <v>0</v>
      </c>
      <c r="J45" s="6"/>
      <c r="K45" s="6">
        <v>2118327</v>
      </c>
      <c r="L45" s="6"/>
      <c r="M45" s="6">
        <v>11752333810</v>
      </c>
      <c r="N45" s="6"/>
      <c r="O45" s="6">
        <v>11876277442</v>
      </c>
      <c r="P45" s="6"/>
      <c r="Q45" s="6">
        <f t="shared" si="0"/>
        <v>-123943632</v>
      </c>
    </row>
    <row r="46" spans="1:17" x14ac:dyDescent="0.55000000000000004">
      <c r="A46" s="11" t="s">
        <v>204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1"/>
        <v>0</v>
      </c>
      <c r="J46" s="6"/>
      <c r="K46" s="6">
        <v>20385</v>
      </c>
      <c r="L46" s="6"/>
      <c r="M46" s="6">
        <v>1131383681</v>
      </c>
      <c r="N46" s="6"/>
      <c r="O46" s="6">
        <v>1243482518</v>
      </c>
      <c r="P46" s="6"/>
      <c r="Q46" s="6">
        <f t="shared" si="0"/>
        <v>-112098837</v>
      </c>
    </row>
    <row r="47" spans="1:17" x14ac:dyDescent="0.55000000000000004">
      <c r="A47" s="11" t="s">
        <v>45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1"/>
        <v>0</v>
      </c>
      <c r="J47" s="6"/>
      <c r="K47" s="6">
        <v>540498</v>
      </c>
      <c r="L47" s="6"/>
      <c r="M47" s="6">
        <v>12930019819</v>
      </c>
      <c r="N47" s="6"/>
      <c r="O47" s="6">
        <v>9801102163</v>
      </c>
      <c r="P47" s="6"/>
      <c r="Q47" s="6">
        <f t="shared" si="0"/>
        <v>3128917656</v>
      </c>
    </row>
    <row r="48" spans="1:17" x14ac:dyDescent="0.55000000000000004">
      <c r="A48" s="11" t="s">
        <v>34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1"/>
        <v>0</v>
      </c>
      <c r="J48" s="6"/>
      <c r="K48" s="6">
        <v>1394767</v>
      </c>
      <c r="L48" s="6"/>
      <c r="M48" s="6">
        <v>6282847337</v>
      </c>
      <c r="N48" s="6"/>
      <c r="O48" s="6">
        <v>4652979474</v>
      </c>
      <c r="P48" s="6"/>
      <c r="Q48" s="6">
        <f t="shared" si="0"/>
        <v>1629867863</v>
      </c>
    </row>
    <row r="49" spans="1:17" x14ac:dyDescent="0.55000000000000004">
      <c r="A49" s="11" t="s">
        <v>227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1"/>
        <v>0</v>
      </c>
      <c r="J49" s="6"/>
      <c r="K49" s="6">
        <v>1716308</v>
      </c>
      <c r="L49" s="6"/>
      <c r="M49" s="6">
        <v>30982517009</v>
      </c>
      <c r="N49" s="6"/>
      <c r="O49" s="6">
        <v>33030017928</v>
      </c>
      <c r="P49" s="6"/>
      <c r="Q49" s="6">
        <f t="shared" si="0"/>
        <v>-2047500919</v>
      </c>
    </row>
    <row r="50" spans="1:17" x14ac:dyDescent="0.55000000000000004">
      <c r="A50" s="11" t="s">
        <v>228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1"/>
        <v>0</v>
      </c>
      <c r="J50" s="6"/>
      <c r="K50" s="6">
        <v>233622</v>
      </c>
      <c r="L50" s="6"/>
      <c r="M50" s="6">
        <v>33172637505</v>
      </c>
      <c r="N50" s="6"/>
      <c r="O50" s="6">
        <v>33879622358</v>
      </c>
      <c r="P50" s="6"/>
      <c r="Q50" s="6">
        <f t="shared" si="0"/>
        <v>-706984853</v>
      </c>
    </row>
    <row r="51" spans="1:17" x14ac:dyDescent="0.55000000000000004">
      <c r="A51" s="11" t="s">
        <v>39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1"/>
        <v>0</v>
      </c>
      <c r="J51" s="6"/>
      <c r="K51" s="6">
        <v>3413979</v>
      </c>
      <c r="L51" s="6"/>
      <c r="M51" s="6">
        <v>39736540227</v>
      </c>
      <c r="N51" s="6"/>
      <c r="O51" s="6">
        <v>36804618942</v>
      </c>
      <c r="P51" s="6"/>
      <c r="Q51" s="6">
        <f t="shared" si="0"/>
        <v>2931921285</v>
      </c>
    </row>
    <row r="52" spans="1:17" x14ac:dyDescent="0.55000000000000004">
      <c r="A52" s="11" t="s">
        <v>229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1"/>
        <v>0</v>
      </c>
      <c r="J52" s="6"/>
      <c r="K52" s="6">
        <v>1644199</v>
      </c>
      <c r="L52" s="6"/>
      <c r="M52" s="6">
        <v>9076020054</v>
      </c>
      <c r="N52" s="6"/>
      <c r="O52" s="6">
        <v>12846509885</v>
      </c>
      <c r="P52" s="6"/>
      <c r="Q52" s="6">
        <f t="shared" si="0"/>
        <v>-3770489831</v>
      </c>
    </row>
    <row r="53" spans="1:17" x14ac:dyDescent="0.55000000000000004">
      <c r="A53" s="11" t="s">
        <v>230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1"/>
        <v>0</v>
      </c>
      <c r="J53" s="6"/>
      <c r="K53" s="6">
        <v>612000</v>
      </c>
      <c r="L53" s="6"/>
      <c r="M53" s="6">
        <v>4924722531</v>
      </c>
      <c r="N53" s="6"/>
      <c r="O53" s="6">
        <v>6509437020</v>
      </c>
      <c r="P53" s="6"/>
      <c r="Q53" s="6">
        <f t="shared" si="0"/>
        <v>-1584714489</v>
      </c>
    </row>
    <row r="54" spans="1:17" x14ac:dyDescent="0.55000000000000004">
      <c r="A54" s="11" t="s">
        <v>208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1"/>
        <v>0</v>
      </c>
      <c r="J54" s="6"/>
      <c r="K54" s="6">
        <v>108000</v>
      </c>
      <c r="L54" s="6"/>
      <c r="M54" s="6">
        <v>497238822</v>
      </c>
      <c r="N54" s="6"/>
      <c r="O54" s="6">
        <v>653806566</v>
      </c>
      <c r="P54" s="6"/>
      <c r="Q54" s="6">
        <f t="shared" si="0"/>
        <v>-156567744</v>
      </c>
    </row>
    <row r="55" spans="1:17" x14ac:dyDescent="0.55000000000000004">
      <c r="A55" s="11" t="s">
        <v>218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1"/>
        <v>0</v>
      </c>
      <c r="J55" s="6"/>
      <c r="K55" s="6">
        <v>15893</v>
      </c>
      <c r="L55" s="6"/>
      <c r="M55" s="6">
        <v>220909543</v>
      </c>
      <c r="N55" s="6"/>
      <c r="O55" s="6">
        <v>98292013</v>
      </c>
      <c r="P55" s="6"/>
      <c r="Q55" s="6">
        <f t="shared" si="0"/>
        <v>122617530</v>
      </c>
    </row>
    <row r="56" spans="1:17" x14ac:dyDescent="0.55000000000000004">
      <c r="A56" s="11" t="s">
        <v>63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1"/>
        <v>0</v>
      </c>
      <c r="J56" s="6"/>
      <c r="K56" s="6">
        <v>1485671</v>
      </c>
      <c r="L56" s="6"/>
      <c r="M56" s="6">
        <v>17129711381</v>
      </c>
      <c r="N56" s="6"/>
      <c r="O56" s="6">
        <v>19451521653</v>
      </c>
      <c r="P56" s="6"/>
      <c r="Q56" s="6">
        <f t="shared" si="0"/>
        <v>-2321810272</v>
      </c>
    </row>
    <row r="57" spans="1:17" x14ac:dyDescent="0.55000000000000004">
      <c r="A57" s="11" t="s">
        <v>47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1"/>
        <v>0</v>
      </c>
      <c r="J57" s="6"/>
      <c r="K57" s="6">
        <v>538359</v>
      </c>
      <c r="L57" s="6"/>
      <c r="M57" s="6">
        <v>9704302664</v>
      </c>
      <c r="N57" s="6"/>
      <c r="O57" s="6">
        <v>8375722861</v>
      </c>
      <c r="P57" s="6"/>
      <c r="Q57" s="6">
        <f t="shared" si="0"/>
        <v>1328579803</v>
      </c>
    </row>
    <row r="58" spans="1:17" x14ac:dyDescent="0.55000000000000004">
      <c r="A58" s="11" t="s">
        <v>216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1"/>
        <v>0</v>
      </c>
      <c r="J58" s="6"/>
      <c r="K58" s="6">
        <v>15702</v>
      </c>
      <c r="L58" s="6"/>
      <c r="M58" s="6">
        <v>216149002</v>
      </c>
      <c r="N58" s="6"/>
      <c r="O58" s="6">
        <v>123247018</v>
      </c>
      <c r="P58" s="6"/>
      <c r="Q58" s="6">
        <f t="shared" si="0"/>
        <v>92901984</v>
      </c>
    </row>
    <row r="59" spans="1:17" x14ac:dyDescent="0.55000000000000004">
      <c r="A59" s="11" t="s">
        <v>203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1"/>
        <v>0</v>
      </c>
      <c r="J59" s="6"/>
      <c r="K59" s="6">
        <v>48475</v>
      </c>
      <c r="L59" s="6"/>
      <c r="M59" s="6">
        <v>3289215545</v>
      </c>
      <c r="N59" s="6"/>
      <c r="O59" s="6">
        <v>3228548627</v>
      </c>
      <c r="P59" s="6"/>
      <c r="Q59" s="6">
        <f t="shared" si="0"/>
        <v>60666918</v>
      </c>
    </row>
    <row r="60" spans="1:17" x14ac:dyDescent="0.55000000000000004">
      <c r="A60" s="11" t="s">
        <v>231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1"/>
        <v>0</v>
      </c>
      <c r="J60" s="6"/>
      <c r="K60" s="6">
        <v>249926</v>
      </c>
      <c r="L60" s="6"/>
      <c r="M60" s="6">
        <v>3311816773</v>
      </c>
      <c r="N60" s="6"/>
      <c r="O60" s="6">
        <v>3204862329</v>
      </c>
      <c r="P60" s="6"/>
      <c r="Q60" s="6">
        <f t="shared" si="0"/>
        <v>106954444</v>
      </c>
    </row>
    <row r="61" spans="1:17" x14ac:dyDescent="0.55000000000000004">
      <c r="A61" s="11" t="s">
        <v>213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1"/>
        <v>0</v>
      </c>
      <c r="J61" s="6"/>
      <c r="K61" s="6">
        <v>194657</v>
      </c>
      <c r="L61" s="6"/>
      <c r="M61" s="6">
        <v>7895525240</v>
      </c>
      <c r="N61" s="6"/>
      <c r="O61" s="6">
        <v>5835582023</v>
      </c>
      <c r="P61" s="6"/>
      <c r="Q61" s="6">
        <f t="shared" si="0"/>
        <v>2059943217</v>
      </c>
    </row>
    <row r="62" spans="1:17" x14ac:dyDescent="0.55000000000000004">
      <c r="A62" s="11" t="s">
        <v>49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1"/>
        <v>0</v>
      </c>
      <c r="J62" s="6"/>
      <c r="K62" s="6">
        <v>22021</v>
      </c>
      <c r="L62" s="6"/>
      <c r="M62" s="6">
        <v>413701746</v>
      </c>
      <c r="N62" s="6"/>
      <c r="O62" s="6">
        <v>295526509</v>
      </c>
      <c r="P62" s="6"/>
      <c r="Q62" s="6">
        <f t="shared" si="0"/>
        <v>118175237</v>
      </c>
    </row>
    <row r="63" spans="1:17" x14ac:dyDescent="0.55000000000000004">
      <c r="A63" s="11" t="s">
        <v>183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1"/>
        <v>0</v>
      </c>
      <c r="J63" s="6"/>
      <c r="K63" s="6">
        <v>937848</v>
      </c>
      <c r="L63" s="6"/>
      <c r="M63" s="6">
        <v>13841373669</v>
      </c>
      <c r="N63" s="6"/>
      <c r="O63" s="6">
        <v>18076672727</v>
      </c>
      <c r="P63" s="6"/>
      <c r="Q63" s="6">
        <f t="shared" si="0"/>
        <v>-4235299058</v>
      </c>
    </row>
    <row r="64" spans="1:17" x14ac:dyDescent="0.55000000000000004">
      <c r="A64" s="11" t="s">
        <v>32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1"/>
        <v>0</v>
      </c>
      <c r="J64" s="6"/>
      <c r="K64" s="6">
        <v>182850</v>
      </c>
      <c r="L64" s="6"/>
      <c r="M64" s="6">
        <v>5518672911</v>
      </c>
      <c r="N64" s="6"/>
      <c r="O64" s="6">
        <v>4239816787</v>
      </c>
      <c r="P64" s="6"/>
      <c r="Q64" s="6">
        <f t="shared" si="0"/>
        <v>1278856124</v>
      </c>
    </row>
    <row r="65" spans="1:17" x14ac:dyDescent="0.55000000000000004">
      <c r="A65" s="11" t="s">
        <v>232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1"/>
        <v>0</v>
      </c>
      <c r="J65" s="6"/>
      <c r="K65" s="6">
        <v>1216605</v>
      </c>
      <c r="L65" s="6"/>
      <c r="M65" s="6">
        <v>5176788478</v>
      </c>
      <c r="N65" s="6"/>
      <c r="O65" s="6">
        <v>3642241290</v>
      </c>
      <c r="P65" s="6"/>
      <c r="Q65" s="6">
        <f t="shared" si="0"/>
        <v>1534547188</v>
      </c>
    </row>
    <row r="66" spans="1:17" x14ac:dyDescent="0.55000000000000004">
      <c r="A66" s="11" t="s">
        <v>42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1"/>
        <v>0</v>
      </c>
      <c r="J66" s="6"/>
      <c r="K66" s="6">
        <v>2170086</v>
      </c>
      <c r="L66" s="6"/>
      <c r="M66" s="6">
        <v>17269160703</v>
      </c>
      <c r="N66" s="6"/>
      <c r="O66" s="6">
        <v>15596367931</v>
      </c>
      <c r="P66" s="6"/>
      <c r="Q66" s="6">
        <f t="shared" si="0"/>
        <v>1672792772</v>
      </c>
    </row>
    <row r="67" spans="1:17" x14ac:dyDescent="0.55000000000000004">
      <c r="A67" s="11" t="s">
        <v>233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1"/>
        <v>0</v>
      </c>
      <c r="J67" s="6"/>
      <c r="K67" s="6">
        <v>21280</v>
      </c>
      <c r="L67" s="6"/>
      <c r="M67" s="6">
        <v>262301970</v>
      </c>
      <c r="N67" s="6"/>
      <c r="O67" s="6">
        <v>106986492</v>
      </c>
      <c r="P67" s="6"/>
      <c r="Q67" s="6">
        <f t="shared" si="0"/>
        <v>155315478</v>
      </c>
    </row>
    <row r="68" spans="1:17" x14ac:dyDescent="0.55000000000000004">
      <c r="A68" s="11" t="s">
        <v>234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1"/>
        <v>0</v>
      </c>
      <c r="J68" s="6"/>
      <c r="K68" s="6">
        <v>42560</v>
      </c>
      <c r="L68" s="6"/>
      <c r="M68" s="6">
        <v>178957634</v>
      </c>
      <c r="N68" s="6"/>
      <c r="O68" s="6">
        <v>81022618</v>
      </c>
      <c r="P68" s="6"/>
      <c r="Q68" s="6">
        <f t="shared" si="0"/>
        <v>97935016</v>
      </c>
    </row>
    <row r="69" spans="1:17" x14ac:dyDescent="0.55000000000000004">
      <c r="A69" s="11" t="s">
        <v>235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1"/>
        <v>0</v>
      </c>
      <c r="J69" s="6"/>
      <c r="K69" s="6">
        <v>799451</v>
      </c>
      <c r="L69" s="6"/>
      <c r="M69" s="6">
        <v>4359608502</v>
      </c>
      <c r="N69" s="6"/>
      <c r="O69" s="6">
        <v>5856896744</v>
      </c>
      <c r="P69" s="6"/>
      <c r="Q69" s="6">
        <f t="shared" si="0"/>
        <v>-1497288242</v>
      </c>
    </row>
    <row r="70" spans="1:17" x14ac:dyDescent="0.55000000000000004">
      <c r="A70" s="11" t="s">
        <v>236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1"/>
        <v>0</v>
      </c>
      <c r="J70" s="6"/>
      <c r="K70" s="6">
        <v>1990806</v>
      </c>
      <c r="L70" s="6"/>
      <c r="M70" s="6">
        <v>26400160159</v>
      </c>
      <c r="N70" s="6"/>
      <c r="O70" s="6">
        <v>25785857977</v>
      </c>
      <c r="P70" s="6"/>
      <c r="Q70" s="6">
        <f t="shared" si="0"/>
        <v>614302182</v>
      </c>
    </row>
    <row r="71" spans="1:17" x14ac:dyDescent="0.55000000000000004">
      <c r="A71" s="11" t="s">
        <v>237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1"/>
        <v>0</v>
      </c>
      <c r="J71" s="6"/>
      <c r="K71" s="6">
        <v>10835893</v>
      </c>
      <c r="L71" s="6"/>
      <c r="M71" s="6">
        <v>55058615592</v>
      </c>
      <c r="N71" s="6"/>
      <c r="O71" s="6">
        <v>46989489106</v>
      </c>
      <c r="P71" s="6"/>
      <c r="Q71" s="6">
        <f t="shared" si="0"/>
        <v>8069126486</v>
      </c>
    </row>
    <row r="72" spans="1:17" x14ac:dyDescent="0.55000000000000004">
      <c r="A72" s="11" t="s">
        <v>202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1"/>
        <v>0</v>
      </c>
      <c r="J72" s="6"/>
      <c r="K72" s="6">
        <v>14663</v>
      </c>
      <c r="L72" s="6"/>
      <c r="M72" s="6">
        <v>505020767</v>
      </c>
      <c r="N72" s="6"/>
      <c r="O72" s="6">
        <v>424489717</v>
      </c>
      <c r="P72" s="6"/>
      <c r="Q72" s="6">
        <f t="shared" ref="Q72:Q92" si="2">M72-O72</f>
        <v>80531050</v>
      </c>
    </row>
    <row r="73" spans="1:17" x14ac:dyDescent="0.55000000000000004">
      <c r="A73" s="11" t="s">
        <v>18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93" si="3">E73-G73</f>
        <v>0</v>
      </c>
      <c r="J73" s="6"/>
      <c r="K73" s="6">
        <v>112732</v>
      </c>
      <c r="L73" s="6"/>
      <c r="M73" s="6">
        <v>9299290325</v>
      </c>
      <c r="N73" s="6"/>
      <c r="O73" s="6">
        <v>10400404111</v>
      </c>
      <c r="P73" s="6"/>
      <c r="Q73" s="6">
        <f t="shared" si="2"/>
        <v>-1101113786</v>
      </c>
    </row>
    <row r="74" spans="1:17" x14ac:dyDescent="0.55000000000000004">
      <c r="A74" s="11" t="s">
        <v>199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3"/>
        <v>0</v>
      </c>
      <c r="J74" s="6"/>
      <c r="K74" s="6">
        <v>1646884</v>
      </c>
      <c r="L74" s="6"/>
      <c r="M74" s="6">
        <v>42045501973</v>
      </c>
      <c r="N74" s="6"/>
      <c r="O74" s="6">
        <v>49145292906</v>
      </c>
      <c r="P74" s="6"/>
      <c r="Q74" s="6">
        <f t="shared" si="2"/>
        <v>-7099790933</v>
      </c>
    </row>
    <row r="75" spans="1:17" x14ac:dyDescent="0.55000000000000004">
      <c r="A75" s="11" t="s">
        <v>214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3"/>
        <v>0</v>
      </c>
      <c r="J75" s="6"/>
      <c r="K75" s="6">
        <v>15358</v>
      </c>
      <c r="L75" s="6"/>
      <c r="M75" s="6">
        <v>886379955</v>
      </c>
      <c r="N75" s="6"/>
      <c r="O75" s="6">
        <v>701195852</v>
      </c>
      <c r="P75" s="6"/>
      <c r="Q75" s="6">
        <f t="shared" si="2"/>
        <v>185184103</v>
      </c>
    </row>
    <row r="76" spans="1:17" x14ac:dyDescent="0.55000000000000004">
      <c r="A76" s="11" t="s">
        <v>61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3"/>
        <v>0</v>
      </c>
      <c r="J76" s="6"/>
      <c r="K76" s="6">
        <v>848279</v>
      </c>
      <c r="L76" s="6"/>
      <c r="M76" s="6">
        <v>8292554025</v>
      </c>
      <c r="N76" s="6"/>
      <c r="O76" s="6">
        <v>8853933275</v>
      </c>
      <c r="P76" s="6"/>
      <c r="Q76" s="6">
        <f t="shared" si="2"/>
        <v>-561379250</v>
      </c>
    </row>
    <row r="77" spans="1:17" x14ac:dyDescent="0.55000000000000004">
      <c r="A77" s="11" t="s">
        <v>58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3"/>
        <v>0</v>
      </c>
      <c r="J77" s="6"/>
      <c r="K77" s="6">
        <v>2323110</v>
      </c>
      <c r="L77" s="6"/>
      <c r="M77" s="6">
        <v>21193108468</v>
      </c>
      <c r="N77" s="6"/>
      <c r="O77" s="6">
        <v>25402162374</v>
      </c>
      <c r="P77" s="6"/>
      <c r="Q77" s="6">
        <f t="shared" si="2"/>
        <v>-4209053906</v>
      </c>
    </row>
    <row r="78" spans="1:17" x14ac:dyDescent="0.55000000000000004">
      <c r="A78" s="11" t="s">
        <v>238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3"/>
        <v>0</v>
      </c>
      <c r="J78" s="6"/>
      <c r="K78" s="6">
        <v>114343</v>
      </c>
      <c r="L78" s="6"/>
      <c r="M78" s="6">
        <v>4226574652</v>
      </c>
      <c r="N78" s="6"/>
      <c r="O78" s="6">
        <v>3479213996</v>
      </c>
      <c r="P78" s="6"/>
      <c r="Q78" s="6">
        <f t="shared" si="2"/>
        <v>747360656</v>
      </c>
    </row>
    <row r="79" spans="1:17" x14ac:dyDescent="0.55000000000000004">
      <c r="A79" s="11" t="s">
        <v>239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3"/>
        <v>0</v>
      </c>
      <c r="J79" s="6"/>
      <c r="K79" s="6">
        <v>570249</v>
      </c>
      <c r="L79" s="6"/>
      <c r="M79" s="6">
        <v>34392104847</v>
      </c>
      <c r="N79" s="6"/>
      <c r="O79" s="6">
        <v>36732269995</v>
      </c>
      <c r="P79" s="6"/>
      <c r="Q79" s="6">
        <f t="shared" si="2"/>
        <v>-2340165148</v>
      </c>
    </row>
    <row r="80" spans="1:17" x14ac:dyDescent="0.55000000000000004">
      <c r="A80" s="11" t="s">
        <v>20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3"/>
        <v>0</v>
      </c>
      <c r="J80" s="6"/>
      <c r="K80" s="6">
        <v>8222632</v>
      </c>
      <c r="L80" s="6"/>
      <c r="M80" s="6">
        <v>79934317306</v>
      </c>
      <c r="N80" s="6"/>
      <c r="O80" s="6">
        <v>82596807971</v>
      </c>
      <c r="P80" s="6"/>
      <c r="Q80" s="6">
        <f t="shared" si="2"/>
        <v>-2662490665</v>
      </c>
    </row>
    <row r="81" spans="1:17" x14ac:dyDescent="0.55000000000000004">
      <c r="A81" s="11" t="s">
        <v>187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3"/>
        <v>0</v>
      </c>
      <c r="J81" s="6"/>
      <c r="K81" s="6">
        <v>2324175</v>
      </c>
      <c r="L81" s="6"/>
      <c r="M81" s="6">
        <v>70090453837</v>
      </c>
      <c r="N81" s="6"/>
      <c r="O81" s="6">
        <v>59537620510</v>
      </c>
      <c r="P81" s="6"/>
      <c r="Q81" s="6">
        <f t="shared" si="2"/>
        <v>10552833327</v>
      </c>
    </row>
    <row r="82" spans="1:17" x14ac:dyDescent="0.55000000000000004">
      <c r="A82" s="11" t="s">
        <v>107</v>
      </c>
      <c r="C82" s="6">
        <v>200000</v>
      </c>
      <c r="D82" s="6"/>
      <c r="E82" s="6">
        <v>200000000000</v>
      </c>
      <c r="F82" s="6"/>
      <c r="G82" s="6">
        <v>209961937500</v>
      </c>
      <c r="H82" s="6"/>
      <c r="I82" s="6">
        <f t="shared" si="3"/>
        <v>-9961937500</v>
      </c>
      <c r="J82" s="6"/>
      <c r="K82" s="6">
        <v>200000</v>
      </c>
      <c r="L82" s="6"/>
      <c r="M82" s="6">
        <v>200000000000</v>
      </c>
      <c r="N82" s="6"/>
      <c r="O82" s="6">
        <v>209961937500</v>
      </c>
      <c r="P82" s="6"/>
      <c r="Q82" s="6">
        <f t="shared" si="2"/>
        <v>-9961937500</v>
      </c>
    </row>
    <row r="83" spans="1:17" x14ac:dyDescent="0.55000000000000004">
      <c r="A83" s="11" t="s">
        <v>240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3"/>
        <v>0</v>
      </c>
      <c r="J83" s="6"/>
      <c r="K83" s="6">
        <v>200000</v>
      </c>
      <c r="L83" s="6"/>
      <c r="M83" s="6">
        <v>170263686053</v>
      </c>
      <c r="N83" s="6"/>
      <c r="O83" s="6">
        <v>169512470295</v>
      </c>
      <c r="P83" s="6"/>
      <c r="Q83" s="6">
        <f t="shared" si="2"/>
        <v>751215758</v>
      </c>
    </row>
    <row r="84" spans="1:17" x14ac:dyDescent="0.55000000000000004">
      <c r="A84" s="11" t="s">
        <v>241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3"/>
        <v>0</v>
      </c>
      <c r="J84" s="6"/>
      <c r="K84" s="6">
        <v>938</v>
      </c>
      <c r="L84" s="6"/>
      <c r="M84" s="6">
        <v>938000000</v>
      </c>
      <c r="N84" s="6"/>
      <c r="O84" s="6">
        <v>865762442</v>
      </c>
      <c r="P84" s="6"/>
      <c r="Q84" s="6">
        <f t="shared" si="2"/>
        <v>72237558</v>
      </c>
    </row>
    <row r="85" spans="1:17" x14ac:dyDescent="0.55000000000000004">
      <c r="A85" s="11" t="s">
        <v>242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3"/>
        <v>0</v>
      </c>
      <c r="J85" s="6"/>
      <c r="K85" s="6">
        <v>8571</v>
      </c>
      <c r="L85" s="6"/>
      <c r="M85" s="6">
        <v>8571000000</v>
      </c>
      <c r="N85" s="6"/>
      <c r="O85" s="6">
        <v>8162123574</v>
      </c>
      <c r="P85" s="6"/>
      <c r="Q85" s="6">
        <f t="shared" si="2"/>
        <v>408876426</v>
      </c>
    </row>
    <row r="86" spans="1:17" x14ac:dyDescent="0.55000000000000004">
      <c r="A86" s="11" t="s">
        <v>95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3"/>
        <v>0</v>
      </c>
      <c r="J86" s="6"/>
      <c r="K86" s="6">
        <v>15000</v>
      </c>
      <c r="L86" s="6"/>
      <c r="M86" s="6">
        <v>12045816300</v>
      </c>
      <c r="N86" s="6"/>
      <c r="O86" s="6">
        <v>11710327119</v>
      </c>
      <c r="P86" s="6"/>
      <c r="Q86" s="6">
        <f t="shared" si="2"/>
        <v>335489181</v>
      </c>
    </row>
    <row r="87" spans="1:17" x14ac:dyDescent="0.55000000000000004">
      <c r="A87" s="11" t="s">
        <v>166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3"/>
        <v>0</v>
      </c>
      <c r="J87" s="6"/>
      <c r="K87" s="6">
        <v>1000</v>
      </c>
      <c r="L87" s="6"/>
      <c r="M87" s="6">
        <v>1000000000</v>
      </c>
      <c r="N87" s="6"/>
      <c r="O87" s="6">
        <v>999818750</v>
      </c>
      <c r="P87" s="6"/>
      <c r="Q87" s="6">
        <f t="shared" si="2"/>
        <v>181250</v>
      </c>
    </row>
    <row r="88" spans="1:17" x14ac:dyDescent="0.55000000000000004">
      <c r="A88" s="11" t="s">
        <v>243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3"/>
        <v>0</v>
      </c>
      <c r="J88" s="6"/>
      <c r="K88" s="6">
        <v>2752</v>
      </c>
      <c r="L88" s="6"/>
      <c r="M88" s="6">
        <v>2752000000</v>
      </c>
      <c r="N88" s="6"/>
      <c r="O88" s="6">
        <v>2558241258</v>
      </c>
      <c r="P88" s="6"/>
      <c r="Q88" s="6">
        <f t="shared" si="2"/>
        <v>193758742</v>
      </c>
    </row>
    <row r="89" spans="1:17" x14ac:dyDescent="0.55000000000000004">
      <c r="A89" s="11" t="s">
        <v>83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3"/>
        <v>0</v>
      </c>
      <c r="J89" s="6"/>
      <c r="K89" s="6">
        <v>199607</v>
      </c>
      <c r="L89" s="6"/>
      <c r="M89" s="6">
        <v>174155015020</v>
      </c>
      <c r="N89" s="6"/>
      <c r="O89" s="6">
        <v>171145949163</v>
      </c>
      <c r="P89" s="6"/>
      <c r="Q89" s="6">
        <f t="shared" si="2"/>
        <v>3009065857</v>
      </c>
    </row>
    <row r="90" spans="1:17" x14ac:dyDescent="0.55000000000000004">
      <c r="A90" s="11" t="s">
        <v>244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3"/>
        <v>0</v>
      </c>
      <c r="J90" s="6"/>
      <c r="K90" s="6">
        <v>574</v>
      </c>
      <c r="L90" s="6"/>
      <c r="M90" s="6">
        <v>574000000</v>
      </c>
      <c r="N90" s="6"/>
      <c r="O90" s="6">
        <v>539462204</v>
      </c>
      <c r="P90" s="6"/>
      <c r="Q90" s="6">
        <f t="shared" si="2"/>
        <v>34537796</v>
      </c>
    </row>
    <row r="91" spans="1:17" x14ac:dyDescent="0.55000000000000004">
      <c r="A91" s="11" t="s">
        <v>101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3"/>
        <v>0</v>
      </c>
      <c r="J91" s="6"/>
      <c r="K91" s="6">
        <v>60000</v>
      </c>
      <c r="L91" s="6"/>
      <c r="M91" s="6">
        <v>52865416428</v>
      </c>
      <c r="N91" s="6"/>
      <c r="O91" s="6">
        <v>51801329306</v>
      </c>
      <c r="P91" s="6"/>
      <c r="Q91" s="6">
        <f t="shared" si="2"/>
        <v>1064087122</v>
      </c>
    </row>
    <row r="92" spans="1:17" x14ac:dyDescent="0.55000000000000004">
      <c r="A92" s="11" t="s">
        <v>245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3"/>
        <v>0</v>
      </c>
      <c r="J92" s="6"/>
      <c r="K92" s="6">
        <v>6728</v>
      </c>
      <c r="L92" s="6"/>
      <c r="M92" s="6">
        <v>6728000000</v>
      </c>
      <c r="N92" s="6"/>
      <c r="O92" s="6">
        <v>6360836961</v>
      </c>
      <c r="P92" s="6"/>
      <c r="Q92" s="6">
        <f t="shared" si="2"/>
        <v>367163039</v>
      </c>
    </row>
    <row r="93" spans="1:17" x14ac:dyDescent="0.55000000000000004">
      <c r="A93" s="11" t="s">
        <v>86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3"/>
        <v>0</v>
      </c>
      <c r="J93" s="6"/>
      <c r="K93" s="6">
        <v>105000</v>
      </c>
      <c r="L93" s="6"/>
      <c r="M93" s="6">
        <v>94049854401</v>
      </c>
      <c r="N93" s="6"/>
      <c r="O93" s="6">
        <v>92014099717</v>
      </c>
      <c r="P93" s="6"/>
      <c r="Q93" s="6">
        <f>M93-O93</f>
        <v>2035754684</v>
      </c>
    </row>
    <row r="94" spans="1:17" ht="24.75" thickBot="1" x14ac:dyDescent="0.6">
      <c r="A94" s="11"/>
      <c r="C94" s="6"/>
      <c r="D94" s="6"/>
      <c r="E94" s="7">
        <f>SUM(E8:E93)</f>
        <v>680382830576</v>
      </c>
      <c r="F94" s="6"/>
      <c r="G94" s="7">
        <f>SUM(G8:G93)</f>
        <v>652325344061</v>
      </c>
      <c r="H94" s="6"/>
      <c r="I94" s="7">
        <f>SUM(I8:I93)</f>
        <v>28057486515</v>
      </c>
      <c r="J94" s="6"/>
      <c r="K94" s="6"/>
      <c r="L94" s="6"/>
      <c r="M94" s="7">
        <f>SUM(M8:M93)</f>
        <v>2160943115069</v>
      </c>
      <c r="N94" s="6"/>
      <c r="O94" s="7">
        <f>SUM(O8:O93)</f>
        <v>2076321480873</v>
      </c>
      <c r="P94" s="6"/>
      <c r="Q94" s="7">
        <f>SUM(Q8:Q93)</f>
        <v>84621634196</v>
      </c>
    </row>
    <row r="95" spans="1:17" ht="24.75" thickTop="1" x14ac:dyDescent="0.55000000000000004">
      <c r="A95" s="11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55000000000000004">
      <c r="G96" s="5"/>
      <c r="I96" s="5"/>
      <c r="O96" s="5"/>
      <c r="Q96" s="5"/>
    </row>
    <row r="99" spans="4:17" x14ac:dyDescent="0.55000000000000004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4:17" x14ac:dyDescent="0.55000000000000004">
      <c r="G100" s="5"/>
      <c r="I100" s="5"/>
      <c r="O100" s="5"/>
      <c r="Q100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ممتاز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ممتاز!Print_Area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2021-10-25T13:49:20Z</dcterms:created>
  <dcterms:modified xsi:type="dcterms:W3CDTF">2021-10-30T12:44:04Z</dcterms:modified>
</cp:coreProperties>
</file>