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ghayouri\Desktop\پرتفوی نهایی\"/>
    </mc:Choice>
  </mc:AlternateContent>
  <xr:revisionPtr revIDLastSave="0" documentId="13_ncr:1_{F4C50DC9-227C-4CCC-8DB8-641CE31D8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سپرده" sheetId="6" r:id="rId5"/>
    <sheet name="جمع درآمدها" sheetId="15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</sheets>
  <definedNames>
    <definedName name="_xlnm._FilterDatabase" localSheetId="7" hidden="1">'درآمد سود سهام'!$A$7:$A$51</definedName>
    <definedName name="_xlnm._FilterDatabase" localSheetId="10" hidden="1">'سرمایه‌گذاری در سهام'!$A$7:$A$93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8" i="12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8" i="10"/>
  <c r="I98" i="10" s="1"/>
  <c r="G11" i="15"/>
  <c r="I35" i="12"/>
  <c r="C95" i="11"/>
  <c r="E95" i="11"/>
  <c r="G95" i="11"/>
  <c r="I94" i="11"/>
  <c r="I93" i="11"/>
  <c r="E11" i="14"/>
  <c r="C11" i="14"/>
  <c r="C10" i="15" s="1"/>
  <c r="I10" i="13"/>
  <c r="K9" i="13" s="1"/>
  <c r="E10" i="13"/>
  <c r="G9" i="13" s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8" i="12"/>
  <c r="O36" i="12"/>
  <c r="M36" i="12"/>
  <c r="K36" i="12"/>
  <c r="G36" i="12"/>
  <c r="E36" i="12"/>
  <c r="C36" i="12"/>
  <c r="Q95" i="11"/>
  <c r="S94" i="11"/>
  <c r="O95" i="11"/>
  <c r="M95" i="11"/>
  <c r="S92" i="11"/>
  <c r="I92" i="11"/>
  <c r="S8" i="11"/>
  <c r="S9" i="11"/>
  <c r="S10" i="11"/>
  <c r="S11" i="11"/>
  <c r="S95" i="11" s="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8" i="11"/>
  <c r="I95" i="11" s="1"/>
  <c r="C7" i="15" s="1"/>
  <c r="S93" i="11"/>
  <c r="R99" i="10"/>
  <c r="O98" i="10"/>
  <c r="M98" i="10"/>
  <c r="G98" i="10"/>
  <c r="E98" i="10"/>
  <c r="F81" i="9"/>
  <c r="O78" i="9"/>
  <c r="M78" i="9"/>
  <c r="G78" i="9"/>
  <c r="E7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8" i="9"/>
  <c r="Q98" i="10" l="1"/>
  <c r="U94" i="11"/>
  <c r="K8" i="13"/>
  <c r="K10" i="13" s="1"/>
  <c r="G8" i="13"/>
  <c r="G10" i="13" s="1"/>
  <c r="C9" i="15"/>
  <c r="I36" i="12"/>
  <c r="C8" i="15" s="1"/>
  <c r="C11" i="15" s="1"/>
  <c r="Q36" i="12"/>
  <c r="K94" i="11"/>
  <c r="K74" i="11"/>
  <c r="U92" i="11"/>
  <c r="Q78" i="9"/>
  <c r="I78" i="9"/>
  <c r="Q53" i="8"/>
  <c r="O53" i="8"/>
  <c r="S52" i="8"/>
  <c r="E8" i="15" l="1"/>
  <c r="E10" i="15"/>
  <c r="E9" i="15"/>
  <c r="E7" i="15"/>
  <c r="E11" i="15" s="1"/>
  <c r="K62" i="11"/>
  <c r="K30" i="11"/>
  <c r="K13" i="11"/>
  <c r="K45" i="11"/>
  <c r="K31" i="11"/>
  <c r="K33" i="11"/>
  <c r="K44" i="11"/>
  <c r="K77" i="11"/>
  <c r="K15" i="11"/>
  <c r="K90" i="11"/>
  <c r="K14" i="11"/>
  <c r="K20" i="11"/>
  <c r="K65" i="11"/>
  <c r="K60" i="11"/>
  <c r="K58" i="11"/>
  <c r="U34" i="11"/>
  <c r="U66" i="11"/>
  <c r="U16" i="11"/>
  <c r="U84" i="11"/>
  <c r="U45" i="11"/>
  <c r="U23" i="11"/>
  <c r="U55" i="11"/>
  <c r="U87" i="11"/>
  <c r="U36" i="11"/>
  <c r="K18" i="11"/>
  <c r="K34" i="11"/>
  <c r="K19" i="11"/>
  <c r="K35" i="11"/>
  <c r="K24" i="11"/>
  <c r="U22" i="11"/>
  <c r="U54" i="11"/>
  <c r="U86" i="11"/>
  <c r="U60" i="11"/>
  <c r="K41" i="11"/>
  <c r="U17" i="11"/>
  <c r="U85" i="11"/>
  <c r="U11" i="11"/>
  <c r="U43" i="11"/>
  <c r="U75" i="11"/>
  <c r="U91" i="11"/>
  <c r="K64" i="11"/>
  <c r="U40" i="11"/>
  <c r="K21" i="11"/>
  <c r="K85" i="11"/>
  <c r="U57" i="11"/>
  <c r="K66" i="11"/>
  <c r="K22" i="11"/>
  <c r="K38" i="11"/>
  <c r="K23" i="11"/>
  <c r="K12" i="11"/>
  <c r="K28" i="11"/>
  <c r="U10" i="11"/>
  <c r="U26" i="11"/>
  <c r="U42" i="11"/>
  <c r="U58" i="11"/>
  <c r="U74" i="11"/>
  <c r="U90" i="11"/>
  <c r="U32" i="11"/>
  <c r="U68" i="11"/>
  <c r="K17" i="11"/>
  <c r="K49" i="11"/>
  <c r="K81" i="11"/>
  <c r="U25" i="11"/>
  <c r="U61" i="11"/>
  <c r="K46" i="11"/>
  <c r="K78" i="11"/>
  <c r="U15" i="11"/>
  <c r="U31" i="11"/>
  <c r="U47" i="11"/>
  <c r="U63" i="11"/>
  <c r="U79" i="11"/>
  <c r="K36" i="11"/>
  <c r="K52" i="11"/>
  <c r="K68" i="11"/>
  <c r="U20" i="11"/>
  <c r="U48" i="11"/>
  <c r="U80" i="11"/>
  <c r="K29" i="11"/>
  <c r="K61" i="11"/>
  <c r="K8" i="11"/>
  <c r="U37" i="11"/>
  <c r="U65" i="11"/>
  <c r="K42" i="11"/>
  <c r="U18" i="11"/>
  <c r="U50" i="11"/>
  <c r="U82" i="11"/>
  <c r="U52" i="11"/>
  <c r="U13" i="11"/>
  <c r="U77" i="11"/>
  <c r="U39" i="11"/>
  <c r="U71" i="11"/>
  <c r="U93" i="11"/>
  <c r="U64" i="11"/>
  <c r="U21" i="11"/>
  <c r="U49" i="11"/>
  <c r="U81" i="11"/>
  <c r="K10" i="11"/>
  <c r="K72" i="11"/>
  <c r="K76" i="11"/>
  <c r="K80" i="11"/>
  <c r="K84" i="11"/>
  <c r="K88" i="11"/>
  <c r="K92" i="11"/>
  <c r="K43" i="11"/>
  <c r="K51" i="11"/>
  <c r="K59" i="11"/>
  <c r="K67" i="11"/>
  <c r="K75" i="11"/>
  <c r="K83" i="11"/>
  <c r="K91" i="11"/>
  <c r="K39" i="11"/>
  <c r="K47" i="11"/>
  <c r="K55" i="11"/>
  <c r="K63" i="11"/>
  <c r="K71" i="11"/>
  <c r="K79" i="11"/>
  <c r="K87" i="11"/>
  <c r="U38" i="11"/>
  <c r="U70" i="11"/>
  <c r="U24" i="11"/>
  <c r="K9" i="11"/>
  <c r="K73" i="11"/>
  <c r="U53" i="11"/>
  <c r="K70" i="11"/>
  <c r="U27" i="11"/>
  <c r="U59" i="11"/>
  <c r="K48" i="11"/>
  <c r="U8" i="11"/>
  <c r="U72" i="11"/>
  <c r="K53" i="11"/>
  <c r="U29" i="11"/>
  <c r="U89" i="11"/>
  <c r="K26" i="11"/>
  <c r="K11" i="11"/>
  <c r="K27" i="11"/>
  <c r="K16" i="11"/>
  <c r="K32" i="11"/>
  <c r="U14" i="11"/>
  <c r="U30" i="11"/>
  <c r="U46" i="11"/>
  <c r="U62" i="11"/>
  <c r="U78" i="11"/>
  <c r="U12" i="11"/>
  <c r="U44" i="11"/>
  <c r="U76" i="11"/>
  <c r="K25" i="11"/>
  <c r="K57" i="11"/>
  <c r="K89" i="11"/>
  <c r="U33" i="11"/>
  <c r="U69" i="11"/>
  <c r="K54" i="11"/>
  <c r="K86" i="11"/>
  <c r="U19" i="11"/>
  <c r="U35" i="11"/>
  <c r="U51" i="11"/>
  <c r="U67" i="11"/>
  <c r="U83" i="11"/>
  <c r="K40" i="11"/>
  <c r="K56" i="11"/>
  <c r="K93" i="11"/>
  <c r="U28" i="11"/>
  <c r="U56" i="11"/>
  <c r="U88" i="11"/>
  <c r="K37" i="11"/>
  <c r="K69" i="11"/>
  <c r="U9" i="11"/>
  <c r="U41" i="11"/>
  <c r="U73" i="11"/>
  <c r="K50" i="11"/>
  <c r="K82" i="11"/>
  <c r="U95" i="11" l="1"/>
  <c r="K95" i="11"/>
  <c r="S9" i="8" l="1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8" i="8"/>
  <c r="S53" i="8" s="1"/>
  <c r="I53" i="8"/>
  <c r="K53" i="8"/>
  <c r="M53" i="8"/>
  <c r="L17" i="7"/>
  <c r="I16" i="7"/>
  <c r="S16" i="7"/>
  <c r="Q16" i="7"/>
  <c r="O16" i="7"/>
  <c r="M16" i="7"/>
  <c r="K16" i="7"/>
  <c r="S10" i="6"/>
  <c r="K10" i="6"/>
  <c r="M10" i="6"/>
  <c r="O10" i="6"/>
  <c r="Q10" i="6"/>
  <c r="Q27" i="3"/>
  <c r="S27" i="3"/>
  <c r="W27" i="3"/>
  <c r="AA27" i="3"/>
  <c r="AG27" i="3"/>
  <c r="AI27" i="3"/>
  <c r="E61" i="1"/>
  <c r="G61" i="1"/>
  <c r="K61" i="1"/>
  <c r="O61" i="1"/>
  <c r="U61" i="1"/>
  <c r="W61" i="1"/>
  <c r="Y61" i="1" l="1"/>
  <c r="AK27" i="3"/>
</calcChain>
</file>

<file path=xl/sharedStrings.xml><?xml version="1.0" encoding="utf-8"?>
<sst xmlns="http://schemas.openxmlformats.org/spreadsheetml/2006/main" count="945" uniqueCount="276">
  <si>
    <t>صندوق سرمایه‌گذاری توسعه ممتاز</t>
  </si>
  <si>
    <t>صورت وضعیت پورتفوی</t>
  </si>
  <si>
    <t>برای ماه منتهی به 1400/09/30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</si>
  <si>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</si>
  <si>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</si>
  <si>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</si>
  <si>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</si>
  <si>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</si>
  <si>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</si>
  <si>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</si>
  <si>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</si>
  <si>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</si>
  <si>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</si>
  <si>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</si>
  <si>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</si>
  <si>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</si>
  <si>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</si>
  <si>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بانک‌اقتصادنوین‌</t>
  </si>
  <si>
    <t>پتروشیمی امیرکبیر</t>
  </si>
  <si>
    <t>پتروشیمی پردیس</t>
  </si>
  <si>
    <t>پتروشیمی تندگویان</t>
  </si>
  <si>
    <t>پتروشیمی جم</t>
  </si>
  <si>
    <t>پتروشیمی خراسان</t>
  </si>
  <si>
    <t>پتروشیمی‌شیراز</t>
  </si>
  <si>
    <t>پلیمر آریا ساسول</t>
  </si>
  <si>
    <t>تامین سرمایه نوین</t>
  </si>
  <si>
    <t>توسعه سامانه ی نرم افزاری نگین</t>
  </si>
  <si>
    <t>توسعه معدنی و صنعتی صبانور</t>
  </si>
  <si>
    <t>توسعه‌معادن‌وفلزات‌</t>
  </si>
  <si>
    <t>ح . فجر انرژی خلیج فارس</t>
  </si>
  <si>
    <t>داده گسترعصرنوین-های وب</t>
  </si>
  <si>
    <t>داروپخش‌ (هلدینگ‌</t>
  </si>
  <si>
    <t>داروسازی کاسپین تامین</t>
  </si>
  <si>
    <t>ریل پرداز نو آفرین</t>
  </si>
  <si>
    <t>زغال سنگ پروده طبس</t>
  </si>
  <si>
    <t>س.سهام عدالت استان کرمانشاه</t>
  </si>
  <si>
    <t>سپنتا</t>
  </si>
  <si>
    <t>سرمایه گذاری تامین اجتماعی</t>
  </si>
  <si>
    <t>سرمایه گذاری صبا تامین</t>
  </si>
  <si>
    <t>سرمایه‌ گذاری‌ پارس‌ توشه‌</t>
  </si>
  <si>
    <t>سرمایه‌گذاری‌ سپه‌</t>
  </si>
  <si>
    <t>سرمایه‌گذاری‌صندوق‌بازنشستگی‌</t>
  </si>
  <si>
    <t>سرمایه‌گذاری‌غدیر(هلدینگ‌</t>
  </si>
  <si>
    <t>سیمان فارس و خوزستان</t>
  </si>
  <si>
    <t>سیمان‌ شرق‌</t>
  </si>
  <si>
    <t>شرکت آهن و فولاد ارفع</t>
  </si>
  <si>
    <t>شرکت کیسون</t>
  </si>
  <si>
    <t>شیرپاستوریزه پگاه گیلان</t>
  </si>
  <si>
    <t>شیشه‌ و گاز</t>
  </si>
  <si>
    <t>صنایع پتروشیمی کرمانشاه</t>
  </si>
  <si>
    <t>صنعتی زر ماکارون</t>
  </si>
  <si>
    <t>فجر انرژی خلیج فارس</t>
  </si>
  <si>
    <t>فولاد  خوزستان</t>
  </si>
  <si>
    <t>فولاد خراسان</t>
  </si>
  <si>
    <t>فولاد مبارکه اصفهان</t>
  </si>
  <si>
    <t>فولاد هرمزگان جنوب</t>
  </si>
  <si>
    <t>گ.س.وت.ص.پتروشیمی خلیج فارس</t>
  </si>
  <si>
    <t>گروه مپنا (سهامی عام)</t>
  </si>
  <si>
    <t>گسترش نفت و گاز پارسیان</t>
  </si>
  <si>
    <t>گلتاش‌</t>
  </si>
  <si>
    <t>مخابرات ایران</t>
  </si>
  <si>
    <t>ملی‌ صنایع‌ مس‌ ایران‌</t>
  </si>
  <si>
    <t>نفت ایرانول</t>
  </si>
  <si>
    <t>نفت پاسارگاد</t>
  </si>
  <si>
    <t>کاشی‌ وسرامیک‌ حافظ‌</t>
  </si>
  <si>
    <t>کالسیمین‌</t>
  </si>
  <si>
    <t>ح.سرمایه گذاری صندوق بازنشستگی</t>
  </si>
  <si>
    <t>تعداد اوراق تبعی</t>
  </si>
  <si>
    <t>قیمت اعمال</t>
  </si>
  <si>
    <t>تاریخ اعمال</t>
  </si>
  <si>
    <t>نرخ موثر</t>
  </si>
  <si>
    <t>اختیارف.ت. حآفرین-3996-010621</t>
  </si>
  <si>
    <t/>
  </si>
  <si>
    <t>1401/06/21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</si>
  <si>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</si>
  <si>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</si>
  <si>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</si>
  <si>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</si>
  <si>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</si>
  <si>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</si>
  <si>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</si>
  <si>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</si>
  <si>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اسنادخزانه-م10بودجه98-001006</t>
  </si>
  <si>
    <t>بله</t>
  </si>
  <si>
    <t>1398/09/20</t>
  </si>
  <si>
    <t>1400/10/06</t>
  </si>
  <si>
    <t>اسنادخزانه-م11بودجه98-001013</t>
  </si>
  <si>
    <t>1398/07/09</t>
  </si>
  <si>
    <t>1400/10/13</t>
  </si>
  <si>
    <t>اسنادخزانه-م12بودجه98-001111</t>
  </si>
  <si>
    <t>1398/09/13</t>
  </si>
  <si>
    <t>1400/11/11</t>
  </si>
  <si>
    <t>اسنادخزانه-م13بودجه98-010219</t>
  </si>
  <si>
    <t>1398/09/06</t>
  </si>
  <si>
    <t>1401/02/19</t>
  </si>
  <si>
    <t>اسنادخزانه-م14بودجه98-010318</t>
  </si>
  <si>
    <t>1398/08/11</t>
  </si>
  <si>
    <t>1401/03/18</t>
  </si>
  <si>
    <t>اسنادخزانه-م15بودجه98-010406</t>
  </si>
  <si>
    <t>1398/07/13</t>
  </si>
  <si>
    <t>1401/04/13</t>
  </si>
  <si>
    <t>اسنادخزانه-م16بودجه98-010503</t>
  </si>
  <si>
    <t>1398/09/24</t>
  </si>
  <si>
    <t>1401/05/03</t>
  </si>
  <si>
    <t>اسنادخزانه-م17بودجه98-010512</t>
  </si>
  <si>
    <t>1398/11/07</t>
  </si>
  <si>
    <t>1401/05/12</t>
  </si>
  <si>
    <t>اسنادخزانه-م17بودجه99-010226</t>
  </si>
  <si>
    <t>1400/01/14</t>
  </si>
  <si>
    <t>1401/02/26</t>
  </si>
  <si>
    <t>اسنادخزانه-م18بودجه98-010614</t>
  </si>
  <si>
    <t>1398/11/12</t>
  </si>
  <si>
    <t>1401/06/14</t>
  </si>
  <si>
    <t>اسنادخزانه-م2بودجه99-011019</t>
  </si>
  <si>
    <t>1399/06/19</t>
  </si>
  <si>
    <t>1401/10/19</t>
  </si>
  <si>
    <t>اسنادخزانه-م3بودجه99-011110</t>
  </si>
  <si>
    <t>1399/06/22</t>
  </si>
  <si>
    <t>1401/11/10</t>
  </si>
  <si>
    <t>اسنادخزانه-م4بودجه99-011215</t>
  </si>
  <si>
    <t>1399/07/23</t>
  </si>
  <si>
    <t>1401/12/15</t>
  </si>
  <si>
    <t>اسنادخزانه-م5بودجه99-020218</t>
  </si>
  <si>
    <t>1399/09/05</t>
  </si>
  <si>
    <t>1402/02/18</t>
  </si>
  <si>
    <t>اسنادخزانه-م9بودجه98-000923</t>
  </si>
  <si>
    <t>1398/07/23</t>
  </si>
  <si>
    <t>1400/09/23</t>
  </si>
  <si>
    <t>مرابحه عام دولت3-ش.خ 0104</t>
  </si>
  <si>
    <t>1399/04/03</t>
  </si>
  <si>
    <t>1401/04/03</t>
  </si>
  <si>
    <t>منفعت دولت5-ش.خاص کاردان0108</t>
  </si>
  <si>
    <t>1398/08/18</t>
  </si>
  <si>
    <t>1401/08/18</t>
  </si>
  <si>
    <t>منفعت دولتی4-شرایط خاص14010729</t>
  </si>
  <si>
    <t>1398/07/29</t>
  </si>
  <si>
    <t>1401/07/29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</si>
  <si>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</si>
  <si>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</si>
  <si>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</si>
  <si>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</si>
  <si>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</si>
  <si>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</si>
  <si>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</si>
  <si>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</si>
  <si>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</si>
  <si>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</si>
  <si>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</si>
  <si>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</si>
  <si>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</si>
  <si>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</si>
  <si>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</si>
  <si>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</si>
  <si>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</si>
  <si>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</si>
  <si>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</si>
  <si>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</si>
  <si>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</si>
  <si>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</si>
  <si>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</si>
  <si>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</si>
  <si>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</si>
  <si>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دولت4-ش.خ 0008</t>
  </si>
  <si>
    <t>1400/08/04</t>
  </si>
  <si>
    <t>مرابحه عام دولت4-ش.خ 0007</t>
  </si>
  <si>
    <t>1400/07/21</t>
  </si>
  <si>
    <t>مرابحه عام دولت4-ش.خ 0006</t>
  </si>
  <si>
    <t>1400/06/07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</si>
  <si>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</si>
  <si>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</si>
  <si>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</si>
  <si>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</si>
  <si>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</si>
  <si>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</si>
  <si>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1400/07/14</t>
  </si>
  <si>
    <t>1400/04/31</t>
  </si>
  <si>
    <t>1400/04/29</t>
  </si>
  <si>
    <t>1400/04/14</t>
  </si>
  <si>
    <t>1400/03/29</t>
  </si>
  <si>
    <t>1400/04/20</t>
  </si>
  <si>
    <t>1400/08/29</t>
  </si>
  <si>
    <t>1400/07/28</t>
  </si>
  <si>
    <t>1400/04/10</t>
  </si>
  <si>
    <t>1400/03/30</t>
  </si>
  <si>
    <t>گروه دارویی سبحان</t>
  </si>
  <si>
    <t>1400/03/18</t>
  </si>
  <si>
    <t>1400/05/11</t>
  </si>
  <si>
    <t>1400/04/09</t>
  </si>
  <si>
    <t>پتروشیمی شازند</t>
  </si>
  <si>
    <t>1400/04/13</t>
  </si>
  <si>
    <t>1400/03/08</t>
  </si>
  <si>
    <t>پالایش نفت بندرعباس</t>
  </si>
  <si>
    <t>1400/04/27</t>
  </si>
  <si>
    <t>1400/04/02</t>
  </si>
  <si>
    <t>1400/02/29</t>
  </si>
  <si>
    <t>1400/03/12</t>
  </si>
  <si>
    <t>1400/03/23</t>
  </si>
  <si>
    <t>1400/04/24</t>
  </si>
  <si>
    <t>1400/04/28</t>
  </si>
  <si>
    <t>1400/05/20</t>
  </si>
  <si>
    <t>مدیریت صنعت شوینده ت.ص.بهشهر</t>
  </si>
  <si>
    <t>1400/01/25</t>
  </si>
  <si>
    <t>1400/03/10</t>
  </si>
  <si>
    <t>صنعتی دوده فام</t>
  </si>
  <si>
    <t>مجتمع صنایع لاستیک یزد</t>
  </si>
  <si>
    <t>سیمان ساوه</t>
  </si>
  <si>
    <t>1400/02/26</t>
  </si>
  <si>
    <t>1400/02/25</t>
  </si>
  <si>
    <t>1400/03/25</t>
  </si>
  <si>
    <t>تامین سرمایه بانک ملت</t>
  </si>
  <si>
    <t>1400/03/01</t>
  </si>
  <si>
    <t>1400/02/28</t>
  </si>
  <si>
    <t>1400/06/20</t>
  </si>
  <si>
    <t>1400/07/27</t>
  </si>
  <si>
    <t>تولید نیروی برق آبادان</t>
  </si>
  <si>
    <t>صنعت غذایی کورش</t>
  </si>
  <si>
    <t>سپید ماکیان</t>
  </si>
  <si>
    <t>پتروشیمی بوعلی سینا</t>
  </si>
  <si>
    <t>1400/04/07</t>
  </si>
  <si>
    <t>تولید و توسعه سرب روی ایرانیان</t>
  </si>
  <si>
    <t>1400/04/06</t>
  </si>
  <si>
    <t>گسترش صنایع روی ایرانیان</t>
  </si>
  <si>
    <t>1400/03/05</t>
  </si>
  <si>
    <t>لیزینگ کارآفرین</t>
  </si>
  <si>
    <t>بهای فروش</t>
  </si>
  <si>
    <t>ارزش دفتری</t>
  </si>
  <si>
    <t>سود و زیان ناشی از تغییر قیمت</t>
  </si>
  <si>
    <t>سود و زیان ناشی از فروش</t>
  </si>
  <si>
    <t>تامین سرمایه امید</t>
  </si>
  <si>
    <t>محصولات کاغذی لطیف</t>
  </si>
  <si>
    <t>ح . پتروشیمی جم</t>
  </si>
  <si>
    <t>تامین سرمایه لوتوس پارسیان</t>
  </si>
  <si>
    <t>پتروشیمی نوری</t>
  </si>
  <si>
    <t>گ.مدیریت ارزش سرمایه ص ب کشوری</t>
  </si>
  <si>
    <t>ح . توسعه‌معادن‌وفلزات‌</t>
  </si>
  <si>
    <t>سیمان‌ کرمان‌</t>
  </si>
  <si>
    <t>س. و خدمات مدیریت صند. ب کشوری</t>
  </si>
  <si>
    <t>سرمایه گذاری هامون صبا</t>
  </si>
  <si>
    <t>کشتیرانی جمهوری اسلامی ایران</t>
  </si>
  <si>
    <t>ح . داروپخش‌ (هلدینگ‌</t>
  </si>
  <si>
    <t>پتروشیمی زاگرس</t>
  </si>
  <si>
    <t>ح توسعه معدنی و صنعتی صبانور</t>
  </si>
  <si>
    <t>کویر تایر</t>
  </si>
  <si>
    <t>ح . گلتاش‌</t>
  </si>
  <si>
    <t>س. نفت و گاز و پتروشیمی تأمین</t>
  </si>
  <si>
    <t>م .صنایع و معادن احیاء سپاهان</t>
  </si>
  <si>
    <t>پتروشیمی آبادان</t>
  </si>
  <si>
    <t>اسنادخزانه-م22بودجه97-000428</t>
  </si>
  <si>
    <t>اسنادخزانه-م6بودجه98-000519</t>
  </si>
  <si>
    <t>اسنادخزانه-م13بودجه97-000518</t>
  </si>
  <si>
    <t>اسنادخزانه-م16بودجه97-000407</t>
  </si>
  <si>
    <t>اسنادخزانه-م20بودجه97-000324</t>
  </si>
  <si>
    <t>اسنادخزانه-م8بودجه98-000817</t>
  </si>
  <si>
    <t>اوراق سلف موازی ورق گرم فولاد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</si>
  <si>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</si>
  <si>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</si>
  <si>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</si>
  <si>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</si>
  <si>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</si>
  <si>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</si>
  <si>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</si>
  <si>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</si>
  <si>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</si>
  <si>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</si>
  <si>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</si>
  <si>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</si>
  <si>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</si>
  <si>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</si>
  <si>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</si>
  <si>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1400/09/01</t>
  </si>
  <si>
    <t>-</t>
  </si>
  <si>
    <t xml:space="preserve"> شرکت تراکتور سازی ایران</t>
  </si>
  <si>
    <t>سایر درآمدهای تنزیل سود سهام</t>
  </si>
  <si>
    <t xml:space="preserve"> سایر درآمدهای تنزیل سود بانک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</si>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</sst>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sz val="8"/>
      <name val="Calibri"/>
      <family val="2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right"/>
    </xf>
    <xf numFmtId="37" fontId="2" fillId="0" borderId="2" xfId="0" applyNumberFormat="1" applyFont="1" applyBorder="1" applyAlignment="1">
      <alignment horizontal="center"/>
    </xf>
    <xf numFmtId="9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2" fillId="0" borderId="2" xfId="2" applyNumberFormat="1" applyFont="1" applyBorder="1" applyAlignment="1">
      <alignment horizontal="center"/>
    </xf>
    <xf numFmtId="37" fontId="2" fillId="0" borderId="0" xfId="0" applyNumberFormat="1" applyFont="1"/>
    <xf numFmtId="3" fontId="2" fillId="0" borderId="2" xfId="0" applyNumberFormat="1" applyFont="1" applyBorder="1" applyAlignment="1">
      <alignment horizontal="center"/>
    </xf>
    <xf numFmtId="164" fontId="2" fillId="0" borderId="0" xfId="1" applyNumberFormat="1" applyFont="1"/>
    <xf numFmtId="37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37" fontId="2" fillId="0" borderId="2" xfId="0" applyNumberFormat="1" applyFont="1" applyBorder="1"/>
    <xf numFmtId="3" fontId="2" fillId="0" borderId="0" xfId="0" applyNumberFormat="1" applyFont="1" applyFill="1"/>
    <xf numFmtId="164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0</xdr:row>
          <xdr:rowOff>171450</xdr:rowOff>
        </xdr:from>
        <xdr:to>
          <xdr:col>12</xdr:col>
          <xdr:colOff>466725</xdr:colOff>
          <xdr:row>38</xdr:row>
          <xdr:rowOff>47625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60AA-0402-4287-A9A9-9CEB2AEB3279}">
  <dimension ref="A1"/>
  <sheetViews>
    <sheetView rightToLeft="1" tabSelected="1" workbookViewId="0">
      <selection activeCell="Q17" sqref="Q17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0</xdr:col>
                <xdr:colOff>561975</xdr:colOff>
                <xdr:row>0</xdr:row>
                <xdr:rowOff>171450</xdr:rowOff>
              </from>
              <to>
                <xdr:col>12</xdr:col>
                <xdr:colOff>466725</xdr:colOff>
                <xdr:row>38</xdr:row>
                <xdr:rowOff>47625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104"/>
  <sheetViews>
    <sheetView rightToLeft="1" topLeftCell="A85" workbookViewId="0">
      <selection activeCell="I101" sqref="I101"/>
    </sheetView>
  </sheetViews>
  <sheetFormatPr defaultRowHeight="24"/>
  <cols>
    <col min="1" max="1" width="35.71093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3</v>
      </c>
      <c r="C6" s="22" t="s">
        <v>155</v>
      </c>
      <c r="D6" s="22" t="s">
        <v>155</v>
      </c>
      <c r="E6" s="22" t="s">
        <v>155</v>
      </c>
      <c r="F6" s="22" t="s">
        <v>155</v>
      </c>
      <c r="G6" s="22" t="s">
        <v>155</v>
      </c>
      <c r="H6" s="22" t="s">
        <v>155</v>
      </c>
      <c r="I6" s="22" t="s">
        <v>155</v>
      </c>
      <c r="K6" s="22" t="s">
        <v>156</v>
      </c>
      <c r="L6" s="22" t="s">
        <v>156</v>
      </c>
      <c r="M6" s="22" t="s">
        <v>156</v>
      </c>
      <c r="N6" s="22" t="s">
        <v>156</v>
      </c>
      <c r="O6" s="22" t="s">
        <v>156</v>
      </c>
      <c r="P6" s="22" t="s">
        <v>156</v>
      </c>
      <c r="Q6" s="22" t="s">
        <v>156</v>
      </c>
    </row>
    <row r="7" spans="1:17" ht="24.75">
      <c r="A7" s="22" t="s">
        <v>3</v>
      </c>
      <c r="C7" s="22" t="s">
        <v>7</v>
      </c>
      <c r="E7" s="22" t="s">
        <v>224</v>
      </c>
      <c r="G7" s="22" t="s">
        <v>225</v>
      </c>
      <c r="I7" s="22" t="s">
        <v>227</v>
      </c>
      <c r="K7" s="22" t="s">
        <v>7</v>
      </c>
      <c r="M7" s="22" t="s">
        <v>224</v>
      </c>
      <c r="O7" s="22" t="s">
        <v>225</v>
      </c>
      <c r="Q7" s="22" t="s">
        <v>227</v>
      </c>
    </row>
    <row r="8" spans="1:17">
      <c r="A8" s="1" t="s">
        <v>39</v>
      </c>
      <c r="C8" s="6">
        <v>535907</v>
      </c>
      <c r="D8" s="6"/>
      <c r="E8" s="6">
        <v>3086561060</v>
      </c>
      <c r="F8" s="6"/>
      <c r="G8" s="6">
        <v>4195485434</v>
      </c>
      <c r="H8" s="6"/>
      <c r="I8" s="6">
        <f>E8-G8</f>
        <v>-1108924374</v>
      </c>
      <c r="J8" s="6"/>
      <c r="K8" s="6">
        <v>2016423</v>
      </c>
      <c r="L8" s="6"/>
      <c r="M8" s="6">
        <v>12956497851</v>
      </c>
      <c r="N8" s="6"/>
      <c r="O8" s="6">
        <v>15786084772</v>
      </c>
      <c r="P8" s="6"/>
      <c r="Q8" s="6">
        <f>M8-O8</f>
        <v>-2829586921</v>
      </c>
    </row>
    <row r="9" spans="1:17">
      <c r="A9" s="1" t="s">
        <v>18</v>
      </c>
      <c r="C9" s="6">
        <v>43789</v>
      </c>
      <c r="D9" s="6"/>
      <c r="E9" s="6">
        <v>4165179096</v>
      </c>
      <c r="F9" s="6"/>
      <c r="G9" s="6">
        <v>4054093833</v>
      </c>
      <c r="H9" s="6"/>
      <c r="I9" s="6">
        <f t="shared" ref="I9:I72" si="0">E9-G9</f>
        <v>111085263</v>
      </c>
      <c r="J9" s="6"/>
      <c r="K9" s="6">
        <v>156521</v>
      </c>
      <c r="L9" s="6"/>
      <c r="M9" s="6">
        <v>13464469421</v>
      </c>
      <c r="N9" s="6"/>
      <c r="O9" s="6">
        <v>14454497944</v>
      </c>
      <c r="P9" s="6"/>
      <c r="Q9" s="6">
        <f t="shared" ref="Q9:Q72" si="1">M9-O9</f>
        <v>-990028523</v>
      </c>
    </row>
    <row r="10" spans="1:17">
      <c r="A10" s="1" t="s">
        <v>55</v>
      </c>
      <c r="C10" s="6">
        <v>176657</v>
      </c>
      <c r="D10" s="6"/>
      <c r="E10" s="6">
        <v>2776610207</v>
      </c>
      <c r="F10" s="6"/>
      <c r="G10" s="6">
        <v>2627880350</v>
      </c>
      <c r="H10" s="6"/>
      <c r="I10" s="6">
        <f t="shared" si="0"/>
        <v>148729857</v>
      </c>
      <c r="J10" s="6"/>
      <c r="K10" s="6">
        <v>2014491</v>
      </c>
      <c r="L10" s="6"/>
      <c r="M10" s="6">
        <v>33159930511</v>
      </c>
      <c r="N10" s="6"/>
      <c r="O10" s="6">
        <v>29966779161</v>
      </c>
      <c r="P10" s="6"/>
      <c r="Q10" s="6">
        <f t="shared" si="1"/>
        <v>3193151350</v>
      </c>
    </row>
    <row r="11" spans="1:17">
      <c r="A11" s="1" t="s">
        <v>49</v>
      </c>
      <c r="C11" s="6">
        <v>206139</v>
      </c>
      <c r="D11" s="6"/>
      <c r="E11" s="6">
        <v>10274311411</v>
      </c>
      <c r="F11" s="6"/>
      <c r="G11" s="6">
        <v>8116583057</v>
      </c>
      <c r="H11" s="6"/>
      <c r="I11" s="6">
        <f t="shared" si="0"/>
        <v>2157728354</v>
      </c>
      <c r="J11" s="6"/>
      <c r="K11" s="6">
        <v>964229</v>
      </c>
      <c r="L11" s="6"/>
      <c r="M11" s="6">
        <v>46010073690</v>
      </c>
      <c r="N11" s="6"/>
      <c r="O11" s="6">
        <v>37965861674</v>
      </c>
      <c r="P11" s="6"/>
      <c r="Q11" s="6">
        <f t="shared" si="1"/>
        <v>8044212016</v>
      </c>
    </row>
    <row r="12" spans="1:17">
      <c r="A12" s="1" t="s">
        <v>54</v>
      </c>
      <c r="C12" s="6">
        <v>1012205</v>
      </c>
      <c r="D12" s="6"/>
      <c r="E12" s="6">
        <v>9731687404</v>
      </c>
      <c r="F12" s="6"/>
      <c r="G12" s="6">
        <v>10535948654</v>
      </c>
      <c r="H12" s="6"/>
      <c r="I12" s="6">
        <f t="shared" si="0"/>
        <v>-804261250</v>
      </c>
      <c r="J12" s="6"/>
      <c r="K12" s="6">
        <v>4167222</v>
      </c>
      <c r="L12" s="6"/>
      <c r="M12" s="6">
        <v>44577063436</v>
      </c>
      <c r="N12" s="6"/>
      <c r="O12" s="6">
        <v>42540041543</v>
      </c>
      <c r="P12" s="6"/>
      <c r="Q12" s="6">
        <f t="shared" si="1"/>
        <v>2037021893</v>
      </c>
    </row>
    <row r="13" spans="1:17">
      <c r="A13" s="1" t="s">
        <v>50</v>
      </c>
      <c r="C13" s="6">
        <v>1000000</v>
      </c>
      <c r="D13" s="6"/>
      <c r="E13" s="6">
        <v>10019293394</v>
      </c>
      <c r="F13" s="6"/>
      <c r="G13" s="6">
        <v>11346976833</v>
      </c>
      <c r="H13" s="6"/>
      <c r="I13" s="6">
        <f t="shared" si="0"/>
        <v>-1327683439</v>
      </c>
      <c r="J13" s="6"/>
      <c r="K13" s="6">
        <v>2070096</v>
      </c>
      <c r="L13" s="6"/>
      <c r="M13" s="6">
        <v>21654995617</v>
      </c>
      <c r="N13" s="6"/>
      <c r="O13" s="6">
        <v>23489331345</v>
      </c>
      <c r="P13" s="6"/>
      <c r="Q13" s="6">
        <f t="shared" si="1"/>
        <v>-1834335728</v>
      </c>
    </row>
    <row r="14" spans="1:17">
      <c r="A14" s="1" t="s">
        <v>15</v>
      </c>
      <c r="C14" s="6">
        <v>100000</v>
      </c>
      <c r="D14" s="6"/>
      <c r="E14" s="6">
        <v>2478220898</v>
      </c>
      <c r="F14" s="6"/>
      <c r="G14" s="6">
        <v>2587577663</v>
      </c>
      <c r="H14" s="6"/>
      <c r="I14" s="6">
        <f t="shared" si="0"/>
        <v>-109356765</v>
      </c>
      <c r="J14" s="6"/>
      <c r="K14" s="6">
        <v>252287</v>
      </c>
      <c r="L14" s="6"/>
      <c r="M14" s="6">
        <v>7349658054</v>
      </c>
      <c r="N14" s="6"/>
      <c r="O14" s="6">
        <v>6093429075</v>
      </c>
      <c r="P14" s="6"/>
      <c r="Q14" s="6">
        <f t="shared" si="1"/>
        <v>1256228979</v>
      </c>
    </row>
    <row r="15" spans="1:17">
      <c r="A15" s="1" t="s">
        <v>60</v>
      </c>
      <c r="C15" s="6">
        <v>539275</v>
      </c>
      <c r="D15" s="6"/>
      <c r="E15" s="6">
        <v>3783721832</v>
      </c>
      <c r="F15" s="6"/>
      <c r="G15" s="6">
        <v>4891104321</v>
      </c>
      <c r="H15" s="6"/>
      <c r="I15" s="6">
        <f t="shared" si="0"/>
        <v>-1107382489</v>
      </c>
      <c r="J15" s="6"/>
      <c r="K15" s="6">
        <v>3439130</v>
      </c>
      <c r="L15" s="6"/>
      <c r="M15" s="6">
        <v>28262361325</v>
      </c>
      <c r="N15" s="6"/>
      <c r="O15" s="6">
        <v>31192144315</v>
      </c>
      <c r="P15" s="6"/>
      <c r="Q15" s="6">
        <f t="shared" si="1"/>
        <v>-2929782990</v>
      </c>
    </row>
    <row r="16" spans="1:17">
      <c r="A16" s="1" t="s">
        <v>20</v>
      </c>
      <c r="C16" s="6">
        <v>1089100</v>
      </c>
      <c r="D16" s="6"/>
      <c r="E16" s="6">
        <v>11502737645</v>
      </c>
      <c r="F16" s="6"/>
      <c r="G16" s="6">
        <v>12809509566</v>
      </c>
      <c r="H16" s="6"/>
      <c r="I16" s="6">
        <f t="shared" si="0"/>
        <v>-1306771921</v>
      </c>
      <c r="J16" s="6"/>
      <c r="K16" s="6">
        <v>9311732</v>
      </c>
      <c r="L16" s="6"/>
      <c r="M16" s="6">
        <v>91437054951</v>
      </c>
      <c r="N16" s="6"/>
      <c r="O16" s="6">
        <v>95406317537</v>
      </c>
      <c r="P16" s="6"/>
      <c r="Q16" s="6">
        <f t="shared" si="1"/>
        <v>-3969262586</v>
      </c>
    </row>
    <row r="17" spans="1:17">
      <c r="A17" s="1" t="s">
        <v>30</v>
      </c>
      <c r="C17" s="6">
        <v>1584438</v>
      </c>
      <c r="D17" s="6"/>
      <c r="E17" s="6">
        <v>13318949758</v>
      </c>
      <c r="F17" s="6"/>
      <c r="G17" s="6">
        <v>13838042269</v>
      </c>
      <c r="H17" s="6"/>
      <c r="I17" s="6">
        <f t="shared" si="0"/>
        <v>-519092511</v>
      </c>
      <c r="J17" s="6"/>
      <c r="K17" s="6">
        <v>1584438</v>
      </c>
      <c r="L17" s="6"/>
      <c r="M17" s="6">
        <v>13318949758</v>
      </c>
      <c r="N17" s="6"/>
      <c r="O17" s="6">
        <v>13838042269</v>
      </c>
      <c r="P17" s="6"/>
      <c r="Q17" s="6">
        <f t="shared" si="1"/>
        <v>-519092511</v>
      </c>
    </row>
    <row r="18" spans="1:17">
      <c r="A18" s="1" t="s">
        <v>34</v>
      </c>
      <c r="C18" s="6">
        <v>340944</v>
      </c>
      <c r="D18" s="6"/>
      <c r="E18" s="6">
        <v>10514401547</v>
      </c>
      <c r="F18" s="6"/>
      <c r="G18" s="6">
        <v>10737878432</v>
      </c>
      <c r="H18" s="6"/>
      <c r="I18" s="6">
        <f t="shared" si="0"/>
        <v>-223476885</v>
      </c>
      <c r="J18" s="6"/>
      <c r="K18" s="6">
        <v>618214</v>
      </c>
      <c r="L18" s="6"/>
      <c r="M18" s="6">
        <v>20919971146</v>
      </c>
      <c r="N18" s="6"/>
      <c r="O18" s="6">
        <v>19470372777</v>
      </c>
      <c r="P18" s="6"/>
      <c r="Q18" s="6">
        <f t="shared" si="1"/>
        <v>1449598369</v>
      </c>
    </row>
    <row r="19" spans="1:17">
      <c r="A19" s="1" t="s">
        <v>57</v>
      </c>
      <c r="C19" s="6">
        <v>131638</v>
      </c>
      <c r="D19" s="6"/>
      <c r="E19" s="6">
        <v>1964101845</v>
      </c>
      <c r="F19" s="6"/>
      <c r="G19" s="6">
        <v>2230812363</v>
      </c>
      <c r="H19" s="6"/>
      <c r="I19" s="6">
        <f t="shared" si="0"/>
        <v>-266710518</v>
      </c>
      <c r="J19" s="6"/>
      <c r="K19" s="6">
        <v>383241</v>
      </c>
      <c r="L19" s="6"/>
      <c r="M19" s="6">
        <v>6394572855</v>
      </c>
      <c r="N19" s="6"/>
      <c r="O19" s="6">
        <v>6494619798</v>
      </c>
      <c r="P19" s="6"/>
      <c r="Q19" s="6">
        <f t="shared" si="1"/>
        <v>-100046943</v>
      </c>
    </row>
    <row r="20" spans="1:17">
      <c r="A20" s="1" t="s">
        <v>53</v>
      </c>
      <c r="C20" s="6">
        <v>208694</v>
      </c>
      <c r="D20" s="6"/>
      <c r="E20" s="6">
        <v>4698808586</v>
      </c>
      <c r="F20" s="6"/>
      <c r="G20" s="6">
        <v>6527347189</v>
      </c>
      <c r="H20" s="6"/>
      <c r="I20" s="6">
        <f t="shared" si="0"/>
        <v>-1828538603</v>
      </c>
      <c r="J20" s="6"/>
      <c r="K20" s="6">
        <v>813743</v>
      </c>
      <c r="L20" s="6"/>
      <c r="M20" s="6">
        <v>20889940474</v>
      </c>
      <c r="N20" s="6"/>
      <c r="O20" s="6">
        <v>25451537099</v>
      </c>
      <c r="P20" s="6"/>
      <c r="Q20" s="6">
        <f t="shared" si="1"/>
        <v>-4561596625</v>
      </c>
    </row>
    <row r="21" spans="1:17">
      <c r="A21" s="1" t="s">
        <v>42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1332739</v>
      </c>
      <c r="L21" s="6"/>
      <c r="M21" s="6">
        <v>20072460085</v>
      </c>
      <c r="N21" s="6"/>
      <c r="O21" s="6">
        <v>16630738580</v>
      </c>
      <c r="P21" s="6"/>
      <c r="Q21" s="6">
        <f t="shared" si="1"/>
        <v>3441721505</v>
      </c>
    </row>
    <row r="22" spans="1:17">
      <c r="A22" s="1" t="s">
        <v>52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1159983</v>
      </c>
      <c r="L22" s="6"/>
      <c r="M22" s="6">
        <v>19032933708</v>
      </c>
      <c r="N22" s="6"/>
      <c r="O22" s="6">
        <v>17988065192</v>
      </c>
      <c r="P22" s="6"/>
      <c r="Q22" s="6">
        <f t="shared" si="1"/>
        <v>1044868516</v>
      </c>
    </row>
    <row r="23" spans="1:17">
      <c r="A23" s="1" t="s">
        <v>228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1644199</v>
      </c>
      <c r="L23" s="6"/>
      <c r="M23" s="6">
        <v>9076020054</v>
      </c>
      <c r="N23" s="6"/>
      <c r="O23" s="6">
        <v>12846509885</v>
      </c>
      <c r="P23" s="6"/>
      <c r="Q23" s="6">
        <f t="shared" si="1"/>
        <v>-3770489831</v>
      </c>
    </row>
    <row r="24" spans="1:17">
      <c r="A24" s="1" t="s">
        <v>221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15893</v>
      </c>
      <c r="L24" s="6"/>
      <c r="M24" s="6">
        <v>220909543</v>
      </c>
      <c r="N24" s="6"/>
      <c r="O24" s="6">
        <v>98292013</v>
      </c>
      <c r="P24" s="6"/>
      <c r="Q24" s="6">
        <f t="shared" si="1"/>
        <v>122617530</v>
      </c>
    </row>
    <row r="25" spans="1:17">
      <c r="A25" s="1" t="s">
        <v>229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J25" s="6"/>
      <c r="K25" s="6">
        <v>3754</v>
      </c>
      <c r="L25" s="6"/>
      <c r="M25" s="6">
        <v>252894865</v>
      </c>
      <c r="N25" s="6"/>
      <c r="O25" s="6">
        <v>122115779</v>
      </c>
      <c r="P25" s="6"/>
      <c r="Q25" s="6">
        <f t="shared" si="1"/>
        <v>130779086</v>
      </c>
    </row>
    <row r="26" spans="1:17">
      <c r="A26" s="1" t="s">
        <v>51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185290</v>
      </c>
      <c r="L26" s="6"/>
      <c r="M26" s="6">
        <v>5612642876</v>
      </c>
      <c r="N26" s="6"/>
      <c r="O26" s="6">
        <v>4378137558</v>
      </c>
      <c r="P26" s="6"/>
      <c r="Q26" s="6">
        <f t="shared" si="1"/>
        <v>1234505318</v>
      </c>
    </row>
    <row r="27" spans="1:17">
      <c r="A27" s="1" t="s">
        <v>204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J27" s="6"/>
      <c r="K27" s="6">
        <v>48475</v>
      </c>
      <c r="L27" s="6"/>
      <c r="M27" s="6">
        <v>3289215545</v>
      </c>
      <c r="N27" s="6"/>
      <c r="O27" s="6">
        <v>3228548627</v>
      </c>
      <c r="P27" s="6"/>
      <c r="Q27" s="6">
        <f t="shared" si="1"/>
        <v>60666918</v>
      </c>
    </row>
    <row r="28" spans="1:17">
      <c r="A28" s="1" t="s">
        <v>205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J28" s="6"/>
      <c r="K28" s="6">
        <v>20385</v>
      </c>
      <c r="L28" s="6"/>
      <c r="M28" s="6">
        <v>1131383681</v>
      </c>
      <c r="N28" s="6"/>
      <c r="O28" s="6">
        <v>1243482518</v>
      </c>
      <c r="P28" s="6"/>
      <c r="Q28" s="6">
        <f t="shared" si="1"/>
        <v>-112098837</v>
      </c>
    </row>
    <row r="29" spans="1:17">
      <c r="A29" s="1" t="s">
        <v>17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4042328</v>
      </c>
      <c r="L29" s="6"/>
      <c r="M29" s="6">
        <v>19034513450</v>
      </c>
      <c r="N29" s="6"/>
      <c r="O29" s="6">
        <v>18879936419</v>
      </c>
      <c r="P29" s="6"/>
      <c r="Q29" s="6">
        <f t="shared" si="1"/>
        <v>154577031</v>
      </c>
    </row>
    <row r="30" spans="1:17">
      <c r="A30" s="1" t="s">
        <v>23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278970</v>
      </c>
      <c r="L30" s="6"/>
      <c r="M30" s="6">
        <v>14650370720</v>
      </c>
      <c r="N30" s="6"/>
      <c r="O30" s="6">
        <v>16203355524</v>
      </c>
      <c r="P30" s="6"/>
      <c r="Q30" s="6">
        <f t="shared" si="1"/>
        <v>-1552984804</v>
      </c>
    </row>
    <row r="31" spans="1:17">
      <c r="A31" s="1" t="s">
        <v>48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6">
        <v>834055</v>
      </c>
      <c r="L31" s="6"/>
      <c r="M31" s="6">
        <v>14215646878</v>
      </c>
      <c r="N31" s="6"/>
      <c r="O31" s="6">
        <v>17821050126</v>
      </c>
      <c r="P31" s="6"/>
      <c r="Q31" s="6">
        <f t="shared" si="1"/>
        <v>-3605403248</v>
      </c>
    </row>
    <row r="32" spans="1:17">
      <c r="A32" s="1" t="s">
        <v>32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512001</v>
      </c>
      <c r="L32" s="6"/>
      <c r="M32" s="6">
        <v>13949042637</v>
      </c>
      <c r="N32" s="6"/>
      <c r="O32" s="6">
        <v>12559981570</v>
      </c>
      <c r="P32" s="6"/>
      <c r="Q32" s="6">
        <f t="shared" si="1"/>
        <v>1389061067</v>
      </c>
    </row>
    <row r="33" spans="1:17">
      <c r="A33" s="1" t="s">
        <v>203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J33" s="6"/>
      <c r="K33" s="6">
        <v>14663</v>
      </c>
      <c r="L33" s="6"/>
      <c r="M33" s="6">
        <v>505020767</v>
      </c>
      <c r="N33" s="6"/>
      <c r="O33" s="6">
        <v>424489717</v>
      </c>
      <c r="P33" s="6"/>
      <c r="Q33" s="6">
        <f t="shared" si="1"/>
        <v>80531050</v>
      </c>
    </row>
    <row r="34" spans="1:17">
      <c r="A34" s="1" t="s">
        <v>209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108000</v>
      </c>
      <c r="L34" s="6"/>
      <c r="M34" s="6">
        <v>497238822</v>
      </c>
      <c r="N34" s="6"/>
      <c r="O34" s="6">
        <v>653806566</v>
      </c>
      <c r="P34" s="6"/>
      <c r="Q34" s="6">
        <f t="shared" si="1"/>
        <v>-156567744</v>
      </c>
    </row>
    <row r="35" spans="1:17">
      <c r="A35" s="1" t="s">
        <v>59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848279</v>
      </c>
      <c r="L35" s="6"/>
      <c r="M35" s="6">
        <v>8292554025</v>
      </c>
      <c r="N35" s="6"/>
      <c r="O35" s="6">
        <v>8853933275</v>
      </c>
      <c r="P35" s="6"/>
      <c r="Q35" s="6">
        <f t="shared" si="1"/>
        <v>-561379250</v>
      </c>
    </row>
    <row r="36" spans="1:17">
      <c r="A36" s="1" t="s">
        <v>36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137162</v>
      </c>
      <c r="L36" s="6"/>
      <c r="M36" s="6">
        <v>71869137170</v>
      </c>
      <c r="N36" s="6"/>
      <c r="O36" s="6">
        <v>54946392795</v>
      </c>
      <c r="P36" s="6"/>
      <c r="Q36" s="6">
        <f t="shared" si="1"/>
        <v>16922744375</v>
      </c>
    </row>
    <row r="37" spans="1:17">
      <c r="A37" s="1" t="s">
        <v>184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937848</v>
      </c>
      <c r="L37" s="6"/>
      <c r="M37" s="6">
        <v>13841373669</v>
      </c>
      <c r="N37" s="6"/>
      <c r="O37" s="6">
        <v>18076672727</v>
      </c>
      <c r="P37" s="6"/>
      <c r="Q37" s="6">
        <f t="shared" si="1"/>
        <v>-4235299058</v>
      </c>
    </row>
    <row r="38" spans="1:17">
      <c r="A38" s="1" t="s">
        <v>25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J38" s="6"/>
      <c r="K38" s="6">
        <v>3014972</v>
      </c>
      <c r="L38" s="6"/>
      <c r="M38" s="6">
        <v>18993301634</v>
      </c>
      <c r="N38" s="6"/>
      <c r="O38" s="6">
        <v>23425500385</v>
      </c>
      <c r="P38" s="6"/>
      <c r="Q38" s="6">
        <f t="shared" si="1"/>
        <v>-4432198751</v>
      </c>
    </row>
    <row r="39" spans="1:17">
      <c r="A39" s="1" t="s">
        <v>28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6362568</v>
      </c>
      <c r="L39" s="6"/>
      <c r="M39" s="6">
        <v>64008539260</v>
      </c>
      <c r="N39" s="6"/>
      <c r="O39" s="6">
        <v>53977460338</v>
      </c>
      <c r="P39" s="6"/>
      <c r="Q39" s="6">
        <f t="shared" si="1"/>
        <v>10031078922</v>
      </c>
    </row>
    <row r="40" spans="1:17">
      <c r="A40" s="1" t="s">
        <v>43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J40" s="6"/>
      <c r="K40" s="6">
        <v>540498</v>
      </c>
      <c r="L40" s="6"/>
      <c r="M40" s="6">
        <v>12930019819</v>
      </c>
      <c r="N40" s="6"/>
      <c r="O40" s="6">
        <v>9801102163</v>
      </c>
      <c r="P40" s="6"/>
      <c r="Q40" s="6">
        <f t="shared" si="1"/>
        <v>3128917656</v>
      </c>
    </row>
    <row r="41" spans="1:17">
      <c r="A41" s="1" t="s">
        <v>56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J41" s="6"/>
      <c r="K41" s="6">
        <v>2323110</v>
      </c>
      <c r="L41" s="6"/>
      <c r="M41" s="6">
        <v>21193108468</v>
      </c>
      <c r="N41" s="6"/>
      <c r="O41" s="6">
        <v>25402162374</v>
      </c>
      <c r="P41" s="6"/>
      <c r="Q41" s="6">
        <f t="shared" si="1"/>
        <v>-4209053906</v>
      </c>
    </row>
    <row r="42" spans="1:17">
      <c r="A42" s="1" t="s">
        <v>230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J42" s="6"/>
      <c r="K42" s="6">
        <v>114343</v>
      </c>
      <c r="L42" s="6"/>
      <c r="M42" s="6">
        <v>4226574652</v>
      </c>
      <c r="N42" s="6"/>
      <c r="O42" s="6">
        <v>3479213996</v>
      </c>
      <c r="P42" s="6"/>
      <c r="Q42" s="6">
        <f t="shared" si="1"/>
        <v>747360656</v>
      </c>
    </row>
    <row r="43" spans="1:17">
      <c r="A43" s="1" t="s">
        <v>231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0"/>
        <v>0</v>
      </c>
      <c r="J43" s="6"/>
      <c r="K43" s="6">
        <v>612000</v>
      </c>
      <c r="L43" s="6"/>
      <c r="M43" s="6">
        <v>4924722531</v>
      </c>
      <c r="N43" s="6"/>
      <c r="O43" s="6">
        <v>6509437020</v>
      </c>
      <c r="P43" s="6"/>
      <c r="Q43" s="6">
        <f t="shared" si="1"/>
        <v>-1584714489</v>
      </c>
    </row>
    <row r="44" spans="1:17">
      <c r="A44" s="1" t="s">
        <v>232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0"/>
        <v>0</v>
      </c>
      <c r="J44" s="6"/>
      <c r="K44" s="6">
        <v>570249</v>
      </c>
      <c r="L44" s="6"/>
      <c r="M44" s="6">
        <v>34392104847</v>
      </c>
      <c r="N44" s="6"/>
      <c r="O44" s="6">
        <v>36732269995</v>
      </c>
      <c r="P44" s="6"/>
      <c r="Q44" s="6">
        <f t="shared" si="1"/>
        <v>-2340165148</v>
      </c>
    </row>
    <row r="45" spans="1:17">
      <c r="A45" s="1" t="s">
        <v>47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f t="shared" si="0"/>
        <v>0</v>
      </c>
      <c r="J45" s="6"/>
      <c r="K45" s="6">
        <v>22021</v>
      </c>
      <c r="L45" s="6"/>
      <c r="M45" s="6">
        <v>413701746</v>
      </c>
      <c r="N45" s="6"/>
      <c r="O45" s="6">
        <v>295526509</v>
      </c>
      <c r="P45" s="6"/>
      <c r="Q45" s="6">
        <f t="shared" si="1"/>
        <v>118175237</v>
      </c>
    </row>
    <row r="46" spans="1:17">
      <c r="A46" s="1" t="s">
        <v>37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J46" s="6"/>
      <c r="K46" s="6">
        <v>3413979</v>
      </c>
      <c r="L46" s="6"/>
      <c r="M46" s="6">
        <v>39736540227</v>
      </c>
      <c r="N46" s="6"/>
      <c r="O46" s="6">
        <v>36804618942</v>
      </c>
      <c r="P46" s="6"/>
      <c r="Q46" s="6">
        <f t="shared" si="1"/>
        <v>2931921285</v>
      </c>
    </row>
    <row r="47" spans="1:17">
      <c r="A47" s="1" t="s">
        <v>233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J47" s="6"/>
      <c r="K47" s="6">
        <v>1216605</v>
      </c>
      <c r="L47" s="6"/>
      <c r="M47" s="6">
        <v>5176788478</v>
      </c>
      <c r="N47" s="6"/>
      <c r="O47" s="6">
        <v>3642241290</v>
      </c>
      <c r="P47" s="6"/>
      <c r="Q47" s="6">
        <f t="shared" si="1"/>
        <v>1534547188</v>
      </c>
    </row>
    <row r="48" spans="1:17">
      <c r="A48" s="1" t="s">
        <v>234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J48" s="6"/>
      <c r="K48" s="6">
        <v>7405261</v>
      </c>
      <c r="L48" s="6"/>
      <c r="M48" s="6">
        <v>42518361552</v>
      </c>
      <c r="N48" s="6"/>
      <c r="O48" s="6">
        <v>42518361552</v>
      </c>
      <c r="P48" s="6"/>
      <c r="Q48" s="6">
        <f t="shared" si="1"/>
        <v>0</v>
      </c>
    </row>
    <row r="49" spans="1:17">
      <c r="A49" s="1" t="s">
        <v>40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J49" s="6"/>
      <c r="K49" s="6">
        <v>2170086</v>
      </c>
      <c r="L49" s="6"/>
      <c r="M49" s="6">
        <v>17269160703</v>
      </c>
      <c r="N49" s="6"/>
      <c r="O49" s="6">
        <v>15596367931</v>
      </c>
      <c r="P49" s="6"/>
      <c r="Q49" s="6">
        <f t="shared" si="1"/>
        <v>1672792772</v>
      </c>
    </row>
    <row r="50" spans="1:17">
      <c r="A50" s="1" t="s">
        <v>235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J50" s="6"/>
      <c r="K50" s="6">
        <v>2467600</v>
      </c>
      <c r="L50" s="6"/>
      <c r="M50" s="6">
        <v>38399753240</v>
      </c>
      <c r="N50" s="6"/>
      <c r="O50" s="6">
        <v>40276909947</v>
      </c>
      <c r="P50" s="6"/>
      <c r="Q50" s="6">
        <f t="shared" si="1"/>
        <v>-1877156707</v>
      </c>
    </row>
    <row r="51" spans="1:17">
      <c r="A51" s="1" t="s">
        <v>188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J51" s="6"/>
      <c r="K51" s="6">
        <v>2324175</v>
      </c>
      <c r="L51" s="6"/>
      <c r="M51" s="6">
        <v>70090453837</v>
      </c>
      <c r="N51" s="6"/>
      <c r="O51" s="6">
        <v>59537620510</v>
      </c>
      <c r="P51" s="6"/>
      <c r="Q51" s="6">
        <f t="shared" si="1"/>
        <v>10552833327</v>
      </c>
    </row>
    <row r="52" spans="1:17">
      <c r="A52" s="1" t="s">
        <v>58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J52" s="6"/>
      <c r="K52" s="6">
        <v>996008</v>
      </c>
      <c r="L52" s="6"/>
      <c r="M52" s="6">
        <v>31965964267</v>
      </c>
      <c r="N52" s="6"/>
      <c r="O52" s="6">
        <v>21942172480</v>
      </c>
      <c r="P52" s="6"/>
      <c r="Q52" s="6">
        <f t="shared" si="1"/>
        <v>10023791787</v>
      </c>
    </row>
    <row r="53" spans="1:17">
      <c r="A53" s="1" t="s">
        <v>16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J53" s="6"/>
      <c r="K53" s="6">
        <v>2118327</v>
      </c>
      <c r="L53" s="6"/>
      <c r="M53" s="6">
        <v>11752333810</v>
      </c>
      <c r="N53" s="6"/>
      <c r="O53" s="6">
        <v>11876277442</v>
      </c>
      <c r="P53" s="6"/>
      <c r="Q53" s="6">
        <f t="shared" si="1"/>
        <v>-123943632</v>
      </c>
    </row>
    <row r="54" spans="1:17">
      <c r="A54" s="1" t="s">
        <v>22</v>
      </c>
      <c r="C54" s="6">
        <v>0</v>
      </c>
      <c r="D54" s="6"/>
      <c r="E54" s="6">
        <v>0</v>
      </c>
      <c r="F54" s="6"/>
      <c r="G54" s="6">
        <v>0</v>
      </c>
      <c r="H54" s="6"/>
      <c r="I54" s="6">
        <f t="shared" si="0"/>
        <v>0</v>
      </c>
      <c r="J54" s="6"/>
      <c r="K54" s="6">
        <v>69733</v>
      </c>
      <c r="L54" s="6"/>
      <c r="M54" s="6">
        <v>8046853183</v>
      </c>
      <c r="N54" s="6"/>
      <c r="O54" s="6">
        <v>5440776777</v>
      </c>
      <c r="P54" s="6"/>
      <c r="Q54" s="6">
        <f t="shared" si="1"/>
        <v>2606076406</v>
      </c>
    </row>
    <row r="55" spans="1:17">
      <c r="A55" s="1" t="s">
        <v>33</v>
      </c>
      <c r="C55" s="6">
        <v>0</v>
      </c>
      <c r="D55" s="6"/>
      <c r="E55" s="6">
        <v>0</v>
      </c>
      <c r="F55" s="6"/>
      <c r="G55" s="6">
        <v>0</v>
      </c>
      <c r="H55" s="6"/>
      <c r="I55" s="6">
        <f t="shared" si="0"/>
        <v>0</v>
      </c>
      <c r="J55" s="6"/>
      <c r="K55" s="6">
        <v>1394767</v>
      </c>
      <c r="L55" s="6"/>
      <c r="M55" s="6">
        <v>6282847337</v>
      </c>
      <c r="N55" s="6"/>
      <c r="O55" s="6">
        <v>4652979474</v>
      </c>
      <c r="P55" s="6"/>
      <c r="Q55" s="6">
        <f t="shared" si="1"/>
        <v>1629867863</v>
      </c>
    </row>
    <row r="56" spans="1:17">
      <c r="A56" s="1" t="s">
        <v>236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0"/>
        <v>0</v>
      </c>
      <c r="J56" s="6"/>
      <c r="K56" s="6">
        <v>21280</v>
      </c>
      <c r="L56" s="6"/>
      <c r="M56" s="6">
        <v>262301970</v>
      </c>
      <c r="N56" s="6"/>
      <c r="O56" s="6">
        <v>106986492</v>
      </c>
      <c r="P56" s="6"/>
      <c r="Q56" s="6">
        <f t="shared" si="1"/>
        <v>155315478</v>
      </c>
    </row>
    <row r="57" spans="1:17">
      <c r="A57" s="1" t="s">
        <v>237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0"/>
        <v>0</v>
      </c>
      <c r="J57" s="6"/>
      <c r="K57" s="6">
        <v>42560</v>
      </c>
      <c r="L57" s="6"/>
      <c r="M57" s="6">
        <v>178957634</v>
      </c>
      <c r="N57" s="6"/>
      <c r="O57" s="6">
        <v>81022618</v>
      </c>
      <c r="P57" s="6"/>
      <c r="Q57" s="6">
        <f t="shared" si="1"/>
        <v>97935016</v>
      </c>
    </row>
    <row r="58" spans="1:17">
      <c r="A58" s="1" t="s">
        <v>41</v>
      </c>
      <c r="C58" s="6">
        <v>0</v>
      </c>
      <c r="D58" s="6"/>
      <c r="E58" s="6">
        <v>0</v>
      </c>
      <c r="F58" s="6"/>
      <c r="G58" s="6">
        <v>0</v>
      </c>
      <c r="H58" s="6"/>
      <c r="I58" s="6">
        <f t="shared" si="0"/>
        <v>0</v>
      </c>
      <c r="J58" s="6"/>
      <c r="K58" s="6">
        <v>963801</v>
      </c>
      <c r="L58" s="6"/>
      <c r="M58" s="6">
        <v>18257683475</v>
      </c>
      <c r="N58" s="6"/>
      <c r="O58" s="6">
        <v>14561515650</v>
      </c>
      <c r="P58" s="6"/>
      <c r="Q58" s="6">
        <f t="shared" si="1"/>
        <v>3696167825</v>
      </c>
    </row>
    <row r="59" spans="1:17">
      <c r="A59" s="1" t="s">
        <v>238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0"/>
        <v>0</v>
      </c>
      <c r="J59" s="6"/>
      <c r="K59" s="6">
        <v>1716308</v>
      </c>
      <c r="L59" s="6"/>
      <c r="M59" s="6">
        <v>30982517009</v>
      </c>
      <c r="N59" s="6"/>
      <c r="O59" s="6">
        <v>33030017928</v>
      </c>
      <c r="P59" s="6"/>
      <c r="Q59" s="6">
        <f t="shared" si="1"/>
        <v>-2047500919</v>
      </c>
    </row>
    <row r="60" spans="1:17">
      <c r="A60" s="1" t="s">
        <v>239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0"/>
        <v>0</v>
      </c>
      <c r="J60" s="6"/>
      <c r="K60" s="6">
        <v>228562</v>
      </c>
      <c r="L60" s="6"/>
      <c r="M60" s="6">
        <v>5939412132</v>
      </c>
      <c r="N60" s="6"/>
      <c r="O60" s="6">
        <v>5939412132</v>
      </c>
      <c r="P60" s="6"/>
      <c r="Q60" s="6">
        <f t="shared" si="1"/>
        <v>0</v>
      </c>
    </row>
    <row r="61" spans="1:17">
      <c r="A61" s="1" t="s">
        <v>31</v>
      </c>
      <c r="C61" s="6">
        <v>0</v>
      </c>
      <c r="D61" s="6"/>
      <c r="E61" s="6">
        <v>0</v>
      </c>
      <c r="F61" s="6"/>
      <c r="G61" s="6">
        <v>0</v>
      </c>
      <c r="H61" s="6"/>
      <c r="I61" s="6">
        <f t="shared" si="0"/>
        <v>0</v>
      </c>
      <c r="J61" s="6"/>
      <c r="K61" s="6">
        <v>182850</v>
      </c>
      <c r="L61" s="6"/>
      <c r="M61" s="6">
        <v>5518672911</v>
      </c>
      <c r="N61" s="6"/>
      <c r="O61" s="6">
        <v>4239816787</v>
      </c>
      <c r="P61" s="6"/>
      <c r="Q61" s="6">
        <f t="shared" si="1"/>
        <v>1278856124</v>
      </c>
    </row>
    <row r="62" spans="1:17">
      <c r="A62" s="1" t="s">
        <v>65</v>
      </c>
      <c r="C62" s="6">
        <v>0</v>
      </c>
      <c r="D62" s="6"/>
      <c r="E62" s="6">
        <v>0</v>
      </c>
      <c r="F62" s="6"/>
      <c r="G62" s="6">
        <v>0</v>
      </c>
      <c r="H62" s="6"/>
      <c r="I62" s="6">
        <f t="shared" si="0"/>
        <v>0</v>
      </c>
      <c r="J62" s="6"/>
      <c r="K62" s="6">
        <v>1553576</v>
      </c>
      <c r="L62" s="6"/>
      <c r="M62" s="6">
        <v>25020485788</v>
      </c>
      <c r="N62" s="6"/>
      <c r="O62" s="6">
        <v>20873474509</v>
      </c>
      <c r="P62" s="6"/>
      <c r="Q62" s="6">
        <f t="shared" si="1"/>
        <v>4147011279</v>
      </c>
    </row>
    <row r="63" spans="1:17">
      <c r="A63" s="1" t="s">
        <v>240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0"/>
        <v>0</v>
      </c>
      <c r="J63" s="6"/>
      <c r="K63" s="6">
        <v>396186</v>
      </c>
      <c r="L63" s="6"/>
      <c r="M63" s="6">
        <v>117421120162</v>
      </c>
      <c r="N63" s="6"/>
      <c r="O63" s="6">
        <v>105776337691</v>
      </c>
      <c r="P63" s="6"/>
      <c r="Q63" s="6">
        <f t="shared" si="1"/>
        <v>11644782471</v>
      </c>
    </row>
    <row r="64" spans="1:17">
      <c r="A64" s="1" t="s">
        <v>19</v>
      </c>
      <c r="C64" s="6">
        <v>0</v>
      </c>
      <c r="D64" s="6"/>
      <c r="E64" s="6">
        <v>0</v>
      </c>
      <c r="F64" s="6"/>
      <c r="G64" s="6">
        <v>0</v>
      </c>
      <c r="H64" s="6"/>
      <c r="I64" s="6">
        <f t="shared" si="0"/>
        <v>0</v>
      </c>
      <c r="J64" s="6"/>
      <c r="K64" s="6">
        <v>174265</v>
      </c>
      <c r="L64" s="6"/>
      <c r="M64" s="6">
        <v>20385832320</v>
      </c>
      <c r="N64" s="6"/>
      <c r="O64" s="6">
        <v>18091944983</v>
      </c>
      <c r="P64" s="6"/>
      <c r="Q64" s="6">
        <f t="shared" si="1"/>
        <v>2293887337</v>
      </c>
    </row>
    <row r="65" spans="1:17">
      <c r="A65" s="1" t="s">
        <v>241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0"/>
        <v>0</v>
      </c>
      <c r="J65" s="6"/>
      <c r="K65" s="6">
        <v>2732631</v>
      </c>
      <c r="L65" s="6"/>
      <c r="M65" s="6">
        <v>29586195837</v>
      </c>
      <c r="N65" s="6"/>
      <c r="O65" s="6">
        <v>29586195837</v>
      </c>
      <c r="P65" s="6"/>
      <c r="Q65" s="6">
        <f t="shared" si="1"/>
        <v>0</v>
      </c>
    </row>
    <row r="66" spans="1:17">
      <c r="A66" s="1" t="s">
        <v>242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0"/>
        <v>0</v>
      </c>
      <c r="J66" s="6"/>
      <c r="K66" s="6">
        <v>249926</v>
      </c>
      <c r="L66" s="6"/>
      <c r="M66" s="6">
        <v>3311816773</v>
      </c>
      <c r="N66" s="6"/>
      <c r="O66" s="6">
        <v>3204862329</v>
      </c>
      <c r="P66" s="6"/>
      <c r="Q66" s="6">
        <f t="shared" si="1"/>
        <v>106954444</v>
      </c>
    </row>
    <row r="67" spans="1:17">
      <c r="A67" s="1" t="s">
        <v>200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0"/>
        <v>0</v>
      </c>
      <c r="J67" s="6"/>
      <c r="K67" s="6">
        <v>1646884</v>
      </c>
      <c r="L67" s="6"/>
      <c r="M67" s="6">
        <v>42045501973</v>
      </c>
      <c r="N67" s="6"/>
      <c r="O67" s="6">
        <v>49145292906</v>
      </c>
      <c r="P67" s="6"/>
      <c r="Q67" s="6">
        <f t="shared" si="1"/>
        <v>-7099790933</v>
      </c>
    </row>
    <row r="68" spans="1:17">
      <c r="A68" s="1" t="s">
        <v>215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0"/>
        <v>0</v>
      </c>
      <c r="J68" s="6"/>
      <c r="K68" s="6">
        <v>194657</v>
      </c>
      <c r="L68" s="6"/>
      <c r="M68" s="6">
        <v>7895525240</v>
      </c>
      <c r="N68" s="6"/>
      <c r="O68" s="6">
        <v>5835582023</v>
      </c>
      <c r="P68" s="6"/>
      <c r="Q68" s="6">
        <f t="shared" si="1"/>
        <v>2059943217</v>
      </c>
    </row>
    <row r="69" spans="1:17">
      <c r="A69" s="1" t="s">
        <v>216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0"/>
        <v>0</v>
      </c>
      <c r="J69" s="6"/>
      <c r="K69" s="6">
        <v>98398</v>
      </c>
      <c r="L69" s="6"/>
      <c r="M69" s="6">
        <v>5580094034</v>
      </c>
      <c r="N69" s="6"/>
      <c r="O69" s="6">
        <v>2068275578</v>
      </c>
      <c r="P69" s="6"/>
      <c r="Q69" s="6">
        <f t="shared" si="1"/>
        <v>3511818456</v>
      </c>
    </row>
    <row r="70" spans="1:17">
      <c r="A70" s="1" t="s">
        <v>217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0"/>
        <v>0</v>
      </c>
      <c r="J70" s="6"/>
      <c r="K70" s="6">
        <v>15358</v>
      </c>
      <c r="L70" s="6"/>
      <c r="M70" s="6">
        <v>886379955</v>
      </c>
      <c r="N70" s="6"/>
      <c r="O70" s="6">
        <v>701195852</v>
      </c>
      <c r="P70" s="6"/>
      <c r="Q70" s="6">
        <f t="shared" si="1"/>
        <v>185184103</v>
      </c>
    </row>
    <row r="71" spans="1:17">
      <c r="A71" s="1" t="s">
        <v>61</v>
      </c>
      <c r="C71" s="6">
        <v>0</v>
      </c>
      <c r="D71" s="6"/>
      <c r="E71" s="6">
        <v>0</v>
      </c>
      <c r="F71" s="6"/>
      <c r="G71" s="6">
        <v>0</v>
      </c>
      <c r="H71" s="6"/>
      <c r="I71" s="6">
        <f t="shared" si="0"/>
        <v>0</v>
      </c>
      <c r="J71" s="6"/>
      <c r="K71" s="6">
        <v>1485671</v>
      </c>
      <c r="L71" s="6"/>
      <c r="M71" s="6">
        <v>17129711381</v>
      </c>
      <c r="N71" s="6"/>
      <c r="O71" s="6">
        <v>19451521653</v>
      </c>
      <c r="P71" s="6"/>
      <c r="Q71" s="6">
        <f t="shared" si="1"/>
        <v>-2321810272</v>
      </c>
    </row>
    <row r="72" spans="1:17">
      <c r="A72" s="1" t="s">
        <v>243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0"/>
        <v>0</v>
      </c>
      <c r="J72" s="6"/>
      <c r="K72" s="6">
        <v>799451</v>
      </c>
      <c r="L72" s="6"/>
      <c r="M72" s="6">
        <v>4359608502</v>
      </c>
      <c r="N72" s="6"/>
      <c r="O72" s="6">
        <v>5856896744</v>
      </c>
      <c r="P72" s="6"/>
      <c r="Q72" s="6">
        <f t="shared" si="1"/>
        <v>-1497288242</v>
      </c>
    </row>
    <row r="73" spans="1:17">
      <c r="A73" s="1" t="s">
        <v>191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7" si="2">E73-G73</f>
        <v>0</v>
      </c>
      <c r="J73" s="6"/>
      <c r="K73" s="6">
        <v>7960864</v>
      </c>
      <c r="L73" s="6"/>
      <c r="M73" s="6">
        <v>45186067077</v>
      </c>
      <c r="N73" s="6"/>
      <c r="O73" s="6">
        <v>38864031915</v>
      </c>
      <c r="P73" s="6"/>
      <c r="Q73" s="6">
        <f t="shared" ref="Q73:Q97" si="3">M73-O73</f>
        <v>6322035162</v>
      </c>
    </row>
    <row r="74" spans="1:17">
      <c r="A74" s="1" t="s">
        <v>244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1990806</v>
      </c>
      <c r="L74" s="6"/>
      <c r="M74" s="6">
        <v>26400160159</v>
      </c>
      <c r="N74" s="6"/>
      <c r="O74" s="6">
        <v>25785857977</v>
      </c>
      <c r="P74" s="6"/>
      <c r="Q74" s="6">
        <f t="shared" si="3"/>
        <v>614302182</v>
      </c>
    </row>
    <row r="75" spans="1:17">
      <c r="A75" s="1" t="s">
        <v>62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603351</v>
      </c>
      <c r="L75" s="6"/>
      <c r="M75" s="6">
        <v>30689471034</v>
      </c>
      <c r="N75" s="6"/>
      <c r="O75" s="6">
        <v>23917589384</v>
      </c>
      <c r="P75" s="6"/>
      <c r="Q75" s="6">
        <f t="shared" si="3"/>
        <v>6771881650</v>
      </c>
    </row>
    <row r="76" spans="1:17">
      <c r="A76" s="1" t="s">
        <v>245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233622</v>
      </c>
      <c r="L76" s="6"/>
      <c r="M76" s="6">
        <v>33172637505</v>
      </c>
      <c r="N76" s="6"/>
      <c r="O76" s="6">
        <v>33879622358</v>
      </c>
      <c r="P76" s="6"/>
      <c r="Q76" s="6">
        <f t="shared" si="3"/>
        <v>-706984853</v>
      </c>
    </row>
    <row r="77" spans="1:17">
      <c r="A77" s="1" t="s">
        <v>45</v>
      </c>
      <c r="C77" s="6">
        <v>0</v>
      </c>
      <c r="D77" s="6"/>
      <c r="E77" s="6">
        <v>0</v>
      </c>
      <c r="F77" s="6"/>
      <c r="G77" s="6">
        <v>0</v>
      </c>
      <c r="H77" s="6"/>
      <c r="I77" s="6">
        <f t="shared" si="2"/>
        <v>0</v>
      </c>
      <c r="J77" s="6"/>
      <c r="K77" s="6">
        <v>538359</v>
      </c>
      <c r="L77" s="6"/>
      <c r="M77" s="6">
        <v>9704302664</v>
      </c>
      <c r="N77" s="6"/>
      <c r="O77" s="6">
        <v>8375722861</v>
      </c>
      <c r="P77" s="6"/>
      <c r="Q77" s="6">
        <f t="shared" si="3"/>
        <v>1328579803</v>
      </c>
    </row>
    <row r="78" spans="1:17">
      <c r="A78" s="1" t="s">
        <v>27</v>
      </c>
      <c r="C78" s="6">
        <v>0</v>
      </c>
      <c r="D78" s="6"/>
      <c r="E78" s="6">
        <v>0</v>
      </c>
      <c r="F78" s="6"/>
      <c r="G78" s="6">
        <v>0</v>
      </c>
      <c r="H78" s="6"/>
      <c r="I78" s="6">
        <f t="shared" si="2"/>
        <v>0</v>
      </c>
      <c r="J78" s="6"/>
      <c r="K78" s="6">
        <v>815911</v>
      </c>
      <c r="L78" s="6"/>
      <c r="M78" s="6">
        <v>15138208793</v>
      </c>
      <c r="N78" s="6"/>
      <c r="O78" s="6">
        <v>10236669943</v>
      </c>
      <c r="P78" s="6"/>
      <c r="Q78" s="6">
        <f t="shared" si="3"/>
        <v>4901538850</v>
      </c>
    </row>
    <row r="79" spans="1:17">
      <c r="A79" s="1" t="s">
        <v>246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2"/>
        <v>0</v>
      </c>
      <c r="J79" s="6"/>
      <c r="K79" s="6">
        <v>10835893</v>
      </c>
      <c r="L79" s="6"/>
      <c r="M79" s="6">
        <v>55058615592</v>
      </c>
      <c r="N79" s="6"/>
      <c r="O79" s="6">
        <v>46989489106</v>
      </c>
      <c r="P79" s="6"/>
      <c r="Q79" s="6">
        <f t="shared" si="3"/>
        <v>8069126486</v>
      </c>
    </row>
    <row r="80" spans="1:17">
      <c r="A80" s="1" t="s">
        <v>214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2"/>
        <v>0</v>
      </c>
      <c r="J80" s="6"/>
      <c r="K80" s="6">
        <v>3820829</v>
      </c>
      <c r="L80" s="6"/>
      <c r="M80" s="6">
        <v>55209251365</v>
      </c>
      <c r="N80" s="6"/>
      <c r="O80" s="6">
        <v>50812787601</v>
      </c>
      <c r="P80" s="6"/>
      <c r="Q80" s="6">
        <f t="shared" si="3"/>
        <v>4396463764</v>
      </c>
    </row>
    <row r="81" spans="1:17">
      <c r="A81" s="1" t="s">
        <v>219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2"/>
        <v>0</v>
      </c>
      <c r="J81" s="6"/>
      <c r="K81" s="6">
        <v>15702</v>
      </c>
      <c r="L81" s="6"/>
      <c r="M81" s="6">
        <v>216149002</v>
      </c>
      <c r="N81" s="6"/>
      <c r="O81" s="6">
        <v>123247018</v>
      </c>
      <c r="P81" s="6"/>
      <c r="Q81" s="6">
        <f t="shared" si="3"/>
        <v>92901984</v>
      </c>
    </row>
    <row r="82" spans="1:17">
      <c r="A82" s="1" t="s">
        <v>223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2"/>
        <v>0</v>
      </c>
      <c r="J82" s="6"/>
      <c r="K82" s="6">
        <v>202768</v>
      </c>
      <c r="L82" s="6"/>
      <c r="M82" s="6">
        <v>765933822</v>
      </c>
      <c r="N82" s="6"/>
      <c r="O82" s="6">
        <v>446706337</v>
      </c>
      <c r="P82" s="6"/>
      <c r="Q82" s="6">
        <f t="shared" si="3"/>
        <v>319227485</v>
      </c>
    </row>
    <row r="83" spans="1:17">
      <c r="A83" s="1" t="s">
        <v>26</v>
      </c>
      <c r="C83" s="6">
        <v>0</v>
      </c>
      <c r="D83" s="6"/>
      <c r="E83" s="6">
        <v>0</v>
      </c>
      <c r="F83" s="6"/>
      <c r="G83" s="6">
        <v>0</v>
      </c>
      <c r="H83" s="6"/>
      <c r="I83" s="6">
        <f t="shared" si="2"/>
        <v>0</v>
      </c>
      <c r="J83" s="6"/>
      <c r="K83" s="6">
        <v>325402</v>
      </c>
      <c r="L83" s="6"/>
      <c r="M83" s="6">
        <v>3582708031</v>
      </c>
      <c r="N83" s="6"/>
      <c r="O83" s="6">
        <v>2485071656</v>
      </c>
      <c r="P83" s="6"/>
      <c r="Q83" s="6">
        <f t="shared" si="3"/>
        <v>1097636375</v>
      </c>
    </row>
    <row r="84" spans="1:17">
      <c r="A84" s="1" t="s">
        <v>89</v>
      </c>
      <c r="C84" s="6">
        <v>40000</v>
      </c>
      <c r="D84" s="6"/>
      <c r="E84" s="6">
        <v>38620623383</v>
      </c>
      <c r="F84" s="6"/>
      <c r="G84" s="6">
        <v>36657211995</v>
      </c>
      <c r="H84" s="6"/>
      <c r="I84" s="6">
        <f t="shared" si="2"/>
        <v>1963411388</v>
      </c>
      <c r="J84" s="6"/>
      <c r="K84" s="6">
        <v>145000</v>
      </c>
      <c r="L84" s="6"/>
      <c r="M84" s="6">
        <v>132670477784</v>
      </c>
      <c r="N84" s="6"/>
      <c r="O84" s="6">
        <v>128671311712</v>
      </c>
      <c r="P84" s="6"/>
      <c r="Q84" s="6">
        <f t="shared" si="3"/>
        <v>3999166072</v>
      </c>
    </row>
    <row r="85" spans="1:17">
      <c r="A85" s="1" t="s">
        <v>125</v>
      </c>
      <c r="C85" s="6">
        <v>56716</v>
      </c>
      <c r="D85" s="6"/>
      <c r="E85" s="6">
        <v>56716000000</v>
      </c>
      <c r="F85" s="6"/>
      <c r="G85" s="6">
        <v>48966069883</v>
      </c>
      <c r="H85" s="6"/>
      <c r="I85" s="6">
        <f t="shared" si="2"/>
        <v>7749930117</v>
      </c>
      <c r="J85" s="6"/>
      <c r="K85" s="6">
        <v>116716</v>
      </c>
      <c r="L85" s="6"/>
      <c r="M85" s="6">
        <v>109581416428</v>
      </c>
      <c r="N85" s="6"/>
      <c r="O85" s="6">
        <v>100767399189</v>
      </c>
      <c r="P85" s="6"/>
      <c r="Q85" s="6">
        <f t="shared" si="3"/>
        <v>8814017239</v>
      </c>
    </row>
    <row r="86" spans="1:17">
      <c r="A86" s="1" t="s">
        <v>247</v>
      </c>
      <c r="C86" s="6">
        <v>0</v>
      </c>
      <c r="D86" s="6"/>
      <c r="E86" s="6">
        <v>0</v>
      </c>
      <c r="F86" s="6"/>
      <c r="G86" s="6">
        <v>0</v>
      </c>
      <c r="H86" s="6"/>
      <c r="I86" s="6">
        <f t="shared" si="2"/>
        <v>0</v>
      </c>
      <c r="J86" s="6"/>
      <c r="K86" s="6">
        <v>574</v>
      </c>
      <c r="L86" s="6"/>
      <c r="M86" s="6">
        <v>574000000</v>
      </c>
      <c r="N86" s="6"/>
      <c r="O86" s="6">
        <v>539462204</v>
      </c>
      <c r="P86" s="6"/>
      <c r="Q86" s="6">
        <f t="shared" si="3"/>
        <v>34537796</v>
      </c>
    </row>
    <row r="87" spans="1:17">
      <c r="A87" s="1" t="s">
        <v>248</v>
      </c>
      <c r="C87" s="6">
        <v>0</v>
      </c>
      <c r="D87" s="6"/>
      <c r="E87" s="6">
        <v>0</v>
      </c>
      <c r="F87" s="6"/>
      <c r="G87" s="6">
        <v>0</v>
      </c>
      <c r="H87" s="6"/>
      <c r="I87" s="6">
        <f t="shared" si="2"/>
        <v>0</v>
      </c>
      <c r="J87" s="6"/>
      <c r="K87" s="6">
        <v>938</v>
      </c>
      <c r="L87" s="6"/>
      <c r="M87" s="6">
        <v>938000000</v>
      </c>
      <c r="N87" s="6"/>
      <c r="O87" s="6">
        <v>865762442</v>
      </c>
      <c r="P87" s="6"/>
      <c r="Q87" s="6">
        <f t="shared" si="3"/>
        <v>72237558</v>
      </c>
    </row>
    <row r="88" spans="1:17">
      <c r="A88" s="1" t="s">
        <v>164</v>
      </c>
      <c r="C88" s="6">
        <v>0</v>
      </c>
      <c r="D88" s="6"/>
      <c r="E88" s="6">
        <v>0</v>
      </c>
      <c r="F88" s="6"/>
      <c r="G88" s="6">
        <v>0</v>
      </c>
      <c r="H88" s="6"/>
      <c r="I88" s="6">
        <f t="shared" si="2"/>
        <v>0</v>
      </c>
      <c r="J88" s="6"/>
      <c r="K88" s="6">
        <v>200000</v>
      </c>
      <c r="L88" s="6"/>
      <c r="M88" s="6">
        <v>200000000000</v>
      </c>
      <c r="N88" s="6"/>
      <c r="O88" s="6">
        <v>209961937500</v>
      </c>
      <c r="P88" s="6"/>
      <c r="Q88" s="6">
        <f t="shared" si="3"/>
        <v>-9961937500</v>
      </c>
    </row>
    <row r="89" spans="1:17">
      <c r="A89" s="1" t="s">
        <v>162</v>
      </c>
      <c r="C89" s="6">
        <v>0</v>
      </c>
      <c r="D89" s="6"/>
      <c r="E89" s="6">
        <v>0</v>
      </c>
      <c r="F89" s="6"/>
      <c r="G89" s="6">
        <v>0</v>
      </c>
      <c r="H89" s="6"/>
      <c r="I89" s="6">
        <f t="shared" si="2"/>
        <v>0</v>
      </c>
      <c r="J89" s="6"/>
      <c r="K89" s="6">
        <v>500000</v>
      </c>
      <c r="L89" s="6"/>
      <c r="M89" s="6">
        <v>500000000000</v>
      </c>
      <c r="N89" s="6"/>
      <c r="O89" s="6">
        <v>479913000000</v>
      </c>
      <c r="P89" s="6"/>
      <c r="Q89" s="6">
        <f t="shared" si="3"/>
        <v>20087000000</v>
      </c>
    </row>
    <row r="90" spans="1:17">
      <c r="A90" s="1" t="s">
        <v>249</v>
      </c>
      <c r="C90" s="6">
        <v>0</v>
      </c>
      <c r="D90" s="6"/>
      <c r="E90" s="6">
        <v>0</v>
      </c>
      <c r="F90" s="6"/>
      <c r="G90" s="6">
        <v>0</v>
      </c>
      <c r="H90" s="6"/>
      <c r="I90" s="6">
        <f t="shared" si="2"/>
        <v>0</v>
      </c>
      <c r="J90" s="6"/>
      <c r="K90" s="6">
        <v>2752</v>
      </c>
      <c r="L90" s="6"/>
      <c r="M90" s="6">
        <v>2752000000</v>
      </c>
      <c r="N90" s="6"/>
      <c r="O90" s="6">
        <v>2558241258</v>
      </c>
      <c r="P90" s="6"/>
      <c r="Q90" s="6">
        <f t="shared" si="3"/>
        <v>193758742</v>
      </c>
    </row>
    <row r="91" spans="1:17">
      <c r="A91" s="1" t="s">
        <v>86</v>
      </c>
      <c r="C91" s="6">
        <v>0</v>
      </c>
      <c r="D91" s="6"/>
      <c r="E91" s="6">
        <v>0</v>
      </c>
      <c r="F91" s="6"/>
      <c r="G91" s="6">
        <v>0</v>
      </c>
      <c r="H91" s="6"/>
      <c r="I91" s="6">
        <f t="shared" si="2"/>
        <v>0</v>
      </c>
      <c r="J91" s="6"/>
      <c r="K91" s="6">
        <v>199607</v>
      </c>
      <c r="L91" s="6"/>
      <c r="M91" s="6">
        <v>174155015020</v>
      </c>
      <c r="N91" s="6"/>
      <c r="O91" s="6">
        <v>171145949163</v>
      </c>
      <c r="P91" s="6"/>
      <c r="Q91" s="6">
        <f t="shared" si="3"/>
        <v>3009065857</v>
      </c>
    </row>
    <row r="92" spans="1:17">
      <c r="A92" s="1" t="s">
        <v>250</v>
      </c>
      <c r="C92" s="6">
        <v>0</v>
      </c>
      <c r="D92" s="6"/>
      <c r="E92" s="6">
        <v>0</v>
      </c>
      <c r="F92" s="6"/>
      <c r="G92" s="6">
        <v>0</v>
      </c>
      <c r="H92" s="6"/>
      <c r="I92" s="6">
        <f t="shared" si="2"/>
        <v>0</v>
      </c>
      <c r="J92" s="6"/>
      <c r="K92" s="6">
        <v>6728</v>
      </c>
      <c r="L92" s="6"/>
      <c r="M92" s="6">
        <v>6728000000</v>
      </c>
      <c r="N92" s="6"/>
      <c r="O92" s="6">
        <v>6360836961</v>
      </c>
      <c r="P92" s="6"/>
      <c r="Q92" s="6">
        <f t="shared" si="3"/>
        <v>367163039</v>
      </c>
    </row>
    <row r="93" spans="1:17">
      <c r="A93" s="1" t="s">
        <v>251</v>
      </c>
      <c r="C93" s="6">
        <v>0</v>
      </c>
      <c r="D93" s="6"/>
      <c r="E93" s="6">
        <v>0</v>
      </c>
      <c r="F93" s="6"/>
      <c r="G93" s="6">
        <v>0</v>
      </c>
      <c r="H93" s="6"/>
      <c r="I93" s="6">
        <f t="shared" si="2"/>
        <v>0</v>
      </c>
      <c r="J93" s="6"/>
      <c r="K93" s="6">
        <v>8571</v>
      </c>
      <c r="L93" s="6"/>
      <c r="M93" s="6">
        <v>8571000000</v>
      </c>
      <c r="N93" s="6"/>
      <c r="O93" s="6">
        <v>8162123574</v>
      </c>
      <c r="P93" s="6"/>
      <c r="Q93" s="6">
        <f t="shared" si="3"/>
        <v>408876426</v>
      </c>
    </row>
    <row r="94" spans="1:17">
      <c r="A94" s="1" t="s">
        <v>98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 t="shared" si="2"/>
        <v>0</v>
      </c>
      <c r="J94" s="6"/>
      <c r="K94" s="6">
        <v>15000</v>
      </c>
      <c r="L94" s="6"/>
      <c r="M94" s="6">
        <v>12045816300</v>
      </c>
      <c r="N94" s="6"/>
      <c r="O94" s="6">
        <v>11710327119</v>
      </c>
      <c r="P94" s="6"/>
      <c r="Q94" s="6">
        <f t="shared" si="3"/>
        <v>335489181</v>
      </c>
    </row>
    <row r="95" spans="1:17">
      <c r="A95" s="1" t="s">
        <v>166</v>
      </c>
      <c r="C95" s="6">
        <v>0</v>
      </c>
      <c r="D95" s="6"/>
      <c r="E95" s="6">
        <v>0</v>
      </c>
      <c r="F95" s="6"/>
      <c r="G95" s="6">
        <v>0</v>
      </c>
      <c r="H95" s="6"/>
      <c r="I95" s="6">
        <f t="shared" si="2"/>
        <v>0</v>
      </c>
      <c r="J95" s="6"/>
      <c r="K95" s="6">
        <v>1000</v>
      </c>
      <c r="L95" s="6"/>
      <c r="M95" s="6">
        <v>1000000000</v>
      </c>
      <c r="N95" s="6"/>
      <c r="O95" s="6">
        <v>999818750</v>
      </c>
      <c r="P95" s="6"/>
      <c r="Q95" s="6">
        <f t="shared" si="3"/>
        <v>181250</v>
      </c>
    </row>
    <row r="96" spans="1:17">
      <c r="A96" s="1" t="s">
        <v>252</v>
      </c>
      <c r="C96" s="6">
        <v>0</v>
      </c>
      <c r="D96" s="6"/>
      <c r="E96" s="6">
        <v>0</v>
      </c>
      <c r="F96" s="6"/>
      <c r="G96" s="6">
        <v>0</v>
      </c>
      <c r="H96" s="6"/>
      <c r="I96" s="6">
        <f t="shared" si="2"/>
        <v>0</v>
      </c>
      <c r="J96" s="6"/>
      <c r="K96" s="6">
        <v>74709</v>
      </c>
      <c r="L96" s="6"/>
      <c r="M96" s="6">
        <v>74709000000</v>
      </c>
      <c r="N96" s="6"/>
      <c r="O96" s="6">
        <v>65983877002</v>
      </c>
      <c r="P96" s="6"/>
      <c r="Q96" s="6">
        <f t="shared" si="3"/>
        <v>8725122998</v>
      </c>
    </row>
    <row r="97" spans="1:18">
      <c r="A97" s="1" t="s">
        <v>253</v>
      </c>
      <c r="C97" s="6">
        <v>0</v>
      </c>
      <c r="D97" s="6"/>
      <c r="E97" s="6">
        <v>0</v>
      </c>
      <c r="F97" s="6"/>
      <c r="G97" s="6">
        <v>0</v>
      </c>
      <c r="H97" s="6"/>
      <c r="I97" s="6">
        <f t="shared" si="2"/>
        <v>0</v>
      </c>
      <c r="J97" s="6"/>
      <c r="K97" s="6">
        <v>200000</v>
      </c>
      <c r="L97" s="6"/>
      <c r="M97" s="6">
        <v>170263686053</v>
      </c>
      <c r="N97" s="6"/>
      <c r="O97" s="6">
        <v>169512470295</v>
      </c>
      <c r="P97" s="6"/>
      <c r="Q97" s="6">
        <f t="shared" si="3"/>
        <v>751215758</v>
      </c>
    </row>
    <row r="98" spans="1:18" ht="24.75" thickBot="1">
      <c r="C98" s="6"/>
      <c r="D98" s="6"/>
      <c r="E98" s="8">
        <f>SUM(E8:E97)</f>
        <v>183651208066</v>
      </c>
      <c r="F98" s="6"/>
      <c r="G98" s="8">
        <f>SUM(G8:G97)</f>
        <v>180122521842</v>
      </c>
      <c r="H98" s="6"/>
      <c r="I98" s="8">
        <f>SUM(I8:I97)</f>
        <v>3528686224</v>
      </c>
      <c r="J98" s="6"/>
      <c r="K98" s="6"/>
      <c r="L98" s="6"/>
      <c r="M98" s="8">
        <f>SUM(M8:M97)</f>
        <v>3012133760900</v>
      </c>
      <c r="N98" s="6"/>
      <c r="O98" s="8">
        <f>SUM(O8:O97)</f>
        <v>2886635232342</v>
      </c>
      <c r="P98" s="6"/>
      <c r="Q98" s="8">
        <f>SUM(Q8:Q97)</f>
        <v>125498528558</v>
      </c>
    </row>
    <row r="99" spans="1:18" ht="24.75" thickTop="1">
      <c r="G99" s="12"/>
      <c r="H99" s="12"/>
      <c r="J99" s="12"/>
      <c r="K99" s="12"/>
      <c r="L99" s="12"/>
      <c r="M99" s="12"/>
      <c r="N99" s="12"/>
      <c r="O99" s="12"/>
      <c r="P99" s="12"/>
      <c r="Q99" s="12"/>
      <c r="R99" s="12">
        <f t="shared" ref="R99" si="4">SUM(R8:R83)</f>
        <v>0</v>
      </c>
    </row>
    <row r="100" spans="1:18">
      <c r="G100" s="2"/>
      <c r="I100" s="12"/>
      <c r="O100" s="2"/>
      <c r="Q100" s="2"/>
    </row>
    <row r="101" spans="1:18"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3" spans="1:18"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8">
      <c r="G104" s="2"/>
      <c r="I104" s="2"/>
      <c r="O104" s="2"/>
      <c r="Q104" s="2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6"/>
  <sheetViews>
    <sheetView rightToLeft="1" workbookViewId="0">
      <selection activeCell="M95" sqref="M95:Q95"/>
    </sheetView>
  </sheetViews>
  <sheetFormatPr defaultRowHeight="24"/>
  <cols>
    <col min="1" max="1" width="35.71093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6" spans="1:21" ht="24.75">
      <c r="A6" s="21" t="s">
        <v>3</v>
      </c>
      <c r="C6" s="22" t="s">
        <v>155</v>
      </c>
      <c r="D6" s="22" t="s">
        <v>155</v>
      </c>
      <c r="E6" s="22" t="s">
        <v>155</v>
      </c>
      <c r="F6" s="22" t="s">
        <v>155</v>
      </c>
      <c r="G6" s="22" t="s">
        <v>155</v>
      </c>
      <c r="H6" s="22" t="s">
        <v>155</v>
      </c>
      <c r="I6" s="22" t="s">
        <v>155</v>
      </c>
      <c r="J6" s="22" t="s">
        <v>155</v>
      </c>
      <c r="K6" s="22" t="s">
        <v>155</v>
      </c>
      <c r="M6" s="22" t="s">
        <v>156</v>
      </c>
      <c r="N6" s="22" t="s">
        <v>156</v>
      </c>
      <c r="O6" s="22" t="s">
        <v>156</v>
      </c>
      <c r="P6" s="22" t="s">
        <v>156</v>
      </c>
      <c r="Q6" s="22" t="s">
        <v>156</v>
      </c>
      <c r="R6" s="22" t="s">
        <v>156</v>
      </c>
      <c r="S6" s="22" t="s">
        <v>156</v>
      </c>
      <c r="T6" s="22" t="s">
        <v>156</v>
      </c>
      <c r="U6" s="22" t="s">
        <v>156</v>
      </c>
    </row>
    <row r="7" spans="1:21" ht="24.75">
      <c r="A7" s="22" t="s">
        <v>3</v>
      </c>
      <c r="C7" s="22" t="s">
        <v>254</v>
      </c>
      <c r="E7" s="22" t="s">
        <v>255</v>
      </c>
      <c r="G7" s="22" t="s">
        <v>256</v>
      </c>
      <c r="I7" s="22" t="s">
        <v>143</v>
      </c>
      <c r="K7" s="22" t="s">
        <v>257</v>
      </c>
      <c r="M7" s="22" t="s">
        <v>254</v>
      </c>
      <c r="O7" s="22" t="s">
        <v>255</v>
      </c>
      <c r="Q7" s="22" t="s">
        <v>256</v>
      </c>
      <c r="S7" s="22" t="s">
        <v>143</v>
      </c>
      <c r="U7" s="22" t="s">
        <v>257</v>
      </c>
    </row>
    <row r="8" spans="1:21">
      <c r="A8" s="1" t="s">
        <v>39</v>
      </c>
      <c r="C8" s="6">
        <v>0</v>
      </c>
      <c r="D8" s="6"/>
      <c r="E8" s="6">
        <v>-1686117637</v>
      </c>
      <c r="F8" s="6"/>
      <c r="G8" s="6">
        <v>-1108924374</v>
      </c>
      <c r="H8" s="6"/>
      <c r="I8" s="6">
        <f>C8+E8+G8</f>
        <v>-2795042011</v>
      </c>
      <c r="J8" s="6"/>
      <c r="K8" s="10">
        <f>I8/$I$95</f>
        <v>2.6098100974506468E-2</v>
      </c>
      <c r="L8" s="6"/>
      <c r="M8" s="6">
        <v>0</v>
      </c>
      <c r="N8" s="6"/>
      <c r="O8" s="6">
        <v>-9730010146</v>
      </c>
      <c r="P8" s="6"/>
      <c r="Q8" s="6">
        <v>-2829586921</v>
      </c>
      <c r="R8" s="6"/>
      <c r="S8" s="6">
        <f t="shared" ref="S8:S71" si="0">M8+O8+Q8</f>
        <v>-12559597067</v>
      </c>
      <c r="T8" s="6"/>
      <c r="U8" s="10">
        <f>S8/$S$95</f>
        <v>-5.7475867590945272E-2</v>
      </c>
    </row>
    <row r="9" spans="1:21">
      <c r="A9" s="1" t="s">
        <v>18</v>
      </c>
      <c r="C9" s="6">
        <v>0</v>
      </c>
      <c r="D9" s="6"/>
      <c r="E9" s="6">
        <v>-3640299175</v>
      </c>
      <c r="F9" s="6"/>
      <c r="G9" s="6">
        <v>111085263</v>
      </c>
      <c r="H9" s="6"/>
      <c r="I9" s="6">
        <f t="shared" ref="I9:I72" si="1">C9+E9+G9</f>
        <v>-3529213912</v>
      </c>
      <c r="J9" s="6"/>
      <c r="K9" s="10">
        <f t="shared" ref="K9:K72" si="2">I9/$I$95</f>
        <v>3.2953272499491239E-2</v>
      </c>
      <c r="L9" s="6"/>
      <c r="M9" s="6">
        <v>9805076400</v>
      </c>
      <c r="N9" s="6"/>
      <c r="O9" s="6">
        <v>459287133</v>
      </c>
      <c r="P9" s="6"/>
      <c r="Q9" s="6">
        <v>-990028523</v>
      </c>
      <c r="R9" s="6"/>
      <c r="S9" s="6">
        <f t="shared" si="0"/>
        <v>9274335010</v>
      </c>
      <c r="T9" s="6"/>
      <c r="U9" s="10">
        <f t="shared" ref="U9:U72" si="3">S9/$S$95</f>
        <v>4.2441684091076744E-2</v>
      </c>
    </row>
    <row r="10" spans="1:21">
      <c r="A10" s="1" t="s">
        <v>55</v>
      </c>
      <c r="C10" s="6">
        <v>0</v>
      </c>
      <c r="D10" s="6"/>
      <c r="E10" s="6">
        <v>-4652281658</v>
      </c>
      <c r="F10" s="6"/>
      <c r="G10" s="6">
        <v>148729857</v>
      </c>
      <c r="H10" s="6"/>
      <c r="I10" s="6">
        <f t="shared" si="1"/>
        <v>-4503551801</v>
      </c>
      <c r="J10" s="6"/>
      <c r="K10" s="10">
        <f t="shared" si="2"/>
        <v>4.2050942055202781E-2</v>
      </c>
      <c r="L10" s="6"/>
      <c r="M10" s="6">
        <v>1625054150</v>
      </c>
      <c r="N10" s="6"/>
      <c r="O10" s="6">
        <v>-685373494</v>
      </c>
      <c r="P10" s="6"/>
      <c r="Q10" s="6">
        <v>3193151350</v>
      </c>
      <c r="R10" s="6"/>
      <c r="S10" s="6">
        <f t="shared" si="0"/>
        <v>4132832006</v>
      </c>
      <c r="T10" s="6"/>
      <c r="U10" s="10">
        <f t="shared" si="3"/>
        <v>1.8912876255927163E-2</v>
      </c>
    </row>
    <row r="11" spans="1:21">
      <c r="A11" s="1" t="s">
        <v>49</v>
      </c>
      <c r="C11" s="6">
        <v>0</v>
      </c>
      <c r="D11" s="6"/>
      <c r="E11" s="6">
        <v>-4633069150</v>
      </c>
      <c r="F11" s="6"/>
      <c r="G11" s="6">
        <v>2157728354</v>
      </c>
      <c r="H11" s="6"/>
      <c r="I11" s="6">
        <f t="shared" si="1"/>
        <v>-2475340796</v>
      </c>
      <c r="J11" s="6"/>
      <c r="K11" s="10">
        <f t="shared" si="2"/>
        <v>2.3112959943385702E-2</v>
      </c>
      <c r="L11" s="6"/>
      <c r="M11" s="6">
        <v>1967662400</v>
      </c>
      <c r="N11" s="6"/>
      <c r="O11" s="6">
        <v>10868544377</v>
      </c>
      <c r="P11" s="6"/>
      <c r="Q11" s="6">
        <v>8044212016</v>
      </c>
      <c r="R11" s="6"/>
      <c r="S11" s="6">
        <f t="shared" si="0"/>
        <v>20880418793</v>
      </c>
      <c r="T11" s="6"/>
      <c r="U11" s="10">
        <f t="shared" si="3"/>
        <v>9.5554035642053864E-2</v>
      </c>
    </row>
    <row r="12" spans="1:21">
      <c r="A12" s="1" t="s">
        <v>54</v>
      </c>
      <c r="C12" s="6">
        <v>0</v>
      </c>
      <c r="D12" s="6"/>
      <c r="E12" s="6">
        <v>-6467901620</v>
      </c>
      <c r="F12" s="6"/>
      <c r="G12" s="6">
        <v>-804261250</v>
      </c>
      <c r="H12" s="6"/>
      <c r="I12" s="6">
        <f t="shared" si="1"/>
        <v>-7272162870</v>
      </c>
      <c r="J12" s="6"/>
      <c r="K12" s="10">
        <f t="shared" si="2"/>
        <v>6.7902249818568738E-2</v>
      </c>
      <c r="L12" s="6"/>
      <c r="M12" s="6">
        <v>3361302296</v>
      </c>
      <c r="N12" s="6"/>
      <c r="O12" s="6">
        <v>-2600361236</v>
      </c>
      <c r="P12" s="6"/>
      <c r="Q12" s="6">
        <v>2037021893</v>
      </c>
      <c r="R12" s="6"/>
      <c r="S12" s="6">
        <f t="shared" si="0"/>
        <v>2797962953</v>
      </c>
      <c r="T12" s="6"/>
      <c r="U12" s="10">
        <f t="shared" si="3"/>
        <v>1.2804180528492923E-2</v>
      </c>
    </row>
    <row r="13" spans="1:21">
      <c r="A13" s="1" t="s">
        <v>50</v>
      </c>
      <c r="C13" s="6">
        <v>0</v>
      </c>
      <c r="D13" s="6"/>
      <c r="E13" s="6">
        <v>1063562347</v>
      </c>
      <c r="F13" s="6"/>
      <c r="G13" s="6">
        <v>-1327683439</v>
      </c>
      <c r="H13" s="6"/>
      <c r="I13" s="6">
        <f t="shared" si="1"/>
        <v>-264121092</v>
      </c>
      <c r="J13" s="6"/>
      <c r="K13" s="10">
        <f t="shared" si="2"/>
        <v>2.4661736393889618E-3</v>
      </c>
      <c r="L13" s="6"/>
      <c r="M13" s="6">
        <v>0</v>
      </c>
      <c r="N13" s="6"/>
      <c r="O13" s="6">
        <v>-2176608970</v>
      </c>
      <c r="P13" s="6"/>
      <c r="Q13" s="6">
        <v>-1834335728</v>
      </c>
      <c r="R13" s="6"/>
      <c r="S13" s="6">
        <f t="shared" si="0"/>
        <v>-4010944698</v>
      </c>
      <c r="T13" s="6"/>
      <c r="U13" s="10">
        <f t="shared" si="3"/>
        <v>-1.8355089350960939E-2</v>
      </c>
    </row>
    <row r="14" spans="1:21">
      <c r="A14" s="1" t="s">
        <v>15</v>
      </c>
      <c r="C14" s="6">
        <v>0</v>
      </c>
      <c r="D14" s="6"/>
      <c r="E14" s="6">
        <v>-101327587</v>
      </c>
      <c r="F14" s="6"/>
      <c r="G14" s="6">
        <v>-109356765</v>
      </c>
      <c r="H14" s="6"/>
      <c r="I14" s="6">
        <f t="shared" si="1"/>
        <v>-210684352</v>
      </c>
      <c r="J14" s="6"/>
      <c r="K14" s="10">
        <f t="shared" si="2"/>
        <v>1.9672196233920807E-3</v>
      </c>
      <c r="L14" s="6"/>
      <c r="M14" s="6">
        <v>0</v>
      </c>
      <c r="N14" s="6"/>
      <c r="O14" s="6">
        <v>0</v>
      </c>
      <c r="P14" s="6"/>
      <c r="Q14" s="6">
        <v>1256228979</v>
      </c>
      <c r="R14" s="6"/>
      <c r="S14" s="6">
        <f t="shared" si="0"/>
        <v>1256228979</v>
      </c>
      <c r="T14" s="6"/>
      <c r="U14" s="10">
        <f t="shared" si="3"/>
        <v>5.7488190167042375E-3</v>
      </c>
    </row>
    <row r="15" spans="1:21">
      <c r="A15" s="1" t="s">
        <v>60</v>
      </c>
      <c r="C15" s="6">
        <v>0</v>
      </c>
      <c r="D15" s="6"/>
      <c r="E15" s="6">
        <v>-119150266</v>
      </c>
      <c r="F15" s="6"/>
      <c r="G15" s="6">
        <v>-1107382489</v>
      </c>
      <c r="H15" s="6"/>
      <c r="I15" s="6">
        <f t="shared" si="1"/>
        <v>-1226532755</v>
      </c>
      <c r="J15" s="6"/>
      <c r="K15" s="10">
        <f t="shared" si="2"/>
        <v>1.1452484636206638E-2</v>
      </c>
      <c r="L15" s="6"/>
      <c r="M15" s="6">
        <v>0</v>
      </c>
      <c r="N15" s="6"/>
      <c r="O15" s="6">
        <v>-3512000467</v>
      </c>
      <c r="P15" s="6"/>
      <c r="Q15" s="6">
        <v>-2929782990</v>
      </c>
      <c r="R15" s="6"/>
      <c r="S15" s="6">
        <f t="shared" si="0"/>
        <v>-6441783457</v>
      </c>
      <c r="T15" s="6"/>
      <c r="U15" s="10">
        <f t="shared" si="3"/>
        <v>-2.9479217450127271E-2</v>
      </c>
    </row>
    <row r="16" spans="1:21">
      <c r="A16" s="1" t="s">
        <v>20</v>
      </c>
      <c r="C16" s="6">
        <v>0</v>
      </c>
      <c r="D16" s="6"/>
      <c r="E16" s="6">
        <v>5656561567</v>
      </c>
      <c r="F16" s="6"/>
      <c r="G16" s="6">
        <v>-1306771921</v>
      </c>
      <c r="H16" s="6"/>
      <c r="I16" s="6">
        <f t="shared" si="1"/>
        <v>4349789646</v>
      </c>
      <c r="J16" s="6"/>
      <c r="K16" s="10">
        <f t="shared" si="2"/>
        <v>-4.0615221149593927E-2</v>
      </c>
      <c r="L16" s="6"/>
      <c r="M16" s="6">
        <v>3806854740</v>
      </c>
      <c r="N16" s="6"/>
      <c r="O16" s="6">
        <v>-1104611418</v>
      </c>
      <c r="P16" s="6"/>
      <c r="Q16" s="6">
        <v>-3969262586</v>
      </c>
      <c r="R16" s="6"/>
      <c r="S16" s="6">
        <f t="shared" si="0"/>
        <v>-1267019264</v>
      </c>
      <c r="T16" s="6"/>
      <c r="U16" s="10">
        <f t="shared" si="3"/>
        <v>-5.7981980683266873E-3</v>
      </c>
    </row>
    <row r="17" spans="1:21">
      <c r="A17" s="1" t="s">
        <v>30</v>
      </c>
      <c r="C17" s="6">
        <v>0</v>
      </c>
      <c r="D17" s="6"/>
      <c r="E17" s="6">
        <v>-5831259037</v>
      </c>
      <c r="F17" s="6"/>
      <c r="G17" s="6">
        <v>-519092511</v>
      </c>
      <c r="H17" s="6"/>
      <c r="I17" s="6">
        <f t="shared" si="1"/>
        <v>-6350351548</v>
      </c>
      <c r="J17" s="6"/>
      <c r="K17" s="10">
        <f t="shared" si="2"/>
        <v>5.9295035735088084E-2</v>
      </c>
      <c r="L17" s="6"/>
      <c r="M17" s="6">
        <v>0</v>
      </c>
      <c r="N17" s="6"/>
      <c r="O17" s="6">
        <v>-2177135763</v>
      </c>
      <c r="P17" s="6"/>
      <c r="Q17" s="6">
        <v>-519092511</v>
      </c>
      <c r="R17" s="6"/>
      <c r="S17" s="6">
        <f t="shared" si="0"/>
        <v>-2696228274</v>
      </c>
      <c r="T17" s="6"/>
      <c r="U17" s="10">
        <f t="shared" si="3"/>
        <v>-1.2338617110461391E-2</v>
      </c>
    </row>
    <row r="18" spans="1:21">
      <c r="A18" s="1" t="s">
        <v>34</v>
      </c>
      <c r="C18" s="6">
        <v>0</v>
      </c>
      <c r="D18" s="6"/>
      <c r="E18" s="6">
        <v>-1220744870</v>
      </c>
      <c r="F18" s="6"/>
      <c r="G18" s="6">
        <v>-223476885</v>
      </c>
      <c r="H18" s="6"/>
      <c r="I18" s="6">
        <f t="shared" si="1"/>
        <v>-1444221755</v>
      </c>
      <c r="J18" s="6"/>
      <c r="K18" s="10">
        <f t="shared" si="2"/>
        <v>1.348510864710897E-2</v>
      </c>
      <c r="L18" s="6"/>
      <c r="M18" s="6">
        <v>4170888000</v>
      </c>
      <c r="N18" s="6"/>
      <c r="O18" s="6">
        <v>-1898786815</v>
      </c>
      <c r="P18" s="6"/>
      <c r="Q18" s="6">
        <v>1449598369</v>
      </c>
      <c r="R18" s="6"/>
      <c r="S18" s="6">
        <f t="shared" si="0"/>
        <v>3721699554</v>
      </c>
      <c r="T18" s="6"/>
      <c r="U18" s="10">
        <f t="shared" si="3"/>
        <v>1.7031430995586735E-2</v>
      </c>
    </row>
    <row r="19" spans="1:21">
      <c r="A19" s="1" t="s">
        <v>57</v>
      </c>
      <c r="C19" s="6">
        <v>0</v>
      </c>
      <c r="D19" s="6"/>
      <c r="E19" s="6">
        <v>-2331245298</v>
      </c>
      <c r="F19" s="6"/>
      <c r="G19" s="6">
        <v>-266710518</v>
      </c>
      <c r="H19" s="6"/>
      <c r="I19" s="6">
        <f t="shared" si="1"/>
        <v>-2597955816</v>
      </c>
      <c r="J19" s="6"/>
      <c r="K19" s="10">
        <f t="shared" si="2"/>
        <v>2.4257851204539316E-2</v>
      </c>
      <c r="L19" s="6"/>
      <c r="M19" s="6">
        <v>527357550</v>
      </c>
      <c r="N19" s="6"/>
      <c r="O19" s="6">
        <v>-6552975746</v>
      </c>
      <c r="P19" s="6"/>
      <c r="Q19" s="6">
        <v>-100046943</v>
      </c>
      <c r="R19" s="6"/>
      <c r="S19" s="6">
        <f t="shared" si="0"/>
        <v>-6125665139</v>
      </c>
      <c r="T19" s="6"/>
      <c r="U19" s="10">
        <f t="shared" si="3"/>
        <v>-2.8032580707601562E-2</v>
      </c>
    </row>
    <row r="20" spans="1:21">
      <c r="A20" s="1" t="s">
        <v>53</v>
      </c>
      <c r="C20" s="6">
        <v>0</v>
      </c>
      <c r="D20" s="6"/>
      <c r="E20" s="6">
        <v>-138572048</v>
      </c>
      <c r="F20" s="6"/>
      <c r="G20" s="6">
        <v>-1828538603</v>
      </c>
      <c r="H20" s="6"/>
      <c r="I20" s="6">
        <f t="shared" si="1"/>
        <v>-1967110651</v>
      </c>
      <c r="J20" s="6"/>
      <c r="K20" s="10">
        <f t="shared" si="2"/>
        <v>1.8367470755639083E-2</v>
      </c>
      <c r="L20" s="6"/>
      <c r="M20" s="6">
        <v>0</v>
      </c>
      <c r="N20" s="6"/>
      <c r="O20" s="6">
        <v>-10053312860</v>
      </c>
      <c r="P20" s="6"/>
      <c r="Q20" s="6">
        <v>-4561596625</v>
      </c>
      <c r="R20" s="6"/>
      <c r="S20" s="6">
        <f t="shared" si="0"/>
        <v>-14614909485</v>
      </c>
      <c r="T20" s="6"/>
      <c r="U20" s="10">
        <f t="shared" si="3"/>
        <v>-6.6881492927874209E-2</v>
      </c>
    </row>
    <row r="21" spans="1:21">
      <c r="A21" s="1" t="s">
        <v>42</v>
      </c>
      <c r="C21" s="6">
        <v>0</v>
      </c>
      <c r="D21" s="6"/>
      <c r="E21" s="6">
        <v>625453973</v>
      </c>
      <c r="F21" s="6"/>
      <c r="G21" s="6">
        <v>0</v>
      </c>
      <c r="H21" s="6"/>
      <c r="I21" s="6">
        <f t="shared" si="1"/>
        <v>625453973</v>
      </c>
      <c r="J21" s="6"/>
      <c r="K21" s="10">
        <f t="shared" si="2"/>
        <v>-5.8400413582406947E-3</v>
      </c>
      <c r="L21" s="6"/>
      <c r="M21" s="6">
        <v>0</v>
      </c>
      <c r="N21" s="6"/>
      <c r="O21" s="6">
        <v>12724642169</v>
      </c>
      <c r="P21" s="6"/>
      <c r="Q21" s="6">
        <v>3441721505</v>
      </c>
      <c r="R21" s="6"/>
      <c r="S21" s="6">
        <f t="shared" si="0"/>
        <v>16166363674</v>
      </c>
      <c r="T21" s="6"/>
      <c r="U21" s="10">
        <f t="shared" si="3"/>
        <v>7.3981336582466931E-2</v>
      </c>
    </row>
    <row r="22" spans="1:21">
      <c r="A22" s="1" t="s">
        <v>52</v>
      </c>
      <c r="C22" s="6">
        <v>0</v>
      </c>
      <c r="D22" s="6"/>
      <c r="E22" s="6">
        <v>-2012628799</v>
      </c>
      <c r="F22" s="6"/>
      <c r="G22" s="6">
        <v>0</v>
      </c>
      <c r="H22" s="6"/>
      <c r="I22" s="6">
        <f t="shared" si="1"/>
        <v>-2012628799</v>
      </c>
      <c r="J22" s="6"/>
      <c r="K22" s="10">
        <f t="shared" si="2"/>
        <v>1.8792486629461858E-2</v>
      </c>
      <c r="L22" s="6"/>
      <c r="M22" s="6">
        <v>3995676800</v>
      </c>
      <c r="N22" s="6"/>
      <c r="O22" s="6">
        <v>-1921146950</v>
      </c>
      <c r="P22" s="6"/>
      <c r="Q22" s="6">
        <v>1044868516</v>
      </c>
      <c r="R22" s="6"/>
      <c r="S22" s="6">
        <f t="shared" si="0"/>
        <v>3119398366</v>
      </c>
      <c r="T22" s="6"/>
      <c r="U22" s="10">
        <f t="shared" si="3"/>
        <v>1.4275149631886438E-2</v>
      </c>
    </row>
    <row r="23" spans="1:21">
      <c r="A23" s="1" t="s">
        <v>228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1"/>
        <v>0</v>
      </c>
      <c r="J23" s="6"/>
      <c r="K23" s="10">
        <f t="shared" si="2"/>
        <v>0</v>
      </c>
      <c r="L23" s="6"/>
      <c r="M23" s="6">
        <v>0</v>
      </c>
      <c r="N23" s="6"/>
      <c r="O23" s="6">
        <v>0</v>
      </c>
      <c r="P23" s="6"/>
      <c r="Q23" s="6">
        <v>-3770489831</v>
      </c>
      <c r="R23" s="6"/>
      <c r="S23" s="6">
        <f t="shared" si="0"/>
        <v>-3770489831</v>
      </c>
      <c r="T23" s="6"/>
      <c r="U23" s="10">
        <f t="shared" si="3"/>
        <v>-1.7254707545432884E-2</v>
      </c>
    </row>
    <row r="24" spans="1:21">
      <c r="A24" s="1" t="s">
        <v>221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1"/>
        <v>0</v>
      </c>
      <c r="J24" s="6"/>
      <c r="K24" s="10">
        <f t="shared" si="2"/>
        <v>0</v>
      </c>
      <c r="L24" s="6"/>
      <c r="M24" s="6">
        <v>13509050</v>
      </c>
      <c r="N24" s="6"/>
      <c r="O24" s="6">
        <v>0</v>
      </c>
      <c r="P24" s="6"/>
      <c r="Q24" s="6">
        <v>122617530</v>
      </c>
      <c r="R24" s="6"/>
      <c r="S24" s="6">
        <f t="shared" si="0"/>
        <v>136126580</v>
      </c>
      <c r="T24" s="6"/>
      <c r="U24" s="10">
        <f t="shared" si="3"/>
        <v>6.2294938650902653E-4</v>
      </c>
    </row>
    <row r="25" spans="1:21">
      <c r="A25" s="1" t="s">
        <v>229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1"/>
        <v>0</v>
      </c>
      <c r="J25" s="6"/>
      <c r="K25" s="10">
        <f t="shared" si="2"/>
        <v>0</v>
      </c>
      <c r="L25" s="6"/>
      <c r="M25" s="6">
        <v>0</v>
      </c>
      <c r="N25" s="6"/>
      <c r="O25" s="6">
        <v>0</v>
      </c>
      <c r="P25" s="6"/>
      <c r="Q25" s="6">
        <v>130779086</v>
      </c>
      <c r="R25" s="6"/>
      <c r="S25" s="6">
        <f t="shared" si="0"/>
        <v>130779086</v>
      </c>
      <c r="T25" s="6"/>
      <c r="U25" s="10">
        <f t="shared" si="3"/>
        <v>5.9847791218960481E-4</v>
      </c>
    </row>
    <row r="26" spans="1:21">
      <c r="A26" s="1" t="s">
        <v>51</v>
      </c>
      <c r="C26" s="6">
        <v>0</v>
      </c>
      <c r="D26" s="6"/>
      <c r="E26" s="6">
        <v>-297429650</v>
      </c>
      <c r="F26" s="6"/>
      <c r="G26" s="6">
        <v>0</v>
      </c>
      <c r="H26" s="6"/>
      <c r="I26" s="6">
        <f t="shared" si="1"/>
        <v>-297429650</v>
      </c>
      <c r="J26" s="6"/>
      <c r="K26" s="10">
        <f t="shared" si="2"/>
        <v>2.7771851041820056E-3</v>
      </c>
      <c r="L26" s="6"/>
      <c r="M26" s="6">
        <v>4973810000</v>
      </c>
      <c r="N26" s="6"/>
      <c r="O26" s="6">
        <v>21890317425</v>
      </c>
      <c r="P26" s="6"/>
      <c r="Q26" s="6">
        <v>1234505318</v>
      </c>
      <c r="R26" s="6"/>
      <c r="S26" s="6">
        <f t="shared" si="0"/>
        <v>28098632743</v>
      </c>
      <c r="T26" s="6"/>
      <c r="U26" s="10">
        <f t="shared" si="3"/>
        <v>0.12858639384750792</v>
      </c>
    </row>
    <row r="27" spans="1:21">
      <c r="A27" s="1" t="s">
        <v>204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1"/>
        <v>0</v>
      </c>
      <c r="J27" s="6"/>
      <c r="K27" s="10">
        <f t="shared" si="2"/>
        <v>0</v>
      </c>
      <c r="L27" s="6"/>
      <c r="M27" s="6">
        <v>213745470</v>
      </c>
      <c r="N27" s="6"/>
      <c r="O27" s="6">
        <v>0</v>
      </c>
      <c r="P27" s="6"/>
      <c r="Q27" s="6">
        <v>60666918</v>
      </c>
      <c r="R27" s="6"/>
      <c r="S27" s="6">
        <f t="shared" si="0"/>
        <v>274412388</v>
      </c>
      <c r="T27" s="6"/>
      <c r="U27" s="10">
        <f t="shared" si="3"/>
        <v>1.2557799421323663E-3</v>
      </c>
    </row>
    <row r="28" spans="1:21">
      <c r="A28" s="1" t="s">
        <v>205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1"/>
        <v>0</v>
      </c>
      <c r="J28" s="6"/>
      <c r="K28" s="10">
        <f t="shared" si="2"/>
        <v>0</v>
      </c>
      <c r="L28" s="6"/>
      <c r="M28" s="6">
        <v>99274950</v>
      </c>
      <c r="N28" s="6"/>
      <c r="O28" s="6">
        <v>0</v>
      </c>
      <c r="P28" s="6"/>
      <c r="Q28" s="6">
        <v>-112098837</v>
      </c>
      <c r="R28" s="6"/>
      <c r="S28" s="6">
        <f t="shared" si="0"/>
        <v>-12823887</v>
      </c>
      <c r="T28" s="6"/>
      <c r="U28" s="10">
        <f t="shared" si="3"/>
        <v>-5.8685324639104869E-5</v>
      </c>
    </row>
    <row r="29" spans="1:21">
      <c r="A29" s="1" t="s">
        <v>17</v>
      </c>
      <c r="C29" s="6">
        <v>0</v>
      </c>
      <c r="D29" s="6"/>
      <c r="E29" s="6">
        <v>-985566787</v>
      </c>
      <c r="F29" s="6"/>
      <c r="G29" s="6">
        <v>0</v>
      </c>
      <c r="H29" s="6"/>
      <c r="I29" s="6">
        <f t="shared" si="1"/>
        <v>-985566787</v>
      </c>
      <c r="J29" s="6"/>
      <c r="K29" s="10">
        <f t="shared" si="2"/>
        <v>9.2025169650467586E-3</v>
      </c>
      <c r="L29" s="6"/>
      <c r="M29" s="6">
        <v>0</v>
      </c>
      <c r="N29" s="6"/>
      <c r="O29" s="6">
        <v>-16628881448</v>
      </c>
      <c r="P29" s="6"/>
      <c r="Q29" s="6">
        <v>154577031</v>
      </c>
      <c r="R29" s="6"/>
      <c r="S29" s="6">
        <f t="shared" si="0"/>
        <v>-16474304417</v>
      </c>
      <c r="T29" s="6"/>
      <c r="U29" s="10">
        <f t="shared" si="3"/>
        <v>-7.5390550689902705E-2</v>
      </c>
    </row>
    <row r="30" spans="1:21">
      <c r="A30" s="1" t="s">
        <v>23</v>
      </c>
      <c r="C30" s="6">
        <v>0</v>
      </c>
      <c r="D30" s="6"/>
      <c r="E30" s="6">
        <v>-17986073751</v>
      </c>
      <c r="F30" s="6"/>
      <c r="G30" s="6">
        <v>0</v>
      </c>
      <c r="H30" s="6"/>
      <c r="I30" s="6">
        <f t="shared" si="1"/>
        <v>-17986073751</v>
      </c>
      <c r="J30" s="6"/>
      <c r="K30" s="10">
        <f t="shared" si="2"/>
        <v>0.16794107818099566</v>
      </c>
      <c r="L30" s="6"/>
      <c r="M30" s="6">
        <v>1249368835</v>
      </c>
      <c r="N30" s="6"/>
      <c r="O30" s="6">
        <v>17657805513</v>
      </c>
      <c r="P30" s="6"/>
      <c r="Q30" s="6">
        <v>-1552984804</v>
      </c>
      <c r="R30" s="6"/>
      <c r="S30" s="6">
        <f t="shared" si="0"/>
        <v>17354189544</v>
      </c>
      <c r="T30" s="6"/>
      <c r="U30" s="10">
        <f t="shared" si="3"/>
        <v>7.9417125808906405E-2</v>
      </c>
    </row>
    <row r="31" spans="1:21">
      <c r="A31" s="1" t="s">
        <v>48</v>
      </c>
      <c r="C31" s="6">
        <v>0</v>
      </c>
      <c r="D31" s="6"/>
      <c r="E31" s="6">
        <v>-4388639038</v>
      </c>
      <c r="F31" s="6"/>
      <c r="G31" s="6">
        <v>0</v>
      </c>
      <c r="H31" s="6"/>
      <c r="I31" s="6">
        <f t="shared" si="1"/>
        <v>-4388639038</v>
      </c>
      <c r="J31" s="6"/>
      <c r="K31" s="10">
        <f t="shared" si="2"/>
        <v>4.0977968954894875E-2</v>
      </c>
      <c r="L31" s="6"/>
      <c r="M31" s="6">
        <v>1584228676</v>
      </c>
      <c r="N31" s="6"/>
      <c r="O31" s="6">
        <v>-12359358461</v>
      </c>
      <c r="P31" s="6"/>
      <c r="Q31" s="6">
        <v>-3605403248</v>
      </c>
      <c r="R31" s="6"/>
      <c r="S31" s="6">
        <f t="shared" si="0"/>
        <v>-14380533033</v>
      </c>
      <c r="T31" s="6"/>
      <c r="U31" s="10">
        <f t="shared" si="3"/>
        <v>-6.5808927474561837E-2</v>
      </c>
    </row>
    <row r="32" spans="1:21">
      <c r="A32" s="1" t="s">
        <v>32</v>
      </c>
      <c r="C32" s="6">
        <v>0</v>
      </c>
      <c r="D32" s="6"/>
      <c r="E32" s="6">
        <v>-4473121129</v>
      </c>
      <c r="F32" s="6"/>
      <c r="G32" s="6">
        <v>0</v>
      </c>
      <c r="H32" s="6"/>
      <c r="I32" s="6">
        <f t="shared" si="1"/>
        <v>-4473121129</v>
      </c>
      <c r="J32" s="6"/>
      <c r="K32" s="10">
        <f t="shared" si="2"/>
        <v>4.1766802229235032E-2</v>
      </c>
      <c r="L32" s="6"/>
      <c r="M32" s="6">
        <v>3593595333</v>
      </c>
      <c r="N32" s="6"/>
      <c r="O32" s="6">
        <v>-3498029315</v>
      </c>
      <c r="P32" s="6"/>
      <c r="Q32" s="6">
        <v>1389061067</v>
      </c>
      <c r="R32" s="6"/>
      <c r="S32" s="6">
        <f t="shared" si="0"/>
        <v>1484627085</v>
      </c>
      <c r="T32" s="6"/>
      <c r="U32" s="10">
        <f t="shared" si="3"/>
        <v>6.7940260586538967E-3</v>
      </c>
    </row>
    <row r="33" spans="1:21">
      <c r="A33" s="1" t="s">
        <v>203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1"/>
        <v>0</v>
      </c>
      <c r="J33" s="6"/>
      <c r="K33" s="10">
        <f t="shared" si="2"/>
        <v>0</v>
      </c>
      <c r="L33" s="6"/>
      <c r="M33" s="6">
        <v>9577254</v>
      </c>
      <c r="N33" s="6"/>
      <c r="O33" s="6">
        <v>0</v>
      </c>
      <c r="P33" s="6"/>
      <c r="Q33" s="6">
        <v>80531050</v>
      </c>
      <c r="R33" s="6"/>
      <c r="S33" s="6">
        <f t="shared" si="0"/>
        <v>90108304</v>
      </c>
      <c r="T33" s="6"/>
      <c r="U33" s="10">
        <f t="shared" si="3"/>
        <v>4.1235820878015781E-4</v>
      </c>
    </row>
    <row r="34" spans="1:21">
      <c r="A34" s="1" t="s">
        <v>209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1"/>
        <v>0</v>
      </c>
      <c r="J34" s="6"/>
      <c r="K34" s="10">
        <f t="shared" si="2"/>
        <v>0</v>
      </c>
      <c r="L34" s="6"/>
      <c r="M34" s="6">
        <v>43200000</v>
      </c>
      <c r="N34" s="6"/>
      <c r="O34" s="6">
        <v>0</v>
      </c>
      <c r="P34" s="6"/>
      <c r="Q34" s="6">
        <v>-156567744</v>
      </c>
      <c r="R34" s="6"/>
      <c r="S34" s="6">
        <f t="shared" si="0"/>
        <v>-113367744</v>
      </c>
      <c r="T34" s="6"/>
      <c r="U34" s="10">
        <f t="shared" si="3"/>
        <v>-5.187992424015381E-4</v>
      </c>
    </row>
    <row r="35" spans="1:21">
      <c r="A35" s="1" t="s">
        <v>59</v>
      </c>
      <c r="C35" s="6">
        <v>0</v>
      </c>
      <c r="D35" s="6"/>
      <c r="E35" s="6">
        <v>-339952425</v>
      </c>
      <c r="F35" s="6"/>
      <c r="G35" s="6">
        <v>0</v>
      </c>
      <c r="H35" s="6"/>
      <c r="I35" s="6">
        <f t="shared" si="1"/>
        <v>-339952425</v>
      </c>
      <c r="J35" s="6"/>
      <c r="K35" s="10">
        <f t="shared" si="2"/>
        <v>3.1742323296972933E-3</v>
      </c>
      <c r="L35" s="6"/>
      <c r="M35" s="6">
        <v>0</v>
      </c>
      <c r="N35" s="6"/>
      <c r="O35" s="6">
        <v>-2565095570</v>
      </c>
      <c r="P35" s="6"/>
      <c r="Q35" s="6">
        <v>-561379250</v>
      </c>
      <c r="R35" s="6"/>
      <c r="S35" s="6">
        <f t="shared" si="0"/>
        <v>-3126474820</v>
      </c>
      <c r="T35" s="6"/>
      <c r="U35" s="10">
        <f t="shared" si="3"/>
        <v>-1.4307533260990756E-2</v>
      </c>
    </row>
    <row r="36" spans="1:21">
      <c r="A36" s="1" t="s">
        <v>36</v>
      </c>
      <c r="C36" s="6">
        <v>0</v>
      </c>
      <c r="D36" s="6"/>
      <c r="E36" s="6">
        <v>-2947888931</v>
      </c>
      <c r="F36" s="6"/>
      <c r="G36" s="6">
        <v>0</v>
      </c>
      <c r="H36" s="6"/>
      <c r="I36" s="6">
        <f t="shared" si="1"/>
        <v>-2947888931</v>
      </c>
      <c r="J36" s="6"/>
      <c r="K36" s="10">
        <f t="shared" si="2"/>
        <v>2.752527607101786E-2</v>
      </c>
      <c r="L36" s="6"/>
      <c r="M36" s="6">
        <v>6801915576</v>
      </c>
      <c r="N36" s="6"/>
      <c r="O36" s="6">
        <v>-4405147528</v>
      </c>
      <c r="P36" s="6"/>
      <c r="Q36" s="6">
        <v>16922744375</v>
      </c>
      <c r="R36" s="6"/>
      <c r="S36" s="6">
        <f t="shared" si="0"/>
        <v>19319512423</v>
      </c>
      <c r="T36" s="6"/>
      <c r="U36" s="10">
        <f t="shared" si="3"/>
        <v>8.8410936435495302E-2</v>
      </c>
    </row>
    <row r="37" spans="1:21">
      <c r="A37" s="1" t="s">
        <v>184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1"/>
        <v>0</v>
      </c>
      <c r="J37" s="6"/>
      <c r="K37" s="10">
        <f t="shared" si="2"/>
        <v>0</v>
      </c>
      <c r="L37" s="6"/>
      <c r="M37" s="6">
        <v>1116095055</v>
      </c>
      <c r="N37" s="6"/>
      <c r="O37" s="6">
        <v>0</v>
      </c>
      <c r="P37" s="6"/>
      <c r="Q37" s="6">
        <v>-4235299058</v>
      </c>
      <c r="R37" s="6"/>
      <c r="S37" s="6">
        <f t="shared" si="0"/>
        <v>-3119204003</v>
      </c>
      <c r="T37" s="6"/>
      <c r="U37" s="10">
        <f t="shared" si="3"/>
        <v>-1.4274260178029519E-2</v>
      </c>
    </row>
    <row r="38" spans="1:21">
      <c r="A38" s="1" t="s">
        <v>25</v>
      </c>
      <c r="C38" s="6">
        <v>0</v>
      </c>
      <c r="D38" s="6"/>
      <c r="E38" s="6">
        <v>1404261115</v>
      </c>
      <c r="F38" s="6"/>
      <c r="G38" s="6">
        <v>0</v>
      </c>
      <c r="H38" s="6"/>
      <c r="I38" s="6">
        <f t="shared" si="1"/>
        <v>1404261115</v>
      </c>
      <c r="J38" s="6"/>
      <c r="K38" s="10">
        <f t="shared" si="2"/>
        <v>-1.3111984803667067E-2</v>
      </c>
      <c r="L38" s="6"/>
      <c r="M38" s="6">
        <v>0</v>
      </c>
      <c r="N38" s="6"/>
      <c r="O38" s="6">
        <v>-7145396357</v>
      </c>
      <c r="P38" s="6"/>
      <c r="Q38" s="6">
        <v>-4432198751</v>
      </c>
      <c r="R38" s="6"/>
      <c r="S38" s="6">
        <f t="shared" si="0"/>
        <v>-11577595108</v>
      </c>
      <c r="T38" s="6"/>
      <c r="U38" s="10">
        <f t="shared" si="3"/>
        <v>-5.2981980225893476E-2</v>
      </c>
    </row>
    <row r="39" spans="1:21">
      <c r="A39" s="1" t="s">
        <v>28</v>
      </c>
      <c r="C39" s="6">
        <v>0</v>
      </c>
      <c r="D39" s="6"/>
      <c r="E39" s="6">
        <v>-8057323318</v>
      </c>
      <c r="F39" s="6"/>
      <c r="G39" s="6">
        <v>0</v>
      </c>
      <c r="H39" s="6"/>
      <c r="I39" s="6">
        <f t="shared" si="1"/>
        <v>-8057323318</v>
      </c>
      <c r="J39" s="6"/>
      <c r="K39" s="10">
        <f t="shared" si="2"/>
        <v>7.5233515886287516E-2</v>
      </c>
      <c r="L39" s="6"/>
      <c r="M39" s="6">
        <v>4899555600</v>
      </c>
      <c r="N39" s="6"/>
      <c r="O39" s="6">
        <v>6905279048</v>
      </c>
      <c r="P39" s="6"/>
      <c r="Q39" s="6">
        <v>10031078922</v>
      </c>
      <c r="R39" s="6"/>
      <c r="S39" s="6">
        <f t="shared" si="0"/>
        <v>21835913570</v>
      </c>
      <c r="T39" s="6"/>
      <c r="U39" s="10">
        <f t="shared" si="3"/>
        <v>9.9926619491179647E-2</v>
      </c>
    </row>
    <row r="40" spans="1:21">
      <c r="A40" s="1" t="s">
        <v>43</v>
      </c>
      <c r="C40" s="6">
        <v>0</v>
      </c>
      <c r="D40" s="6"/>
      <c r="E40" s="6">
        <v>-2692907592</v>
      </c>
      <c r="F40" s="6"/>
      <c r="G40" s="6">
        <v>0</v>
      </c>
      <c r="H40" s="6"/>
      <c r="I40" s="6">
        <f t="shared" si="1"/>
        <v>-2692907592</v>
      </c>
      <c r="J40" s="6"/>
      <c r="K40" s="10">
        <f t="shared" si="2"/>
        <v>2.5144442900837338E-2</v>
      </c>
      <c r="L40" s="6"/>
      <c r="M40" s="6">
        <v>4299398040</v>
      </c>
      <c r="N40" s="6"/>
      <c r="O40" s="6">
        <v>-5259538335</v>
      </c>
      <c r="P40" s="6"/>
      <c r="Q40" s="6">
        <v>3128917656</v>
      </c>
      <c r="R40" s="6"/>
      <c r="S40" s="6">
        <f t="shared" si="0"/>
        <v>2168777361</v>
      </c>
      <c r="T40" s="6"/>
      <c r="U40" s="10">
        <f t="shared" si="3"/>
        <v>9.9248693863433247E-3</v>
      </c>
    </row>
    <row r="41" spans="1:21">
      <c r="A41" s="1" t="s">
        <v>56</v>
      </c>
      <c r="C41" s="6">
        <v>0</v>
      </c>
      <c r="D41" s="6"/>
      <c r="E41" s="6">
        <v>-336069851</v>
      </c>
      <c r="F41" s="6"/>
      <c r="G41" s="6">
        <v>0</v>
      </c>
      <c r="H41" s="6"/>
      <c r="I41" s="6">
        <f t="shared" si="1"/>
        <v>-336069851</v>
      </c>
      <c r="J41" s="6"/>
      <c r="K41" s="10">
        <f t="shared" si="2"/>
        <v>3.1379796337112531E-3</v>
      </c>
      <c r="L41" s="6"/>
      <c r="M41" s="6">
        <v>64768983</v>
      </c>
      <c r="N41" s="6"/>
      <c r="O41" s="6">
        <v>-766983564</v>
      </c>
      <c r="P41" s="6"/>
      <c r="Q41" s="6">
        <v>-4209053906</v>
      </c>
      <c r="R41" s="6"/>
      <c r="S41" s="6">
        <f t="shared" si="0"/>
        <v>-4911268487</v>
      </c>
      <c r="T41" s="6"/>
      <c r="U41" s="10">
        <f t="shared" si="3"/>
        <v>-2.2475196915677779E-2</v>
      </c>
    </row>
    <row r="42" spans="1:21">
      <c r="A42" s="1" t="s">
        <v>230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1"/>
        <v>0</v>
      </c>
      <c r="J42" s="6"/>
      <c r="K42" s="10">
        <f t="shared" si="2"/>
        <v>0</v>
      </c>
      <c r="L42" s="6"/>
      <c r="M42" s="6">
        <v>0</v>
      </c>
      <c r="N42" s="6"/>
      <c r="O42" s="6">
        <v>0</v>
      </c>
      <c r="P42" s="6"/>
      <c r="Q42" s="6">
        <v>747360656</v>
      </c>
      <c r="R42" s="6"/>
      <c r="S42" s="6">
        <f t="shared" si="0"/>
        <v>747360656</v>
      </c>
      <c r="T42" s="6"/>
      <c r="U42" s="10">
        <f t="shared" si="3"/>
        <v>3.420109887107893E-3</v>
      </c>
    </row>
    <row r="43" spans="1:21">
      <c r="A43" s="1" t="s">
        <v>231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f t="shared" si="1"/>
        <v>0</v>
      </c>
      <c r="J43" s="6"/>
      <c r="K43" s="10">
        <f t="shared" si="2"/>
        <v>0</v>
      </c>
      <c r="L43" s="6"/>
      <c r="M43" s="6">
        <v>0</v>
      </c>
      <c r="N43" s="6"/>
      <c r="O43" s="6">
        <v>0</v>
      </c>
      <c r="P43" s="6"/>
      <c r="Q43" s="6">
        <v>-1584714489</v>
      </c>
      <c r="R43" s="6"/>
      <c r="S43" s="6">
        <f t="shared" si="0"/>
        <v>-1584714489</v>
      </c>
      <c r="T43" s="6"/>
      <c r="U43" s="10">
        <f t="shared" si="3"/>
        <v>-7.2520511329566602E-3</v>
      </c>
    </row>
    <row r="44" spans="1:21">
      <c r="A44" s="1" t="s">
        <v>232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f t="shared" si="1"/>
        <v>0</v>
      </c>
      <c r="J44" s="6"/>
      <c r="K44" s="10">
        <f t="shared" si="2"/>
        <v>0</v>
      </c>
      <c r="L44" s="6"/>
      <c r="M44" s="6">
        <v>0</v>
      </c>
      <c r="N44" s="6"/>
      <c r="O44" s="6">
        <v>0</v>
      </c>
      <c r="P44" s="6"/>
      <c r="Q44" s="6">
        <v>-2340165148</v>
      </c>
      <c r="R44" s="6"/>
      <c r="S44" s="6">
        <f t="shared" si="0"/>
        <v>-2340165148</v>
      </c>
      <c r="T44" s="6"/>
      <c r="U44" s="10">
        <f t="shared" si="3"/>
        <v>-1.0709182903709218E-2</v>
      </c>
    </row>
    <row r="45" spans="1:21">
      <c r="A45" s="1" t="s">
        <v>47</v>
      </c>
      <c r="C45" s="6">
        <v>0</v>
      </c>
      <c r="D45" s="6"/>
      <c r="E45" s="6">
        <v>-54539140</v>
      </c>
      <c r="F45" s="6"/>
      <c r="G45" s="6">
        <v>0</v>
      </c>
      <c r="H45" s="6"/>
      <c r="I45" s="6">
        <f t="shared" si="1"/>
        <v>-54539140</v>
      </c>
      <c r="J45" s="6"/>
      <c r="K45" s="10">
        <f t="shared" si="2"/>
        <v>5.0924743784924265E-4</v>
      </c>
      <c r="L45" s="6"/>
      <c r="M45" s="6">
        <v>10824646</v>
      </c>
      <c r="N45" s="6"/>
      <c r="O45" s="6">
        <v>-4632563</v>
      </c>
      <c r="P45" s="6"/>
      <c r="Q45" s="6">
        <v>118175237</v>
      </c>
      <c r="R45" s="6"/>
      <c r="S45" s="6">
        <f t="shared" si="0"/>
        <v>124367320</v>
      </c>
      <c r="T45" s="6"/>
      <c r="U45" s="10">
        <f t="shared" si="3"/>
        <v>5.691360621545901E-4</v>
      </c>
    </row>
    <row r="46" spans="1:21">
      <c r="A46" s="1" t="s">
        <v>37</v>
      </c>
      <c r="C46" s="6">
        <v>0</v>
      </c>
      <c r="D46" s="6"/>
      <c r="E46" s="6">
        <v>-1157813096</v>
      </c>
      <c r="F46" s="6"/>
      <c r="G46" s="6">
        <v>0</v>
      </c>
      <c r="H46" s="6"/>
      <c r="I46" s="6">
        <f t="shared" si="1"/>
        <v>-1157813096</v>
      </c>
      <c r="J46" s="6"/>
      <c r="K46" s="10">
        <f t="shared" si="2"/>
        <v>1.0810829665563102E-2</v>
      </c>
      <c r="L46" s="6"/>
      <c r="M46" s="6">
        <v>2068951950</v>
      </c>
      <c r="N46" s="6"/>
      <c r="O46" s="6">
        <v>-1180804855</v>
      </c>
      <c r="P46" s="6"/>
      <c r="Q46" s="6">
        <v>2931921285</v>
      </c>
      <c r="R46" s="6"/>
      <c r="S46" s="6">
        <f t="shared" si="0"/>
        <v>3820068380</v>
      </c>
      <c r="T46" s="6"/>
      <c r="U46" s="10">
        <f t="shared" si="3"/>
        <v>1.748159142574162E-2</v>
      </c>
    </row>
    <row r="47" spans="1:21">
      <c r="A47" s="1" t="s">
        <v>233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1"/>
        <v>0</v>
      </c>
      <c r="J47" s="6"/>
      <c r="K47" s="10">
        <f t="shared" si="2"/>
        <v>0</v>
      </c>
      <c r="L47" s="6"/>
      <c r="M47" s="6">
        <v>0</v>
      </c>
      <c r="N47" s="6"/>
      <c r="O47" s="6">
        <v>0</v>
      </c>
      <c r="P47" s="6"/>
      <c r="Q47" s="6">
        <v>1534547188</v>
      </c>
      <c r="R47" s="6"/>
      <c r="S47" s="6">
        <f t="shared" si="0"/>
        <v>1534547188</v>
      </c>
      <c r="T47" s="6"/>
      <c r="U47" s="10">
        <f t="shared" si="3"/>
        <v>7.0224729757682276E-3</v>
      </c>
    </row>
    <row r="48" spans="1:21">
      <c r="A48" s="1" t="s">
        <v>234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1"/>
        <v>0</v>
      </c>
      <c r="J48" s="6"/>
      <c r="K48" s="10">
        <f t="shared" si="2"/>
        <v>0</v>
      </c>
      <c r="L48" s="6"/>
      <c r="M48" s="6">
        <v>0</v>
      </c>
      <c r="N48" s="6"/>
      <c r="O48" s="6">
        <v>0</v>
      </c>
      <c r="P48" s="6"/>
      <c r="Q48" s="6">
        <v>0</v>
      </c>
      <c r="R48" s="6"/>
      <c r="S48" s="6">
        <f t="shared" si="0"/>
        <v>0</v>
      </c>
      <c r="T48" s="6"/>
      <c r="U48" s="10">
        <f t="shared" si="3"/>
        <v>0</v>
      </c>
    </row>
    <row r="49" spans="1:21">
      <c r="A49" s="1" t="s">
        <v>40</v>
      </c>
      <c r="C49" s="6">
        <v>0</v>
      </c>
      <c r="D49" s="6"/>
      <c r="E49" s="6">
        <v>85580846</v>
      </c>
      <c r="F49" s="6"/>
      <c r="G49" s="6">
        <v>0</v>
      </c>
      <c r="H49" s="6"/>
      <c r="I49" s="6">
        <f t="shared" si="1"/>
        <v>85580846</v>
      </c>
      <c r="J49" s="6"/>
      <c r="K49" s="10">
        <f t="shared" si="2"/>
        <v>-7.9909266179244132E-4</v>
      </c>
      <c r="L49" s="6"/>
      <c r="M49" s="6">
        <v>0</v>
      </c>
      <c r="N49" s="6"/>
      <c r="O49" s="6">
        <v>1352177364</v>
      </c>
      <c r="P49" s="6"/>
      <c r="Q49" s="6">
        <v>1672792772</v>
      </c>
      <c r="R49" s="6"/>
      <c r="S49" s="6">
        <f t="shared" si="0"/>
        <v>3024970136</v>
      </c>
      <c r="T49" s="6"/>
      <c r="U49" s="10">
        <f t="shared" si="3"/>
        <v>1.3843022357788805E-2</v>
      </c>
    </row>
    <row r="50" spans="1:21">
      <c r="A50" s="1" t="s">
        <v>235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1"/>
        <v>0</v>
      </c>
      <c r="J50" s="6"/>
      <c r="K50" s="10">
        <f t="shared" si="2"/>
        <v>0</v>
      </c>
      <c r="L50" s="6"/>
      <c r="M50" s="6">
        <v>0</v>
      </c>
      <c r="N50" s="6"/>
      <c r="O50" s="6">
        <v>0</v>
      </c>
      <c r="P50" s="6"/>
      <c r="Q50" s="6">
        <v>-1877156707</v>
      </c>
      <c r="R50" s="6"/>
      <c r="S50" s="6">
        <f t="shared" si="0"/>
        <v>-1877156707</v>
      </c>
      <c r="T50" s="6"/>
      <c r="U50" s="10">
        <f t="shared" si="3"/>
        <v>-8.5903401011540471E-3</v>
      </c>
    </row>
    <row r="51" spans="1:21">
      <c r="A51" s="1" t="s">
        <v>188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1"/>
        <v>0</v>
      </c>
      <c r="J51" s="6"/>
      <c r="K51" s="10">
        <f t="shared" si="2"/>
        <v>0</v>
      </c>
      <c r="L51" s="6"/>
      <c r="M51" s="6">
        <v>4453752900</v>
      </c>
      <c r="N51" s="6"/>
      <c r="O51" s="6">
        <v>0</v>
      </c>
      <c r="P51" s="6"/>
      <c r="Q51" s="6">
        <v>10552833327</v>
      </c>
      <c r="R51" s="6"/>
      <c r="S51" s="6">
        <f t="shared" si="0"/>
        <v>15006586227</v>
      </c>
      <c r="T51" s="6"/>
      <c r="U51" s="10">
        <f t="shared" si="3"/>
        <v>6.867390397749254E-2</v>
      </c>
    </row>
    <row r="52" spans="1:21">
      <c r="A52" s="1" t="s">
        <v>58</v>
      </c>
      <c r="C52" s="6">
        <v>0</v>
      </c>
      <c r="D52" s="6"/>
      <c r="E52" s="6">
        <v>2598496698</v>
      </c>
      <c r="F52" s="6"/>
      <c r="G52" s="6">
        <v>0</v>
      </c>
      <c r="H52" s="6"/>
      <c r="I52" s="6">
        <f t="shared" si="1"/>
        <v>2598496698</v>
      </c>
      <c r="J52" s="6"/>
      <c r="K52" s="10">
        <f t="shared" si="2"/>
        <v>-2.4262901573369459E-2</v>
      </c>
      <c r="L52" s="6"/>
      <c r="M52" s="6">
        <v>0</v>
      </c>
      <c r="N52" s="6"/>
      <c r="O52" s="6">
        <v>40768999713</v>
      </c>
      <c r="P52" s="6"/>
      <c r="Q52" s="6">
        <v>10023791787</v>
      </c>
      <c r="R52" s="6"/>
      <c r="S52" s="6">
        <f t="shared" si="0"/>
        <v>50792791500</v>
      </c>
      <c r="T52" s="6"/>
      <c r="U52" s="10">
        <f t="shared" si="3"/>
        <v>0.23244055866242944</v>
      </c>
    </row>
    <row r="53" spans="1:21">
      <c r="A53" s="1" t="s">
        <v>16</v>
      </c>
      <c r="C53" s="6">
        <v>0</v>
      </c>
      <c r="D53" s="6"/>
      <c r="E53" s="6">
        <v>-332704226</v>
      </c>
      <c r="F53" s="6"/>
      <c r="G53" s="6">
        <v>0</v>
      </c>
      <c r="H53" s="6"/>
      <c r="I53" s="6">
        <f t="shared" si="1"/>
        <v>-332704226</v>
      </c>
      <c r="J53" s="6"/>
      <c r="K53" s="10">
        <f t="shared" si="2"/>
        <v>3.1065538373380177E-3</v>
      </c>
      <c r="L53" s="6"/>
      <c r="M53" s="5">
        <v>423665400</v>
      </c>
      <c r="N53" s="6"/>
      <c r="O53" s="6">
        <v>-908268520</v>
      </c>
      <c r="P53" s="6"/>
      <c r="Q53" s="6">
        <v>-123943632</v>
      </c>
      <c r="R53" s="6"/>
      <c r="S53" s="6">
        <f t="shared" si="0"/>
        <v>-608546752</v>
      </c>
      <c r="T53" s="6"/>
      <c r="U53" s="10">
        <f t="shared" si="3"/>
        <v>-2.78486263168046E-3</v>
      </c>
    </row>
    <row r="54" spans="1:21">
      <c r="A54" s="1" t="s">
        <v>22</v>
      </c>
      <c r="C54" s="6">
        <v>0</v>
      </c>
      <c r="D54" s="6"/>
      <c r="E54" s="6">
        <v>-5251528047</v>
      </c>
      <c r="F54" s="6"/>
      <c r="G54" s="6">
        <v>0</v>
      </c>
      <c r="H54" s="6"/>
      <c r="I54" s="6">
        <f t="shared" si="1"/>
        <v>-5251528047</v>
      </c>
      <c r="J54" s="6"/>
      <c r="K54" s="10">
        <f t="shared" si="2"/>
        <v>4.9035008669520409E-2</v>
      </c>
      <c r="L54" s="6"/>
      <c r="M54" s="6">
        <v>3954474489</v>
      </c>
      <c r="N54" s="6"/>
      <c r="O54" s="6">
        <v>19423881583</v>
      </c>
      <c r="P54" s="6"/>
      <c r="Q54" s="6">
        <v>2606076406</v>
      </c>
      <c r="R54" s="6"/>
      <c r="S54" s="6">
        <f t="shared" si="0"/>
        <v>25984432478</v>
      </c>
      <c r="T54" s="6"/>
      <c r="U54" s="10">
        <f t="shared" si="3"/>
        <v>0.11891128294676413</v>
      </c>
    </row>
    <row r="55" spans="1:21">
      <c r="A55" s="1" t="s">
        <v>33</v>
      </c>
      <c r="C55" s="6">
        <v>0</v>
      </c>
      <c r="D55" s="6"/>
      <c r="E55" s="6">
        <v>-1390627539</v>
      </c>
      <c r="F55" s="6"/>
      <c r="G55" s="6">
        <v>0</v>
      </c>
      <c r="H55" s="6"/>
      <c r="I55" s="6">
        <f t="shared" si="1"/>
        <v>-1390627539</v>
      </c>
      <c r="J55" s="6"/>
      <c r="K55" s="10">
        <f t="shared" si="2"/>
        <v>1.298468423298108E-2</v>
      </c>
      <c r="L55" s="6"/>
      <c r="M55" s="6">
        <v>0</v>
      </c>
      <c r="N55" s="6"/>
      <c r="O55" s="6">
        <v>2232221274</v>
      </c>
      <c r="P55" s="6"/>
      <c r="Q55" s="6">
        <v>1629867863</v>
      </c>
      <c r="R55" s="6"/>
      <c r="S55" s="6">
        <f t="shared" si="0"/>
        <v>3862089137</v>
      </c>
      <c r="T55" s="6"/>
      <c r="U55" s="10">
        <f t="shared" si="3"/>
        <v>1.7673888953482306E-2</v>
      </c>
    </row>
    <row r="56" spans="1:21">
      <c r="A56" s="1" t="s">
        <v>236</v>
      </c>
      <c r="C56" s="6">
        <v>0</v>
      </c>
      <c r="D56" s="6"/>
      <c r="E56" s="6">
        <v>0</v>
      </c>
      <c r="F56" s="6"/>
      <c r="G56" s="6">
        <v>0</v>
      </c>
      <c r="H56" s="6"/>
      <c r="I56" s="6">
        <f t="shared" si="1"/>
        <v>0</v>
      </c>
      <c r="J56" s="6"/>
      <c r="K56" s="10">
        <f t="shared" si="2"/>
        <v>0</v>
      </c>
      <c r="L56" s="6"/>
      <c r="M56" s="6">
        <v>0</v>
      </c>
      <c r="N56" s="6"/>
      <c r="O56" s="6">
        <v>0</v>
      </c>
      <c r="P56" s="6"/>
      <c r="Q56" s="6">
        <v>155315478</v>
      </c>
      <c r="R56" s="6"/>
      <c r="S56" s="6">
        <f t="shared" si="0"/>
        <v>155315478</v>
      </c>
      <c r="T56" s="6"/>
      <c r="U56" s="10">
        <f t="shared" si="3"/>
        <v>7.1076259857153683E-4</v>
      </c>
    </row>
    <row r="57" spans="1:21">
      <c r="A57" s="1" t="s">
        <v>237</v>
      </c>
      <c r="C57" s="6">
        <v>0</v>
      </c>
      <c r="D57" s="6"/>
      <c r="E57" s="6">
        <v>0</v>
      </c>
      <c r="F57" s="6"/>
      <c r="G57" s="6">
        <v>0</v>
      </c>
      <c r="H57" s="6"/>
      <c r="I57" s="6">
        <f t="shared" si="1"/>
        <v>0</v>
      </c>
      <c r="J57" s="6"/>
      <c r="K57" s="10">
        <f t="shared" si="2"/>
        <v>0</v>
      </c>
      <c r="L57" s="6"/>
      <c r="M57" s="6">
        <v>0</v>
      </c>
      <c r="N57" s="6"/>
      <c r="O57" s="6">
        <v>0</v>
      </c>
      <c r="P57" s="6"/>
      <c r="Q57" s="6">
        <v>97935016</v>
      </c>
      <c r="R57" s="6"/>
      <c r="S57" s="6">
        <f t="shared" si="0"/>
        <v>97935016</v>
      </c>
      <c r="T57" s="6"/>
      <c r="U57" s="10">
        <f t="shared" si="3"/>
        <v>4.4817520674472018E-4</v>
      </c>
    </row>
    <row r="58" spans="1:21">
      <c r="A58" s="1" t="s">
        <v>41</v>
      </c>
      <c r="C58" s="6">
        <v>0</v>
      </c>
      <c r="D58" s="6"/>
      <c r="E58" s="6">
        <v>-11022707081</v>
      </c>
      <c r="F58" s="6"/>
      <c r="G58" s="6">
        <v>0</v>
      </c>
      <c r="H58" s="6"/>
      <c r="I58" s="6">
        <f t="shared" si="1"/>
        <v>-11022707081</v>
      </c>
      <c r="J58" s="6"/>
      <c r="K58" s="10">
        <f t="shared" si="2"/>
        <v>0.10292214617175766</v>
      </c>
      <c r="L58" s="6"/>
      <c r="M58" s="6">
        <v>8236716000</v>
      </c>
      <c r="N58" s="6"/>
      <c r="O58" s="6">
        <v>551927067</v>
      </c>
      <c r="P58" s="6"/>
      <c r="Q58" s="6">
        <v>3696167825</v>
      </c>
      <c r="R58" s="6"/>
      <c r="S58" s="6">
        <f t="shared" si="0"/>
        <v>12484810892</v>
      </c>
      <c r="T58" s="6"/>
      <c r="U58" s="10">
        <f t="shared" si="3"/>
        <v>5.7133627289046793E-2</v>
      </c>
    </row>
    <row r="59" spans="1:21">
      <c r="A59" s="1" t="s">
        <v>238</v>
      </c>
      <c r="C59" s="6">
        <v>0</v>
      </c>
      <c r="D59" s="6"/>
      <c r="E59" s="6">
        <v>0</v>
      </c>
      <c r="F59" s="6"/>
      <c r="G59" s="6">
        <v>0</v>
      </c>
      <c r="H59" s="6"/>
      <c r="I59" s="6">
        <f t="shared" si="1"/>
        <v>0</v>
      </c>
      <c r="J59" s="6"/>
      <c r="K59" s="10">
        <f t="shared" si="2"/>
        <v>0</v>
      </c>
      <c r="L59" s="6"/>
      <c r="M59" s="6">
        <v>0</v>
      </c>
      <c r="N59" s="6"/>
      <c r="O59" s="6">
        <v>0</v>
      </c>
      <c r="P59" s="6"/>
      <c r="Q59" s="6">
        <v>-2047500919</v>
      </c>
      <c r="R59" s="6"/>
      <c r="S59" s="6">
        <f t="shared" si="0"/>
        <v>-2047500919</v>
      </c>
      <c r="T59" s="6"/>
      <c r="U59" s="10">
        <f t="shared" si="3"/>
        <v>-9.3698779574695693E-3</v>
      </c>
    </row>
    <row r="60" spans="1:21">
      <c r="A60" s="1" t="s">
        <v>239</v>
      </c>
      <c r="C60" s="6">
        <v>0</v>
      </c>
      <c r="D60" s="6"/>
      <c r="E60" s="6">
        <v>0</v>
      </c>
      <c r="F60" s="6"/>
      <c r="G60" s="6">
        <v>0</v>
      </c>
      <c r="H60" s="6"/>
      <c r="I60" s="6">
        <f t="shared" si="1"/>
        <v>0</v>
      </c>
      <c r="J60" s="6"/>
      <c r="K60" s="10">
        <f t="shared" si="2"/>
        <v>0</v>
      </c>
      <c r="L60" s="6"/>
      <c r="M60" s="6">
        <v>0</v>
      </c>
      <c r="N60" s="6"/>
      <c r="O60" s="6">
        <v>0</v>
      </c>
      <c r="P60" s="6"/>
      <c r="Q60" s="6">
        <v>0</v>
      </c>
      <c r="R60" s="6"/>
      <c r="S60" s="6">
        <f t="shared" si="0"/>
        <v>0</v>
      </c>
      <c r="T60" s="6"/>
      <c r="U60" s="10">
        <f t="shared" si="3"/>
        <v>0</v>
      </c>
    </row>
    <row r="61" spans="1:21">
      <c r="A61" s="1" t="s">
        <v>31</v>
      </c>
      <c r="C61" s="6">
        <v>0</v>
      </c>
      <c r="D61" s="6"/>
      <c r="E61" s="6">
        <v>1120020271</v>
      </c>
      <c r="F61" s="6"/>
      <c r="G61" s="6">
        <v>0</v>
      </c>
      <c r="H61" s="6"/>
      <c r="I61" s="6">
        <f t="shared" si="1"/>
        <v>1120020271</v>
      </c>
      <c r="J61" s="6"/>
      <c r="K61" s="10">
        <f t="shared" si="2"/>
        <v>-1.0457947326378165E-2</v>
      </c>
      <c r="L61" s="6"/>
      <c r="M61" s="6">
        <v>2009138609</v>
      </c>
      <c r="N61" s="6"/>
      <c r="O61" s="6">
        <v>5103548816</v>
      </c>
      <c r="P61" s="6"/>
      <c r="Q61" s="6">
        <v>1278856124</v>
      </c>
      <c r="R61" s="6"/>
      <c r="S61" s="6">
        <f t="shared" si="0"/>
        <v>8391543549</v>
      </c>
      <c r="T61" s="6"/>
      <c r="U61" s="10">
        <f t="shared" si="3"/>
        <v>3.8401808858441376E-2</v>
      </c>
    </row>
    <row r="62" spans="1:21">
      <c r="A62" s="1" t="s">
        <v>65</v>
      </c>
      <c r="C62" s="6">
        <v>0</v>
      </c>
      <c r="D62" s="6"/>
      <c r="E62" s="6">
        <v>2612931499</v>
      </c>
      <c r="F62" s="6"/>
      <c r="G62" s="6">
        <v>0</v>
      </c>
      <c r="H62" s="6"/>
      <c r="I62" s="6">
        <f t="shared" si="1"/>
        <v>2612931499</v>
      </c>
      <c r="J62" s="6"/>
      <c r="K62" s="10">
        <f t="shared" si="2"/>
        <v>-2.4397683409407098E-2</v>
      </c>
      <c r="L62" s="6"/>
      <c r="M62" s="6">
        <v>0</v>
      </c>
      <c r="N62" s="6"/>
      <c r="O62" s="6">
        <v>-8132118482</v>
      </c>
      <c r="P62" s="6"/>
      <c r="Q62" s="6">
        <v>4147011279</v>
      </c>
      <c r="R62" s="6"/>
      <c r="S62" s="6">
        <f t="shared" si="0"/>
        <v>-3985107203</v>
      </c>
      <c r="T62" s="6"/>
      <c r="U62" s="10">
        <f t="shared" si="3"/>
        <v>-1.8236850490782566E-2</v>
      </c>
    </row>
    <row r="63" spans="1:21">
      <c r="A63" s="1" t="s">
        <v>240</v>
      </c>
      <c r="C63" s="6">
        <v>0</v>
      </c>
      <c r="D63" s="6"/>
      <c r="E63" s="6">
        <v>0</v>
      </c>
      <c r="F63" s="6"/>
      <c r="G63" s="6">
        <v>0</v>
      </c>
      <c r="H63" s="6"/>
      <c r="I63" s="6">
        <f t="shared" si="1"/>
        <v>0</v>
      </c>
      <c r="J63" s="6"/>
      <c r="K63" s="10">
        <f t="shared" si="2"/>
        <v>0</v>
      </c>
      <c r="L63" s="6"/>
      <c r="M63" s="6">
        <v>0</v>
      </c>
      <c r="N63" s="6"/>
      <c r="O63" s="6">
        <v>0</v>
      </c>
      <c r="P63" s="6"/>
      <c r="Q63" s="6">
        <v>11644782471</v>
      </c>
      <c r="R63" s="6"/>
      <c r="S63" s="6">
        <f t="shared" si="0"/>
        <v>11644782471</v>
      </c>
      <c r="T63" s="6"/>
      <c r="U63" s="10">
        <f t="shared" si="3"/>
        <v>5.3289446457411294E-2</v>
      </c>
    </row>
    <row r="64" spans="1:21">
      <c r="A64" s="1" t="s">
        <v>19</v>
      </c>
      <c r="C64" s="6">
        <v>0</v>
      </c>
      <c r="D64" s="6"/>
      <c r="E64" s="6">
        <v>2778681504</v>
      </c>
      <c r="F64" s="6"/>
      <c r="G64" s="6">
        <v>0</v>
      </c>
      <c r="H64" s="6"/>
      <c r="I64" s="6">
        <f t="shared" si="1"/>
        <v>2778681504</v>
      </c>
      <c r="J64" s="6"/>
      <c r="K64" s="10">
        <f t="shared" si="2"/>
        <v>-2.5945338274697402E-2</v>
      </c>
      <c r="L64" s="6"/>
      <c r="M64" s="6">
        <v>0</v>
      </c>
      <c r="N64" s="6"/>
      <c r="O64" s="6">
        <v>26060019322</v>
      </c>
      <c r="P64" s="6"/>
      <c r="Q64" s="6">
        <v>2293887337</v>
      </c>
      <c r="R64" s="6"/>
      <c r="S64" s="6">
        <f t="shared" si="0"/>
        <v>28353906659</v>
      </c>
      <c r="T64" s="6"/>
      <c r="U64" s="10">
        <f t="shared" si="3"/>
        <v>0.12975459133960648</v>
      </c>
    </row>
    <row r="65" spans="1:21">
      <c r="A65" s="1" t="s">
        <v>241</v>
      </c>
      <c r="C65" s="6">
        <v>0</v>
      </c>
      <c r="D65" s="6"/>
      <c r="E65" s="6">
        <v>0</v>
      </c>
      <c r="F65" s="6"/>
      <c r="G65" s="6">
        <v>0</v>
      </c>
      <c r="H65" s="6"/>
      <c r="I65" s="6">
        <f t="shared" si="1"/>
        <v>0</v>
      </c>
      <c r="J65" s="6"/>
      <c r="K65" s="10">
        <f t="shared" si="2"/>
        <v>0</v>
      </c>
      <c r="L65" s="6"/>
      <c r="M65" s="6">
        <v>0</v>
      </c>
      <c r="N65" s="6"/>
      <c r="O65" s="6">
        <v>0</v>
      </c>
      <c r="P65" s="6"/>
      <c r="Q65" s="6">
        <v>0</v>
      </c>
      <c r="R65" s="6"/>
      <c r="S65" s="6">
        <f t="shared" si="0"/>
        <v>0</v>
      </c>
      <c r="T65" s="6"/>
      <c r="U65" s="10">
        <f t="shared" si="3"/>
        <v>0</v>
      </c>
    </row>
    <row r="66" spans="1:21">
      <c r="A66" s="1" t="s">
        <v>242</v>
      </c>
      <c r="C66" s="6">
        <v>0</v>
      </c>
      <c r="D66" s="6"/>
      <c r="E66" s="6">
        <v>0</v>
      </c>
      <c r="F66" s="6"/>
      <c r="G66" s="6">
        <v>0</v>
      </c>
      <c r="H66" s="6"/>
      <c r="I66" s="6">
        <f t="shared" si="1"/>
        <v>0</v>
      </c>
      <c r="J66" s="6"/>
      <c r="K66" s="10">
        <f t="shared" si="2"/>
        <v>0</v>
      </c>
      <c r="L66" s="6"/>
      <c r="M66" s="6">
        <v>0</v>
      </c>
      <c r="N66" s="6"/>
      <c r="O66" s="6">
        <v>0</v>
      </c>
      <c r="P66" s="6"/>
      <c r="Q66" s="6">
        <v>106954444</v>
      </c>
      <c r="R66" s="6"/>
      <c r="S66" s="6">
        <f t="shared" si="0"/>
        <v>106954444</v>
      </c>
      <c r="T66" s="6"/>
      <c r="U66" s="10">
        <f t="shared" si="3"/>
        <v>4.8945037239761719E-4</v>
      </c>
    </row>
    <row r="67" spans="1:21">
      <c r="A67" s="1" t="s">
        <v>200</v>
      </c>
      <c r="C67" s="6">
        <v>0</v>
      </c>
      <c r="D67" s="6"/>
      <c r="E67" s="6">
        <v>0</v>
      </c>
      <c r="F67" s="6"/>
      <c r="G67" s="6">
        <v>0</v>
      </c>
      <c r="H67" s="6"/>
      <c r="I67" s="6">
        <f t="shared" si="1"/>
        <v>0</v>
      </c>
      <c r="J67" s="6"/>
      <c r="K67" s="10">
        <f t="shared" si="2"/>
        <v>0</v>
      </c>
      <c r="L67" s="6"/>
      <c r="M67" s="6">
        <v>3129079600</v>
      </c>
      <c r="N67" s="6"/>
      <c r="O67" s="6">
        <v>0</v>
      </c>
      <c r="P67" s="6"/>
      <c r="Q67" s="6">
        <v>-7099790933</v>
      </c>
      <c r="R67" s="6"/>
      <c r="S67" s="6">
        <f t="shared" si="0"/>
        <v>-3970711333</v>
      </c>
      <c r="T67" s="6"/>
      <c r="U67" s="10">
        <f t="shared" si="3"/>
        <v>-1.8170971377498714E-2</v>
      </c>
    </row>
    <row r="68" spans="1:21">
      <c r="A68" s="1" t="s">
        <v>215</v>
      </c>
      <c r="C68" s="6">
        <v>0</v>
      </c>
      <c r="D68" s="6"/>
      <c r="E68" s="6">
        <v>0</v>
      </c>
      <c r="F68" s="6"/>
      <c r="G68" s="6">
        <v>0</v>
      </c>
      <c r="H68" s="6"/>
      <c r="I68" s="6">
        <f t="shared" si="1"/>
        <v>0</v>
      </c>
      <c r="J68" s="6"/>
      <c r="K68" s="10">
        <f t="shared" si="2"/>
        <v>0</v>
      </c>
      <c r="L68" s="6"/>
      <c r="M68" s="6">
        <v>642368100</v>
      </c>
      <c r="N68" s="6"/>
      <c r="O68" s="6">
        <v>0</v>
      </c>
      <c r="P68" s="6"/>
      <c r="Q68" s="6">
        <v>2059943217</v>
      </c>
      <c r="R68" s="6"/>
      <c r="S68" s="6">
        <f t="shared" si="0"/>
        <v>2702311317</v>
      </c>
      <c r="T68" s="6"/>
      <c r="U68" s="10">
        <f t="shared" si="3"/>
        <v>1.2366454641566323E-2</v>
      </c>
    </row>
    <row r="69" spans="1:21">
      <c r="A69" s="1" t="s">
        <v>216</v>
      </c>
      <c r="C69" s="6">
        <v>0</v>
      </c>
      <c r="D69" s="6"/>
      <c r="E69" s="6">
        <v>0</v>
      </c>
      <c r="F69" s="6"/>
      <c r="G69" s="6">
        <v>0</v>
      </c>
      <c r="H69" s="6"/>
      <c r="I69" s="6">
        <f t="shared" si="1"/>
        <v>0</v>
      </c>
      <c r="J69" s="6"/>
      <c r="K69" s="10">
        <f t="shared" si="2"/>
        <v>0</v>
      </c>
      <c r="L69" s="6"/>
      <c r="M69" s="6">
        <v>295194000</v>
      </c>
      <c r="N69" s="6"/>
      <c r="O69" s="6">
        <v>0</v>
      </c>
      <c r="P69" s="6"/>
      <c r="Q69" s="6">
        <v>3511818456</v>
      </c>
      <c r="R69" s="6"/>
      <c r="S69" s="6">
        <f t="shared" si="0"/>
        <v>3807012456</v>
      </c>
      <c r="T69" s="6"/>
      <c r="U69" s="10">
        <f t="shared" si="3"/>
        <v>1.7421844241568563E-2</v>
      </c>
    </row>
    <row r="70" spans="1:21">
      <c r="A70" s="1" t="s">
        <v>217</v>
      </c>
      <c r="C70" s="6">
        <v>0</v>
      </c>
      <c r="D70" s="6"/>
      <c r="E70" s="6">
        <v>0</v>
      </c>
      <c r="F70" s="6"/>
      <c r="G70" s="6">
        <v>0</v>
      </c>
      <c r="H70" s="6"/>
      <c r="I70" s="6">
        <f t="shared" si="1"/>
        <v>0</v>
      </c>
      <c r="J70" s="6"/>
      <c r="K70" s="10">
        <f t="shared" si="2"/>
        <v>0</v>
      </c>
      <c r="L70" s="6"/>
      <c r="M70" s="6">
        <v>85236900</v>
      </c>
      <c r="N70" s="6"/>
      <c r="O70" s="6">
        <v>0</v>
      </c>
      <c r="P70" s="6"/>
      <c r="Q70" s="6">
        <v>185184103</v>
      </c>
      <c r="R70" s="6"/>
      <c r="S70" s="6">
        <f t="shared" si="0"/>
        <v>270421003</v>
      </c>
      <c r="T70" s="6"/>
      <c r="U70" s="10">
        <f t="shared" si="3"/>
        <v>1.2375143628673079E-3</v>
      </c>
    </row>
    <row r="71" spans="1:21">
      <c r="A71" s="1" t="s">
        <v>61</v>
      </c>
      <c r="C71" s="6">
        <v>0</v>
      </c>
      <c r="D71" s="6"/>
      <c r="E71" s="6">
        <v>-2143038696</v>
      </c>
      <c r="F71" s="6"/>
      <c r="G71" s="6">
        <v>0</v>
      </c>
      <c r="H71" s="6"/>
      <c r="I71" s="6">
        <f t="shared" si="1"/>
        <v>-2143038696</v>
      </c>
      <c r="J71" s="6"/>
      <c r="K71" s="10">
        <f t="shared" si="2"/>
        <v>2.0010160870702804E-2</v>
      </c>
      <c r="L71" s="6"/>
      <c r="M71" s="6">
        <v>1015434000</v>
      </c>
      <c r="N71" s="6"/>
      <c r="O71" s="6">
        <v>-2412676556</v>
      </c>
      <c r="P71" s="6"/>
      <c r="Q71" s="6">
        <v>-2321810272</v>
      </c>
      <c r="R71" s="6"/>
      <c r="S71" s="6">
        <f t="shared" si="0"/>
        <v>-3719052828</v>
      </c>
      <c r="T71" s="6"/>
      <c r="U71" s="10">
        <f t="shared" si="3"/>
        <v>-1.7019318913303046E-2</v>
      </c>
    </row>
    <row r="72" spans="1:21">
      <c r="A72" s="1" t="s">
        <v>243</v>
      </c>
      <c r="C72" s="6">
        <v>0</v>
      </c>
      <c r="D72" s="6"/>
      <c r="E72" s="6">
        <v>0</v>
      </c>
      <c r="F72" s="6"/>
      <c r="G72" s="6">
        <v>0</v>
      </c>
      <c r="H72" s="6"/>
      <c r="I72" s="6">
        <f t="shared" si="1"/>
        <v>0</v>
      </c>
      <c r="J72" s="6"/>
      <c r="K72" s="10">
        <f t="shared" si="2"/>
        <v>0</v>
      </c>
      <c r="L72" s="6"/>
      <c r="M72" s="6">
        <v>0</v>
      </c>
      <c r="N72" s="6"/>
      <c r="O72" s="6">
        <v>0</v>
      </c>
      <c r="P72" s="6"/>
      <c r="Q72" s="6">
        <v>-1497288242</v>
      </c>
      <c r="R72" s="6"/>
      <c r="S72" s="6">
        <f t="shared" ref="S72:S91" si="4">M72+O72+Q72</f>
        <v>-1497288242</v>
      </c>
      <c r="T72" s="6"/>
      <c r="U72" s="10">
        <f t="shared" si="3"/>
        <v>-6.8519666899813309E-3</v>
      </c>
    </row>
    <row r="73" spans="1:21">
      <c r="A73" s="1" t="s">
        <v>191</v>
      </c>
      <c r="C73" s="6">
        <v>0</v>
      </c>
      <c r="D73" s="6"/>
      <c r="E73" s="6">
        <v>0</v>
      </c>
      <c r="F73" s="6"/>
      <c r="G73" s="6">
        <v>0</v>
      </c>
      <c r="H73" s="6"/>
      <c r="I73" s="6">
        <f t="shared" ref="I73:I91" si="5">C73+E73+G73</f>
        <v>0</v>
      </c>
      <c r="J73" s="6"/>
      <c r="K73" s="10">
        <f t="shared" ref="K73:K94" si="6">I73/$I$95</f>
        <v>0</v>
      </c>
      <c r="L73" s="6"/>
      <c r="M73" s="6">
        <v>6176923077</v>
      </c>
      <c r="N73" s="6"/>
      <c r="O73" s="6">
        <v>0</v>
      </c>
      <c r="P73" s="6"/>
      <c r="Q73" s="6">
        <v>6322035162</v>
      </c>
      <c r="R73" s="6"/>
      <c r="S73" s="6">
        <f t="shared" si="4"/>
        <v>12498958239</v>
      </c>
      <c r="T73" s="6"/>
      <c r="U73" s="10">
        <f t="shared" ref="U73:U94" si="7">S73/$S$95</f>
        <v>5.7198369098724083E-2</v>
      </c>
    </row>
    <row r="74" spans="1:21">
      <c r="A74" s="1" t="s">
        <v>244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5"/>
        <v>0</v>
      </c>
      <c r="J74" s="6"/>
      <c r="K74" s="10">
        <f t="shared" si="6"/>
        <v>0</v>
      </c>
      <c r="L74" s="6"/>
      <c r="M74" s="6">
        <v>0</v>
      </c>
      <c r="N74" s="6"/>
      <c r="O74" s="6">
        <v>0</v>
      </c>
      <c r="P74" s="6"/>
      <c r="Q74" s="6">
        <v>614302182</v>
      </c>
      <c r="R74" s="6"/>
      <c r="S74" s="6">
        <f t="shared" si="4"/>
        <v>614302182</v>
      </c>
      <c r="T74" s="6"/>
      <c r="U74" s="10">
        <f t="shared" si="7"/>
        <v>2.8112009234938272E-3</v>
      </c>
    </row>
    <row r="75" spans="1:21">
      <c r="A75" s="1" t="s">
        <v>62</v>
      </c>
      <c r="C75" s="6">
        <v>0</v>
      </c>
      <c r="D75" s="6"/>
      <c r="E75" s="6">
        <v>-2542072219</v>
      </c>
      <c r="F75" s="6"/>
      <c r="G75" s="6">
        <v>0</v>
      </c>
      <c r="H75" s="6"/>
      <c r="I75" s="6">
        <f t="shared" si="5"/>
        <v>-2542072219</v>
      </c>
      <c r="J75" s="6"/>
      <c r="K75" s="10">
        <f t="shared" si="6"/>
        <v>2.3736050189890945E-2</v>
      </c>
      <c r="L75" s="6"/>
      <c r="M75" s="6">
        <v>7100575000</v>
      </c>
      <c r="N75" s="6"/>
      <c r="O75" s="6">
        <v>3706724644</v>
      </c>
      <c r="P75" s="6"/>
      <c r="Q75" s="6">
        <v>6771881650</v>
      </c>
      <c r="R75" s="6"/>
      <c r="S75" s="6">
        <f t="shared" si="4"/>
        <v>17579181294</v>
      </c>
      <c r="T75" s="6"/>
      <c r="U75" s="10">
        <f t="shared" si="7"/>
        <v>8.0446744511088533E-2</v>
      </c>
    </row>
    <row r="76" spans="1:21">
      <c r="A76" s="1" t="s">
        <v>245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5"/>
        <v>0</v>
      </c>
      <c r="J76" s="6"/>
      <c r="K76" s="10">
        <f t="shared" si="6"/>
        <v>0</v>
      </c>
      <c r="L76" s="6"/>
      <c r="M76" s="6">
        <v>0</v>
      </c>
      <c r="N76" s="6"/>
      <c r="O76" s="6">
        <v>0</v>
      </c>
      <c r="P76" s="6"/>
      <c r="Q76" s="6">
        <v>-706984853</v>
      </c>
      <c r="R76" s="6"/>
      <c r="S76" s="6">
        <f t="shared" si="4"/>
        <v>-706984853</v>
      </c>
      <c r="T76" s="6"/>
      <c r="U76" s="10">
        <f t="shared" si="7"/>
        <v>-3.2353400816175965E-3</v>
      </c>
    </row>
    <row r="77" spans="1:21">
      <c r="A77" s="1" t="s">
        <v>45</v>
      </c>
      <c r="C77" s="6">
        <v>0</v>
      </c>
      <c r="D77" s="6"/>
      <c r="E77" s="6">
        <v>-4512221660</v>
      </c>
      <c r="F77" s="6"/>
      <c r="G77" s="6">
        <v>0</v>
      </c>
      <c r="H77" s="6"/>
      <c r="I77" s="6">
        <f t="shared" si="5"/>
        <v>-4512221660</v>
      </c>
      <c r="J77" s="6"/>
      <c r="K77" s="10">
        <f t="shared" si="6"/>
        <v>4.2131894990695792E-2</v>
      </c>
      <c r="L77" s="6"/>
      <c r="M77" s="6">
        <v>7669004200</v>
      </c>
      <c r="N77" s="6"/>
      <c r="O77" s="6">
        <v>-5013254066</v>
      </c>
      <c r="P77" s="6"/>
      <c r="Q77" s="6">
        <v>1328579803</v>
      </c>
      <c r="R77" s="6"/>
      <c r="S77" s="6">
        <f t="shared" si="4"/>
        <v>3984329937</v>
      </c>
      <c r="T77" s="6"/>
      <c r="U77" s="10">
        <f t="shared" si="7"/>
        <v>1.8233293526537565E-2</v>
      </c>
    </row>
    <row r="78" spans="1:21">
      <c r="A78" s="1" t="s">
        <v>27</v>
      </c>
      <c r="C78" s="6">
        <v>0</v>
      </c>
      <c r="D78" s="6"/>
      <c r="E78" s="6">
        <v>1385349641</v>
      </c>
      <c r="F78" s="6"/>
      <c r="G78" s="6">
        <v>0</v>
      </c>
      <c r="H78" s="6"/>
      <c r="I78" s="6">
        <f t="shared" si="5"/>
        <v>1385349641</v>
      </c>
      <c r="J78" s="6"/>
      <c r="K78" s="10">
        <f t="shared" si="6"/>
        <v>-1.2935403000572032E-2</v>
      </c>
      <c r="L78" s="6"/>
      <c r="M78" s="6">
        <v>4569101600</v>
      </c>
      <c r="N78" s="6"/>
      <c r="O78" s="6">
        <v>19400893102</v>
      </c>
      <c r="P78" s="6"/>
      <c r="Q78" s="6">
        <v>4901538850</v>
      </c>
      <c r="R78" s="6"/>
      <c r="S78" s="6">
        <f t="shared" si="4"/>
        <v>28871533552</v>
      </c>
      <c r="T78" s="6"/>
      <c r="U78" s="10">
        <f t="shared" si="7"/>
        <v>0.13212338188319411</v>
      </c>
    </row>
    <row r="79" spans="1:21">
      <c r="A79" s="1" t="s">
        <v>246</v>
      </c>
      <c r="C79" s="6">
        <v>0</v>
      </c>
      <c r="D79" s="6"/>
      <c r="E79" s="6">
        <v>0</v>
      </c>
      <c r="F79" s="6"/>
      <c r="G79" s="6">
        <v>0</v>
      </c>
      <c r="H79" s="6"/>
      <c r="I79" s="6">
        <f t="shared" si="5"/>
        <v>0</v>
      </c>
      <c r="J79" s="6"/>
      <c r="K79" s="10">
        <f t="shared" si="6"/>
        <v>0</v>
      </c>
      <c r="L79" s="6"/>
      <c r="M79" s="6">
        <v>0</v>
      </c>
      <c r="N79" s="6"/>
      <c r="O79" s="6">
        <v>0</v>
      </c>
      <c r="P79" s="6"/>
      <c r="Q79" s="6">
        <v>8069126486</v>
      </c>
      <c r="R79" s="6"/>
      <c r="S79" s="6">
        <f t="shared" si="4"/>
        <v>8069126486</v>
      </c>
      <c r="T79" s="6"/>
      <c r="U79" s="10">
        <f t="shared" si="7"/>
        <v>3.6926347478335508E-2</v>
      </c>
    </row>
    <row r="80" spans="1:21">
      <c r="A80" s="1" t="s">
        <v>214</v>
      </c>
      <c r="C80" s="6">
        <v>0</v>
      </c>
      <c r="D80" s="6"/>
      <c r="E80" s="6">
        <v>0</v>
      </c>
      <c r="F80" s="6"/>
      <c r="G80" s="6">
        <v>0</v>
      </c>
      <c r="H80" s="6"/>
      <c r="I80" s="6">
        <f t="shared" si="5"/>
        <v>0</v>
      </c>
      <c r="J80" s="6"/>
      <c r="K80" s="10">
        <f t="shared" si="6"/>
        <v>0</v>
      </c>
      <c r="L80" s="6"/>
      <c r="M80" s="6">
        <v>127915200</v>
      </c>
      <c r="N80" s="6"/>
      <c r="O80" s="6">
        <v>0</v>
      </c>
      <c r="P80" s="6"/>
      <c r="Q80" s="6">
        <v>4396463764</v>
      </c>
      <c r="R80" s="6"/>
      <c r="S80" s="6">
        <f t="shared" si="4"/>
        <v>4524378964</v>
      </c>
      <c r="T80" s="6"/>
      <c r="U80" s="10">
        <f t="shared" si="7"/>
        <v>2.0704693381396525E-2</v>
      </c>
    </row>
    <row r="81" spans="1:21">
      <c r="A81" s="1" t="s">
        <v>219</v>
      </c>
      <c r="C81" s="6">
        <v>0</v>
      </c>
      <c r="D81" s="6"/>
      <c r="E81" s="6">
        <v>0</v>
      </c>
      <c r="F81" s="6"/>
      <c r="G81" s="6">
        <v>0</v>
      </c>
      <c r="H81" s="6"/>
      <c r="I81" s="6">
        <f t="shared" si="5"/>
        <v>0</v>
      </c>
      <c r="J81" s="6"/>
      <c r="K81" s="10">
        <f t="shared" si="6"/>
        <v>0</v>
      </c>
      <c r="L81" s="6"/>
      <c r="M81" s="6">
        <v>1727220</v>
      </c>
      <c r="N81" s="6"/>
      <c r="O81" s="6">
        <v>0</v>
      </c>
      <c r="P81" s="6"/>
      <c r="Q81" s="6">
        <v>92901984</v>
      </c>
      <c r="R81" s="6"/>
      <c r="S81" s="6">
        <f t="shared" si="4"/>
        <v>94629204</v>
      </c>
      <c r="T81" s="6"/>
      <c r="U81" s="10">
        <f t="shared" si="7"/>
        <v>4.3304698154936026E-4</v>
      </c>
    </row>
    <row r="82" spans="1:21">
      <c r="A82" s="1" t="s">
        <v>223</v>
      </c>
      <c r="C82" s="6">
        <v>0</v>
      </c>
      <c r="D82" s="6"/>
      <c r="E82" s="6">
        <v>0</v>
      </c>
      <c r="F82" s="6"/>
      <c r="G82" s="6">
        <v>0</v>
      </c>
      <c r="H82" s="6"/>
      <c r="I82" s="6">
        <f t="shared" si="5"/>
        <v>0</v>
      </c>
      <c r="J82" s="6"/>
      <c r="K82" s="10">
        <f t="shared" si="6"/>
        <v>0</v>
      </c>
      <c r="L82" s="6"/>
      <c r="M82" s="6">
        <v>33456720</v>
      </c>
      <c r="N82" s="6"/>
      <c r="O82" s="6">
        <v>0</v>
      </c>
      <c r="P82" s="6"/>
      <c r="Q82" s="6">
        <v>319227485</v>
      </c>
      <c r="R82" s="6"/>
      <c r="S82" s="6">
        <f t="shared" si="4"/>
        <v>352684205</v>
      </c>
      <c r="T82" s="6"/>
      <c r="U82" s="10">
        <f t="shared" si="7"/>
        <v>1.6139714164285456E-3</v>
      </c>
    </row>
    <row r="83" spans="1:21">
      <c r="A83" s="1" t="s">
        <v>26</v>
      </c>
      <c r="C83" s="6">
        <v>0</v>
      </c>
      <c r="D83" s="6"/>
      <c r="E83" s="6">
        <v>-595499538</v>
      </c>
      <c r="F83" s="6"/>
      <c r="G83" s="6">
        <v>0</v>
      </c>
      <c r="H83" s="6"/>
      <c r="I83" s="6">
        <f t="shared" si="5"/>
        <v>-595499538</v>
      </c>
      <c r="J83" s="6"/>
      <c r="K83" s="10">
        <f t="shared" si="6"/>
        <v>5.5603482923806229E-3</v>
      </c>
      <c r="L83" s="6"/>
      <c r="M83" s="6">
        <v>0</v>
      </c>
      <c r="N83" s="6"/>
      <c r="O83" s="6">
        <v>3560829801</v>
      </c>
      <c r="P83" s="6"/>
      <c r="Q83" s="6">
        <v>1097636375</v>
      </c>
      <c r="R83" s="6"/>
      <c r="S83" s="6">
        <f t="shared" si="4"/>
        <v>4658466176</v>
      </c>
      <c r="T83" s="6"/>
      <c r="U83" s="10">
        <f t="shared" si="7"/>
        <v>2.1318310108226112E-2</v>
      </c>
    </row>
    <row r="84" spans="1:21">
      <c r="A84" s="1" t="s">
        <v>44</v>
      </c>
      <c r="C84" s="6">
        <v>0</v>
      </c>
      <c r="D84" s="6"/>
      <c r="E84" s="6">
        <v>-1590272919</v>
      </c>
      <c r="F84" s="6"/>
      <c r="G84" s="6">
        <v>0</v>
      </c>
      <c r="H84" s="6"/>
      <c r="I84" s="6">
        <f t="shared" si="5"/>
        <v>-1590272919</v>
      </c>
      <c r="J84" s="6"/>
      <c r="K84" s="10">
        <f t="shared" si="6"/>
        <v>1.4848829840033896E-2</v>
      </c>
      <c r="L84" s="6"/>
      <c r="M84" s="6">
        <v>3523982880</v>
      </c>
      <c r="N84" s="6"/>
      <c r="O84" s="6">
        <v>-10465769436</v>
      </c>
      <c r="P84" s="6"/>
      <c r="Q84" s="6">
        <v>0</v>
      </c>
      <c r="R84" s="6"/>
      <c r="S84" s="6">
        <f t="shared" si="4"/>
        <v>-6941786556</v>
      </c>
      <c r="T84" s="6"/>
      <c r="U84" s="10">
        <f t="shared" si="7"/>
        <v>-3.1767357090267075E-2</v>
      </c>
    </row>
    <row r="85" spans="1:21">
      <c r="A85" s="1" t="s">
        <v>24</v>
      </c>
      <c r="C85" s="6">
        <v>0</v>
      </c>
      <c r="D85" s="6"/>
      <c r="E85" s="6">
        <v>-3428642517</v>
      </c>
      <c r="F85" s="6"/>
      <c r="G85" s="6">
        <v>0</v>
      </c>
      <c r="H85" s="6"/>
      <c r="I85" s="6">
        <f t="shared" si="5"/>
        <v>-3428642517</v>
      </c>
      <c r="J85" s="6"/>
      <c r="K85" s="10">
        <f t="shared" si="6"/>
        <v>3.2014208824767472E-2</v>
      </c>
      <c r="L85" s="6"/>
      <c r="M85" s="6">
        <v>4311925000</v>
      </c>
      <c r="N85" s="6"/>
      <c r="O85" s="6">
        <v>5702974146</v>
      </c>
      <c r="P85" s="6"/>
      <c r="Q85" s="6">
        <v>0</v>
      </c>
      <c r="R85" s="6"/>
      <c r="S85" s="6">
        <f t="shared" si="4"/>
        <v>10014899146</v>
      </c>
      <c r="T85" s="6"/>
      <c r="U85" s="10">
        <f t="shared" si="7"/>
        <v>4.5830691397304432E-2</v>
      </c>
    </row>
    <row r="86" spans="1:21">
      <c r="A86" s="1" t="s">
        <v>38</v>
      </c>
      <c r="C86" s="6">
        <v>0</v>
      </c>
      <c r="D86" s="6"/>
      <c r="E86" s="6">
        <v>-841044141</v>
      </c>
      <c r="F86" s="6"/>
      <c r="G86" s="6">
        <v>0</v>
      </c>
      <c r="H86" s="6"/>
      <c r="I86" s="6">
        <f t="shared" si="5"/>
        <v>-841044141</v>
      </c>
      <c r="J86" s="6"/>
      <c r="K86" s="10">
        <f t="shared" si="6"/>
        <v>7.8530679787464051E-3</v>
      </c>
      <c r="L86" s="6"/>
      <c r="M86" s="6">
        <v>10335007180</v>
      </c>
      <c r="N86" s="6"/>
      <c r="O86" s="6">
        <v>-12205786188</v>
      </c>
      <c r="P86" s="6"/>
      <c r="Q86" s="6">
        <v>0</v>
      </c>
      <c r="R86" s="6"/>
      <c r="S86" s="6">
        <f t="shared" si="4"/>
        <v>-1870779008</v>
      </c>
      <c r="T86" s="6"/>
      <c r="U86" s="10">
        <f t="shared" si="7"/>
        <v>-8.5611541502590097E-3</v>
      </c>
    </row>
    <row r="87" spans="1:21">
      <c r="A87" s="1" t="s">
        <v>29</v>
      </c>
      <c r="C87" s="6">
        <v>0</v>
      </c>
      <c r="D87" s="6"/>
      <c r="E87" s="6">
        <v>2425195600</v>
      </c>
      <c r="F87" s="6"/>
      <c r="G87" s="6">
        <v>0</v>
      </c>
      <c r="H87" s="6"/>
      <c r="I87" s="6">
        <f t="shared" si="5"/>
        <v>2425195600</v>
      </c>
      <c r="J87" s="6"/>
      <c r="K87" s="10">
        <f t="shared" si="6"/>
        <v>-2.2644740008428015E-2</v>
      </c>
      <c r="L87" s="6"/>
      <c r="M87" s="6">
        <v>0</v>
      </c>
      <c r="N87" s="6"/>
      <c r="O87" s="6">
        <v>-9855856069</v>
      </c>
      <c r="P87" s="6"/>
      <c r="Q87" s="6">
        <v>0</v>
      </c>
      <c r="R87" s="6"/>
      <c r="S87" s="6">
        <f t="shared" si="4"/>
        <v>-9855856069</v>
      </c>
      <c r="T87" s="6"/>
      <c r="U87" s="10">
        <f t="shared" si="7"/>
        <v>-4.5102870370392144E-2</v>
      </c>
    </row>
    <row r="88" spans="1:21">
      <c r="A88" s="1" t="s">
        <v>66</v>
      </c>
      <c r="C88" s="6">
        <v>0</v>
      </c>
      <c r="D88" s="6"/>
      <c r="E88" s="6">
        <v>8701596495</v>
      </c>
      <c r="F88" s="6"/>
      <c r="G88" s="6">
        <v>0</v>
      </c>
      <c r="H88" s="6"/>
      <c r="I88" s="6">
        <f t="shared" si="5"/>
        <v>8701596495</v>
      </c>
      <c r="J88" s="6"/>
      <c r="K88" s="10">
        <f t="shared" si="6"/>
        <v>-8.1249277496431002E-2</v>
      </c>
      <c r="L88" s="6"/>
      <c r="M88" s="6">
        <v>0</v>
      </c>
      <c r="N88" s="6"/>
      <c r="O88" s="6">
        <v>8701596495</v>
      </c>
      <c r="P88" s="6"/>
      <c r="Q88" s="6">
        <v>0</v>
      </c>
      <c r="R88" s="6"/>
      <c r="S88" s="6">
        <f t="shared" si="4"/>
        <v>8701596495</v>
      </c>
      <c r="T88" s="6"/>
      <c r="U88" s="10">
        <f t="shared" si="7"/>
        <v>3.9820688936792102E-2</v>
      </c>
    </row>
    <row r="89" spans="1:21">
      <c r="A89" s="1" t="s">
        <v>63</v>
      </c>
      <c r="C89" s="6">
        <v>0</v>
      </c>
      <c r="D89" s="6"/>
      <c r="E89" s="6">
        <v>-12297595892</v>
      </c>
      <c r="F89" s="6"/>
      <c r="G89" s="6">
        <v>0</v>
      </c>
      <c r="H89" s="6"/>
      <c r="I89" s="6">
        <f t="shared" si="5"/>
        <v>-12297595892</v>
      </c>
      <c r="J89" s="6"/>
      <c r="K89" s="10">
        <f t="shared" si="6"/>
        <v>0.11482614503467367</v>
      </c>
      <c r="L89" s="6"/>
      <c r="M89" s="6">
        <v>0</v>
      </c>
      <c r="N89" s="6"/>
      <c r="O89" s="6">
        <v>-25689821052</v>
      </c>
      <c r="P89" s="6"/>
      <c r="Q89" s="6">
        <v>0</v>
      </c>
      <c r="R89" s="6"/>
      <c r="S89" s="6">
        <f t="shared" si="4"/>
        <v>-25689821052</v>
      </c>
      <c r="T89" s="6"/>
      <c r="U89" s="10">
        <f t="shared" si="7"/>
        <v>-0.11756306713846829</v>
      </c>
    </row>
    <row r="90" spans="1:21">
      <c r="A90" s="1" t="s">
        <v>46</v>
      </c>
      <c r="C90" s="6">
        <v>0</v>
      </c>
      <c r="D90" s="6"/>
      <c r="E90" s="6">
        <v>-893552625</v>
      </c>
      <c r="F90" s="6"/>
      <c r="G90" s="6">
        <v>0</v>
      </c>
      <c r="H90" s="6"/>
      <c r="I90" s="6">
        <f t="shared" si="5"/>
        <v>-893552625</v>
      </c>
      <c r="J90" s="6"/>
      <c r="K90" s="10">
        <f t="shared" si="6"/>
        <v>8.3433546048712007E-3</v>
      </c>
      <c r="L90" s="6"/>
      <c r="M90" s="6">
        <v>0</v>
      </c>
      <c r="N90" s="6"/>
      <c r="O90" s="6">
        <v>-17871567376</v>
      </c>
      <c r="P90" s="6"/>
      <c r="Q90" s="6">
        <v>0</v>
      </c>
      <c r="R90" s="6"/>
      <c r="S90" s="6">
        <f t="shared" si="4"/>
        <v>-17871567376</v>
      </c>
      <c r="T90" s="6"/>
      <c r="U90" s="10">
        <f t="shared" si="7"/>
        <v>-8.1784776586864463E-2</v>
      </c>
    </row>
    <row r="91" spans="1:21">
      <c r="A91" s="1" t="s">
        <v>21</v>
      </c>
      <c r="C91" s="6">
        <v>0</v>
      </c>
      <c r="D91" s="6"/>
      <c r="E91" s="6">
        <v>26142411</v>
      </c>
      <c r="F91" s="6"/>
      <c r="G91" s="6">
        <v>0</v>
      </c>
      <c r="H91" s="6"/>
      <c r="I91" s="6">
        <f t="shared" si="5"/>
        <v>26142411</v>
      </c>
      <c r="J91" s="6"/>
      <c r="K91" s="10">
        <f t="shared" si="6"/>
        <v>-2.4409911525836045E-4</v>
      </c>
      <c r="L91" s="6"/>
      <c r="M91" s="6">
        <v>0</v>
      </c>
      <c r="N91" s="6"/>
      <c r="O91" s="6">
        <v>1183087582</v>
      </c>
      <c r="P91" s="6"/>
      <c r="Q91" s="6">
        <v>0</v>
      </c>
      <c r="R91" s="6"/>
      <c r="S91" s="6">
        <f t="shared" si="4"/>
        <v>1183087582</v>
      </c>
      <c r="T91" s="6"/>
      <c r="U91" s="10">
        <f t="shared" si="7"/>
        <v>5.4141056316359933E-3</v>
      </c>
    </row>
    <row r="92" spans="1:21">
      <c r="A92" s="1" t="s">
        <v>35</v>
      </c>
      <c r="C92" s="6">
        <v>0</v>
      </c>
      <c r="D92" s="6"/>
      <c r="E92" s="6">
        <v>-5981364240</v>
      </c>
      <c r="F92" s="6"/>
      <c r="G92" s="6">
        <v>0</v>
      </c>
      <c r="H92" s="6"/>
      <c r="I92" s="6">
        <f>C92+E92+G92</f>
        <v>-5981364240</v>
      </c>
      <c r="J92" s="6"/>
      <c r="K92" s="10">
        <f t="shared" si="6"/>
        <v>5.5849696457683097E-2</v>
      </c>
      <c r="L92" s="6"/>
      <c r="M92" s="6">
        <v>0</v>
      </c>
      <c r="N92" s="6"/>
      <c r="O92" s="6">
        <v>-15907084292</v>
      </c>
      <c r="P92" s="6"/>
      <c r="Q92" s="6">
        <v>0</v>
      </c>
      <c r="R92" s="6"/>
      <c r="S92" s="6">
        <f>M92+O92+Q92</f>
        <v>-15907084292</v>
      </c>
      <c r="T92" s="6"/>
      <c r="U92" s="10">
        <f t="shared" si="7"/>
        <v>-7.2794809072914135E-2</v>
      </c>
    </row>
    <row r="93" spans="1:21">
      <c r="A93" s="1" t="s">
        <v>64</v>
      </c>
      <c r="C93" s="6">
        <v>0</v>
      </c>
      <c r="D93" s="6"/>
      <c r="E93" s="6">
        <v>-2021910088</v>
      </c>
      <c r="F93" s="6"/>
      <c r="G93" s="6">
        <v>0</v>
      </c>
      <c r="H93" s="6"/>
      <c r="I93" s="6">
        <f>C93+E93+G93</f>
        <v>-2021910088</v>
      </c>
      <c r="J93" s="6"/>
      <c r="K93" s="10">
        <f t="shared" si="6"/>
        <v>1.8879148660494772E-2</v>
      </c>
      <c r="L93" s="6"/>
      <c r="M93" s="6">
        <v>0</v>
      </c>
      <c r="N93" s="6"/>
      <c r="O93" s="6">
        <v>-2105886708</v>
      </c>
      <c r="P93" s="6"/>
      <c r="Q93" s="6">
        <v>0</v>
      </c>
      <c r="R93" s="6"/>
      <c r="S93" s="6">
        <f t="shared" ref="S93:S94" si="8">M93+O93+Q93</f>
        <v>-2105886708</v>
      </c>
      <c r="T93" s="6"/>
      <c r="U93" s="10">
        <f t="shared" si="7"/>
        <v>-9.6370659779016956E-3</v>
      </c>
    </row>
    <row r="94" spans="1:21">
      <c r="A94" s="1" t="s">
        <v>271</v>
      </c>
      <c r="C94" s="6">
        <v>0</v>
      </c>
      <c r="D94" s="6"/>
      <c r="E94" s="6">
        <v>0</v>
      </c>
      <c r="F94" s="6"/>
      <c r="G94" s="6">
        <v>0</v>
      </c>
      <c r="H94" s="6"/>
      <c r="I94" s="6">
        <f>C94+E94+G94</f>
        <v>0</v>
      </c>
      <c r="J94" s="6"/>
      <c r="K94" s="10">
        <f t="shared" si="6"/>
        <v>0</v>
      </c>
      <c r="L94" s="6"/>
      <c r="M94" s="6">
        <v>6472</v>
      </c>
      <c r="N94" s="6"/>
      <c r="O94" s="6">
        <v>0</v>
      </c>
      <c r="P94" s="6"/>
      <c r="Q94" s="6">
        <v>0</v>
      </c>
      <c r="R94" s="6"/>
      <c r="S94" s="6">
        <f t="shared" si="8"/>
        <v>6472</v>
      </c>
      <c r="T94" s="6"/>
      <c r="U94" s="10">
        <f t="shared" si="7"/>
        <v>2.9617495932729814E-8</v>
      </c>
    </row>
    <row r="95" spans="1:21" ht="24.75" thickBot="1">
      <c r="C95" s="8">
        <f>SUM(C8:C94)</f>
        <v>0</v>
      </c>
      <c r="D95" s="6"/>
      <c r="E95" s="8">
        <f>SUM(E8:E94)</f>
        <v>-100912869314</v>
      </c>
      <c r="F95" s="6"/>
      <c r="G95" s="8">
        <f>SUM(G8:G94)</f>
        <v>-6184655281</v>
      </c>
      <c r="H95" s="6"/>
      <c r="I95" s="8">
        <f>SUM(I8:I94)</f>
        <v>-107097524595</v>
      </c>
      <c r="J95" s="6"/>
      <c r="K95" s="11">
        <f>SUM(K8:K94)</f>
        <v>1.0000000000000002</v>
      </c>
      <c r="L95" s="6"/>
      <c r="M95" s="8">
        <f>SUM(M8:M94)</f>
        <v>128396376301</v>
      </c>
      <c r="N95" s="6"/>
      <c r="O95" s="8">
        <f>SUM(O8:O94)</f>
        <v>1460475968</v>
      </c>
      <c r="P95" s="6"/>
      <c r="Q95" s="8">
        <f>SUM(Q8:Q94)</f>
        <v>88662634142</v>
      </c>
      <c r="R95" s="6"/>
      <c r="S95" s="8">
        <f>SUM(S8:S94)</f>
        <v>218519486411</v>
      </c>
      <c r="T95" s="6"/>
      <c r="U95" s="11">
        <f>SUM(U8:U94)</f>
        <v>0.99999999999999967</v>
      </c>
    </row>
    <row r="96" spans="1:21" ht="24.75" thickTop="1">
      <c r="C96" s="12"/>
      <c r="E96" s="12"/>
      <c r="G96" s="12"/>
      <c r="M96" s="12"/>
    </row>
  </sheetData>
  <autoFilter ref="A7:A93" xr:uid="{00000000-0001-0000-0A00-000000000000}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workbookViewId="0">
      <selection activeCell="K36" sqref="K36:O36"/>
    </sheetView>
  </sheetViews>
  <sheetFormatPr defaultRowHeight="24"/>
  <cols>
    <col min="1" max="1" width="34.8554687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6.7109375" style="1" bestFit="1" customWidth="1"/>
    <col min="16" max="16" width="1" style="1" customWidth="1"/>
    <col min="17" max="17" width="2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4" t="s">
        <v>157</v>
      </c>
      <c r="C6" s="23" t="s">
        <v>155</v>
      </c>
      <c r="D6" s="23" t="s">
        <v>155</v>
      </c>
      <c r="E6" s="23" t="s">
        <v>155</v>
      </c>
      <c r="F6" s="23" t="s">
        <v>155</v>
      </c>
      <c r="G6" s="23" t="s">
        <v>155</v>
      </c>
      <c r="H6" s="23" t="s">
        <v>155</v>
      </c>
      <c r="I6" s="23" t="s">
        <v>155</v>
      </c>
      <c r="K6" s="23" t="s">
        <v>156</v>
      </c>
      <c r="L6" s="23" t="s">
        <v>156</v>
      </c>
      <c r="M6" s="23" t="s">
        <v>156</v>
      </c>
      <c r="N6" s="23" t="s">
        <v>156</v>
      </c>
      <c r="O6" s="23" t="s">
        <v>156</v>
      </c>
      <c r="P6" s="23" t="s">
        <v>156</v>
      </c>
      <c r="Q6" s="23" t="s">
        <v>156</v>
      </c>
    </row>
    <row r="7" spans="1:17" ht="24.75">
      <c r="A7" s="22" t="s">
        <v>157</v>
      </c>
      <c r="C7" s="22" t="s">
        <v>258</v>
      </c>
      <c r="E7" s="22" t="s">
        <v>255</v>
      </c>
      <c r="G7" s="22" t="s">
        <v>256</v>
      </c>
      <c r="I7" s="22" t="s">
        <v>259</v>
      </c>
      <c r="K7" s="22" t="s">
        <v>258</v>
      </c>
      <c r="M7" s="22" t="s">
        <v>255</v>
      </c>
      <c r="N7" s="16"/>
      <c r="O7" s="22" t="s">
        <v>256</v>
      </c>
      <c r="Q7" s="22" t="s">
        <v>259</v>
      </c>
    </row>
    <row r="8" spans="1:17">
      <c r="A8" s="1" t="s">
        <v>89</v>
      </c>
      <c r="B8" s="6"/>
      <c r="C8" s="6">
        <v>0</v>
      </c>
      <c r="D8" s="6"/>
      <c r="E8" s="6">
        <v>-350873524</v>
      </c>
      <c r="F8" s="6"/>
      <c r="G8" s="6">
        <v>1963411388</v>
      </c>
      <c r="H8" s="6"/>
      <c r="I8" s="6">
        <f>C8+E8+G8</f>
        <v>1612537864</v>
      </c>
      <c r="J8" s="6"/>
      <c r="K8" s="6">
        <v>0</v>
      </c>
      <c r="L8" s="6"/>
      <c r="M8" s="6">
        <v>5008324535</v>
      </c>
      <c r="N8" s="15"/>
      <c r="O8" s="6">
        <v>3999166072</v>
      </c>
      <c r="P8" s="6"/>
      <c r="Q8" s="6">
        <f>K8+M8+O8</f>
        <v>9007490607</v>
      </c>
    </row>
    <row r="9" spans="1:17">
      <c r="A9" s="1" t="s">
        <v>125</v>
      </c>
      <c r="B9" s="6"/>
      <c r="C9" s="6">
        <v>0</v>
      </c>
      <c r="D9" s="6"/>
      <c r="E9" s="6">
        <v>-7007069142</v>
      </c>
      <c r="F9" s="6"/>
      <c r="G9" s="6">
        <v>7749930117</v>
      </c>
      <c r="H9" s="6"/>
      <c r="I9" s="6">
        <f t="shared" ref="I9:I34" si="0">C9+E9+G9</f>
        <v>742860975</v>
      </c>
      <c r="J9" s="6"/>
      <c r="K9" s="6">
        <v>0</v>
      </c>
      <c r="L9" s="6"/>
      <c r="M9" s="6">
        <v>0</v>
      </c>
      <c r="N9" s="6"/>
      <c r="O9" s="6">
        <v>8814017239</v>
      </c>
      <c r="P9" s="6"/>
      <c r="Q9" s="6">
        <f t="shared" ref="Q9:Q35" si="1">K9+M9+O9</f>
        <v>8814017239</v>
      </c>
    </row>
    <row r="10" spans="1:17">
      <c r="A10" s="1" t="s">
        <v>247</v>
      </c>
      <c r="B10" s="6"/>
      <c r="C10" s="6">
        <v>0</v>
      </c>
      <c r="D10" s="6"/>
      <c r="E10" s="6">
        <v>0</v>
      </c>
      <c r="F10" s="6"/>
      <c r="G10" s="6">
        <v>0</v>
      </c>
      <c r="H10" s="6"/>
      <c r="I10" s="6">
        <f t="shared" si="0"/>
        <v>0</v>
      </c>
      <c r="J10" s="6"/>
      <c r="K10" s="6">
        <v>0</v>
      </c>
      <c r="L10" s="6"/>
      <c r="M10" s="6">
        <v>0</v>
      </c>
      <c r="N10" s="6"/>
      <c r="O10" s="6">
        <v>34537796</v>
      </c>
      <c r="P10" s="6"/>
      <c r="Q10" s="6">
        <f t="shared" si="1"/>
        <v>34537796</v>
      </c>
    </row>
    <row r="11" spans="1:17">
      <c r="A11" s="1" t="s">
        <v>248</v>
      </c>
      <c r="B11" s="6"/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6">
        <v>0</v>
      </c>
      <c r="L11" s="6"/>
      <c r="M11" s="6">
        <v>0</v>
      </c>
      <c r="N11" s="6"/>
      <c r="O11" s="6">
        <v>72237558</v>
      </c>
      <c r="P11" s="6"/>
      <c r="Q11" s="6">
        <f t="shared" si="1"/>
        <v>72237558</v>
      </c>
    </row>
    <row r="12" spans="1:17">
      <c r="A12" s="1" t="s">
        <v>164</v>
      </c>
      <c r="B12" s="6"/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6"/>
      <c r="K12" s="6">
        <v>17171105406</v>
      </c>
      <c r="L12" s="6"/>
      <c r="M12" s="6">
        <v>0</v>
      </c>
      <c r="N12" s="6"/>
      <c r="O12" s="6">
        <v>-9961937500</v>
      </c>
      <c r="P12" s="6"/>
      <c r="Q12" s="6">
        <f t="shared" si="1"/>
        <v>7209167906</v>
      </c>
    </row>
    <row r="13" spans="1:17">
      <c r="A13" s="1" t="s">
        <v>162</v>
      </c>
      <c r="B13" s="6"/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6"/>
      <c r="K13" s="6">
        <v>45461511811</v>
      </c>
      <c r="L13" s="6"/>
      <c r="M13" s="6">
        <v>0</v>
      </c>
      <c r="N13" s="6"/>
      <c r="O13" s="6">
        <v>20087000000</v>
      </c>
      <c r="P13" s="6"/>
      <c r="Q13" s="6">
        <f t="shared" si="1"/>
        <v>65548511811</v>
      </c>
    </row>
    <row r="14" spans="1:17">
      <c r="A14" s="1" t="s">
        <v>249</v>
      </c>
      <c r="B14" s="6"/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6"/>
      <c r="K14" s="6">
        <v>0</v>
      </c>
      <c r="L14" s="6"/>
      <c r="M14" s="6">
        <v>0</v>
      </c>
      <c r="N14" s="6"/>
      <c r="O14" s="6">
        <v>193758742</v>
      </c>
      <c r="P14" s="6"/>
      <c r="Q14" s="6">
        <f t="shared" si="1"/>
        <v>193758742</v>
      </c>
    </row>
    <row r="15" spans="1:17">
      <c r="A15" s="1" t="s">
        <v>86</v>
      </c>
      <c r="B15" s="6"/>
      <c r="C15" s="6">
        <v>0</v>
      </c>
      <c r="D15" s="6"/>
      <c r="E15" s="6">
        <v>1308806103</v>
      </c>
      <c r="F15" s="6"/>
      <c r="G15" s="6">
        <v>0</v>
      </c>
      <c r="H15" s="6"/>
      <c r="I15" s="6">
        <f t="shared" si="0"/>
        <v>1308806103</v>
      </c>
      <c r="J15" s="6"/>
      <c r="K15" s="6">
        <v>0</v>
      </c>
      <c r="L15" s="6"/>
      <c r="M15" s="6">
        <v>4348766220</v>
      </c>
      <c r="N15" s="6"/>
      <c r="O15" s="6">
        <v>3009065857</v>
      </c>
      <c r="P15" s="6"/>
      <c r="Q15" s="6">
        <f t="shared" si="1"/>
        <v>7357832077</v>
      </c>
    </row>
    <row r="16" spans="1:17">
      <c r="A16" s="1" t="s">
        <v>250</v>
      </c>
      <c r="B16" s="6"/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6"/>
      <c r="K16" s="6">
        <v>0</v>
      </c>
      <c r="L16" s="6"/>
      <c r="M16" s="6">
        <v>0</v>
      </c>
      <c r="N16" s="6"/>
      <c r="O16" s="6">
        <v>367163039</v>
      </c>
      <c r="P16" s="6"/>
      <c r="Q16" s="6">
        <f t="shared" si="1"/>
        <v>367163039</v>
      </c>
    </row>
    <row r="17" spans="1:17">
      <c r="A17" s="1" t="s">
        <v>251</v>
      </c>
      <c r="B17" s="6"/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6"/>
      <c r="K17" s="6">
        <v>0</v>
      </c>
      <c r="L17" s="6"/>
      <c r="M17" s="6">
        <v>0</v>
      </c>
      <c r="N17" s="6"/>
      <c r="O17" s="6">
        <v>408876426</v>
      </c>
      <c r="P17" s="6"/>
      <c r="Q17" s="6">
        <f t="shared" si="1"/>
        <v>408876426</v>
      </c>
    </row>
    <row r="18" spans="1:17">
      <c r="A18" s="1" t="s">
        <v>98</v>
      </c>
      <c r="B18" s="6"/>
      <c r="C18" s="6">
        <v>0</v>
      </c>
      <c r="D18" s="6"/>
      <c r="E18" s="6">
        <v>1413988748</v>
      </c>
      <c r="F18" s="6"/>
      <c r="G18" s="6">
        <v>0</v>
      </c>
      <c r="H18" s="6"/>
      <c r="I18" s="6">
        <f t="shared" si="0"/>
        <v>1413988748</v>
      </c>
      <c r="J18" s="6"/>
      <c r="K18" s="6">
        <v>0</v>
      </c>
      <c r="L18" s="6"/>
      <c r="M18" s="6">
        <v>7844597950</v>
      </c>
      <c r="N18" s="6"/>
      <c r="O18" s="6">
        <v>335489181</v>
      </c>
      <c r="P18" s="6"/>
      <c r="Q18" s="6">
        <f t="shared" si="1"/>
        <v>8180087131</v>
      </c>
    </row>
    <row r="19" spans="1:17">
      <c r="A19" s="1" t="s">
        <v>166</v>
      </c>
      <c r="B19" s="6"/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J19" s="6"/>
      <c r="K19" s="6">
        <v>67594435</v>
      </c>
      <c r="L19" s="6"/>
      <c r="M19" s="6">
        <v>0</v>
      </c>
      <c r="N19" s="6"/>
      <c r="O19" s="6">
        <v>181250</v>
      </c>
      <c r="P19" s="6"/>
      <c r="Q19" s="6">
        <f t="shared" si="1"/>
        <v>67775685</v>
      </c>
    </row>
    <row r="20" spans="1:17">
      <c r="A20" s="1" t="s">
        <v>252</v>
      </c>
      <c r="B20" s="6"/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J20" s="6"/>
      <c r="K20" s="6">
        <v>0</v>
      </c>
      <c r="L20" s="6"/>
      <c r="M20" s="6">
        <v>0</v>
      </c>
      <c r="N20" s="6"/>
      <c r="O20" s="6">
        <v>8725122998</v>
      </c>
      <c r="P20" s="6"/>
      <c r="Q20" s="6">
        <f t="shared" si="1"/>
        <v>8725122998</v>
      </c>
    </row>
    <row r="21" spans="1:17">
      <c r="A21" s="1" t="s">
        <v>253</v>
      </c>
      <c r="B21" s="6"/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J21" s="6"/>
      <c r="K21" s="6">
        <v>0</v>
      </c>
      <c r="L21" s="6"/>
      <c r="M21" s="6">
        <v>0</v>
      </c>
      <c r="N21" s="6"/>
      <c r="O21" s="6">
        <v>751215758</v>
      </c>
      <c r="P21" s="6"/>
      <c r="Q21" s="6">
        <f t="shared" si="1"/>
        <v>751215758</v>
      </c>
    </row>
    <row r="22" spans="1:17">
      <c r="A22" s="1" t="s">
        <v>128</v>
      </c>
      <c r="B22" s="6"/>
      <c r="C22" s="6">
        <v>2615121181</v>
      </c>
      <c r="D22" s="6"/>
      <c r="E22" s="6">
        <v>0</v>
      </c>
      <c r="F22" s="6"/>
      <c r="G22" s="6">
        <v>0</v>
      </c>
      <c r="H22" s="6"/>
      <c r="I22" s="6">
        <f t="shared" si="0"/>
        <v>2615121181</v>
      </c>
      <c r="J22" s="6"/>
      <c r="K22" s="6">
        <v>12231559537</v>
      </c>
      <c r="L22" s="6"/>
      <c r="M22" s="6">
        <v>1086472125</v>
      </c>
      <c r="N22" s="6"/>
      <c r="O22" s="6">
        <v>0</v>
      </c>
      <c r="P22" s="6"/>
      <c r="Q22" s="6">
        <f t="shared" si="1"/>
        <v>13318031662</v>
      </c>
    </row>
    <row r="23" spans="1:17">
      <c r="A23" s="1" t="s">
        <v>131</v>
      </c>
      <c r="B23" s="6"/>
      <c r="C23" s="6">
        <v>689272603</v>
      </c>
      <c r="D23" s="6"/>
      <c r="E23" s="6">
        <v>0</v>
      </c>
      <c r="F23" s="6"/>
      <c r="G23" s="6">
        <v>0</v>
      </c>
      <c r="H23" s="6"/>
      <c r="I23" s="6">
        <f t="shared" si="0"/>
        <v>689272603</v>
      </c>
      <c r="J23" s="6"/>
      <c r="K23" s="6">
        <v>2791278948</v>
      </c>
      <c r="L23" s="6"/>
      <c r="M23" s="6">
        <v>-18124976</v>
      </c>
      <c r="N23" s="6"/>
      <c r="O23" s="6">
        <v>0</v>
      </c>
      <c r="P23" s="6"/>
      <c r="Q23" s="6">
        <f t="shared" si="1"/>
        <v>2773153972</v>
      </c>
    </row>
    <row r="24" spans="1:17">
      <c r="A24" s="1" t="s">
        <v>134</v>
      </c>
      <c r="B24" s="6"/>
      <c r="C24" s="6">
        <v>14068745</v>
      </c>
      <c r="D24" s="6"/>
      <c r="E24" s="6">
        <v>0</v>
      </c>
      <c r="F24" s="6"/>
      <c r="G24" s="6">
        <v>0</v>
      </c>
      <c r="H24" s="6"/>
      <c r="I24" s="6">
        <f t="shared" si="0"/>
        <v>14068745</v>
      </c>
      <c r="J24" s="6"/>
      <c r="K24" s="6">
        <v>134361255</v>
      </c>
      <c r="L24" s="6"/>
      <c r="M24" s="6">
        <v>-42693259</v>
      </c>
      <c r="N24" s="6"/>
      <c r="O24" s="6">
        <v>0</v>
      </c>
      <c r="P24" s="6"/>
      <c r="Q24" s="6">
        <f t="shared" si="1"/>
        <v>91667996</v>
      </c>
    </row>
    <row r="25" spans="1:17">
      <c r="A25" s="1" t="s">
        <v>101</v>
      </c>
      <c r="B25" s="6"/>
      <c r="C25" s="6">
        <v>0</v>
      </c>
      <c r="D25" s="6"/>
      <c r="E25" s="6">
        <v>744030916</v>
      </c>
      <c r="F25" s="6"/>
      <c r="G25" s="6">
        <v>0</v>
      </c>
      <c r="H25" s="6"/>
      <c r="I25" s="6">
        <f t="shared" si="0"/>
        <v>744030916</v>
      </c>
      <c r="J25" s="6"/>
      <c r="K25" s="6">
        <v>0</v>
      </c>
      <c r="L25" s="6"/>
      <c r="M25" s="6">
        <v>1046631786</v>
      </c>
      <c r="N25" s="6"/>
      <c r="O25" s="6">
        <v>0</v>
      </c>
      <c r="P25" s="6"/>
      <c r="Q25" s="6">
        <f t="shared" si="1"/>
        <v>1046631786</v>
      </c>
    </row>
    <row r="26" spans="1:17">
      <c r="A26" s="1" t="s">
        <v>95</v>
      </c>
      <c r="B26" s="6"/>
      <c r="C26" s="6">
        <v>0</v>
      </c>
      <c r="D26" s="6"/>
      <c r="E26" s="6">
        <v>695115307</v>
      </c>
      <c r="F26" s="6"/>
      <c r="G26" s="6">
        <v>0</v>
      </c>
      <c r="H26" s="6"/>
      <c r="I26" s="6">
        <f t="shared" si="0"/>
        <v>695115307</v>
      </c>
      <c r="J26" s="6"/>
      <c r="K26" s="6">
        <v>0</v>
      </c>
      <c r="L26" s="6"/>
      <c r="M26" s="6">
        <v>3224245424</v>
      </c>
      <c r="N26" s="6"/>
      <c r="O26" s="6">
        <v>0</v>
      </c>
      <c r="P26" s="6"/>
      <c r="Q26" s="6">
        <f t="shared" si="1"/>
        <v>3224245424</v>
      </c>
    </row>
    <row r="27" spans="1:17">
      <c r="A27" s="1" t="s">
        <v>92</v>
      </c>
      <c r="B27" s="6"/>
      <c r="C27" s="6">
        <v>0</v>
      </c>
      <c r="D27" s="6"/>
      <c r="E27" s="6">
        <v>891819535</v>
      </c>
      <c r="F27" s="6"/>
      <c r="G27" s="6">
        <v>0</v>
      </c>
      <c r="H27" s="6"/>
      <c r="I27" s="6">
        <f t="shared" si="0"/>
        <v>891819535</v>
      </c>
      <c r="J27" s="6"/>
      <c r="K27" s="6">
        <v>0</v>
      </c>
      <c r="L27" s="6"/>
      <c r="M27" s="6">
        <v>2540024951</v>
      </c>
      <c r="N27" s="6"/>
      <c r="O27" s="6">
        <v>0</v>
      </c>
      <c r="P27" s="6"/>
      <c r="Q27" s="6">
        <f t="shared" si="1"/>
        <v>2540024951</v>
      </c>
    </row>
    <row r="28" spans="1:17">
      <c r="A28" s="1" t="s">
        <v>82</v>
      </c>
      <c r="B28" s="6"/>
      <c r="C28" s="6">
        <v>0</v>
      </c>
      <c r="D28" s="6"/>
      <c r="E28" s="6">
        <v>370558044</v>
      </c>
      <c r="F28" s="6"/>
      <c r="G28" s="6">
        <v>0</v>
      </c>
      <c r="H28" s="6"/>
      <c r="I28" s="6">
        <f t="shared" si="0"/>
        <v>370558044</v>
      </c>
      <c r="J28" s="6"/>
      <c r="K28" s="6">
        <v>0</v>
      </c>
      <c r="L28" s="6"/>
      <c r="M28" s="6">
        <v>2439996545</v>
      </c>
      <c r="N28" s="6"/>
      <c r="O28" s="6">
        <v>0</v>
      </c>
      <c r="P28" s="6"/>
      <c r="Q28" s="6">
        <f t="shared" si="1"/>
        <v>2439996545</v>
      </c>
    </row>
    <row r="29" spans="1:17">
      <c r="A29" s="1" t="s">
        <v>104</v>
      </c>
      <c r="B29" s="6"/>
      <c r="C29" s="6">
        <v>0</v>
      </c>
      <c r="D29" s="6"/>
      <c r="E29" s="6">
        <v>520296983</v>
      </c>
      <c r="F29" s="6"/>
      <c r="G29" s="6">
        <v>0</v>
      </c>
      <c r="H29" s="6"/>
      <c r="I29" s="6">
        <f t="shared" si="0"/>
        <v>520296983</v>
      </c>
      <c r="J29" s="6"/>
      <c r="K29" s="6">
        <v>0</v>
      </c>
      <c r="L29" s="6"/>
      <c r="M29" s="6">
        <v>792939148</v>
      </c>
      <c r="N29" s="6"/>
      <c r="O29" s="6">
        <v>0</v>
      </c>
      <c r="P29" s="6"/>
      <c r="Q29" s="6">
        <f t="shared" si="1"/>
        <v>792939148</v>
      </c>
    </row>
    <row r="30" spans="1:17">
      <c r="A30" s="1" t="s">
        <v>110</v>
      </c>
      <c r="B30" s="6"/>
      <c r="C30" s="6">
        <v>0</v>
      </c>
      <c r="D30" s="6"/>
      <c r="E30" s="6">
        <v>1535671615</v>
      </c>
      <c r="F30" s="6"/>
      <c r="G30" s="6">
        <v>0</v>
      </c>
      <c r="H30" s="6"/>
      <c r="I30" s="6">
        <f t="shared" si="0"/>
        <v>1535671615</v>
      </c>
      <c r="J30" s="6"/>
      <c r="K30" s="6">
        <v>0</v>
      </c>
      <c r="L30" s="6"/>
      <c r="M30" s="6">
        <v>1882409088</v>
      </c>
      <c r="N30" s="6"/>
      <c r="O30" s="6">
        <v>0</v>
      </c>
      <c r="P30" s="6"/>
      <c r="Q30" s="6">
        <f t="shared" si="1"/>
        <v>1882409088</v>
      </c>
    </row>
    <row r="31" spans="1:17">
      <c r="A31" s="1" t="s">
        <v>113</v>
      </c>
      <c r="B31" s="6"/>
      <c r="C31" s="6">
        <v>0</v>
      </c>
      <c r="D31" s="6"/>
      <c r="E31" s="6">
        <v>694794222</v>
      </c>
      <c r="F31" s="6"/>
      <c r="G31" s="6">
        <v>0</v>
      </c>
      <c r="H31" s="6"/>
      <c r="I31" s="6">
        <f t="shared" si="0"/>
        <v>694794222</v>
      </c>
      <c r="J31" s="6"/>
      <c r="K31" s="6">
        <v>0</v>
      </c>
      <c r="L31" s="6"/>
      <c r="M31" s="6">
        <v>803946797</v>
      </c>
      <c r="N31" s="6"/>
      <c r="O31" s="6">
        <v>0</v>
      </c>
      <c r="P31" s="6"/>
      <c r="Q31" s="6">
        <f t="shared" si="1"/>
        <v>803946797</v>
      </c>
    </row>
    <row r="32" spans="1:17">
      <c r="A32" s="1" t="s">
        <v>116</v>
      </c>
      <c r="B32" s="6"/>
      <c r="C32" s="6">
        <v>0</v>
      </c>
      <c r="D32" s="6"/>
      <c r="E32" s="6">
        <v>1468741048</v>
      </c>
      <c r="F32" s="6"/>
      <c r="G32" s="6">
        <v>0</v>
      </c>
      <c r="H32" s="6"/>
      <c r="I32" s="6">
        <f t="shared" si="0"/>
        <v>1468741048</v>
      </c>
      <c r="J32" s="6"/>
      <c r="K32" s="6">
        <v>0</v>
      </c>
      <c r="L32" s="6"/>
      <c r="M32" s="6">
        <v>1316097731</v>
      </c>
      <c r="N32" s="6"/>
      <c r="O32" s="6">
        <v>0</v>
      </c>
      <c r="P32" s="6"/>
      <c r="Q32" s="6">
        <f t="shared" si="1"/>
        <v>1316097731</v>
      </c>
    </row>
    <row r="33" spans="1:17">
      <c r="A33" s="1" t="s">
        <v>119</v>
      </c>
      <c r="B33" s="6"/>
      <c r="C33" s="6">
        <v>0</v>
      </c>
      <c r="D33" s="6"/>
      <c r="E33" s="6">
        <v>4573387316</v>
      </c>
      <c r="F33" s="6"/>
      <c r="G33" s="6">
        <v>0</v>
      </c>
      <c r="H33" s="6"/>
      <c r="I33" s="6">
        <f t="shared" si="0"/>
        <v>4573387316</v>
      </c>
      <c r="J33" s="6"/>
      <c r="K33" s="6">
        <v>0</v>
      </c>
      <c r="L33" s="6"/>
      <c r="M33" s="6">
        <v>4938162539</v>
      </c>
      <c r="N33" s="6"/>
      <c r="O33" s="6">
        <v>0</v>
      </c>
      <c r="P33" s="6"/>
      <c r="Q33" s="6">
        <f t="shared" si="1"/>
        <v>4938162539</v>
      </c>
    </row>
    <row r="34" spans="1:17">
      <c r="A34" s="1" t="s">
        <v>122</v>
      </c>
      <c r="B34" s="6"/>
      <c r="C34" s="6">
        <v>0</v>
      </c>
      <c r="D34" s="6"/>
      <c r="E34" s="6">
        <v>596332854</v>
      </c>
      <c r="F34" s="6"/>
      <c r="G34" s="6">
        <v>0</v>
      </c>
      <c r="H34" s="6"/>
      <c r="I34" s="6">
        <f t="shared" si="0"/>
        <v>596332854</v>
      </c>
      <c r="J34" s="6"/>
      <c r="K34" s="6">
        <v>0</v>
      </c>
      <c r="L34" s="6"/>
      <c r="M34" s="6">
        <v>347983356</v>
      </c>
      <c r="N34" s="6"/>
      <c r="O34" s="6">
        <v>0</v>
      </c>
      <c r="P34" s="6"/>
      <c r="Q34" s="6">
        <f t="shared" si="1"/>
        <v>347983356</v>
      </c>
    </row>
    <row r="35" spans="1:17">
      <c r="A35" s="1" t="s">
        <v>107</v>
      </c>
      <c r="B35" s="6"/>
      <c r="C35" s="6">
        <v>0</v>
      </c>
      <c r="D35" s="6"/>
      <c r="E35" s="6">
        <v>465969933</v>
      </c>
      <c r="F35" s="6"/>
      <c r="G35" s="6">
        <v>0</v>
      </c>
      <c r="H35" s="6"/>
      <c r="I35" s="6">
        <f>C35+E35+G35</f>
        <v>465969933</v>
      </c>
      <c r="J35" s="6"/>
      <c r="K35" s="6">
        <v>0</v>
      </c>
      <c r="L35" s="6"/>
      <c r="M35" s="6">
        <v>669087592</v>
      </c>
      <c r="N35" s="6"/>
      <c r="O35" s="6">
        <v>0</v>
      </c>
      <c r="P35" s="6"/>
      <c r="Q35" s="6">
        <f t="shared" si="1"/>
        <v>669087592</v>
      </c>
    </row>
    <row r="36" spans="1:17" ht="24.75" thickBot="1">
      <c r="B36" s="6"/>
      <c r="C36" s="8">
        <f>SUM(C8:C35)</f>
        <v>3318462529</v>
      </c>
      <c r="D36" s="6"/>
      <c r="E36" s="8">
        <f>SUM(E8:E35)</f>
        <v>7921569958</v>
      </c>
      <c r="F36" s="6"/>
      <c r="G36" s="8">
        <f>SUM(G8:G35)</f>
        <v>9713341505</v>
      </c>
      <c r="H36" s="6"/>
      <c r="I36" s="8">
        <f>SUM(I8:I35)</f>
        <v>20953373992</v>
      </c>
      <c r="J36" s="6"/>
      <c r="K36" s="8">
        <f>SUM(K8:K35)</f>
        <v>77857411392</v>
      </c>
      <c r="L36" s="6"/>
      <c r="M36" s="8">
        <f>SUM(M8:M35)</f>
        <v>38228867552</v>
      </c>
      <c r="N36" s="6"/>
      <c r="O36" s="8">
        <f>SUM(O8:O35)</f>
        <v>36835894416</v>
      </c>
      <c r="P36" s="6"/>
      <c r="Q36" s="8">
        <f>SUM(Q8:Q35)</f>
        <v>152922173360</v>
      </c>
    </row>
    <row r="37" spans="1:17" ht="24.75" thickTop="1">
      <c r="B37" s="6"/>
      <c r="C37" s="6"/>
      <c r="D37" s="6"/>
      <c r="E37" s="6"/>
      <c r="F37" s="6"/>
      <c r="G37" s="6"/>
      <c r="H37" s="6"/>
      <c r="I37" s="6"/>
      <c r="J37" s="6"/>
      <c r="K37" s="2"/>
      <c r="L37" s="6"/>
      <c r="M37" s="12"/>
      <c r="N37" s="6"/>
      <c r="O37" s="6"/>
      <c r="P37" s="6"/>
      <c r="Q37" s="6"/>
    </row>
    <row r="38" spans="1:17">
      <c r="Q38" s="14"/>
    </row>
    <row r="39" spans="1:17">
      <c r="Q39" s="1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14" sqref="E14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1" ht="24.75">
      <c r="A6" s="22" t="s">
        <v>260</v>
      </c>
      <c r="B6" s="22" t="s">
        <v>260</v>
      </c>
      <c r="C6" s="22" t="s">
        <v>260</v>
      </c>
      <c r="D6" s="16"/>
      <c r="E6" s="22" t="s">
        <v>155</v>
      </c>
      <c r="F6" s="22" t="s">
        <v>155</v>
      </c>
      <c r="G6" s="22" t="s">
        <v>155</v>
      </c>
      <c r="H6" s="16"/>
      <c r="I6" s="22" t="s">
        <v>156</v>
      </c>
      <c r="J6" s="22" t="s">
        <v>156</v>
      </c>
      <c r="K6" s="22" t="s">
        <v>156</v>
      </c>
    </row>
    <row r="7" spans="1:11" ht="24.75">
      <c r="A7" s="25" t="s">
        <v>261</v>
      </c>
      <c r="B7" s="16"/>
      <c r="C7" s="22" t="s">
        <v>140</v>
      </c>
      <c r="D7" s="16"/>
      <c r="E7" s="22" t="s">
        <v>262</v>
      </c>
      <c r="F7" s="16"/>
      <c r="G7" s="22" t="s">
        <v>263</v>
      </c>
      <c r="H7" s="16"/>
      <c r="I7" s="22" t="s">
        <v>262</v>
      </c>
      <c r="J7" s="16"/>
      <c r="K7" s="22" t="s">
        <v>263</v>
      </c>
    </row>
    <row r="8" spans="1:11">
      <c r="A8" s="1" t="s">
        <v>146</v>
      </c>
      <c r="C8" s="4" t="s">
        <v>147</v>
      </c>
      <c r="D8" s="4"/>
      <c r="E8" s="5">
        <v>10842993</v>
      </c>
      <c r="F8" s="4"/>
      <c r="G8" s="10">
        <f>E8/$E$10</f>
        <v>0.83263023399589287</v>
      </c>
      <c r="H8" s="4"/>
      <c r="I8" s="5">
        <v>3904331386</v>
      </c>
      <c r="K8" s="10">
        <f>I8/$I$10</f>
        <v>0.81142413373806221</v>
      </c>
    </row>
    <row r="9" spans="1:11">
      <c r="A9" s="1" t="s">
        <v>150</v>
      </c>
      <c r="C9" s="4" t="s">
        <v>151</v>
      </c>
      <c r="D9" s="4"/>
      <c r="E9" s="5">
        <v>2179586</v>
      </c>
      <c r="F9" s="4"/>
      <c r="G9" s="10">
        <f>E9/$E$10</f>
        <v>0.16736976600410716</v>
      </c>
      <c r="H9" s="4"/>
      <c r="I9" s="5">
        <v>907370933</v>
      </c>
      <c r="K9" s="10">
        <f>I9/$I$10</f>
        <v>0.18857586626193781</v>
      </c>
    </row>
    <row r="10" spans="1:11" ht="24.75" thickBot="1">
      <c r="E10" s="13">
        <f>SUM(E8:E9)</f>
        <v>13022579</v>
      </c>
      <c r="G10" s="11">
        <f>SUM(G8:G9)</f>
        <v>1</v>
      </c>
      <c r="I10" s="13">
        <f>SUM(I8:I9)</f>
        <v>4811702319</v>
      </c>
      <c r="K10" s="11">
        <f>SUM(K8:K9)</f>
        <v>1</v>
      </c>
    </row>
    <row r="11" spans="1:11" ht="24.75" thickTop="1"/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2"/>
  <sheetViews>
    <sheetView rightToLeft="1" workbookViewId="0">
      <selection activeCell="K21" sqref="K21"/>
    </sheetView>
  </sheetViews>
  <sheetFormatPr defaultRowHeight="24"/>
  <cols>
    <col min="1" max="1" width="28.5703125" style="1" bestFit="1" customWidth="1"/>
    <col min="2" max="2" width="1" style="1" customWidth="1"/>
    <col min="3" max="3" width="12.57031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0" t="s">
        <v>0</v>
      </c>
      <c r="B2" s="20"/>
      <c r="C2" s="20"/>
      <c r="D2" s="20"/>
      <c r="E2" s="20"/>
    </row>
    <row r="3" spans="1:5" ht="24.75">
      <c r="A3" s="20" t="s">
        <v>153</v>
      </c>
      <c r="B3" s="20"/>
      <c r="C3" s="20"/>
      <c r="D3" s="20"/>
      <c r="E3" s="20"/>
    </row>
    <row r="4" spans="1:5" ht="24.75">
      <c r="A4" s="20" t="s">
        <v>2</v>
      </c>
      <c r="B4" s="20"/>
      <c r="C4" s="20"/>
      <c r="D4" s="20"/>
      <c r="E4" s="20"/>
    </row>
    <row r="5" spans="1:5" ht="24.75">
      <c r="E5" s="3" t="s">
        <v>274</v>
      </c>
    </row>
    <row r="6" spans="1:5" ht="24.75">
      <c r="A6" s="21" t="s">
        <v>264</v>
      </c>
      <c r="C6" s="22" t="s">
        <v>155</v>
      </c>
      <c r="E6" s="22" t="s">
        <v>275</v>
      </c>
    </row>
    <row r="7" spans="1:5" ht="24.75">
      <c r="A7" s="22" t="s">
        <v>264</v>
      </c>
      <c r="C7" s="22" t="s">
        <v>143</v>
      </c>
      <c r="E7" s="22" t="s">
        <v>143</v>
      </c>
    </row>
    <row r="8" spans="1:5">
      <c r="A8" s="1" t="s">
        <v>272</v>
      </c>
      <c r="C8" s="6">
        <v>0</v>
      </c>
      <c r="D8" s="6"/>
      <c r="E8" s="6">
        <v>944018250</v>
      </c>
    </row>
    <row r="9" spans="1:5">
      <c r="A9" s="1" t="s">
        <v>273</v>
      </c>
      <c r="C9" s="6">
        <v>0</v>
      </c>
      <c r="D9" s="6"/>
      <c r="E9" s="6">
        <v>1614160</v>
      </c>
    </row>
    <row r="10" spans="1:5">
      <c r="A10" s="1" t="s">
        <v>265</v>
      </c>
      <c r="C10" s="6">
        <v>-32738307</v>
      </c>
      <c r="D10" s="6"/>
      <c r="E10" s="6">
        <v>370753035</v>
      </c>
    </row>
    <row r="11" spans="1:5" ht="24.75" thickBot="1">
      <c r="A11" s="1" t="s">
        <v>72</v>
      </c>
      <c r="C11" s="8">
        <f>SUM(C8:C10)</f>
        <v>-32738307</v>
      </c>
      <c r="D11" s="6"/>
      <c r="E11" s="8">
        <f>SUM(E8:E10)</f>
        <v>1316385445</v>
      </c>
    </row>
    <row r="12" spans="1:5" ht="24.7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5"/>
  <sheetViews>
    <sheetView rightToLeft="1" workbookViewId="0">
      <selection activeCell="M63" sqref="M63"/>
    </sheetView>
  </sheetViews>
  <sheetFormatPr defaultRowHeight="24"/>
  <cols>
    <col min="1" max="1" width="33.14062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2.570312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7109375" style="1" bestFit="1" customWidth="1"/>
    <col min="16" max="16" width="0.5703125" style="1" customWidth="1"/>
    <col min="17" max="17" width="13.8554687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9.1406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6" spans="1:25" ht="24.75">
      <c r="A6" s="21" t="s">
        <v>3</v>
      </c>
      <c r="C6" s="22" t="s">
        <v>269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5" ht="24.75">
      <c r="A7" s="21" t="s">
        <v>3</v>
      </c>
      <c r="C7" s="21" t="s">
        <v>7</v>
      </c>
      <c r="E7" s="21" t="s">
        <v>8</v>
      </c>
      <c r="G7" s="21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5">
      <c r="A9" s="7" t="s">
        <v>15</v>
      </c>
      <c r="B9" s="6"/>
      <c r="C9" s="6">
        <v>100000</v>
      </c>
      <c r="D9" s="6"/>
      <c r="E9" s="6">
        <v>2587577663</v>
      </c>
      <c r="F9" s="6"/>
      <c r="G9" s="6">
        <v>2688905250</v>
      </c>
      <c r="H9" s="6"/>
      <c r="I9" s="6">
        <v>0</v>
      </c>
      <c r="J9" s="6"/>
      <c r="K9" s="6">
        <v>0</v>
      </c>
      <c r="L9" s="6"/>
      <c r="M9" s="6">
        <v>-100000</v>
      </c>
      <c r="N9" s="6"/>
      <c r="O9" s="6">
        <v>2478220898</v>
      </c>
      <c r="P9" s="6"/>
      <c r="Q9" s="6">
        <v>0</v>
      </c>
      <c r="R9" s="6"/>
      <c r="S9" s="6">
        <v>0</v>
      </c>
      <c r="T9" s="6"/>
      <c r="U9" s="6">
        <v>0</v>
      </c>
      <c r="V9" s="6"/>
      <c r="W9" s="6">
        <v>0</v>
      </c>
      <c r="X9" s="6"/>
      <c r="Y9" s="10">
        <v>0</v>
      </c>
    </row>
    <row r="10" spans="1:25">
      <c r="A10" s="7" t="s">
        <v>16</v>
      </c>
      <c r="B10" s="6"/>
      <c r="C10" s="6">
        <v>1412218</v>
      </c>
      <c r="D10" s="6"/>
      <c r="E10" s="6">
        <v>5645631668</v>
      </c>
      <c r="F10" s="6"/>
      <c r="G10" s="6">
        <v>7341954034.1669998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1412218</v>
      </c>
      <c r="R10" s="6"/>
      <c r="S10" s="6">
        <v>4993</v>
      </c>
      <c r="T10" s="6"/>
      <c r="U10" s="6">
        <v>5645631668</v>
      </c>
      <c r="V10" s="6"/>
      <c r="W10" s="6">
        <v>7009249807.3796997</v>
      </c>
      <c r="X10" s="6"/>
      <c r="Y10" s="10">
        <v>1.8884472578023154E-3</v>
      </c>
    </row>
    <row r="11" spans="1:25">
      <c r="A11" s="7" t="s">
        <v>17</v>
      </c>
      <c r="B11" s="6"/>
      <c r="C11" s="6">
        <v>11016289</v>
      </c>
      <c r="D11" s="6"/>
      <c r="E11" s="6">
        <v>47572933448</v>
      </c>
      <c r="F11" s="6"/>
      <c r="G11" s="6">
        <v>35808926603.071503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11016289</v>
      </c>
      <c r="R11" s="6"/>
      <c r="S11" s="6">
        <v>3180</v>
      </c>
      <c r="T11" s="6"/>
      <c r="U11" s="6">
        <v>47572933448</v>
      </c>
      <c r="V11" s="6"/>
      <c r="W11" s="6">
        <v>34823359815.831001</v>
      </c>
      <c r="X11" s="6"/>
      <c r="Y11" s="10">
        <v>9.3821849925268298E-3</v>
      </c>
    </row>
    <row r="12" spans="1:25">
      <c r="A12" s="7" t="s">
        <v>18</v>
      </c>
      <c r="B12" s="6"/>
      <c r="C12" s="6">
        <v>933405</v>
      </c>
      <c r="D12" s="6"/>
      <c r="E12" s="6">
        <v>78679773093</v>
      </c>
      <c r="F12" s="6"/>
      <c r="G12" s="6">
        <v>90516527742.588699</v>
      </c>
      <c r="H12" s="6"/>
      <c r="I12" s="6">
        <v>0</v>
      </c>
      <c r="J12" s="6"/>
      <c r="K12" s="6">
        <v>0</v>
      </c>
      <c r="L12" s="6"/>
      <c r="M12" s="6">
        <v>-43789</v>
      </c>
      <c r="N12" s="6"/>
      <c r="O12" s="6">
        <v>4165179096</v>
      </c>
      <c r="P12" s="6"/>
      <c r="Q12" s="6">
        <v>889616</v>
      </c>
      <c r="R12" s="6"/>
      <c r="S12" s="6">
        <v>93656</v>
      </c>
      <c r="T12" s="6"/>
      <c r="U12" s="6">
        <v>74988654463</v>
      </c>
      <c r="V12" s="6"/>
      <c r="W12" s="6">
        <v>82822134733.228806</v>
      </c>
      <c r="X12" s="6"/>
      <c r="Y12" s="10">
        <v>2.2314118845875395E-2</v>
      </c>
    </row>
    <row r="13" spans="1:25">
      <c r="A13" s="7" t="s">
        <v>19</v>
      </c>
      <c r="B13" s="6"/>
      <c r="C13" s="6">
        <v>305833</v>
      </c>
      <c r="D13" s="6"/>
      <c r="E13" s="6">
        <v>7848583884</v>
      </c>
      <c r="F13" s="6"/>
      <c r="G13" s="6">
        <v>55032486416.523003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305833</v>
      </c>
      <c r="R13" s="6"/>
      <c r="S13" s="6">
        <v>190160</v>
      </c>
      <c r="T13" s="6"/>
      <c r="U13" s="6">
        <v>7848583884</v>
      </c>
      <c r="V13" s="6"/>
      <c r="W13" s="6">
        <v>57811167920.484001</v>
      </c>
      <c r="X13" s="6"/>
      <c r="Y13" s="10">
        <v>1.5575610019612066E-2</v>
      </c>
    </row>
    <row r="14" spans="1:25">
      <c r="A14" s="7" t="s">
        <v>20</v>
      </c>
      <c r="B14" s="6"/>
      <c r="C14" s="6">
        <v>5347392</v>
      </c>
      <c r="D14" s="6"/>
      <c r="E14" s="6">
        <v>62893645171</v>
      </c>
      <c r="F14" s="6"/>
      <c r="G14" s="6">
        <v>56132472185.856003</v>
      </c>
      <c r="H14" s="6"/>
      <c r="I14" s="6">
        <v>0</v>
      </c>
      <c r="J14" s="6"/>
      <c r="K14" s="6">
        <v>0</v>
      </c>
      <c r="L14" s="6"/>
      <c r="M14" s="6">
        <v>-1089100</v>
      </c>
      <c r="N14" s="6"/>
      <c r="O14" s="6">
        <v>11502737645</v>
      </c>
      <c r="P14" s="6"/>
      <c r="Q14" s="6">
        <v>4258292</v>
      </c>
      <c r="R14" s="6"/>
      <c r="S14" s="6">
        <v>11571</v>
      </c>
      <c r="T14" s="6"/>
      <c r="U14" s="6">
        <v>50084135605</v>
      </c>
      <c r="V14" s="6"/>
      <c r="W14" s="6">
        <v>48979524186.444603</v>
      </c>
      <c r="X14" s="6"/>
      <c r="Y14" s="10">
        <v>1.319616944469146E-2</v>
      </c>
    </row>
    <row r="15" spans="1:25">
      <c r="A15" s="7" t="s">
        <v>21</v>
      </c>
      <c r="B15" s="6"/>
      <c r="C15" s="6">
        <v>114343</v>
      </c>
      <c r="D15" s="6"/>
      <c r="E15" s="6">
        <v>4340917652</v>
      </c>
      <c r="F15" s="6"/>
      <c r="G15" s="6">
        <v>5497862823.0854998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114343</v>
      </c>
      <c r="R15" s="6"/>
      <c r="S15" s="6">
        <v>48600</v>
      </c>
      <c r="T15" s="6"/>
      <c r="U15" s="6">
        <v>4340917652</v>
      </c>
      <c r="V15" s="6"/>
      <c r="W15" s="6">
        <v>5524005234.6899996</v>
      </c>
      <c r="X15" s="6"/>
      <c r="Y15" s="10">
        <v>1.4882894495432072E-3</v>
      </c>
    </row>
    <row r="16" spans="1:25">
      <c r="A16" s="7" t="s">
        <v>22</v>
      </c>
      <c r="B16" s="6"/>
      <c r="C16" s="6">
        <v>619339</v>
      </c>
      <c r="D16" s="6"/>
      <c r="E16" s="6">
        <v>28070302758</v>
      </c>
      <c r="F16" s="6"/>
      <c r="G16" s="6">
        <v>72998086829.8815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619339</v>
      </c>
      <c r="R16" s="6"/>
      <c r="S16" s="6">
        <v>110040</v>
      </c>
      <c r="T16" s="6"/>
      <c r="U16" s="6">
        <v>28070302758</v>
      </c>
      <c r="V16" s="6"/>
      <c r="W16" s="6">
        <v>67746558781.818001</v>
      </c>
      <c r="X16" s="6"/>
      <c r="Y16" s="10">
        <v>1.8252424535129302E-2</v>
      </c>
    </row>
    <row r="17" spans="1:25">
      <c r="A17" s="7" t="s">
        <v>23</v>
      </c>
      <c r="B17" s="6"/>
      <c r="C17" s="6">
        <v>1648783</v>
      </c>
      <c r="D17" s="6"/>
      <c r="E17" s="6">
        <v>70552541215</v>
      </c>
      <c r="F17" s="6"/>
      <c r="G17" s="6">
        <v>138984888449.51999</v>
      </c>
      <c r="H17" s="6"/>
      <c r="I17" s="6">
        <v>130148</v>
      </c>
      <c r="J17" s="6"/>
      <c r="K17" s="6">
        <v>10318586037</v>
      </c>
      <c r="L17" s="6"/>
      <c r="M17" s="6">
        <v>0</v>
      </c>
      <c r="N17" s="6"/>
      <c r="O17" s="6">
        <v>0</v>
      </c>
      <c r="P17" s="6"/>
      <c r="Q17" s="6">
        <v>1778931</v>
      </c>
      <c r="R17" s="6"/>
      <c r="S17" s="6">
        <v>74260</v>
      </c>
      <c r="T17" s="6"/>
      <c r="U17" s="6">
        <v>80871127252</v>
      </c>
      <c r="V17" s="6"/>
      <c r="W17" s="6">
        <v>131317400734.44299</v>
      </c>
      <c r="X17" s="6"/>
      <c r="Y17" s="10">
        <v>3.5379818401905745E-2</v>
      </c>
    </row>
    <row r="18" spans="1:25">
      <c r="A18" s="7" t="s">
        <v>24</v>
      </c>
      <c r="B18" s="6"/>
      <c r="C18" s="6">
        <v>374950</v>
      </c>
      <c r="D18" s="6"/>
      <c r="E18" s="6">
        <v>28736627396</v>
      </c>
      <c r="F18" s="6"/>
      <c r="G18" s="6">
        <v>42648749729.235001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374950</v>
      </c>
      <c r="R18" s="6"/>
      <c r="S18" s="6">
        <v>105227</v>
      </c>
      <c r="T18" s="6"/>
      <c r="U18" s="6">
        <v>28736627396</v>
      </c>
      <c r="V18" s="6"/>
      <c r="W18" s="6">
        <v>39220107211.282501</v>
      </c>
      <c r="X18" s="6"/>
      <c r="Y18" s="10">
        <v>1.0566766194561891E-2</v>
      </c>
    </row>
    <row r="19" spans="1:25">
      <c r="A19" s="7" t="s">
        <v>25</v>
      </c>
      <c r="B19" s="6"/>
      <c r="C19" s="6">
        <v>3445528</v>
      </c>
      <c r="D19" s="6"/>
      <c r="E19" s="6">
        <v>26770801689</v>
      </c>
      <c r="F19" s="6"/>
      <c r="G19" s="6">
        <v>18221144216.688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3445528</v>
      </c>
      <c r="R19" s="6"/>
      <c r="S19" s="6">
        <v>5730</v>
      </c>
      <c r="T19" s="6"/>
      <c r="U19" s="6">
        <v>26770801689</v>
      </c>
      <c r="V19" s="6"/>
      <c r="W19" s="6">
        <v>19625405331.132</v>
      </c>
      <c r="X19" s="6"/>
      <c r="Y19" s="10">
        <v>5.2875191923984306E-3</v>
      </c>
    </row>
    <row r="20" spans="1:25">
      <c r="A20" s="7" t="s">
        <v>26</v>
      </c>
      <c r="B20" s="6"/>
      <c r="C20" s="6">
        <v>325402</v>
      </c>
      <c r="D20" s="6"/>
      <c r="E20" s="6">
        <v>2485071658</v>
      </c>
      <c r="F20" s="6"/>
      <c r="G20" s="6">
        <v>6641400998.5092001</v>
      </c>
      <c r="H20" s="6"/>
      <c r="I20" s="6">
        <v>1</v>
      </c>
      <c r="J20" s="6"/>
      <c r="K20" s="6">
        <v>17474</v>
      </c>
      <c r="L20" s="6"/>
      <c r="M20" s="6">
        <v>0</v>
      </c>
      <c r="N20" s="6"/>
      <c r="O20" s="6">
        <v>0</v>
      </c>
      <c r="P20" s="6"/>
      <c r="Q20" s="6">
        <v>325403</v>
      </c>
      <c r="R20" s="6"/>
      <c r="S20" s="6">
        <v>18691</v>
      </c>
      <c r="T20" s="6"/>
      <c r="U20" s="6">
        <v>2485089132</v>
      </c>
      <c r="V20" s="6"/>
      <c r="W20" s="6">
        <v>6045918933.5356503</v>
      </c>
      <c r="X20" s="6"/>
      <c r="Y20" s="10">
        <v>1.6289045682049556E-3</v>
      </c>
    </row>
    <row r="21" spans="1:25">
      <c r="A21" s="7" t="s">
        <v>27</v>
      </c>
      <c r="B21" s="6"/>
      <c r="C21" s="6">
        <v>2732631</v>
      </c>
      <c r="D21" s="6"/>
      <c r="E21" s="6">
        <v>32318826837</v>
      </c>
      <c r="F21" s="6"/>
      <c r="G21" s="6">
        <v>50334370298.041496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2732631</v>
      </c>
      <c r="R21" s="6"/>
      <c r="S21" s="6">
        <v>19040</v>
      </c>
      <c r="T21" s="6"/>
      <c r="U21" s="6">
        <v>32318826837</v>
      </c>
      <c r="V21" s="6"/>
      <c r="W21" s="6">
        <v>51719719939.272003</v>
      </c>
      <c r="X21" s="6"/>
      <c r="Y21" s="10">
        <v>1.3934438916813889E-2</v>
      </c>
    </row>
    <row r="22" spans="1:25">
      <c r="A22" s="7" t="s">
        <v>28</v>
      </c>
      <c r="B22" s="6"/>
      <c r="C22" s="6">
        <v>11103495</v>
      </c>
      <c r="D22" s="6"/>
      <c r="E22" s="6">
        <v>76933965612</v>
      </c>
      <c r="F22" s="6"/>
      <c r="G22" s="6">
        <v>109160174834.97701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11103495</v>
      </c>
      <c r="R22" s="6"/>
      <c r="S22" s="6">
        <v>9160</v>
      </c>
      <c r="T22" s="6"/>
      <c r="U22" s="6">
        <v>76933965612</v>
      </c>
      <c r="V22" s="6"/>
      <c r="W22" s="6">
        <v>101102851515.50999</v>
      </c>
      <c r="X22" s="6"/>
      <c r="Y22" s="10">
        <v>2.7239349138254609E-2</v>
      </c>
    </row>
    <row r="23" spans="1:25">
      <c r="A23" s="7" t="s">
        <v>29</v>
      </c>
      <c r="B23" s="6"/>
      <c r="C23" s="6">
        <v>4603230</v>
      </c>
      <c r="D23" s="6"/>
      <c r="E23" s="6">
        <v>50672355840</v>
      </c>
      <c r="F23" s="6"/>
      <c r="G23" s="6">
        <v>38391304156.785004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4603230</v>
      </c>
      <c r="R23" s="6"/>
      <c r="S23" s="6">
        <v>8920</v>
      </c>
      <c r="T23" s="6"/>
      <c r="U23" s="6">
        <v>50672355840</v>
      </c>
      <c r="V23" s="6"/>
      <c r="W23" s="6">
        <v>40816499770.980003</v>
      </c>
      <c r="X23" s="6"/>
      <c r="Y23" s="10">
        <v>1.0996869734110834E-2</v>
      </c>
    </row>
    <row r="24" spans="1:25">
      <c r="A24" s="7" t="s">
        <v>30</v>
      </c>
      <c r="B24" s="6"/>
      <c r="C24" s="6">
        <v>5453995</v>
      </c>
      <c r="D24" s="6"/>
      <c r="E24" s="6">
        <v>47633680409</v>
      </c>
      <c r="F24" s="6"/>
      <c r="G24" s="6">
        <v>51287803683.434998</v>
      </c>
      <c r="H24" s="6"/>
      <c r="I24" s="6">
        <v>0</v>
      </c>
      <c r="J24" s="6"/>
      <c r="K24" s="6">
        <v>0</v>
      </c>
      <c r="L24" s="6"/>
      <c r="M24" s="6">
        <v>-1584438</v>
      </c>
      <c r="N24" s="6"/>
      <c r="O24" s="6">
        <v>13318949758</v>
      </c>
      <c r="P24" s="6"/>
      <c r="Q24" s="6">
        <v>3869557</v>
      </c>
      <c r="R24" s="6"/>
      <c r="S24" s="6">
        <v>8220</v>
      </c>
      <c r="T24" s="6"/>
      <c r="U24" s="6">
        <v>33795638140</v>
      </c>
      <c r="V24" s="6"/>
      <c r="W24" s="6">
        <v>31618502376.687</v>
      </c>
      <c r="X24" s="6"/>
      <c r="Y24" s="10">
        <v>8.5187253629061595E-3</v>
      </c>
    </row>
    <row r="25" spans="1:25">
      <c r="A25" s="7" t="s">
        <v>31</v>
      </c>
      <c r="B25" s="6"/>
      <c r="C25" s="6">
        <v>589908</v>
      </c>
      <c r="D25" s="6"/>
      <c r="E25" s="6">
        <v>15919316502</v>
      </c>
      <c r="F25" s="6"/>
      <c r="G25" s="6">
        <v>18530178297.84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589908</v>
      </c>
      <c r="R25" s="6"/>
      <c r="S25" s="6">
        <v>33510</v>
      </c>
      <c r="T25" s="6"/>
      <c r="U25" s="6">
        <v>15919316502</v>
      </c>
      <c r="V25" s="6"/>
      <c r="W25" s="6">
        <v>19650198568.374001</v>
      </c>
      <c r="X25" s="6"/>
      <c r="Y25" s="10">
        <v>5.2941990400523697E-3</v>
      </c>
    </row>
    <row r="26" spans="1:25">
      <c r="A26" s="7" t="s">
        <v>32</v>
      </c>
      <c r="B26" s="6"/>
      <c r="C26" s="6">
        <v>1288999</v>
      </c>
      <c r="D26" s="6"/>
      <c r="E26" s="6">
        <v>41900667294</v>
      </c>
      <c r="F26" s="6"/>
      <c r="G26" s="6">
        <v>32595740029.911999</v>
      </c>
      <c r="H26" s="6"/>
      <c r="I26" s="6">
        <v>0</v>
      </c>
      <c r="J26" s="6"/>
      <c r="K26" s="6">
        <v>0</v>
      </c>
      <c r="L26" s="6"/>
      <c r="M26" s="6">
        <v>0</v>
      </c>
      <c r="N26" s="6"/>
      <c r="O26" s="6">
        <v>0</v>
      </c>
      <c r="P26" s="6"/>
      <c r="Q26" s="6">
        <v>1288999</v>
      </c>
      <c r="R26" s="6"/>
      <c r="S26" s="6">
        <v>21948</v>
      </c>
      <c r="T26" s="6"/>
      <c r="U26" s="6">
        <v>41900667294</v>
      </c>
      <c r="V26" s="6"/>
      <c r="W26" s="6">
        <v>28122618899.190601</v>
      </c>
      <c r="X26" s="6"/>
      <c r="Y26" s="10">
        <v>7.5768568679748195E-3</v>
      </c>
    </row>
    <row r="27" spans="1:25">
      <c r="A27" s="7" t="s">
        <v>33</v>
      </c>
      <c r="B27" s="6"/>
      <c r="C27" s="6">
        <v>1394767</v>
      </c>
      <c r="D27" s="6"/>
      <c r="E27" s="6">
        <v>4652979491</v>
      </c>
      <c r="F27" s="6"/>
      <c r="G27" s="6">
        <v>8275828305.8731499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1394767</v>
      </c>
      <c r="R27" s="6"/>
      <c r="S27" s="6">
        <v>4966</v>
      </c>
      <c r="T27" s="6"/>
      <c r="U27" s="6">
        <v>4652979491</v>
      </c>
      <c r="V27" s="6"/>
      <c r="W27" s="6">
        <v>6885200765.1141005</v>
      </c>
      <c r="X27" s="6"/>
      <c r="Y27" s="10">
        <v>1.8550256962747416E-3</v>
      </c>
    </row>
    <row r="28" spans="1:25">
      <c r="A28" s="7" t="s">
        <v>34</v>
      </c>
      <c r="B28" s="6"/>
      <c r="C28" s="6">
        <v>1364021</v>
      </c>
      <c r="D28" s="6"/>
      <c r="E28" s="6">
        <v>42959229900</v>
      </c>
      <c r="F28" s="6"/>
      <c r="G28" s="6">
        <v>42281187955.284103</v>
      </c>
      <c r="H28" s="6"/>
      <c r="I28" s="6">
        <v>0</v>
      </c>
      <c r="J28" s="6"/>
      <c r="K28" s="6">
        <v>0</v>
      </c>
      <c r="L28" s="6"/>
      <c r="M28" s="6">
        <v>-340944</v>
      </c>
      <c r="N28" s="6"/>
      <c r="O28" s="6">
        <v>10514401547</v>
      </c>
      <c r="P28" s="6"/>
      <c r="Q28" s="6">
        <v>1023077</v>
      </c>
      <c r="R28" s="6"/>
      <c r="S28" s="6">
        <v>29816</v>
      </c>
      <c r="T28" s="6"/>
      <c r="U28" s="6">
        <v>32221351468</v>
      </c>
      <c r="V28" s="6"/>
      <c r="W28" s="6">
        <v>30322564652.1996</v>
      </c>
      <c r="X28" s="6"/>
      <c r="Y28" s="10">
        <v>8.1695710155301887E-3</v>
      </c>
    </row>
    <row r="29" spans="1:25">
      <c r="A29" s="7" t="s">
        <v>35</v>
      </c>
      <c r="B29" s="6"/>
      <c r="C29" s="6">
        <v>122351729</v>
      </c>
      <c r="D29" s="6"/>
      <c r="E29" s="6">
        <v>68061865961</v>
      </c>
      <c r="F29" s="6"/>
      <c r="G29" s="6">
        <v>58136145909.551102</v>
      </c>
      <c r="H29" s="6"/>
      <c r="I29" s="6">
        <v>59612025</v>
      </c>
      <c r="J29" s="6"/>
      <c r="K29" s="6">
        <v>26166721496</v>
      </c>
      <c r="L29" s="6"/>
      <c r="M29" s="6">
        <v>0</v>
      </c>
      <c r="N29" s="6"/>
      <c r="O29" s="6">
        <v>0</v>
      </c>
      <c r="P29" s="6"/>
      <c r="Q29" s="6">
        <v>181963754</v>
      </c>
      <c r="R29" s="6"/>
      <c r="S29" s="6">
        <v>433</v>
      </c>
      <c r="T29" s="6"/>
      <c r="U29" s="6">
        <v>94228587457</v>
      </c>
      <c r="V29" s="6"/>
      <c r="W29" s="6">
        <v>78321503164.382095</v>
      </c>
      <c r="X29" s="6"/>
      <c r="Y29" s="10">
        <v>2.1101548944939819E-2</v>
      </c>
    </row>
    <row r="30" spans="1:25">
      <c r="A30" s="7" t="s">
        <v>36</v>
      </c>
      <c r="B30" s="6"/>
      <c r="C30" s="6">
        <v>49816</v>
      </c>
      <c r="D30" s="6"/>
      <c r="E30" s="6">
        <v>23254298640</v>
      </c>
      <c r="F30" s="6"/>
      <c r="G30" s="6">
        <v>21797040043.116001</v>
      </c>
      <c r="H30" s="6"/>
      <c r="I30" s="6">
        <v>31902</v>
      </c>
      <c r="J30" s="6"/>
      <c r="K30" s="6">
        <v>14184563689</v>
      </c>
      <c r="L30" s="6"/>
      <c r="M30" s="6">
        <v>0</v>
      </c>
      <c r="N30" s="6"/>
      <c r="O30" s="6">
        <v>0</v>
      </c>
      <c r="P30" s="6"/>
      <c r="Q30" s="6">
        <v>81718</v>
      </c>
      <c r="R30" s="6"/>
      <c r="S30" s="6">
        <v>406660</v>
      </c>
      <c r="T30" s="6"/>
      <c r="U30" s="6">
        <v>37438862329</v>
      </c>
      <c r="V30" s="6"/>
      <c r="W30" s="6">
        <v>33033714800.813999</v>
      </c>
      <c r="X30" s="6"/>
      <c r="Y30" s="10">
        <v>8.9000149580831765E-3</v>
      </c>
    </row>
    <row r="31" spans="1:25">
      <c r="A31" s="7" t="s">
        <v>37</v>
      </c>
      <c r="B31" s="6"/>
      <c r="C31" s="6">
        <v>1532557</v>
      </c>
      <c r="D31" s="6"/>
      <c r="E31" s="6">
        <v>17713532509</v>
      </c>
      <c r="F31" s="6"/>
      <c r="G31" s="6">
        <v>16498836635.755501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1532557</v>
      </c>
      <c r="R31" s="6"/>
      <c r="S31" s="6">
        <v>10070</v>
      </c>
      <c r="T31" s="6"/>
      <c r="U31" s="6">
        <v>17713532509</v>
      </c>
      <c r="V31" s="6"/>
      <c r="W31" s="6">
        <v>15341023538.509501</v>
      </c>
      <c r="X31" s="6"/>
      <c r="Y31" s="10">
        <v>4.1332117743438359E-3</v>
      </c>
    </row>
    <row r="32" spans="1:25">
      <c r="A32" s="7" t="s">
        <v>38</v>
      </c>
      <c r="B32" s="6"/>
      <c r="C32" s="6">
        <v>5354926</v>
      </c>
      <c r="D32" s="6"/>
      <c r="E32" s="6">
        <v>37486981317</v>
      </c>
      <c r="F32" s="6"/>
      <c r="G32" s="6">
        <v>32720875577.774101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5354926</v>
      </c>
      <c r="R32" s="6"/>
      <c r="S32" s="6">
        <v>5989</v>
      </c>
      <c r="T32" s="6"/>
      <c r="U32" s="6">
        <v>37486981317</v>
      </c>
      <c r="V32" s="6"/>
      <c r="W32" s="6">
        <v>31879831435.706699</v>
      </c>
      <c r="X32" s="6"/>
      <c r="Y32" s="10">
        <v>8.5891332037524391E-3</v>
      </c>
    </row>
    <row r="33" spans="1:25">
      <c r="A33" s="7" t="s">
        <v>39</v>
      </c>
      <c r="B33" s="6"/>
      <c r="C33" s="6">
        <v>4180601</v>
      </c>
      <c r="D33" s="6"/>
      <c r="E33" s="6">
        <v>32728907467</v>
      </c>
      <c r="F33" s="6"/>
      <c r="G33" s="6">
        <v>24685014958.856998</v>
      </c>
      <c r="H33" s="6"/>
      <c r="I33" s="6">
        <v>0</v>
      </c>
      <c r="J33" s="6"/>
      <c r="K33" s="6">
        <v>0</v>
      </c>
      <c r="L33" s="6"/>
      <c r="M33" s="6">
        <v>-535907</v>
      </c>
      <c r="N33" s="6"/>
      <c r="O33" s="6">
        <v>3086561060</v>
      </c>
      <c r="P33" s="6"/>
      <c r="Q33" s="6">
        <v>3644694</v>
      </c>
      <c r="R33" s="6"/>
      <c r="S33" s="6">
        <v>5190</v>
      </c>
      <c r="T33" s="6"/>
      <c r="U33" s="6">
        <v>28533422033</v>
      </c>
      <c r="V33" s="6"/>
      <c r="W33" s="6">
        <v>18803411886.932999</v>
      </c>
      <c r="X33" s="6"/>
      <c r="Y33" s="10">
        <v>5.0660559390849659E-3</v>
      </c>
    </row>
    <row r="34" spans="1:25">
      <c r="A34" s="7" t="s">
        <v>40</v>
      </c>
      <c r="B34" s="6"/>
      <c r="C34" s="6">
        <v>1721862</v>
      </c>
      <c r="D34" s="6"/>
      <c r="E34" s="6">
        <v>7292180635</v>
      </c>
      <c r="F34" s="6"/>
      <c r="G34" s="6">
        <v>13641586861.167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1721862</v>
      </c>
      <c r="R34" s="6"/>
      <c r="S34" s="6">
        <v>8020</v>
      </c>
      <c r="T34" s="6"/>
      <c r="U34" s="6">
        <v>7292180635</v>
      </c>
      <c r="V34" s="6"/>
      <c r="W34" s="6">
        <v>13727167707.222</v>
      </c>
      <c r="X34" s="6"/>
      <c r="Y34" s="10">
        <v>3.6984032423559477E-3</v>
      </c>
    </row>
    <row r="35" spans="1:25">
      <c r="A35" s="7" t="s">
        <v>41</v>
      </c>
      <c r="B35" s="6"/>
      <c r="C35" s="6">
        <v>3154557</v>
      </c>
      <c r="D35" s="6"/>
      <c r="E35" s="6">
        <v>29382391847</v>
      </c>
      <c r="F35" s="6"/>
      <c r="G35" s="6">
        <v>59235023718.706497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3154557</v>
      </c>
      <c r="R35" s="6"/>
      <c r="S35" s="6">
        <v>12550</v>
      </c>
      <c r="T35" s="6"/>
      <c r="U35" s="6">
        <v>20524206903</v>
      </c>
      <c r="V35" s="6"/>
      <c r="W35" s="6">
        <v>39354131692.417503</v>
      </c>
      <c r="X35" s="6"/>
      <c r="Y35" s="10">
        <v>1.0602875360426017E-2</v>
      </c>
    </row>
    <row r="36" spans="1:25">
      <c r="A36" s="7" t="s">
        <v>42</v>
      </c>
      <c r="B36" s="6"/>
      <c r="C36" s="6">
        <v>6291977</v>
      </c>
      <c r="D36" s="6"/>
      <c r="E36" s="6">
        <v>65838106909</v>
      </c>
      <c r="F36" s="6"/>
      <c r="G36" s="6">
        <v>90815916979.061996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6291977</v>
      </c>
      <c r="R36" s="6"/>
      <c r="S36" s="6">
        <v>14620</v>
      </c>
      <c r="T36" s="6"/>
      <c r="U36" s="6">
        <v>65838106909</v>
      </c>
      <c r="V36" s="6"/>
      <c r="W36" s="6">
        <v>91441370952.746994</v>
      </c>
      <c r="X36" s="6"/>
      <c r="Y36" s="10">
        <v>2.4636332128381358E-2</v>
      </c>
    </row>
    <row r="37" spans="1:25">
      <c r="A37" s="7" t="s">
        <v>43</v>
      </c>
      <c r="B37" s="6"/>
      <c r="C37" s="6">
        <v>1868294</v>
      </c>
      <c r="D37" s="6"/>
      <c r="E37" s="6">
        <v>33878645933</v>
      </c>
      <c r="F37" s="6"/>
      <c r="G37" s="6">
        <v>31312015190.801998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1868294</v>
      </c>
      <c r="R37" s="6"/>
      <c r="S37" s="6">
        <v>15410</v>
      </c>
      <c r="T37" s="6"/>
      <c r="U37" s="6">
        <v>33878645933</v>
      </c>
      <c r="V37" s="6"/>
      <c r="W37" s="6">
        <v>28619107597.286999</v>
      </c>
      <c r="X37" s="6"/>
      <c r="Y37" s="10">
        <v>7.7106219278907659E-3</v>
      </c>
    </row>
    <row r="38" spans="1:25">
      <c r="A38" s="7" t="s">
        <v>44</v>
      </c>
      <c r="B38" s="6"/>
      <c r="C38" s="6">
        <v>4999349</v>
      </c>
      <c r="D38" s="6"/>
      <c r="E38" s="6">
        <v>42370619884</v>
      </c>
      <c r="F38" s="6"/>
      <c r="G38" s="6">
        <v>33495123367.053001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4999349</v>
      </c>
      <c r="R38" s="6"/>
      <c r="S38" s="6">
        <v>6420</v>
      </c>
      <c r="T38" s="6"/>
      <c r="U38" s="6">
        <v>42370619884</v>
      </c>
      <c r="V38" s="6"/>
      <c r="W38" s="6">
        <v>31904850447.549</v>
      </c>
      <c r="X38" s="6"/>
      <c r="Y38" s="10">
        <v>8.5958738800879821E-3</v>
      </c>
    </row>
    <row r="39" spans="1:25">
      <c r="A39" s="7" t="s">
        <v>45</v>
      </c>
      <c r="B39" s="6"/>
      <c r="C39" s="6">
        <v>2947552</v>
      </c>
      <c r="D39" s="6"/>
      <c r="E39" s="6">
        <v>41651624312</v>
      </c>
      <c r="F39" s="6"/>
      <c r="G39" s="6">
        <v>45356617735.487999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2947552</v>
      </c>
      <c r="R39" s="6"/>
      <c r="S39" s="6">
        <v>13940</v>
      </c>
      <c r="T39" s="6"/>
      <c r="U39" s="6">
        <v>41651624312</v>
      </c>
      <c r="V39" s="6"/>
      <c r="W39" s="6">
        <v>40844396074.463997</v>
      </c>
      <c r="X39" s="6"/>
      <c r="Y39" s="10">
        <v>1.1004385616589686E-2</v>
      </c>
    </row>
    <row r="40" spans="1:25">
      <c r="A40" s="7" t="s">
        <v>46</v>
      </c>
      <c r="B40" s="6"/>
      <c r="C40" s="6">
        <v>24294624</v>
      </c>
      <c r="D40" s="6"/>
      <c r="E40" s="6">
        <v>57018832447</v>
      </c>
      <c r="F40" s="6"/>
      <c r="G40" s="6">
        <v>40040817696.777603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24294624</v>
      </c>
      <c r="R40" s="6"/>
      <c r="S40" s="6">
        <v>1621</v>
      </c>
      <c r="T40" s="6"/>
      <c r="U40" s="6">
        <v>57018832447</v>
      </c>
      <c r="V40" s="6"/>
      <c r="W40" s="6">
        <v>39147265070.251198</v>
      </c>
      <c r="X40" s="6"/>
      <c r="Y40" s="10">
        <v>1.0547140907225408E-2</v>
      </c>
    </row>
    <row r="41" spans="1:25">
      <c r="A41" s="7" t="s">
        <v>47</v>
      </c>
      <c r="B41" s="6"/>
      <c r="C41" s="6">
        <v>15007</v>
      </c>
      <c r="D41" s="6"/>
      <c r="E41" s="6">
        <v>111761391</v>
      </c>
      <c r="F41" s="6"/>
      <c r="G41" s="6">
        <v>251303714.86410001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15007</v>
      </c>
      <c r="R41" s="6"/>
      <c r="S41" s="6">
        <v>13190</v>
      </c>
      <c r="T41" s="6"/>
      <c r="U41" s="6">
        <v>111761391</v>
      </c>
      <c r="V41" s="6"/>
      <c r="W41" s="6">
        <v>196764573.1365</v>
      </c>
      <c r="X41" s="6"/>
      <c r="Y41" s="10">
        <v>5.3012737280535851E-5</v>
      </c>
    </row>
    <row r="42" spans="1:25">
      <c r="A42" s="7" t="s">
        <v>48</v>
      </c>
      <c r="B42" s="6"/>
      <c r="C42" s="6">
        <v>1953499</v>
      </c>
      <c r="D42" s="6"/>
      <c r="E42" s="6">
        <v>41739937514</v>
      </c>
      <c r="F42" s="6"/>
      <c r="G42" s="6">
        <v>33769218091.720501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1953499</v>
      </c>
      <c r="R42" s="6"/>
      <c r="S42" s="6">
        <v>15130</v>
      </c>
      <c r="T42" s="6"/>
      <c r="U42" s="6">
        <v>41739937514</v>
      </c>
      <c r="V42" s="6"/>
      <c r="W42" s="6">
        <v>29380579052.773499</v>
      </c>
      <c r="X42" s="6"/>
      <c r="Y42" s="10">
        <v>7.9157792159780336E-3</v>
      </c>
    </row>
    <row r="43" spans="1:25">
      <c r="A43" s="7" t="s">
        <v>49</v>
      </c>
      <c r="B43" s="6"/>
      <c r="C43" s="6">
        <v>1030694</v>
      </c>
      <c r="D43" s="6"/>
      <c r="E43" s="6">
        <v>44901413297</v>
      </c>
      <c r="F43" s="6"/>
      <c r="G43" s="6">
        <v>56084489432.117996</v>
      </c>
      <c r="H43" s="6"/>
      <c r="I43" s="6">
        <v>0</v>
      </c>
      <c r="J43" s="6"/>
      <c r="K43" s="6">
        <v>0</v>
      </c>
      <c r="L43" s="6"/>
      <c r="M43" s="6">
        <v>-206139</v>
      </c>
      <c r="N43" s="6"/>
      <c r="O43" s="6">
        <v>10274311411</v>
      </c>
      <c r="P43" s="6"/>
      <c r="Q43" s="6">
        <v>824555</v>
      </c>
      <c r="R43" s="6"/>
      <c r="S43" s="6">
        <v>52870</v>
      </c>
      <c r="T43" s="6"/>
      <c r="U43" s="6">
        <v>35921121924</v>
      </c>
      <c r="V43" s="6"/>
      <c r="W43" s="6">
        <v>43334837224.042503</v>
      </c>
      <c r="X43" s="6"/>
      <c r="Y43" s="10">
        <v>1.1675365662797761E-2</v>
      </c>
    </row>
    <row r="44" spans="1:25">
      <c r="A44" s="7" t="s">
        <v>50</v>
      </c>
      <c r="B44" s="6"/>
      <c r="C44" s="6">
        <v>2180464</v>
      </c>
      <c r="D44" s="6"/>
      <c r="E44" s="6">
        <v>24741674490</v>
      </c>
      <c r="F44" s="6"/>
      <c r="G44" s="6">
        <v>21501503172.863998</v>
      </c>
      <c r="H44" s="6"/>
      <c r="I44" s="6">
        <v>0</v>
      </c>
      <c r="J44" s="6"/>
      <c r="K44" s="6">
        <v>0</v>
      </c>
      <c r="L44" s="6"/>
      <c r="M44" s="6">
        <v>-1000000</v>
      </c>
      <c r="N44" s="6"/>
      <c r="O44" s="6">
        <v>10019293394</v>
      </c>
      <c r="P44" s="6"/>
      <c r="Q44" s="6">
        <v>1180464</v>
      </c>
      <c r="R44" s="6"/>
      <c r="S44" s="6">
        <v>9560</v>
      </c>
      <c r="T44" s="6"/>
      <c r="U44" s="6">
        <v>13394697657</v>
      </c>
      <c r="V44" s="6"/>
      <c r="W44" s="6">
        <v>11218088686.752001</v>
      </c>
      <c r="X44" s="6"/>
      <c r="Y44" s="10">
        <v>3.022401740622167E-3</v>
      </c>
    </row>
    <row r="45" spans="1:25">
      <c r="A45" s="7" t="s">
        <v>51</v>
      </c>
      <c r="B45" s="6"/>
      <c r="C45" s="6">
        <v>2301615</v>
      </c>
      <c r="D45" s="6"/>
      <c r="E45" s="6">
        <v>27642839601</v>
      </c>
      <c r="F45" s="6"/>
      <c r="G45" s="6">
        <v>25899258823.290001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2301615</v>
      </c>
      <c r="R45" s="6"/>
      <c r="S45" s="6">
        <v>11190</v>
      </c>
      <c r="T45" s="6"/>
      <c r="U45" s="6">
        <v>27642839601</v>
      </c>
      <c r="V45" s="6"/>
      <c r="W45" s="6">
        <v>25601829172.4925</v>
      </c>
      <c r="X45" s="6"/>
      <c r="Y45" s="10">
        <v>6.8977002424159325E-3</v>
      </c>
    </row>
    <row r="46" spans="1:25">
      <c r="A46" s="7" t="s">
        <v>52</v>
      </c>
      <c r="B46" s="6"/>
      <c r="C46" s="6">
        <v>9203071</v>
      </c>
      <c r="D46" s="6"/>
      <c r="E46" s="6">
        <v>59003891900</v>
      </c>
      <c r="F46" s="6"/>
      <c r="G46" s="6">
        <v>59555515856.350502</v>
      </c>
      <c r="H46" s="6"/>
      <c r="I46" s="6">
        <v>0</v>
      </c>
      <c r="J46" s="6"/>
      <c r="K46" s="6">
        <v>0</v>
      </c>
      <c r="L46" s="6"/>
      <c r="M46" s="6">
        <v>0</v>
      </c>
      <c r="N46" s="6"/>
      <c r="O46" s="6">
        <v>0</v>
      </c>
      <c r="P46" s="6"/>
      <c r="Q46" s="6">
        <v>9203071</v>
      </c>
      <c r="R46" s="6"/>
      <c r="S46" s="6">
        <v>6290</v>
      </c>
      <c r="T46" s="6"/>
      <c r="U46" s="6">
        <v>59003891900</v>
      </c>
      <c r="V46" s="6"/>
      <c r="W46" s="6">
        <v>57542887056.289497</v>
      </c>
      <c r="X46" s="6"/>
      <c r="Y46" s="10">
        <v>1.5503329208365257E-2</v>
      </c>
    </row>
    <row r="47" spans="1:25">
      <c r="A47" s="7" t="s">
        <v>53</v>
      </c>
      <c r="B47" s="6"/>
      <c r="C47" s="6">
        <v>1369252</v>
      </c>
      <c r="D47" s="6"/>
      <c r="E47" s="6">
        <v>42826258517</v>
      </c>
      <c r="F47" s="6"/>
      <c r="G47" s="6">
        <v>32911517705.507999</v>
      </c>
      <c r="H47" s="6"/>
      <c r="I47" s="6">
        <v>0</v>
      </c>
      <c r="J47" s="6"/>
      <c r="K47" s="6">
        <v>0</v>
      </c>
      <c r="L47" s="6"/>
      <c r="M47" s="6">
        <v>-208694</v>
      </c>
      <c r="N47" s="6"/>
      <c r="O47" s="6">
        <v>4698808586</v>
      </c>
      <c r="P47" s="6"/>
      <c r="Q47" s="6">
        <v>1160558</v>
      </c>
      <c r="R47" s="6"/>
      <c r="S47" s="6">
        <v>22750</v>
      </c>
      <c r="T47" s="6"/>
      <c r="U47" s="6">
        <v>36298911328</v>
      </c>
      <c r="V47" s="6"/>
      <c r="W47" s="6">
        <v>26245598467.724998</v>
      </c>
      <c r="X47" s="6"/>
      <c r="Y47" s="10">
        <v>7.0711459596678929E-3</v>
      </c>
    </row>
    <row r="48" spans="1:25">
      <c r="A48" s="7" t="s">
        <v>54</v>
      </c>
      <c r="B48" s="6"/>
      <c r="C48" s="6">
        <v>5760492</v>
      </c>
      <c r="D48" s="6"/>
      <c r="E48" s="6">
        <v>38961129810</v>
      </c>
      <c r="F48" s="6"/>
      <c r="G48" s="6">
        <v>62301241749.888</v>
      </c>
      <c r="H48" s="6"/>
      <c r="I48" s="6">
        <v>2700000</v>
      </c>
      <c r="J48" s="6"/>
      <c r="K48" s="6">
        <v>29630781812</v>
      </c>
      <c r="L48" s="6"/>
      <c r="M48" s="6">
        <v>-1012205</v>
      </c>
      <c r="N48" s="6"/>
      <c r="O48" s="6">
        <v>9731687404</v>
      </c>
      <c r="P48" s="6"/>
      <c r="Q48" s="6">
        <v>7448287</v>
      </c>
      <c r="R48" s="6"/>
      <c r="S48" s="6">
        <v>10120</v>
      </c>
      <c r="T48" s="6"/>
      <c r="U48" s="6">
        <v>60385642315</v>
      </c>
      <c r="V48" s="6"/>
      <c r="W48" s="6">
        <v>74928173286.582001</v>
      </c>
      <c r="X48" s="6"/>
      <c r="Y48" s="10">
        <v>2.0187310662862407E-2</v>
      </c>
    </row>
    <row r="49" spans="1:25">
      <c r="A49" s="7" t="s">
        <v>55</v>
      </c>
      <c r="B49" s="6"/>
      <c r="C49" s="6">
        <v>2148571</v>
      </c>
      <c r="D49" s="6"/>
      <c r="E49" s="6">
        <v>30666179320</v>
      </c>
      <c r="F49" s="6"/>
      <c r="G49" s="6">
        <v>35928208956.896103</v>
      </c>
      <c r="H49" s="6"/>
      <c r="I49" s="6">
        <v>0</v>
      </c>
      <c r="J49" s="6"/>
      <c r="K49" s="6">
        <v>0</v>
      </c>
      <c r="L49" s="6"/>
      <c r="M49" s="6">
        <v>-176657</v>
      </c>
      <c r="N49" s="6"/>
      <c r="O49" s="6">
        <v>2776610207</v>
      </c>
      <c r="P49" s="6"/>
      <c r="Q49" s="6">
        <v>1971914</v>
      </c>
      <c r="R49" s="6"/>
      <c r="S49" s="6">
        <v>14615</v>
      </c>
      <c r="T49" s="6"/>
      <c r="U49" s="6">
        <v>28144784756</v>
      </c>
      <c r="V49" s="6"/>
      <c r="W49" s="6">
        <v>28648046947.495499</v>
      </c>
      <c r="X49" s="6"/>
      <c r="Y49" s="10">
        <v>7.7184188302762803E-3</v>
      </c>
    </row>
    <row r="50" spans="1:25">
      <c r="A50" s="7" t="s">
        <v>56</v>
      </c>
      <c r="B50" s="6"/>
      <c r="C50" s="6">
        <v>487852</v>
      </c>
      <c r="D50" s="6"/>
      <c r="E50" s="6">
        <v>407391063</v>
      </c>
      <c r="F50" s="6"/>
      <c r="G50" s="6">
        <v>1474245813.0239999</v>
      </c>
      <c r="H50" s="6"/>
      <c r="I50" s="6">
        <v>0</v>
      </c>
      <c r="J50" s="6"/>
      <c r="K50" s="6">
        <v>0</v>
      </c>
      <c r="L50" s="6"/>
      <c r="M50" s="6">
        <v>0</v>
      </c>
      <c r="N50" s="6"/>
      <c r="O50" s="6">
        <v>0</v>
      </c>
      <c r="P50" s="6"/>
      <c r="Q50" s="6">
        <v>487852</v>
      </c>
      <c r="R50" s="6"/>
      <c r="S50" s="6">
        <v>2347</v>
      </c>
      <c r="T50" s="6"/>
      <c r="U50" s="6">
        <v>407391063</v>
      </c>
      <c r="V50" s="6"/>
      <c r="W50" s="6">
        <v>1138175961.5682001</v>
      </c>
      <c r="X50" s="6"/>
      <c r="Y50" s="10">
        <v>3.0664983166343954E-4</v>
      </c>
    </row>
    <row r="51" spans="1:25">
      <c r="A51" s="7" t="s">
        <v>57</v>
      </c>
      <c r="B51" s="6"/>
      <c r="C51" s="6">
        <v>3515717</v>
      </c>
      <c r="D51" s="6"/>
      <c r="E51" s="6">
        <v>59124760401</v>
      </c>
      <c r="F51" s="6"/>
      <c r="G51" s="6">
        <v>55357607984.183998</v>
      </c>
      <c r="H51" s="6"/>
      <c r="I51" s="6">
        <v>0</v>
      </c>
      <c r="J51" s="6"/>
      <c r="K51" s="6">
        <v>0</v>
      </c>
      <c r="L51" s="6"/>
      <c r="M51" s="6">
        <v>-131638</v>
      </c>
      <c r="N51" s="6"/>
      <c r="O51" s="6">
        <v>1964101845</v>
      </c>
      <c r="P51" s="6"/>
      <c r="Q51" s="6">
        <v>3384079</v>
      </c>
      <c r="R51" s="6"/>
      <c r="S51" s="6">
        <v>15100</v>
      </c>
      <c r="T51" s="6"/>
      <c r="U51" s="6">
        <v>56910968674</v>
      </c>
      <c r="V51" s="6"/>
      <c r="W51" s="6">
        <v>50795550322.245003</v>
      </c>
      <c r="X51" s="6"/>
      <c r="Y51" s="10">
        <v>1.3685447137810468E-2</v>
      </c>
    </row>
    <row r="52" spans="1:25">
      <c r="A52" s="7" t="s">
        <v>58</v>
      </c>
      <c r="B52" s="6"/>
      <c r="C52" s="6">
        <v>4519251</v>
      </c>
      <c r="D52" s="6"/>
      <c r="E52" s="6">
        <v>78251887822</v>
      </c>
      <c r="F52" s="6"/>
      <c r="G52" s="6">
        <v>141734003954.15302</v>
      </c>
      <c r="H52" s="6"/>
      <c r="I52" s="6">
        <v>569699</v>
      </c>
      <c r="J52" s="6"/>
      <c r="K52" s="6">
        <v>17696723390</v>
      </c>
      <c r="L52" s="6"/>
      <c r="M52" s="6">
        <v>0</v>
      </c>
      <c r="N52" s="6"/>
      <c r="O52" s="6">
        <v>0</v>
      </c>
      <c r="P52" s="6"/>
      <c r="Q52" s="6">
        <v>5088950</v>
      </c>
      <c r="R52" s="6"/>
      <c r="S52" s="6">
        <v>32030</v>
      </c>
      <c r="T52" s="6"/>
      <c r="U52" s="6">
        <v>95948611212</v>
      </c>
      <c r="V52" s="6"/>
      <c r="W52" s="6">
        <v>162029224042.42499</v>
      </c>
      <c r="X52" s="6"/>
      <c r="Y52" s="10">
        <v>4.3654264327203617E-2</v>
      </c>
    </row>
    <row r="53" spans="1:25">
      <c r="A53" s="7" t="s">
        <v>59</v>
      </c>
      <c r="B53" s="6"/>
      <c r="C53" s="6">
        <v>621795</v>
      </c>
      <c r="D53" s="6"/>
      <c r="E53" s="6">
        <v>10805350054</v>
      </c>
      <c r="F53" s="6"/>
      <c r="G53" s="6">
        <v>4264857706.2750001</v>
      </c>
      <c r="H53" s="6"/>
      <c r="I53" s="6">
        <v>0</v>
      </c>
      <c r="J53" s="6"/>
      <c r="K53" s="6">
        <v>0</v>
      </c>
      <c r="L53" s="6"/>
      <c r="M53" s="6">
        <v>0</v>
      </c>
      <c r="N53" s="6"/>
      <c r="O53" s="6">
        <v>0</v>
      </c>
      <c r="P53" s="6"/>
      <c r="Q53" s="6">
        <v>621795</v>
      </c>
      <c r="R53" s="6"/>
      <c r="S53" s="6">
        <v>6350</v>
      </c>
      <c r="T53" s="6"/>
      <c r="U53" s="6">
        <v>10805350054</v>
      </c>
      <c r="V53" s="6"/>
      <c r="W53" s="6">
        <v>3924905280.4124999</v>
      </c>
      <c r="X53" s="6"/>
      <c r="Y53" s="10">
        <v>1.0574564778851371E-3</v>
      </c>
    </row>
    <row r="54" spans="1:25">
      <c r="A54" s="7" t="s">
        <v>60</v>
      </c>
      <c r="B54" s="6"/>
      <c r="C54" s="6">
        <v>2127817</v>
      </c>
      <c r="D54" s="6"/>
      <c r="E54" s="6">
        <v>19298826997</v>
      </c>
      <c r="F54" s="6"/>
      <c r="G54" s="6">
        <v>15905976796.152</v>
      </c>
      <c r="H54" s="6"/>
      <c r="I54" s="6">
        <v>0</v>
      </c>
      <c r="J54" s="6"/>
      <c r="K54" s="6">
        <v>0</v>
      </c>
      <c r="L54" s="6"/>
      <c r="M54" s="6">
        <v>-539275</v>
      </c>
      <c r="N54" s="6"/>
      <c r="O54" s="6">
        <v>3783721832</v>
      </c>
      <c r="P54" s="6"/>
      <c r="Q54" s="6">
        <v>1588542</v>
      </c>
      <c r="R54" s="6"/>
      <c r="S54" s="6">
        <v>6900</v>
      </c>
      <c r="T54" s="6"/>
      <c r="U54" s="6">
        <v>14407722676</v>
      </c>
      <c r="V54" s="6"/>
      <c r="W54" s="6">
        <v>10895722208.190001</v>
      </c>
      <c r="X54" s="6"/>
      <c r="Y54" s="10">
        <v>2.9355490660596408E-3</v>
      </c>
    </row>
    <row r="55" spans="1:25">
      <c r="A55" s="7" t="s">
        <v>61</v>
      </c>
      <c r="B55" s="6"/>
      <c r="C55" s="6">
        <v>5258210</v>
      </c>
      <c r="D55" s="6"/>
      <c r="E55" s="6">
        <v>36561535623</v>
      </c>
      <c r="F55" s="6"/>
      <c r="G55" s="6">
        <v>69465815315.145004</v>
      </c>
      <c r="H55" s="6"/>
      <c r="I55" s="6">
        <v>5258210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10516420</v>
      </c>
      <c r="R55" s="6"/>
      <c r="S55" s="6">
        <v>6440</v>
      </c>
      <c r="T55" s="6"/>
      <c r="U55" s="6">
        <v>36561535623</v>
      </c>
      <c r="V55" s="6"/>
      <c r="W55" s="6">
        <v>67322776618.440002</v>
      </c>
      <c r="X55" s="6"/>
      <c r="Y55" s="10">
        <v>1.8138248227203436E-2</v>
      </c>
    </row>
    <row r="56" spans="1:25">
      <c r="A56" s="7" t="s">
        <v>62</v>
      </c>
      <c r="B56" s="6"/>
      <c r="C56" s="6">
        <v>816764</v>
      </c>
      <c r="D56" s="6"/>
      <c r="E56" s="6">
        <v>23006497461</v>
      </c>
      <c r="F56" s="6"/>
      <c r="G56" s="6">
        <v>38626344893.565002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816764</v>
      </c>
      <c r="R56" s="6"/>
      <c r="S56" s="6">
        <v>44444</v>
      </c>
      <c r="T56" s="6"/>
      <c r="U56" s="6">
        <v>23006497461</v>
      </c>
      <c r="V56" s="6"/>
      <c r="W56" s="6">
        <v>36084272673.664803</v>
      </c>
      <c r="X56" s="6"/>
      <c r="Y56" s="10">
        <v>9.7219028645017889E-3</v>
      </c>
    </row>
    <row r="57" spans="1:25">
      <c r="A57" s="7" t="s">
        <v>63</v>
      </c>
      <c r="B57" s="6"/>
      <c r="C57" s="6">
        <v>4656080</v>
      </c>
      <c r="D57" s="6"/>
      <c r="E57" s="6">
        <v>94069452863</v>
      </c>
      <c r="F57" s="6"/>
      <c r="G57" s="6">
        <v>80677227703.643997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4656080</v>
      </c>
      <c r="R57" s="6"/>
      <c r="S57" s="6">
        <v>14774</v>
      </c>
      <c r="T57" s="6"/>
      <c r="U57" s="6">
        <v>94069452863</v>
      </c>
      <c r="V57" s="6"/>
      <c r="W57" s="6">
        <v>68379631810.776001</v>
      </c>
      <c r="X57" s="6"/>
      <c r="Y57" s="10">
        <v>1.8422988441164672E-2</v>
      </c>
    </row>
    <row r="58" spans="1:25">
      <c r="A58" s="7" t="s">
        <v>64</v>
      </c>
      <c r="B58" s="6"/>
      <c r="C58" s="6">
        <v>8104058</v>
      </c>
      <c r="D58" s="6"/>
      <c r="E58" s="6">
        <v>29858357027</v>
      </c>
      <c r="F58" s="6"/>
      <c r="G58" s="6">
        <v>29774380382.7104</v>
      </c>
      <c r="H58" s="6"/>
      <c r="I58" s="6">
        <v>4180052</v>
      </c>
      <c r="J58" s="6"/>
      <c r="K58" s="6">
        <v>15437905814</v>
      </c>
      <c r="L58" s="6"/>
      <c r="M58" s="6">
        <v>0</v>
      </c>
      <c r="N58" s="6"/>
      <c r="O58" s="6">
        <v>0</v>
      </c>
      <c r="P58" s="6"/>
      <c r="Q58" s="6">
        <v>12284110</v>
      </c>
      <c r="R58" s="6"/>
      <c r="S58" s="6">
        <v>3537</v>
      </c>
      <c r="T58" s="6"/>
      <c r="U58" s="6">
        <v>45296262841</v>
      </c>
      <c r="V58" s="6"/>
      <c r="W58" s="6">
        <v>43190376132.433502</v>
      </c>
      <c r="X58" s="6"/>
      <c r="Y58" s="10">
        <v>1.1636444642744955E-2</v>
      </c>
    </row>
    <row r="59" spans="1:25">
      <c r="A59" s="7" t="s">
        <v>65</v>
      </c>
      <c r="B59" s="6"/>
      <c r="C59" s="6">
        <v>6411150</v>
      </c>
      <c r="D59" s="6"/>
      <c r="E59" s="6">
        <v>112713108502</v>
      </c>
      <c r="F59" s="6"/>
      <c r="G59" s="6">
        <v>101968058520</v>
      </c>
      <c r="H59" s="6"/>
      <c r="I59" s="6">
        <v>0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v>6411150</v>
      </c>
      <c r="R59" s="6"/>
      <c r="S59" s="6">
        <v>16410</v>
      </c>
      <c r="T59" s="6"/>
      <c r="U59" s="6">
        <v>112713108502</v>
      </c>
      <c r="V59" s="6"/>
      <c r="W59" s="6">
        <v>104580989995.575</v>
      </c>
      <c r="X59" s="6"/>
      <c r="Y59" s="10">
        <v>2.8176436737560893E-2</v>
      </c>
    </row>
    <row r="60" spans="1:25">
      <c r="A60" s="7" t="s">
        <v>66</v>
      </c>
      <c r="B60" s="6"/>
      <c r="C60" s="6">
        <v>0</v>
      </c>
      <c r="D60" s="6"/>
      <c r="E60" s="6">
        <v>0</v>
      </c>
      <c r="F60" s="6"/>
      <c r="G60" s="6">
        <v>0</v>
      </c>
      <c r="H60" s="6"/>
      <c r="I60" s="6">
        <v>1608824</v>
      </c>
      <c r="J60" s="6"/>
      <c r="K60" s="6">
        <v>0</v>
      </c>
      <c r="L60" s="6"/>
      <c r="M60" s="6">
        <v>0</v>
      </c>
      <c r="N60" s="6"/>
      <c r="O60" s="6">
        <v>0</v>
      </c>
      <c r="P60" s="6"/>
      <c r="Q60" s="6">
        <v>1608824</v>
      </c>
      <c r="R60" s="6"/>
      <c r="S60" s="6">
        <v>10980</v>
      </c>
      <c r="T60" s="6"/>
      <c r="U60" s="6">
        <v>8858184944</v>
      </c>
      <c r="V60" s="6"/>
      <c r="W60" s="6">
        <v>17559781439.256001</v>
      </c>
      <c r="X60" s="6"/>
      <c r="Y60" s="10">
        <v>4.7309943314700629E-3</v>
      </c>
    </row>
    <row r="61" spans="1:25" ht="24.75" thickBot="1">
      <c r="A61" s="7"/>
      <c r="B61" s="6"/>
      <c r="C61" s="6"/>
      <c r="D61" s="6"/>
      <c r="E61" s="8">
        <f>SUM(E9:E60)</f>
        <v>1910545670694</v>
      </c>
      <c r="F61" s="6"/>
      <c r="G61" s="8">
        <f>SUM(G9:G60)</f>
        <v>2218555784087.7344</v>
      </c>
      <c r="H61" s="6"/>
      <c r="I61" s="6"/>
      <c r="J61" s="6"/>
      <c r="K61" s="8">
        <f>SUM(K9:K60)</f>
        <v>113435299712</v>
      </c>
      <c r="L61" s="6"/>
      <c r="M61" s="6"/>
      <c r="N61" s="6"/>
      <c r="O61" s="8">
        <f>SUM(O9:O60)</f>
        <v>88314584683</v>
      </c>
      <c r="P61" s="6"/>
      <c r="Q61" s="6"/>
      <c r="R61" s="6"/>
      <c r="S61" s="6"/>
      <c r="T61" s="6"/>
      <c r="U61" s="8">
        <f>SUM(U9:U60)</f>
        <v>1931434183098</v>
      </c>
      <c r="V61" s="6"/>
      <c r="W61" s="8">
        <f>SUM(W9:W60)</f>
        <v>2136578974498.1553</v>
      </c>
      <c r="X61" s="6"/>
      <c r="Y61" s="11">
        <f>SUM(Y9:Y60)</f>
        <v>0.57564173290286491</v>
      </c>
    </row>
    <row r="62" spans="1:25" ht="24.75" thickTop="1">
      <c r="G62" s="2"/>
      <c r="W62" s="2"/>
    </row>
    <row r="63" spans="1:25">
      <c r="G63" s="2"/>
      <c r="W63" s="2"/>
      <c r="Y63" s="18"/>
    </row>
    <row r="64" spans="1:25">
      <c r="G64" s="12"/>
    </row>
    <row r="65" spans="23:23">
      <c r="W65" s="12"/>
    </row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8"/>
  <sheetViews>
    <sheetView rightToLeft="1" workbookViewId="0">
      <selection activeCell="G9" sqref="G9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3</v>
      </c>
      <c r="C6" s="22" t="s">
        <v>269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K6" s="22" t="s">
        <v>6</v>
      </c>
      <c r="L6" s="22" t="s">
        <v>6</v>
      </c>
      <c r="M6" s="22" t="s">
        <v>6</v>
      </c>
      <c r="N6" s="22" t="s">
        <v>6</v>
      </c>
      <c r="O6" s="22" t="s">
        <v>6</v>
      </c>
      <c r="P6" s="22" t="s">
        <v>6</v>
      </c>
      <c r="Q6" s="22" t="s">
        <v>6</v>
      </c>
    </row>
    <row r="7" spans="1:17" ht="24.75">
      <c r="A7" s="22" t="s">
        <v>3</v>
      </c>
      <c r="C7" s="22" t="s">
        <v>67</v>
      </c>
      <c r="E7" s="22" t="s">
        <v>68</v>
      </c>
      <c r="G7" s="22" t="s">
        <v>69</v>
      </c>
      <c r="I7" s="22" t="s">
        <v>70</v>
      </c>
      <c r="K7" s="22" t="s">
        <v>67</v>
      </c>
      <c r="M7" s="22" t="s">
        <v>68</v>
      </c>
      <c r="O7" s="22" t="s">
        <v>69</v>
      </c>
      <c r="Q7" s="22" t="s">
        <v>70</v>
      </c>
    </row>
    <row r="8" spans="1:17">
      <c r="A8" s="1" t="s">
        <v>71</v>
      </c>
      <c r="C8" s="5">
        <v>0</v>
      </c>
      <c r="D8" s="4"/>
      <c r="E8" s="5">
        <v>3996</v>
      </c>
      <c r="F8" s="4"/>
      <c r="G8" s="4" t="s">
        <v>270</v>
      </c>
      <c r="H8" s="4"/>
      <c r="I8" s="5">
        <v>0</v>
      </c>
      <c r="J8" s="4"/>
      <c r="K8" s="5">
        <v>1394767</v>
      </c>
      <c r="L8" s="4"/>
      <c r="M8" s="5">
        <v>3996</v>
      </c>
      <c r="N8" s="4"/>
      <c r="O8" s="4" t="s">
        <v>73</v>
      </c>
      <c r="P8" s="4"/>
      <c r="Q8" s="5">
        <v>0.26362970110245998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9"/>
  <sheetViews>
    <sheetView rightToLeft="1" topLeftCell="I34" workbookViewId="0">
      <selection activeCell="W35" sqref="W35"/>
    </sheetView>
  </sheetViews>
  <sheetFormatPr defaultRowHeight="24"/>
  <cols>
    <col min="1" max="1" width="3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7.28515625" style="1" bestFit="1" customWidth="1"/>
    <col min="26" max="26" width="1" style="1" customWidth="1"/>
    <col min="27" max="27" width="15.42578125" style="1" bestFit="1" customWidth="1"/>
    <col min="28" max="28" width="2.140625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</row>
    <row r="3" spans="1:37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6" spans="1:37" ht="24.75">
      <c r="A6" s="22" t="s">
        <v>74</v>
      </c>
      <c r="B6" s="22" t="s">
        <v>74</v>
      </c>
      <c r="C6" s="22" t="s">
        <v>74</v>
      </c>
      <c r="D6" s="22" t="s">
        <v>74</v>
      </c>
      <c r="E6" s="22" t="s">
        <v>74</v>
      </c>
      <c r="F6" s="22" t="s">
        <v>74</v>
      </c>
      <c r="G6" s="22" t="s">
        <v>74</v>
      </c>
      <c r="H6" s="22" t="s">
        <v>74</v>
      </c>
      <c r="I6" s="22" t="s">
        <v>74</v>
      </c>
      <c r="J6" s="22" t="s">
        <v>74</v>
      </c>
      <c r="K6" s="22" t="s">
        <v>74</v>
      </c>
      <c r="L6" s="22" t="s">
        <v>74</v>
      </c>
      <c r="M6" s="22" t="s">
        <v>74</v>
      </c>
      <c r="O6" s="22" t="s">
        <v>269</v>
      </c>
      <c r="P6" s="22" t="s">
        <v>4</v>
      </c>
      <c r="Q6" s="22" t="s">
        <v>4</v>
      </c>
      <c r="R6" s="22" t="s">
        <v>4</v>
      </c>
      <c r="S6" s="22" t="s">
        <v>4</v>
      </c>
      <c r="U6" s="22" t="s">
        <v>5</v>
      </c>
      <c r="V6" s="22" t="s">
        <v>5</v>
      </c>
      <c r="W6" s="22" t="s">
        <v>5</v>
      </c>
      <c r="X6" s="22" t="s">
        <v>5</v>
      </c>
      <c r="Y6" s="22" t="s">
        <v>5</v>
      </c>
      <c r="Z6" s="22" t="s">
        <v>5</v>
      </c>
      <c r="AA6" s="22" t="s">
        <v>5</v>
      </c>
      <c r="AC6" s="22" t="s">
        <v>6</v>
      </c>
      <c r="AD6" s="22" t="s">
        <v>6</v>
      </c>
      <c r="AE6" s="22" t="s">
        <v>6</v>
      </c>
      <c r="AF6" s="22" t="s">
        <v>6</v>
      </c>
      <c r="AG6" s="22" t="s">
        <v>6</v>
      </c>
      <c r="AH6" s="22" t="s">
        <v>6</v>
      </c>
      <c r="AI6" s="22" t="s">
        <v>6</v>
      </c>
      <c r="AJ6" s="22" t="s">
        <v>6</v>
      </c>
      <c r="AK6" s="22" t="s">
        <v>6</v>
      </c>
    </row>
    <row r="7" spans="1:37" ht="24.75">
      <c r="A7" s="21" t="s">
        <v>75</v>
      </c>
      <c r="C7" s="21" t="s">
        <v>76</v>
      </c>
      <c r="E7" s="21" t="s">
        <v>77</v>
      </c>
      <c r="G7" s="21" t="s">
        <v>78</v>
      </c>
      <c r="I7" s="21" t="s">
        <v>79</v>
      </c>
      <c r="K7" s="21" t="s">
        <v>80</v>
      </c>
      <c r="M7" s="21" t="s">
        <v>70</v>
      </c>
      <c r="O7" s="21" t="s">
        <v>7</v>
      </c>
      <c r="Q7" s="21" t="s">
        <v>8</v>
      </c>
      <c r="S7" s="21" t="s">
        <v>9</v>
      </c>
      <c r="U7" s="22" t="s">
        <v>10</v>
      </c>
      <c r="V7" s="22" t="s">
        <v>10</v>
      </c>
      <c r="W7" s="22" t="s">
        <v>10</v>
      </c>
      <c r="Y7" s="22" t="s">
        <v>11</v>
      </c>
      <c r="Z7" s="22" t="s">
        <v>11</v>
      </c>
      <c r="AA7" s="22" t="s">
        <v>11</v>
      </c>
      <c r="AC7" s="21" t="s">
        <v>7</v>
      </c>
      <c r="AE7" s="21" t="s">
        <v>81</v>
      </c>
      <c r="AG7" s="21" t="s">
        <v>8</v>
      </c>
      <c r="AI7" s="21" t="s">
        <v>9</v>
      </c>
      <c r="AK7" s="21" t="s">
        <v>13</v>
      </c>
    </row>
    <row r="8" spans="1:37" ht="24.75">
      <c r="A8" s="22" t="s">
        <v>75</v>
      </c>
      <c r="C8" s="22" t="s">
        <v>76</v>
      </c>
      <c r="E8" s="22" t="s">
        <v>77</v>
      </c>
      <c r="G8" s="22" t="s">
        <v>78</v>
      </c>
      <c r="I8" s="22" t="s">
        <v>79</v>
      </c>
      <c r="K8" s="22" t="s">
        <v>80</v>
      </c>
      <c r="M8" s="22" t="s">
        <v>70</v>
      </c>
      <c r="O8" s="22" t="s">
        <v>7</v>
      </c>
      <c r="Q8" s="22" t="s">
        <v>8</v>
      </c>
      <c r="S8" s="22" t="s">
        <v>9</v>
      </c>
      <c r="U8" s="22" t="s">
        <v>7</v>
      </c>
      <c r="W8" s="22" t="s">
        <v>8</v>
      </c>
      <c r="Y8" s="22" t="s">
        <v>7</v>
      </c>
      <c r="AA8" s="22" t="s">
        <v>14</v>
      </c>
      <c r="AC8" s="22" t="s">
        <v>7</v>
      </c>
      <c r="AE8" s="22" t="s">
        <v>81</v>
      </c>
      <c r="AG8" s="22" t="s">
        <v>8</v>
      </c>
      <c r="AI8" s="22" t="s">
        <v>9</v>
      </c>
      <c r="AK8" s="22" t="s">
        <v>13</v>
      </c>
    </row>
    <row r="9" spans="1:37">
      <c r="A9" s="1" t="s">
        <v>82</v>
      </c>
      <c r="C9" s="4" t="s">
        <v>83</v>
      </c>
      <c r="D9" s="4"/>
      <c r="E9" s="4" t="s">
        <v>83</v>
      </c>
      <c r="F9" s="4"/>
      <c r="G9" s="4" t="s">
        <v>84</v>
      </c>
      <c r="H9" s="4"/>
      <c r="I9" s="4" t="s">
        <v>85</v>
      </c>
      <c r="J9" s="4"/>
      <c r="K9" s="5">
        <v>0</v>
      </c>
      <c r="L9" s="4"/>
      <c r="M9" s="5">
        <v>0</v>
      </c>
      <c r="N9" s="4"/>
      <c r="O9" s="5">
        <v>19845</v>
      </c>
      <c r="P9" s="4"/>
      <c r="Q9" s="5">
        <v>16973633277</v>
      </c>
      <c r="R9" s="4"/>
      <c r="S9" s="5">
        <v>19409713686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5"/>
      <c r="AC9" s="5">
        <v>19845</v>
      </c>
      <c r="AD9" s="4"/>
      <c r="AE9" s="5">
        <v>996919</v>
      </c>
      <c r="AF9" s="4"/>
      <c r="AG9" s="5">
        <v>16973633277</v>
      </c>
      <c r="AH9" s="4"/>
      <c r="AI9" s="5">
        <v>19780271730</v>
      </c>
      <c r="AJ9" s="4"/>
      <c r="AK9" s="10">
        <v>5.3292436328599589E-3</v>
      </c>
    </row>
    <row r="10" spans="1:37">
      <c r="A10" s="1" t="s">
        <v>86</v>
      </c>
      <c r="C10" s="4" t="s">
        <v>83</v>
      </c>
      <c r="D10" s="4"/>
      <c r="E10" s="4" t="s">
        <v>83</v>
      </c>
      <c r="F10" s="4"/>
      <c r="G10" s="4" t="s">
        <v>87</v>
      </c>
      <c r="H10" s="4"/>
      <c r="I10" s="4" t="s">
        <v>88</v>
      </c>
      <c r="J10" s="4"/>
      <c r="K10" s="5">
        <v>0</v>
      </c>
      <c r="L10" s="4"/>
      <c r="M10" s="5">
        <v>0</v>
      </c>
      <c r="N10" s="4"/>
      <c r="O10" s="5">
        <v>81657</v>
      </c>
      <c r="P10" s="4"/>
      <c r="Q10" s="5">
        <v>76477582947</v>
      </c>
      <c r="R10" s="4"/>
      <c r="S10" s="5">
        <v>79517543064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5"/>
      <c r="AC10" s="5">
        <v>81657</v>
      </c>
      <c r="AD10" s="4"/>
      <c r="AE10" s="5">
        <v>990007</v>
      </c>
      <c r="AF10" s="4"/>
      <c r="AG10" s="5">
        <v>76477582947</v>
      </c>
      <c r="AH10" s="4"/>
      <c r="AI10" s="5">
        <v>80826349167</v>
      </c>
      <c r="AJ10" s="4"/>
      <c r="AK10" s="10">
        <v>2.1776409977839601E-2</v>
      </c>
    </row>
    <row r="11" spans="1:37">
      <c r="A11" s="1" t="s">
        <v>89</v>
      </c>
      <c r="C11" s="4" t="s">
        <v>83</v>
      </c>
      <c r="D11" s="4"/>
      <c r="E11" s="4" t="s">
        <v>83</v>
      </c>
      <c r="F11" s="4"/>
      <c r="G11" s="4" t="s">
        <v>90</v>
      </c>
      <c r="H11" s="4"/>
      <c r="I11" s="4" t="s">
        <v>91</v>
      </c>
      <c r="J11" s="4"/>
      <c r="K11" s="5">
        <v>0</v>
      </c>
      <c r="L11" s="4"/>
      <c r="M11" s="5">
        <v>0</v>
      </c>
      <c r="N11" s="4"/>
      <c r="O11" s="5">
        <v>126489</v>
      </c>
      <c r="P11" s="4"/>
      <c r="Q11" s="5">
        <v>115819409218</v>
      </c>
      <c r="R11" s="4"/>
      <c r="S11" s="5">
        <v>121277550256</v>
      </c>
      <c r="T11" s="4"/>
      <c r="U11" s="5">
        <v>0</v>
      </c>
      <c r="V11" s="4"/>
      <c r="W11" s="5">
        <v>0</v>
      </c>
      <c r="X11" s="4"/>
      <c r="Y11" s="5">
        <v>40000</v>
      </c>
      <c r="Z11" s="4"/>
      <c r="AA11" s="5">
        <v>38620623383</v>
      </c>
      <c r="AB11" s="5"/>
      <c r="AC11" s="5">
        <v>86489</v>
      </c>
      <c r="AD11" s="4"/>
      <c r="AE11" s="5">
        <v>974514</v>
      </c>
      <c r="AF11" s="4"/>
      <c r="AG11" s="5">
        <v>79193486261</v>
      </c>
      <c r="AH11" s="4"/>
      <c r="AI11" s="5">
        <v>84269464736</v>
      </c>
      <c r="AJ11" s="4"/>
      <c r="AK11" s="10">
        <v>2.2704061628623786E-2</v>
      </c>
    </row>
    <row r="12" spans="1:37">
      <c r="A12" s="1" t="s">
        <v>92</v>
      </c>
      <c r="C12" s="4" t="s">
        <v>83</v>
      </c>
      <c r="D12" s="4"/>
      <c r="E12" s="4" t="s">
        <v>83</v>
      </c>
      <c r="F12" s="4"/>
      <c r="G12" s="4" t="s">
        <v>93</v>
      </c>
      <c r="H12" s="4"/>
      <c r="I12" s="4" t="s">
        <v>94</v>
      </c>
      <c r="J12" s="4"/>
      <c r="K12" s="5">
        <v>0</v>
      </c>
      <c r="L12" s="4"/>
      <c r="M12" s="5">
        <v>0</v>
      </c>
      <c r="N12" s="4"/>
      <c r="O12" s="5">
        <v>67467</v>
      </c>
      <c r="P12" s="4"/>
      <c r="Q12" s="5">
        <v>59367805876</v>
      </c>
      <c r="R12" s="4"/>
      <c r="S12" s="5">
        <v>61016011292</v>
      </c>
      <c r="T12" s="4"/>
      <c r="U12" s="5">
        <v>0</v>
      </c>
      <c r="V12" s="4"/>
      <c r="W12" s="5">
        <v>0</v>
      </c>
      <c r="X12" s="4"/>
      <c r="Y12" s="5">
        <v>0</v>
      </c>
      <c r="Z12" s="4"/>
      <c r="AA12" s="5">
        <v>0</v>
      </c>
      <c r="AB12" s="5"/>
      <c r="AC12" s="5">
        <v>67467</v>
      </c>
      <c r="AD12" s="4"/>
      <c r="AE12" s="5">
        <v>917768</v>
      </c>
      <c r="AF12" s="4"/>
      <c r="AG12" s="5">
        <v>59367805876</v>
      </c>
      <c r="AH12" s="4"/>
      <c r="AI12" s="5">
        <v>61907830827</v>
      </c>
      <c r="AJ12" s="4"/>
      <c r="AK12" s="10">
        <v>1.6679341808969236E-2</v>
      </c>
    </row>
    <row r="13" spans="1:37">
      <c r="A13" s="1" t="s">
        <v>95</v>
      </c>
      <c r="C13" s="4" t="s">
        <v>83</v>
      </c>
      <c r="D13" s="4"/>
      <c r="E13" s="4" t="s">
        <v>83</v>
      </c>
      <c r="F13" s="4"/>
      <c r="G13" s="4" t="s">
        <v>96</v>
      </c>
      <c r="H13" s="4"/>
      <c r="I13" s="4" t="s">
        <v>97</v>
      </c>
      <c r="J13" s="4"/>
      <c r="K13" s="5">
        <v>0</v>
      </c>
      <c r="L13" s="4"/>
      <c r="M13" s="5">
        <v>0</v>
      </c>
      <c r="N13" s="4"/>
      <c r="O13" s="5">
        <v>60440</v>
      </c>
      <c r="P13" s="4"/>
      <c r="Q13" s="5">
        <v>50116126380</v>
      </c>
      <c r="R13" s="4"/>
      <c r="S13" s="5">
        <v>53772060767</v>
      </c>
      <c r="T13" s="4"/>
      <c r="U13" s="5">
        <v>0</v>
      </c>
      <c r="V13" s="4"/>
      <c r="W13" s="5">
        <v>0</v>
      </c>
      <c r="X13" s="4"/>
      <c r="Y13" s="5">
        <v>0</v>
      </c>
      <c r="Z13" s="4"/>
      <c r="AA13" s="5">
        <v>0</v>
      </c>
      <c r="AB13" s="5"/>
      <c r="AC13" s="5">
        <v>60440</v>
      </c>
      <c r="AD13" s="4"/>
      <c r="AE13" s="5">
        <v>901341</v>
      </c>
      <c r="AF13" s="4"/>
      <c r="AG13" s="5">
        <v>50116126380</v>
      </c>
      <c r="AH13" s="4"/>
      <c r="AI13" s="5">
        <v>54467176074</v>
      </c>
      <c r="AJ13" s="4"/>
      <c r="AK13" s="10">
        <v>1.4674664496746365E-2</v>
      </c>
    </row>
    <row r="14" spans="1:37">
      <c r="A14" s="1" t="s">
        <v>98</v>
      </c>
      <c r="C14" s="4" t="s">
        <v>83</v>
      </c>
      <c r="D14" s="4"/>
      <c r="E14" s="4" t="s">
        <v>83</v>
      </c>
      <c r="F14" s="4"/>
      <c r="G14" s="4" t="s">
        <v>99</v>
      </c>
      <c r="H14" s="4"/>
      <c r="I14" s="4" t="s">
        <v>100</v>
      </c>
      <c r="J14" s="4"/>
      <c r="K14" s="5">
        <v>0</v>
      </c>
      <c r="L14" s="4"/>
      <c r="M14" s="5">
        <v>0</v>
      </c>
      <c r="N14" s="4"/>
      <c r="O14" s="5">
        <v>108280</v>
      </c>
      <c r="P14" s="4"/>
      <c r="Q14" s="5">
        <v>85680597299</v>
      </c>
      <c r="R14" s="4"/>
      <c r="S14" s="5">
        <v>94914576614</v>
      </c>
      <c r="T14" s="4"/>
      <c r="U14" s="5">
        <v>0</v>
      </c>
      <c r="V14" s="4"/>
      <c r="W14" s="5">
        <v>0</v>
      </c>
      <c r="X14" s="4"/>
      <c r="Y14" s="5">
        <v>0</v>
      </c>
      <c r="Z14" s="4"/>
      <c r="AA14" s="5">
        <v>0</v>
      </c>
      <c r="AB14" s="5"/>
      <c r="AC14" s="5">
        <v>108280</v>
      </c>
      <c r="AD14" s="4"/>
      <c r="AE14" s="5">
        <v>889786</v>
      </c>
      <c r="AF14" s="4"/>
      <c r="AG14" s="5">
        <v>85680597299</v>
      </c>
      <c r="AH14" s="4"/>
      <c r="AI14" s="5">
        <v>96328565362</v>
      </c>
      <c r="AJ14" s="4"/>
      <c r="AK14" s="10">
        <v>2.5953050626669673E-2</v>
      </c>
    </row>
    <row r="15" spans="1:37">
      <c r="A15" s="1" t="s">
        <v>101</v>
      </c>
      <c r="C15" s="4" t="s">
        <v>83</v>
      </c>
      <c r="D15" s="4"/>
      <c r="E15" s="4" t="s">
        <v>83</v>
      </c>
      <c r="F15" s="4"/>
      <c r="G15" s="4" t="s">
        <v>102</v>
      </c>
      <c r="H15" s="4"/>
      <c r="I15" s="4" t="s">
        <v>103</v>
      </c>
      <c r="J15" s="4"/>
      <c r="K15" s="5">
        <v>0</v>
      </c>
      <c r="L15" s="4"/>
      <c r="M15" s="5">
        <v>0</v>
      </c>
      <c r="N15" s="4"/>
      <c r="O15" s="5">
        <v>53372</v>
      </c>
      <c r="P15" s="4"/>
      <c r="Q15" s="5">
        <v>45802449074</v>
      </c>
      <c r="R15" s="4"/>
      <c r="S15" s="5">
        <v>46105049944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5"/>
      <c r="AC15" s="5">
        <v>53372</v>
      </c>
      <c r="AD15" s="4"/>
      <c r="AE15" s="5">
        <v>877943</v>
      </c>
      <c r="AF15" s="4"/>
      <c r="AG15" s="5">
        <v>45802449074</v>
      </c>
      <c r="AH15" s="4"/>
      <c r="AI15" s="5">
        <v>46849080860</v>
      </c>
      <c r="AJ15" s="4"/>
      <c r="AK15" s="10">
        <v>1.2622180791370573E-2</v>
      </c>
    </row>
    <row r="16" spans="1:37">
      <c r="A16" s="1" t="s">
        <v>104</v>
      </c>
      <c r="C16" s="4" t="s">
        <v>83</v>
      </c>
      <c r="D16" s="4"/>
      <c r="E16" s="4" t="s">
        <v>83</v>
      </c>
      <c r="F16" s="4"/>
      <c r="G16" s="4" t="s">
        <v>105</v>
      </c>
      <c r="H16" s="4"/>
      <c r="I16" s="4" t="s">
        <v>106</v>
      </c>
      <c r="J16" s="4"/>
      <c r="K16" s="5">
        <v>0</v>
      </c>
      <c r="L16" s="4"/>
      <c r="M16" s="5">
        <v>0</v>
      </c>
      <c r="N16" s="4"/>
      <c r="O16" s="5">
        <v>44004</v>
      </c>
      <c r="P16" s="4"/>
      <c r="Q16" s="5">
        <v>37517214933</v>
      </c>
      <c r="R16" s="4"/>
      <c r="S16" s="5">
        <v>37789857098</v>
      </c>
      <c r="T16" s="4"/>
      <c r="U16" s="5">
        <v>0</v>
      </c>
      <c r="V16" s="4"/>
      <c r="W16" s="5">
        <v>0</v>
      </c>
      <c r="X16" s="4"/>
      <c r="Y16" s="5">
        <v>0</v>
      </c>
      <c r="Z16" s="4"/>
      <c r="AA16" s="5">
        <v>0</v>
      </c>
      <c r="AB16" s="5"/>
      <c r="AC16" s="5">
        <v>44004</v>
      </c>
      <c r="AD16" s="4"/>
      <c r="AE16" s="5">
        <v>870764</v>
      </c>
      <c r="AF16" s="4"/>
      <c r="AG16" s="5">
        <v>37517214933</v>
      </c>
      <c r="AH16" s="4"/>
      <c r="AI16" s="5">
        <v>38310154081</v>
      </c>
      <c r="AJ16" s="4"/>
      <c r="AK16" s="10">
        <v>1.0321604652195202E-2</v>
      </c>
    </row>
    <row r="17" spans="1:37">
      <c r="A17" s="1" t="s">
        <v>107</v>
      </c>
      <c r="C17" s="4" t="s">
        <v>83</v>
      </c>
      <c r="D17" s="4"/>
      <c r="E17" s="4" t="s">
        <v>83</v>
      </c>
      <c r="F17" s="4"/>
      <c r="G17" s="4" t="s">
        <v>108</v>
      </c>
      <c r="H17" s="4"/>
      <c r="I17" s="4" t="s">
        <v>109</v>
      </c>
      <c r="J17" s="4"/>
      <c r="K17" s="5">
        <v>0</v>
      </c>
      <c r="L17" s="4"/>
      <c r="M17" s="5">
        <v>0</v>
      </c>
      <c r="N17" s="4"/>
      <c r="O17" s="5">
        <v>32215</v>
      </c>
      <c r="P17" s="4"/>
      <c r="Q17" s="5">
        <v>28775400102</v>
      </c>
      <c r="R17" s="4"/>
      <c r="S17" s="5">
        <v>28978517761</v>
      </c>
      <c r="T17" s="4"/>
      <c r="U17" s="5">
        <v>0</v>
      </c>
      <c r="V17" s="4"/>
      <c r="W17" s="5">
        <v>0</v>
      </c>
      <c r="X17" s="4"/>
      <c r="Y17" s="5">
        <v>0</v>
      </c>
      <c r="Z17" s="4"/>
      <c r="AA17" s="5">
        <v>0</v>
      </c>
      <c r="AB17" s="5"/>
      <c r="AC17" s="5">
        <v>32215</v>
      </c>
      <c r="AD17" s="4"/>
      <c r="AE17" s="5">
        <v>914165</v>
      </c>
      <c r="AF17" s="4"/>
      <c r="AG17" s="5">
        <v>28775400102</v>
      </c>
      <c r="AH17" s="4"/>
      <c r="AI17" s="5">
        <v>29444487694</v>
      </c>
      <c r="AJ17" s="4"/>
      <c r="AK17" s="10">
        <v>7.9329976204564976E-3</v>
      </c>
    </row>
    <row r="18" spans="1:37">
      <c r="A18" s="1" t="s">
        <v>110</v>
      </c>
      <c r="C18" s="4" t="s">
        <v>83</v>
      </c>
      <c r="D18" s="4"/>
      <c r="E18" s="4" t="s">
        <v>83</v>
      </c>
      <c r="F18" s="4"/>
      <c r="G18" s="4" t="s">
        <v>111</v>
      </c>
      <c r="H18" s="4"/>
      <c r="I18" s="4" t="s">
        <v>112</v>
      </c>
      <c r="J18" s="4"/>
      <c r="K18" s="5">
        <v>0</v>
      </c>
      <c r="L18" s="4"/>
      <c r="M18" s="5">
        <v>0</v>
      </c>
      <c r="N18" s="4"/>
      <c r="O18" s="5">
        <v>130000</v>
      </c>
      <c r="P18" s="4"/>
      <c r="Q18" s="5">
        <v>109109020074</v>
      </c>
      <c r="R18" s="4"/>
      <c r="S18" s="5">
        <v>109455757547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5"/>
      <c r="AC18" s="5">
        <v>130000</v>
      </c>
      <c r="AD18" s="4"/>
      <c r="AE18" s="5">
        <v>853935</v>
      </c>
      <c r="AF18" s="4"/>
      <c r="AG18" s="5">
        <v>109109020074</v>
      </c>
      <c r="AH18" s="4"/>
      <c r="AI18" s="5">
        <v>110991429156</v>
      </c>
      <c r="AJ18" s="4"/>
      <c r="AK18" s="10">
        <v>2.9903551134463621E-2</v>
      </c>
    </row>
    <row r="19" spans="1:37">
      <c r="A19" s="1" t="s">
        <v>113</v>
      </c>
      <c r="C19" s="4" t="s">
        <v>83</v>
      </c>
      <c r="D19" s="4"/>
      <c r="E19" s="4" t="s">
        <v>83</v>
      </c>
      <c r="F19" s="4"/>
      <c r="G19" s="4" t="s">
        <v>114</v>
      </c>
      <c r="H19" s="4"/>
      <c r="I19" s="4" t="s">
        <v>115</v>
      </c>
      <c r="J19" s="4"/>
      <c r="K19" s="5">
        <v>0</v>
      </c>
      <c r="L19" s="4"/>
      <c r="M19" s="5">
        <v>0</v>
      </c>
      <c r="N19" s="4"/>
      <c r="O19" s="5">
        <v>61108</v>
      </c>
      <c r="P19" s="4"/>
      <c r="Q19" s="5">
        <v>47569604015</v>
      </c>
      <c r="R19" s="4"/>
      <c r="S19" s="5">
        <v>47678756590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5"/>
      <c r="AC19" s="5">
        <v>61108</v>
      </c>
      <c r="AD19" s="4"/>
      <c r="AE19" s="5">
        <v>791751</v>
      </c>
      <c r="AF19" s="4"/>
      <c r="AG19" s="5">
        <v>47569604015</v>
      </c>
      <c r="AH19" s="4"/>
      <c r="AI19" s="5">
        <v>48373550812</v>
      </c>
      <c r="AJ19" s="4"/>
      <c r="AK19" s="10">
        <v>1.3032906786244575E-2</v>
      </c>
    </row>
    <row r="20" spans="1:37">
      <c r="A20" s="1" t="s">
        <v>116</v>
      </c>
      <c r="C20" s="4" t="s">
        <v>83</v>
      </c>
      <c r="D20" s="4"/>
      <c r="E20" s="4" t="s">
        <v>83</v>
      </c>
      <c r="F20" s="4"/>
      <c r="G20" s="4" t="s">
        <v>117</v>
      </c>
      <c r="H20" s="4"/>
      <c r="I20" s="4" t="s">
        <v>118</v>
      </c>
      <c r="J20" s="4"/>
      <c r="K20" s="5">
        <v>0</v>
      </c>
      <c r="L20" s="4"/>
      <c r="M20" s="5">
        <v>0</v>
      </c>
      <c r="N20" s="4"/>
      <c r="O20" s="5">
        <v>123633</v>
      </c>
      <c r="P20" s="4"/>
      <c r="Q20" s="5">
        <v>95343800129</v>
      </c>
      <c r="R20" s="4"/>
      <c r="S20" s="5">
        <v>95191156812</v>
      </c>
      <c r="T20" s="4"/>
      <c r="U20" s="5">
        <v>0</v>
      </c>
      <c r="V20" s="4"/>
      <c r="W20" s="5">
        <v>0</v>
      </c>
      <c r="X20" s="4"/>
      <c r="Y20" s="5">
        <v>0</v>
      </c>
      <c r="Z20" s="4"/>
      <c r="AA20" s="5">
        <v>0</v>
      </c>
      <c r="AB20" s="5"/>
      <c r="AC20" s="5">
        <v>123633</v>
      </c>
      <c r="AD20" s="4"/>
      <c r="AE20" s="5">
        <v>781971</v>
      </c>
      <c r="AF20" s="4"/>
      <c r="AG20" s="5">
        <v>95343800129</v>
      </c>
      <c r="AH20" s="4"/>
      <c r="AI20" s="5">
        <v>96659897860</v>
      </c>
      <c r="AJ20" s="4"/>
      <c r="AK20" s="10">
        <v>2.6042318945600197E-2</v>
      </c>
    </row>
    <row r="21" spans="1:37">
      <c r="A21" s="1" t="s">
        <v>119</v>
      </c>
      <c r="C21" s="4" t="s">
        <v>83</v>
      </c>
      <c r="D21" s="4"/>
      <c r="E21" s="4" t="s">
        <v>83</v>
      </c>
      <c r="F21" s="4"/>
      <c r="G21" s="4" t="s">
        <v>120</v>
      </c>
      <c r="H21" s="4"/>
      <c r="I21" s="4" t="s">
        <v>121</v>
      </c>
      <c r="J21" s="4"/>
      <c r="K21" s="5">
        <v>0</v>
      </c>
      <c r="L21" s="4"/>
      <c r="M21" s="5">
        <v>0</v>
      </c>
      <c r="N21" s="4"/>
      <c r="O21" s="5">
        <v>360572</v>
      </c>
      <c r="P21" s="4"/>
      <c r="Q21" s="5">
        <v>273727346457</v>
      </c>
      <c r="R21" s="4"/>
      <c r="S21" s="5">
        <v>274092121680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5"/>
      <c r="AC21" s="5">
        <v>360572</v>
      </c>
      <c r="AD21" s="4"/>
      <c r="AE21" s="5">
        <v>772983</v>
      </c>
      <c r="AF21" s="4"/>
      <c r="AG21" s="5">
        <v>273727346457</v>
      </c>
      <c r="AH21" s="4"/>
      <c r="AI21" s="5">
        <v>278665508996</v>
      </c>
      <c r="AJ21" s="4"/>
      <c r="AK21" s="10">
        <v>7.507866473149874E-2</v>
      </c>
    </row>
    <row r="22" spans="1:37">
      <c r="A22" s="1" t="s">
        <v>122</v>
      </c>
      <c r="C22" s="4" t="s">
        <v>83</v>
      </c>
      <c r="D22" s="4"/>
      <c r="E22" s="4" t="s">
        <v>83</v>
      </c>
      <c r="F22" s="4"/>
      <c r="G22" s="4" t="s">
        <v>123</v>
      </c>
      <c r="H22" s="4"/>
      <c r="I22" s="4" t="s">
        <v>124</v>
      </c>
      <c r="J22" s="4"/>
      <c r="K22" s="5">
        <v>0</v>
      </c>
      <c r="L22" s="4"/>
      <c r="M22" s="5">
        <v>0</v>
      </c>
      <c r="N22" s="4"/>
      <c r="O22" s="5">
        <v>71679</v>
      </c>
      <c r="P22" s="4"/>
      <c r="Q22" s="5">
        <v>52214232022</v>
      </c>
      <c r="R22" s="4"/>
      <c r="S22" s="5">
        <v>51965882524</v>
      </c>
      <c r="T22" s="4"/>
      <c r="U22" s="5">
        <v>0</v>
      </c>
      <c r="V22" s="4"/>
      <c r="W22" s="5">
        <v>0</v>
      </c>
      <c r="X22" s="4"/>
      <c r="Y22" s="5">
        <v>0</v>
      </c>
      <c r="Z22" s="4"/>
      <c r="AA22" s="5">
        <v>0</v>
      </c>
      <c r="AB22" s="5"/>
      <c r="AC22" s="5">
        <v>71679</v>
      </c>
      <c r="AD22" s="4"/>
      <c r="AE22" s="5">
        <v>733433</v>
      </c>
      <c r="AF22" s="4"/>
      <c r="AG22" s="5">
        <v>52214232022</v>
      </c>
      <c r="AH22" s="4"/>
      <c r="AI22" s="5">
        <v>52562215378</v>
      </c>
      <c r="AJ22" s="4"/>
      <c r="AK22" s="10">
        <v>1.4161425861879216E-2</v>
      </c>
    </row>
    <row r="23" spans="1:37">
      <c r="A23" s="1" t="s">
        <v>125</v>
      </c>
      <c r="C23" s="4" t="s">
        <v>83</v>
      </c>
      <c r="D23" s="4"/>
      <c r="E23" s="4" t="s">
        <v>83</v>
      </c>
      <c r="F23" s="4"/>
      <c r="G23" s="4" t="s">
        <v>126</v>
      </c>
      <c r="H23" s="4"/>
      <c r="I23" s="4" t="s">
        <v>127</v>
      </c>
      <c r="J23" s="4"/>
      <c r="K23" s="5">
        <v>0</v>
      </c>
      <c r="L23" s="4"/>
      <c r="M23" s="5">
        <v>0</v>
      </c>
      <c r="N23" s="4"/>
      <c r="O23" s="5">
        <v>56716</v>
      </c>
      <c r="P23" s="4"/>
      <c r="Q23" s="5">
        <v>48991959113</v>
      </c>
      <c r="R23" s="4"/>
      <c r="S23" s="5">
        <v>55973139025</v>
      </c>
      <c r="T23" s="4"/>
      <c r="U23" s="5">
        <v>0</v>
      </c>
      <c r="V23" s="4"/>
      <c r="W23" s="5">
        <v>0</v>
      </c>
      <c r="X23" s="4"/>
      <c r="Y23" s="5">
        <v>56716</v>
      </c>
      <c r="Z23" s="4"/>
      <c r="AA23" s="5">
        <v>56716000000</v>
      </c>
      <c r="AB23" s="5"/>
      <c r="AC23" s="5">
        <v>0</v>
      </c>
      <c r="AD23" s="4"/>
      <c r="AE23" s="5">
        <v>0</v>
      </c>
      <c r="AF23" s="4"/>
      <c r="AG23" s="5">
        <v>0</v>
      </c>
      <c r="AH23" s="4"/>
      <c r="AI23" s="5">
        <v>0</v>
      </c>
      <c r="AJ23" s="4"/>
      <c r="AK23" s="10">
        <v>0</v>
      </c>
    </row>
    <row r="24" spans="1:37">
      <c r="A24" s="1" t="s">
        <v>128</v>
      </c>
      <c r="C24" s="4" t="s">
        <v>83</v>
      </c>
      <c r="D24" s="4"/>
      <c r="E24" s="4" t="s">
        <v>83</v>
      </c>
      <c r="F24" s="4"/>
      <c r="G24" s="4" t="s">
        <v>129</v>
      </c>
      <c r="H24" s="4"/>
      <c r="I24" s="4" t="s">
        <v>130</v>
      </c>
      <c r="J24" s="4"/>
      <c r="K24" s="5">
        <v>15</v>
      </c>
      <c r="L24" s="4"/>
      <c r="M24" s="5">
        <v>15</v>
      </c>
      <c r="N24" s="4"/>
      <c r="O24" s="5">
        <v>200000</v>
      </c>
      <c r="P24" s="4"/>
      <c r="Q24" s="5">
        <v>192118503125</v>
      </c>
      <c r="R24" s="4"/>
      <c r="S24" s="5">
        <v>193204975250</v>
      </c>
      <c r="T24" s="4"/>
      <c r="U24" s="5">
        <v>0</v>
      </c>
      <c r="V24" s="4"/>
      <c r="W24" s="5">
        <v>0</v>
      </c>
      <c r="X24" s="4"/>
      <c r="Y24" s="5">
        <v>0</v>
      </c>
      <c r="Z24" s="4"/>
      <c r="AA24" s="5">
        <v>0</v>
      </c>
      <c r="AB24" s="5"/>
      <c r="AC24" s="5">
        <v>200000</v>
      </c>
      <c r="AD24" s="4"/>
      <c r="AE24" s="5">
        <v>966200</v>
      </c>
      <c r="AF24" s="4"/>
      <c r="AG24" s="5">
        <v>192118503125</v>
      </c>
      <c r="AH24" s="4"/>
      <c r="AI24" s="5">
        <v>193204975250</v>
      </c>
      <c r="AJ24" s="4"/>
      <c r="AK24" s="10">
        <v>5.2053702711592049E-2</v>
      </c>
    </row>
    <row r="25" spans="1:37">
      <c r="A25" s="1" t="s">
        <v>131</v>
      </c>
      <c r="C25" s="4" t="s">
        <v>83</v>
      </c>
      <c r="D25" s="4"/>
      <c r="E25" s="4" t="s">
        <v>83</v>
      </c>
      <c r="F25" s="4"/>
      <c r="G25" s="4" t="s">
        <v>132</v>
      </c>
      <c r="H25" s="4"/>
      <c r="I25" s="4" t="s">
        <v>133</v>
      </c>
      <c r="J25" s="4"/>
      <c r="K25" s="5">
        <v>18</v>
      </c>
      <c r="L25" s="4"/>
      <c r="M25" s="5">
        <v>18</v>
      </c>
      <c r="N25" s="4"/>
      <c r="O25" s="5">
        <v>50000</v>
      </c>
      <c r="P25" s="4"/>
      <c r="Q25" s="5">
        <v>50009012486</v>
      </c>
      <c r="R25" s="4"/>
      <c r="S25" s="5">
        <v>49990887509</v>
      </c>
      <c r="T25" s="4"/>
      <c r="U25" s="5">
        <v>0</v>
      </c>
      <c r="V25" s="4"/>
      <c r="W25" s="5">
        <v>0</v>
      </c>
      <c r="X25" s="4"/>
      <c r="Y25" s="5">
        <v>0</v>
      </c>
      <c r="Z25" s="4"/>
      <c r="AA25" s="5">
        <v>0</v>
      </c>
      <c r="AB25" s="5"/>
      <c r="AC25" s="5">
        <v>50000</v>
      </c>
      <c r="AD25" s="4"/>
      <c r="AE25" s="5">
        <v>999999</v>
      </c>
      <c r="AF25" s="4"/>
      <c r="AG25" s="5">
        <v>50009012486</v>
      </c>
      <c r="AH25" s="4"/>
      <c r="AI25" s="5">
        <v>49990887509</v>
      </c>
      <c r="AJ25" s="4"/>
      <c r="AK25" s="10">
        <v>1.3468653140608636E-2</v>
      </c>
    </row>
    <row r="26" spans="1:37">
      <c r="A26" s="1" t="s">
        <v>134</v>
      </c>
      <c r="C26" s="4" t="s">
        <v>83</v>
      </c>
      <c r="D26" s="4"/>
      <c r="E26" s="4" t="s">
        <v>83</v>
      </c>
      <c r="F26" s="4"/>
      <c r="G26" s="4" t="s">
        <v>135</v>
      </c>
      <c r="H26" s="4"/>
      <c r="I26" s="4" t="s">
        <v>136</v>
      </c>
      <c r="J26" s="4"/>
      <c r="K26" s="5">
        <v>18</v>
      </c>
      <c r="L26" s="4"/>
      <c r="M26" s="5">
        <v>18</v>
      </c>
      <c r="N26" s="4"/>
      <c r="O26" s="5">
        <v>1000</v>
      </c>
      <c r="P26" s="4"/>
      <c r="Q26" s="5">
        <v>930674250</v>
      </c>
      <c r="R26" s="4"/>
      <c r="S26" s="5">
        <v>999817750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5"/>
      <c r="AC26" s="5">
        <v>1000</v>
      </c>
      <c r="AD26" s="4"/>
      <c r="AE26" s="5">
        <v>999999</v>
      </c>
      <c r="AF26" s="4"/>
      <c r="AG26" s="5">
        <v>930674250</v>
      </c>
      <c r="AH26" s="4"/>
      <c r="AI26" s="5">
        <v>999817750</v>
      </c>
      <c r="AJ26" s="4"/>
      <c r="AK26" s="10">
        <v>2.6937306276367674E-4</v>
      </c>
    </row>
    <row r="27" spans="1:37" ht="24.75" thickBo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3">
        <f>SUM(Q9:Q26)</f>
        <v>1386544370777</v>
      </c>
      <c r="R27" s="4"/>
      <c r="S27" s="13">
        <f>SUM(S9:S26)</f>
        <v>1421333375169</v>
      </c>
      <c r="T27" s="4"/>
      <c r="U27" s="4"/>
      <c r="V27" s="4"/>
      <c r="W27" s="13">
        <f>SUM(W9:W26)</f>
        <v>0</v>
      </c>
      <c r="X27" s="4"/>
      <c r="Y27" s="4"/>
      <c r="Z27" s="4"/>
      <c r="AA27" s="13">
        <f>SUM(AA9:AA26)</f>
        <v>95336623383</v>
      </c>
      <c r="AB27" s="4"/>
      <c r="AC27" s="4"/>
      <c r="AD27" s="4"/>
      <c r="AE27" s="4"/>
      <c r="AF27" s="4"/>
      <c r="AG27" s="13">
        <f>SUM(AG9:AG26)</f>
        <v>1300926488707</v>
      </c>
      <c r="AH27" s="4"/>
      <c r="AI27" s="13">
        <f>SUM(AI9:AI26)</f>
        <v>1343631663242</v>
      </c>
      <c r="AJ27" s="4"/>
      <c r="AK27" s="11">
        <f>SUM(AK9:AK26)</f>
        <v>0.36200415161038163</v>
      </c>
    </row>
    <row r="28" spans="1:37" ht="24.75" thickTop="1"/>
    <row r="29" spans="1:37">
      <c r="AK29" s="18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2"/>
  <sheetViews>
    <sheetView rightToLeft="1" workbookViewId="0">
      <selection activeCell="G13" sqref="G13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6.570312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6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138</v>
      </c>
      <c r="C6" s="22" t="s">
        <v>139</v>
      </c>
      <c r="D6" s="22" t="s">
        <v>139</v>
      </c>
      <c r="E6" s="22" t="s">
        <v>139</v>
      </c>
      <c r="F6" s="22" t="s">
        <v>139</v>
      </c>
      <c r="G6" s="22" t="s">
        <v>139</v>
      </c>
      <c r="H6" s="22" t="s">
        <v>139</v>
      </c>
      <c r="I6" s="22" t="s">
        <v>139</v>
      </c>
      <c r="K6" s="22" t="s">
        <v>269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</row>
    <row r="7" spans="1:19" ht="24.75">
      <c r="A7" s="22" t="s">
        <v>138</v>
      </c>
      <c r="C7" s="22" t="s">
        <v>140</v>
      </c>
      <c r="E7" s="22" t="s">
        <v>141</v>
      </c>
      <c r="G7" s="22" t="s">
        <v>142</v>
      </c>
      <c r="I7" s="22" t="s">
        <v>80</v>
      </c>
      <c r="K7" s="22" t="s">
        <v>143</v>
      </c>
      <c r="M7" s="22" t="s">
        <v>144</v>
      </c>
      <c r="O7" s="22" t="s">
        <v>145</v>
      </c>
      <c r="Q7" s="22" t="s">
        <v>143</v>
      </c>
      <c r="S7" s="22" t="s">
        <v>137</v>
      </c>
    </row>
    <row r="8" spans="1:19">
      <c r="A8" s="1" t="s">
        <v>146</v>
      </c>
      <c r="C8" s="4" t="s">
        <v>147</v>
      </c>
      <c r="D8" s="4"/>
      <c r="E8" s="4" t="s">
        <v>148</v>
      </c>
      <c r="F8" s="4"/>
      <c r="G8" s="4" t="s">
        <v>149</v>
      </c>
      <c r="H8" s="4"/>
      <c r="I8" s="5">
        <v>8</v>
      </c>
      <c r="J8" s="4"/>
      <c r="K8" s="5">
        <v>103389276578</v>
      </c>
      <c r="L8" s="4"/>
      <c r="M8" s="5">
        <v>81914058211</v>
      </c>
      <c r="N8" s="4"/>
      <c r="O8" s="5">
        <v>114511152518</v>
      </c>
      <c r="P8" s="4"/>
      <c r="Q8" s="5">
        <v>70792182271</v>
      </c>
      <c r="R8" s="4"/>
      <c r="S8" s="10">
        <v>1.9072983009217202E-2</v>
      </c>
    </row>
    <row r="9" spans="1:19">
      <c r="A9" s="1" t="s">
        <v>150</v>
      </c>
      <c r="C9" s="4" t="s">
        <v>151</v>
      </c>
      <c r="D9" s="4"/>
      <c r="E9" s="4" t="s">
        <v>148</v>
      </c>
      <c r="F9" s="4"/>
      <c r="G9" s="4" t="s">
        <v>152</v>
      </c>
      <c r="H9" s="4"/>
      <c r="I9" s="5">
        <v>10</v>
      </c>
      <c r="J9" s="4"/>
      <c r="K9" s="5">
        <v>66087202721</v>
      </c>
      <c r="L9" s="4"/>
      <c r="M9" s="5">
        <v>132474236337</v>
      </c>
      <c r="N9" s="4"/>
      <c r="O9" s="5">
        <v>184255752398</v>
      </c>
      <c r="P9" s="4"/>
      <c r="Q9" s="5">
        <v>14305686660</v>
      </c>
      <c r="R9" s="4"/>
      <c r="S9" s="10">
        <v>3.8542690710798798E-3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13">
        <f>SUM(K8:K9)</f>
        <v>169476479299</v>
      </c>
      <c r="L10" s="4"/>
      <c r="M10" s="13">
        <f>SUM(M8:M9)</f>
        <v>214388294548</v>
      </c>
      <c r="N10" s="4"/>
      <c r="O10" s="13">
        <f>SUM(O8:O9)</f>
        <v>298766904916</v>
      </c>
      <c r="P10" s="4"/>
      <c r="Q10" s="13">
        <f>SUM(Q8:Q9)</f>
        <v>85097868931</v>
      </c>
      <c r="R10" s="4"/>
      <c r="S10" s="11">
        <f>SUM(S8:S9)</f>
        <v>2.292725208029708E-2</v>
      </c>
    </row>
    <row r="11" spans="1:19" ht="24.75" thickTop="1">
      <c r="Q11" s="2"/>
    </row>
    <row r="12" spans="1:19">
      <c r="Q12" s="2"/>
      <c r="S12" s="14"/>
    </row>
  </sheetData>
  <mergeCells count="17"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workbookViewId="0">
      <selection activeCell="J15" sqref="J15"/>
    </sheetView>
  </sheetViews>
  <sheetFormatPr defaultRowHeight="24"/>
  <cols>
    <col min="1" max="1" width="25" style="1" bestFit="1" customWidth="1"/>
    <col min="2" max="2" width="1" style="1" customWidth="1"/>
    <col min="3" max="3" width="18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7.7109375" style="1" bestFit="1" customWidth="1"/>
    <col min="11" max="11" width="12.42578125" style="1" bestFit="1" customWidth="1"/>
    <col min="12" max="16384" width="9.140625" style="1"/>
  </cols>
  <sheetData>
    <row r="2" spans="1:11" ht="24.75">
      <c r="A2" s="20" t="s">
        <v>0</v>
      </c>
      <c r="B2" s="20"/>
      <c r="C2" s="20"/>
      <c r="D2" s="20"/>
      <c r="E2" s="20"/>
      <c r="F2" s="20"/>
      <c r="G2" s="20"/>
    </row>
    <row r="3" spans="1:11" ht="24.75">
      <c r="A3" s="20" t="s">
        <v>153</v>
      </c>
      <c r="B3" s="20"/>
      <c r="C3" s="20"/>
      <c r="D3" s="20"/>
      <c r="E3" s="20"/>
      <c r="F3" s="20"/>
      <c r="G3" s="20"/>
    </row>
    <row r="4" spans="1:11" ht="24.75">
      <c r="A4" s="20" t="s">
        <v>2</v>
      </c>
      <c r="B4" s="20"/>
      <c r="C4" s="20"/>
      <c r="D4" s="20"/>
      <c r="E4" s="20"/>
      <c r="F4" s="20"/>
      <c r="G4" s="20"/>
    </row>
    <row r="6" spans="1:11" ht="24.75">
      <c r="A6" s="22" t="s">
        <v>157</v>
      </c>
      <c r="C6" s="22" t="s">
        <v>143</v>
      </c>
      <c r="E6" s="22" t="s">
        <v>257</v>
      </c>
      <c r="G6" s="22" t="s">
        <v>13</v>
      </c>
    </row>
    <row r="7" spans="1:11">
      <c r="A7" s="1" t="s">
        <v>266</v>
      </c>
      <c r="C7" s="6">
        <f>'سرمایه‌گذاری در سهام'!I95</f>
        <v>-107097524595</v>
      </c>
      <c r="D7" s="6"/>
      <c r="E7" s="9">
        <f>C7/$C$11</f>
        <v>1.2429517053422718</v>
      </c>
      <c r="F7" s="6"/>
      <c r="G7" s="10">
        <v>-2.8854446937517708E-2</v>
      </c>
      <c r="J7" s="14"/>
    </row>
    <row r="8" spans="1:11">
      <c r="A8" s="1" t="s">
        <v>267</v>
      </c>
      <c r="C8" s="6">
        <f>'سرمایه‌گذاری در اوراق بهادار'!I36</f>
        <v>20953373992</v>
      </c>
      <c r="D8" s="6"/>
      <c r="E8" s="9">
        <f t="shared" ref="E8:E10" si="0">C8/$C$11</f>
        <v>-0.24318052200103518</v>
      </c>
      <c r="F8" s="6"/>
      <c r="G8" s="10">
        <v>5.6453033839995413E-3</v>
      </c>
      <c r="J8" s="14"/>
      <c r="K8" s="2"/>
    </row>
    <row r="9" spans="1:11">
      <c r="A9" s="1" t="s">
        <v>268</v>
      </c>
      <c r="C9" s="6">
        <f>'درآمد سپرده بانکی'!E10</f>
        <v>13022579</v>
      </c>
      <c r="D9" s="6"/>
      <c r="E9" s="9">
        <f t="shared" si="0"/>
        <v>-1.5113735669629232E-4</v>
      </c>
      <c r="F9" s="6"/>
      <c r="G9" s="10">
        <v>3.508571427454592E-6</v>
      </c>
      <c r="J9" s="14"/>
      <c r="K9" s="2"/>
    </row>
    <row r="10" spans="1:11">
      <c r="A10" s="1" t="s">
        <v>264</v>
      </c>
      <c r="C10" s="6">
        <f>'سایر درآمدها'!C11</f>
        <v>-32738307</v>
      </c>
      <c r="D10" s="12"/>
      <c r="E10" s="9">
        <f t="shared" si="0"/>
        <v>3.7995401545974297E-4</v>
      </c>
      <c r="F10" s="12"/>
      <c r="G10" s="10">
        <v>-8.8204255488437933E-6</v>
      </c>
      <c r="J10" s="2"/>
    </row>
    <row r="11" spans="1:11" ht="24.75" thickBot="1">
      <c r="C11" s="17">
        <f>SUM(C7:C10)</f>
        <v>-86163866331</v>
      </c>
      <c r="D11" s="12"/>
      <c r="E11" s="11">
        <f>SUM(E7:E10)</f>
        <v>1</v>
      </c>
      <c r="F11" s="12"/>
      <c r="G11" s="11">
        <f>SUM(G7:G10)</f>
        <v>-2.3214455407639556E-2</v>
      </c>
      <c r="J11" s="2"/>
    </row>
    <row r="12" spans="1:11" ht="24.75" thickTop="1">
      <c r="J12" s="2"/>
    </row>
    <row r="13" spans="1:11">
      <c r="G13" s="2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1"/>
  <sheetViews>
    <sheetView rightToLeft="1" workbookViewId="0">
      <selection activeCell="O17" sqref="O17"/>
    </sheetView>
  </sheetViews>
  <sheetFormatPr defaultRowHeight="24"/>
  <cols>
    <col min="1" max="1" width="34.8554687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5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5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2" t="s">
        <v>154</v>
      </c>
      <c r="B6" s="22" t="s">
        <v>154</v>
      </c>
      <c r="C6" s="22" t="s">
        <v>154</v>
      </c>
      <c r="D6" s="22" t="s">
        <v>154</v>
      </c>
      <c r="E6" s="22" t="s">
        <v>154</v>
      </c>
      <c r="F6" s="22" t="s">
        <v>154</v>
      </c>
      <c r="G6" s="22" t="s">
        <v>154</v>
      </c>
      <c r="I6" s="22" t="s">
        <v>155</v>
      </c>
      <c r="J6" s="22" t="s">
        <v>155</v>
      </c>
      <c r="K6" s="22" t="s">
        <v>155</v>
      </c>
      <c r="L6" s="22" t="s">
        <v>155</v>
      </c>
      <c r="M6" s="22" t="s">
        <v>155</v>
      </c>
      <c r="O6" s="22" t="s">
        <v>156</v>
      </c>
      <c r="P6" s="22" t="s">
        <v>156</v>
      </c>
      <c r="Q6" s="22" t="s">
        <v>156</v>
      </c>
      <c r="R6" s="22" t="s">
        <v>156</v>
      </c>
      <c r="S6" s="22" t="s">
        <v>156</v>
      </c>
    </row>
    <row r="7" spans="1:19" ht="24.75">
      <c r="A7" s="23" t="s">
        <v>157</v>
      </c>
      <c r="C7" s="23" t="s">
        <v>158</v>
      </c>
      <c r="E7" s="23" t="s">
        <v>79</v>
      </c>
      <c r="G7" s="23" t="s">
        <v>80</v>
      </c>
      <c r="I7" s="23" t="s">
        <v>159</v>
      </c>
      <c r="K7" s="23" t="s">
        <v>160</v>
      </c>
      <c r="M7" s="23" t="s">
        <v>161</v>
      </c>
      <c r="O7" s="23" t="s">
        <v>159</v>
      </c>
      <c r="Q7" s="23" t="s">
        <v>160</v>
      </c>
      <c r="S7" s="23" t="s">
        <v>161</v>
      </c>
    </row>
    <row r="8" spans="1:19">
      <c r="A8" s="1" t="s">
        <v>162</v>
      </c>
      <c r="C8" s="4" t="s">
        <v>270</v>
      </c>
      <c r="E8" s="4" t="s">
        <v>163</v>
      </c>
      <c r="F8" s="4"/>
      <c r="G8" s="5">
        <v>15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45461511811</v>
      </c>
      <c r="P8" s="4"/>
      <c r="Q8" s="5">
        <v>0</v>
      </c>
      <c r="R8" s="4"/>
      <c r="S8" s="5">
        <v>45461511811</v>
      </c>
    </row>
    <row r="9" spans="1:19">
      <c r="A9" s="1" t="s">
        <v>164</v>
      </c>
      <c r="C9" s="4" t="s">
        <v>270</v>
      </c>
      <c r="E9" s="4" t="s">
        <v>165</v>
      </c>
      <c r="F9" s="4"/>
      <c r="G9" s="5">
        <v>15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17171105406</v>
      </c>
      <c r="P9" s="4"/>
      <c r="Q9" s="5">
        <v>0</v>
      </c>
      <c r="R9" s="4"/>
      <c r="S9" s="5">
        <v>17171105406</v>
      </c>
    </row>
    <row r="10" spans="1:19">
      <c r="A10" s="1" t="s">
        <v>166</v>
      </c>
      <c r="C10" s="4" t="s">
        <v>270</v>
      </c>
      <c r="E10" s="4" t="s">
        <v>167</v>
      </c>
      <c r="F10" s="4"/>
      <c r="G10" s="5">
        <v>15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67594435</v>
      </c>
      <c r="P10" s="4"/>
      <c r="Q10" s="5">
        <v>0</v>
      </c>
      <c r="R10" s="4"/>
      <c r="S10" s="5">
        <v>67594435</v>
      </c>
    </row>
    <row r="11" spans="1:19">
      <c r="A11" s="1" t="s">
        <v>128</v>
      </c>
      <c r="C11" s="4" t="s">
        <v>270</v>
      </c>
      <c r="E11" s="4" t="s">
        <v>130</v>
      </c>
      <c r="F11" s="4"/>
      <c r="G11" s="5">
        <v>15</v>
      </c>
      <c r="H11" s="4"/>
      <c r="I11" s="5">
        <v>2615121181</v>
      </c>
      <c r="J11" s="4"/>
      <c r="K11" s="5">
        <v>0</v>
      </c>
      <c r="L11" s="4"/>
      <c r="M11" s="5">
        <v>2615121181</v>
      </c>
      <c r="N11" s="4"/>
      <c r="O11" s="5">
        <v>12231559537</v>
      </c>
      <c r="P11" s="4"/>
      <c r="Q11" s="5">
        <v>0</v>
      </c>
      <c r="R11" s="4"/>
      <c r="S11" s="5">
        <v>12231559537</v>
      </c>
    </row>
    <row r="12" spans="1:19">
      <c r="A12" s="1" t="s">
        <v>131</v>
      </c>
      <c r="C12" s="4" t="s">
        <v>270</v>
      </c>
      <c r="E12" s="4" t="s">
        <v>133</v>
      </c>
      <c r="F12" s="4"/>
      <c r="G12" s="5">
        <v>18</v>
      </c>
      <c r="H12" s="4"/>
      <c r="I12" s="5">
        <v>689272603</v>
      </c>
      <c r="J12" s="4"/>
      <c r="K12" s="5">
        <v>0</v>
      </c>
      <c r="L12" s="4"/>
      <c r="M12" s="5">
        <v>689272603</v>
      </c>
      <c r="N12" s="4"/>
      <c r="O12" s="5">
        <v>2791278948</v>
      </c>
      <c r="P12" s="4"/>
      <c r="Q12" s="5">
        <v>0</v>
      </c>
      <c r="R12" s="4"/>
      <c r="S12" s="5">
        <v>2791278948</v>
      </c>
    </row>
    <row r="13" spans="1:19">
      <c r="A13" s="1" t="s">
        <v>134</v>
      </c>
      <c r="C13" s="4" t="s">
        <v>270</v>
      </c>
      <c r="E13" s="4" t="s">
        <v>136</v>
      </c>
      <c r="F13" s="4"/>
      <c r="G13" s="5">
        <v>18</v>
      </c>
      <c r="H13" s="4"/>
      <c r="I13" s="5">
        <v>14068745</v>
      </c>
      <c r="J13" s="4"/>
      <c r="K13" s="5">
        <v>0</v>
      </c>
      <c r="L13" s="4"/>
      <c r="M13" s="5">
        <v>14068745</v>
      </c>
      <c r="N13" s="4"/>
      <c r="O13" s="5">
        <v>134361255</v>
      </c>
      <c r="P13" s="4"/>
      <c r="Q13" s="5">
        <v>0</v>
      </c>
      <c r="R13" s="4"/>
      <c r="S13" s="5">
        <v>134361255</v>
      </c>
    </row>
    <row r="14" spans="1:19">
      <c r="A14" s="1" t="s">
        <v>146</v>
      </c>
      <c r="C14" s="5">
        <v>1</v>
      </c>
      <c r="E14" s="4" t="s">
        <v>270</v>
      </c>
      <c r="F14" s="4"/>
      <c r="G14" s="5">
        <v>8</v>
      </c>
      <c r="H14" s="4"/>
      <c r="I14" s="5">
        <v>10842993</v>
      </c>
      <c r="J14" s="4"/>
      <c r="K14" s="5">
        <v>0</v>
      </c>
      <c r="L14" s="4"/>
      <c r="M14" s="5">
        <v>10842993</v>
      </c>
      <c r="N14" s="4"/>
      <c r="O14" s="5">
        <v>3904331386</v>
      </c>
      <c r="P14" s="4"/>
      <c r="Q14" s="5">
        <v>0</v>
      </c>
      <c r="R14" s="4"/>
      <c r="S14" s="5">
        <v>3904331386</v>
      </c>
    </row>
    <row r="15" spans="1:19">
      <c r="A15" s="1" t="s">
        <v>150</v>
      </c>
      <c r="C15" s="5">
        <v>17</v>
      </c>
      <c r="E15" s="4" t="s">
        <v>270</v>
      </c>
      <c r="F15" s="4"/>
      <c r="G15" s="5">
        <v>10</v>
      </c>
      <c r="H15" s="4"/>
      <c r="I15" s="5">
        <v>2179586</v>
      </c>
      <c r="J15" s="4"/>
      <c r="K15" s="5">
        <v>0</v>
      </c>
      <c r="L15" s="4"/>
      <c r="M15" s="5">
        <v>2179586</v>
      </c>
      <c r="N15" s="4"/>
      <c r="O15" s="5">
        <v>907370933</v>
      </c>
      <c r="P15" s="4"/>
      <c r="Q15" s="5">
        <v>0</v>
      </c>
      <c r="R15" s="4"/>
      <c r="S15" s="5">
        <v>907370933</v>
      </c>
    </row>
    <row r="16" spans="1:19" ht="24.75" thickBot="1">
      <c r="C16" s="4"/>
      <c r="I16" s="13">
        <f>SUM(I8:I15)</f>
        <v>3331485108</v>
      </c>
      <c r="J16" s="4"/>
      <c r="K16" s="13">
        <f>SUM(K8:K15)</f>
        <v>0</v>
      </c>
      <c r="L16" s="4"/>
      <c r="M16" s="13">
        <f>SUM(M8:M15)</f>
        <v>3331485108</v>
      </c>
      <c r="N16" s="4"/>
      <c r="O16" s="13">
        <f>SUM(O8:O15)</f>
        <v>82669113711</v>
      </c>
      <c r="P16" s="4"/>
      <c r="Q16" s="13">
        <f>SUM(Q8:Q15)</f>
        <v>0</v>
      </c>
      <c r="R16" s="4"/>
      <c r="S16" s="13">
        <f>SUM(S8:S15)</f>
        <v>82669113711</v>
      </c>
    </row>
    <row r="17" spans="11:19" ht="24.75" thickTop="1">
      <c r="K17" s="2"/>
      <c r="L17" s="2">
        <f t="shared" ref="L17" si="0">SUM(L8:L13)</f>
        <v>0</v>
      </c>
      <c r="M17" s="2"/>
      <c r="N17" s="2"/>
      <c r="P17" s="2"/>
      <c r="Q17" s="2"/>
      <c r="R17" s="2"/>
      <c r="S17" s="2"/>
    </row>
    <row r="21" spans="11:19">
      <c r="M21" s="2"/>
      <c r="N21" s="2"/>
      <c r="O21" s="2"/>
      <c r="P21" s="2"/>
      <c r="Q21" s="2"/>
      <c r="R21" s="2"/>
      <c r="S21" s="2"/>
    </row>
  </sheetData>
  <mergeCells count="16">
    <mergeCell ref="A4:S4"/>
    <mergeCell ref="A2:S2"/>
    <mergeCell ref="A3:S3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8"/>
  <sheetViews>
    <sheetView rightToLeft="1" topLeftCell="A43" workbookViewId="0">
      <selection activeCell="H56" sqref="H56:I56"/>
    </sheetView>
  </sheetViews>
  <sheetFormatPr defaultRowHeight="24"/>
  <cols>
    <col min="1" max="1" width="33.1406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6" spans="1:19" ht="24.75">
      <c r="A6" s="21" t="s">
        <v>3</v>
      </c>
      <c r="C6" s="22" t="s">
        <v>168</v>
      </c>
      <c r="D6" s="22" t="s">
        <v>168</v>
      </c>
      <c r="E6" s="22" t="s">
        <v>168</v>
      </c>
      <c r="F6" s="22" t="s">
        <v>168</v>
      </c>
      <c r="G6" s="22" t="s">
        <v>168</v>
      </c>
      <c r="I6" s="22" t="s">
        <v>155</v>
      </c>
      <c r="J6" s="22" t="s">
        <v>155</v>
      </c>
      <c r="K6" s="22" t="s">
        <v>155</v>
      </c>
      <c r="L6" s="22" t="s">
        <v>155</v>
      </c>
      <c r="M6" s="22" t="s">
        <v>155</v>
      </c>
      <c r="O6" s="22" t="s">
        <v>156</v>
      </c>
      <c r="P6" s="22" t="s">
        <v>156</v>
      </c>
      <c r="Q6" s="22" t="s">
        <v>156</v>
      </c>
      <c r="R6" s="22" t="s">
        <v>156</v>
      </c>
      <c r="S6" s="22" t="s">
        <v>156</v>
      </c>
    </row>
    <row r="7" spans="1:19" ht="24.75">
      <c r="A7" s="22" t="s">
        <v>3</v>
      </c>
      <c r="C7" s="22" t="s">
        <v>169</v>
      </c>
      <c r="E7" s="22" t="s">
        <v>170</v>
      </c>
      <c r="G7" s="22" t="s">
        <v>171</v>
      </c>
      <c r="I7" s="22" t="s">
        <v>172</v>
      </c>
      <c r="K7" s="22" t="s">
        <v>160</v>
      </c>
      <c r="M7" s="22" t="s">
        <v>173</v>
      </c>
      <c r="O7" s="22" t="s">
        <v>172</v>
      </c>
      <c r="Q7" s="22" t="s">
        <v>160</v>
      </c>
      <c r="S7" s="22" t="s">
        <v>173</v>
      </c>
    </row>
    <row r="8" spans="1:19">
      <c r="A8" s="1" t="s">
        <v>57</v>
      </c>
      <c r="C8" s="4" t="s">
        <v>174</v>
      </c>
      <c r="D8" s="4"/>
      <c r="E8" s="5">
        <v>3515717</v>
      </c>
      <c r="F8" s="4"/>
      <c r="G8" s="5">
        <v>150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527357550</v>
      </c>
      <c r="P8" s="4"/>
      <c r="Q8" s="5">
        <v>0</v>
      </c>
      <c r="R8" s="4"/>
      <c r="S8" s="5">
        <f>O8-Q8</f>
        <v>527357550</v>
      </c>
    </row>
    <row r="9" spans="1:19">
      <c r="A9" s="1" t="s">
        <v>41</v>
      </c>
      <c r="C9" s="4" t="s">
        <v>175</v>
      </c>
      <c r="D9" s="4"/>
      <c r="E9" s="5">
        <v>4118358</v>
      </c>
      <c r="F9" s="4"/>
      <c r="G9" s="5">
        <v>2000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8236716000</v>
      </c>
      <c r="P9" s="4"/>
      <c r="Q9" s="5">
        <v>0</v>
      </c>
      <c r="R9" s="4"/>
      <c r="S9" s="5">
        <f t="shared" ref="S9:S52" si="0">O9-Q9</f>
        <v>8236716000</v>
      </c>
    </row>
    <row r="10" spans="1:19">
      <c r="A10" s="1" t="s">
        <v>61</v>
      </c>
      <c r="C10" s="4" t="s">
        <v>176</v>
      </c>
      <c r="D10" s="4"/>
      <c r="E10" s="5">
        <v>3626550</v>
      </c>
      <c r="F10" s="4"/>
      <c r="G10" s="5">
        <v>280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1015434000</v>
      </c>
      <c r="P10" s="4"/>
      <c r="Q10" s="5">
        <v>0</v>
      </c>
      <c r="R10" s="4"/>
      <c r="S10" s="5">
        <f t="shared" si="0"/>
        <v>1015434000</v>
      </c>
    </row>
    <row r="11" spans="1:19">
      <c r="A11" s="1" t="s">
        <v>28</v>
      </c>
      <c r="C11" s="4" t="s">
        <v>177</v>
      </c>
      <c r="D11" s="4"/>
      <c r="E11" s="5">
        <v>8165926</v>
      </c>
      <c r="F11" s="4"/>
      <c r="G11" s="5">
        <v>600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4899555600</v>
      </c>
      <c r="P11" s="4"/>
      <c r="Q11" s="5">
        <v>0</v>
      </c>
      <c r="R11" s="4"/>
      <c r="S11" s="5">
        <f t="shared" si="0"/>
        <v>4899555600</v>
      </c>
    </row>
    <row r="12" spans="1:19">
      <c r="A12" s="1" t="s">
        <v>23</v>
      </c>
      <c r="C12" s="4" t="s">
        <v>178</v>
      </c>
      <c r="D12" s="4"/>
      <c r="E12" s="5">
        <v>1066158</v>
      </c>
      <c r="F12" s="4"/>
      <c r="G12" s="5">
        <v>1220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1300712760</v>
      </c>
      <c r="P12" s="4"/>
      <c r="Q12" s="5">
        <v>51343925</v>
      </c>
      <c r="R12" s="4"/>
      <c r="S12" s="5">
        <f t="shared" si="0"/>
        <v>1249368835</v>
      </c>
    </row>
    <row r="13" spans="1:19">
      <c r="A13" s="1" t="s">
        <v>31</v>
      </c>
      <c r="C13" s="4" t="s">
        <v>179</v>
      </c>
      <c r="D13" s="4"/>
      <c r="E13" s="5">
        <v>182850</v>
      </c>
      <c r="F13" s="4"/>
      <c r="G13" s="5">
        <v>11188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2045725800</v>
      </c>
      <c r="P13" s="4"/>
      <c r="Q13" s="5">
        <v>36587191</v>
      </c>
      <c r="R13" s="4"/>
      <c r="S13" s="5">
        <f t="shared" si="0"/>
        <v>2009138609</v>
      </c>
    </row>
    <row r="14" spans="1:19">
      <c r="A14" s="1" t="s">
        <v>44</v>
      </c>
      <c r="C14" s="4" t="s">
        <v>180</v>
      </c>
      <c r="D14" s="4"/>
      <c r="E14" s="5">
        <v>4999349</v>
      </c>
      <c r="F14" s="4"/>
      <c r="G14" s="5">
        <v>800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3999479200</v>
      </c>
      <c r="P14" s="4"/>
      <c r="Q14" s="5">
        <v>475496320</v>
      </c>
      <c r="R14" s="4"/>
      <c r="S14" s="5">
        <f t="shared" si="0"/>
        <v>3523982880</v>
      </c>
    </row>
    <row r="15" spans="1:19">
      <c r="A15" s="1" t="s">
        <v>48</v>
      </c>
      <c r="C15" s="4" t="s">
        <v>181</v>
      </c>
      <c r="D15" s="4"/>
      <c r="E15" s="5">
        <v>2787554</v>
      </c>
      <c r="F15" s="4"/>
      <c r="G15" s="5">
        <v>580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1616781320</v>
      </c>
      <c r="P15" s="4"/>
      <c r="Q15" s="5">
        <v>32552644</v>
      </c>
      <c r="R15" s="4"/>
      <c r="S15" s="5">
        <f t="shared" si="0"/>
        <v>1584228676</v>
      </c>
    </row>
    <row r="16" spans="1:19">
      <c r="A16" s="1" t="s">
        <v>36</v>
      </c>
      <c r="C16" s="4" t="s">
        <v>182</v>
      </c>
      <c r="D16" s="4"/>
      <c r="E16" s="5">
        <v>137162</v>
      </c>
      <c r="F16" s="4"/>
      <c r="G16" s="5">
        <v>51968</v>
      </c>
      <c r="H16" s="4"/>
      <c r="I16" s="5">
        <v>0</v>
      </c>
      <c r="J16" s="4"/>
      <c r="K16" s="5">
        <v>0</v>
      </c>
      <c r="L16" s="4"/>
      <c r="M16" s="5">
        <v>0</v>
      </c>
      <c r="N16" s="4"/>
      <c r="O16" s="5">
        <v>7128034816</v>
      </c>
      <c r="P16" s="4"/>
      <c r="Q16" s="5">
        <v>326119240</v>
      </c>
      <c r="R16" s="4"/>
      <c r="S16" s="5">
        <f t="shared" si="0"/>
        <v>6801915576</v>
      </c>
    </row>
    <row r="17" spans="1:19">
      <c r="A17" s="1" t="s">
        <v>43</v>
      </c>
      <c r="C17" s="4" t="s">
        <v>183</v>
      </c>
      <c r="D17" s="4"/>
      <c r="E17" s="5">
        <v>1814092</v>
      </c>
      <c r="F17" s="4"/>
      <c r="G17" s="5">
        <v>2370</v>
      </c>
      <c r="H17" s="4"/>
      <c r="I17" s="5">
        <v>0</v>
      </c>
      <c r="J17" s="4"/>
      <c r="K17" s="5">
        <v>0</v>
      </c>
      <c r="L17" s="4"/>
      <c r="M17" s="5">
        <v>0</v>
      </c>
      <c r="N17" s="4"/>
      <c r="O17" s="5">
        <v>4299398040</v>
      </c>
      <c r="P17" s="4"/>
      <c r="Q17" s="5">
        <v>0</v>
      </c>
      <c r="R17" s="4"/>
      <c r="S17" s="5">
        <f t="shared" si="0"/>
        <v>4299398040</v>
      </c>
    </row>
    <row r="18" spans="1:19">
      <c r="A18" s="1" t="s">
        <v>184</v>
      </c>
      <c r="C18" s="4" t="s">
        <v>185</v>
      </c>
      <c r="D18" s="4"/>
      <c r="E18" s="5">
        <v>937848</v>
      </c>
      <c r="F18" s="4"/>
      <c r="G18" s="5">
        <v>1230</v>
      </c>
      <c r="H18" s="4"/>
      <c r="I18" s="5">
        <v>0</v>
      </c>
      <c r="J18" s="4"/>
      <c r="K18" s="5">
        <v>0</v>
      </c>
      <c r="L18" s="4"/>
      <c r="M18" s="5">
        <v>0</v>
      </c>
      <c r="N18" s="4"/>
      <c r="O18" s="5">
        <v>1153553040</v>
      </c>
      <c r="P18" s="4"/>
      <c r="Q18" s="5">
        <v>37457985</v>
      </c>
      <c r="R18" s="4"/>
      <c r="S18" s="5">
        <f t="shared" si="0"/>
        <v>1116095055</v>
      </c>
    </row>
    <row r="19" spans="1:19">
      <c r="A19" s="1" t="s">
        <v>54</v>
      </c>
      <c r="C19" s="4" t="s">
        <v>186</v>
      </c>
      <c r="D19" s="4"/>
      <c r="E19" s="5">
        <v>8915509</v>
      </c>
      <c r="F19" s="4"/>
      <c r="G19" s="5">
        <v>400</v>
      </c>
      <c r="H19" s="4"/>
      <c r="I19" s="5">
        <v>0</v>
      </c>
      <c r="J19" s="4"/>
      <c r="K19" s="5">
        <v>0</v>
      </c>
      <c r="L19" s="4"/>
      <c r="M19" s="5">
        <v>0</v>
      </c>
      <c r="N19" s="4"/>
      <c r="O19" s="5">
        <v>3566203600</v>
      </c>
      <c r="P19" s="4"/>
      <c r="Q19" s="5">
        <v>204901304</v>
      </c>
      <c r="R19" s="4"/>
      <c r="S19" s="5">
        <f t="shared" si="0"/>
        <v>3361302296</v>
      </c>
    </row>
    <row r="20" spans="1:19">
      <c r="A20" s="1" t="s">
        <v>52</v>
      </c>
      <c r="C20" s="4" t="s">
        <v>187</v>
      </c>
      <c r="D20" s="4"/>
      <c r="E20" s="5">
        <v>4994596</v>
      </c>
      <c r="F20" s="4"/>
      <c r="G20" s="5">
        <v>800</v>
      </c>
      <c r="H20" s="4"/>
      <c r="I20" s="5">
        <v>0</v>
      </c>
      <c r="J20" s="4"/>
      <c r="K20" s="5">
        <v>0</v>
      </c>
      <c r="L20" s="4"/>
      <c r="M20" s="5">
        <v>0</v>
      </c>
      <c r="N20" s="4"/>
      <c r="O20" s="5">
        <v>3995676800</v>
      </c>
      <c r="P20" s="4"/>
      <c r="Q20" s="5">
        <v>0</v>
      </c>
      <c r="R20" s="4"/>
      <c r="S20" s="5">
        <f t="shared" si="0"/>
        <v>3995676800</v>
      </c>
    </row>
    <row r="21" spans="1:19">
      <c r="A21" s="1" t="s">
        <v>188</v>
      </c>
      <c r="C21" s="4" t="s">
        <v>187</v>
      </c>
      <c r="D21" s="4"/>
      <c r="E21" s="5">
        <v>1203717</v>
      </c>
      <c r="F21" s="4"/>
      <c r="G21" s="5">
        <v>3700</v>
      </c>
      <c r="H21" s="4"/>
      <c r="I21" s="5">
        <v>0</v>
      </c>
      <c r="J21" s="4"/>
      <c r="K21" s="5">
        <v>0</v>
      </c>
      <c r="L21" s="4"/>
      <c r="M21" s="5">
        <v>0</v>
      </c>
      <c r="N21" s="4"/>
      <c r="O21" s="5">
        <v>4453752900</v>
      </c>
      <c r="P21" s="4"/>
      <c r="Q21" s="5">
        <v>0</v>
      </c>
      <c r="R21" s="4"/>
      <c r="S21" s="5">
        <f t="shared" si="0"/>
        <v>4453752900</v>
      </c>
    </row>
    <row r="22" spans="1:19">
      <c r="A22" s="1" t="s">
        <v>18</v>
      </c>
      <c r="C22" s="4" t="s">
        <v>189</v>
      </c>
      <c r="D22" s="4"/>
      <c r="E22" s="5">
        <v>961282</v>
      </c>
      <c r="F22" s="4"/>
      <c r="G22" s="5">
        <v>10200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9805076400</v>
      </c>
      <c r="P22" s="4"/>
      <c r="Q22" s="5">
        <v>0</v>
      </c>
      <c r="R22" s="4"/>
      <c r="S22" s="5">
        <f t="shared" si="0"/>
        <v>9805076400</v>
      </c>
    </row>
    <row r="23" spans="1:19">
      <c r="A23" s="1" t="s">
        <v>49</v>
      </c>
      <c r="C23" s="4" t="s">
        <v>190</v>
      </c>
      <c r="D23" s="4"/>
      <c r="E23" s="5">
        <v>1788784</v>
      </c>
      <c r="F23" s="4"/>
      <c r="G23" s="5">
        <v>1100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1967662400</v>
      </c>
      <c r="P23" s="4"/>
      <c r="Q23" s="5">
        <v>0</v>
      </c>
      <c r="R23" s="4"/>
      <c r="S23" s="5">
        <f t="shared" si="0"/>
        <v>1967662400</v>
      </c>
    </row>
    <row r="24" spans="1:19">
      <c r="A24" s="1" t="s">
        <v>191</v>
      </c>
      <c r="C24" s="4" t="s">
        <v>192</v>
      </c>
      <c r="D24" s="4"/>
      <c r="E24" s="5">
        <v>1700000</v>
      </c>
      <c r="F24" s="4"/>
      <c r="G24" s="5">
        <v>3850</v>
      </c>
      <c r="H24" s="4"/>
      <c r="I24" s="5">
        <v>0</v>
      </c>
      <c r="J24" s="4"/>
      <c r="K24" s="5">
        <v>0</v>
      </c>
      <c r="L24" s="4"/>
      <c r="M24" s="5">
        <v>0</v>
      </c>
      <c r="N24" s="4"/>
      <c r="O24" s="5">
        <v>6545000000</v>
      </c>
      <c r="P24" s="4"/>
      <c r="Q24" s="5">
        <v>368076923</v>
      </c>
      <c r="R24" s="4"/>
      <c r="S24" s="5">
        <f t="shared" si="0"/>
        <v>6176923077</v>
      </c>
    </row>
    <row r="25" spans="1:19">
      <c r="A25" s="1" t="s">
        <v>62</v>
      </c>
      <c r="C25" s="4" t="s">
        <v>183</v>
      </c>
      <c r="D25" s="4"/>
      <c r="E25" s="5">
        <v>1420115</v>
      </c>
      <c r="F25" s="4"/>
      <c r="G25" s="5">
        <v>5000</v>
      </c>
      <c r="H25" s="4"/>
      <c r="I25" s="5">
        <v>0</v>
      </c>
      <c r="J25" s="4"/>
      <c r="K25" s="5">
        <v>0</v>
      </c>
      <c r="L25" s="4"/>
      <c r="M25" s="5">
        <v>0</v>
      </c>
      <c r="N25" s="4"/>
      <c r="O25" s="5">
        <v>7100575000</v>
      </c>
      <c r="P25" s="4"/>
      <c r="Q25" s="5">
        <v>0</v>
      </c>
      <c r="R25" s="4"/>
      <c r="S25" s="5">
        <f t="shared" si="0"/>
        <v>7100575000</v>
      </c>
    </row>
    <row r="26" spans="1:19">
      <c r="A26" s="1" t="s">
        <v>55</v>
      </c>
      <c r="C26" s="4" t="s">
        <v>193</v>
      </c>
      <c r="D26" s="4"/>
      <c r="E26" s="5">
        <v>3769532</v>
      </c>
      <c r="F26" s="4"/>
      <c r="G26" s="5">
        <v>450</v>
      </c>
      <c r="H26" s="4"/>
      <c r="I26" s="5">
        <v>0</v>
      </c>
      <c r="J26" s="4"/>
      <c r="K26" s="5">
        <v>0</v>
      </c>
      <c r="L26" s="4"/>
      <c r="M26" s="5">
        <v>0</v>
      </c>
      <c r="N26" s="4"/>
      <c r="O26" s="5">
        <v>1696289400</v>
      </c>
      <c r="P26" s="4"/>
      <c r="Q26" s="5">
        <v>71235250</v>
      </c>
      <c r="R26" s="4"/>
      <c r="S26" s="5">
        <f t="shared" si="0"/>
        <v>1625054150</v>
      </c>
    </row>
    <row r="27" spans="1:19">
      <c r="A27" s="1" t="s">
        <v>45</v>
      </c>
      <c r="C27" s="4" t="s">
        <v>194</v>
      </c>
      <c r="D27" s="4"/>
      <c r="E27" s="5">
        <v>3485911</v>
      </c>
      <c r="F27" s="4"/>
      <c r="G27" s="5">
        <v>2200</v>
      </c>
      <c r="H27" s="4"/>
      <c r="I27" s="5">
        <v>0</v>
      </c>
      <c r="J27" s="4"/>
      <c r="K27" s="5">
        <v>0</v>
      </c>
      <c r="L27" s="4"/>
      <c r="M27" s="5">
        <v>0</v>
      </c>
      <c r="N27" s="4"/>
      <c r="O27" s="5">
        <v>7669004200</v>
      </c>
      <c r="P27" s="4"/>
      <c r="Q27" s="5">
        <v>0</v>
      </c>
      <c r="R27" s="4"/>
      <c r="S27" s="5">
        <f t="shared" si="0"/>
        <v>7669004200</v>
      </c>
    </row>
    <row r="28" spans="1:19">
      <c r="A28" s="1" t="s">
        <v>27</v>
      </c>
      <c r="C28" s="4" t="s">
        <v>195</v>
      </c>
      <c r="D28" s="4"/>
      <c r="E28" s="5">
        <v>815911</v>
      </c>
      <c r="F28" s="4"/>
      <c r="G28" s="5">
        <v>5600</v>
      </c>
      <c r="H28" s="4"/>
      <c r="I28" s="5">
        <v>0</v>
      </c>
      <c r="J28" s="4"/>
      <c r="K28" s="5">
        <v>0</v>
      </c>
      <c r="L28" s="4"/>
      <c r="M28" s="5">
        <v>0</v>
      </c>
      <c r="N28" s="4"/>
      <c r="O28" s="5">
        <v>4569101600</v>
      </c>
      <c r="P28" s="4"/>
      <c r="Q28" s="5">
        <v>0</v>
      </c>
      <c r="R28" s="4"/>
      <c r="S28" s="5">
        <f t="shared" si="0"/>
        <v>4569101600</v>
      </c>
    </row>
    <row r="29" spans="1:19">
      <c r="A29" s="1" t="s">
        <v>32</v>
      </c>
      <c r="C29" s="4" t="s">
        <v>196</v>
      </c>
      <c r="D29" s="4"/>
      <c r="E29" s="5">
        <v>1801000</v>
      </c>
      <c r="F29" s="4"/>
      <c r="G29" s="5">
        <v>2050</v>
      </c>
      <c r="H29" s="4"/>
      <c r="I29" s="5">
        <v>0</v>
      </c>
      <c r="J29" s="4"/>
      <c r="K29" s="5">
        <v>0</v>
      </c>
      <c r="L29" s="4"/>
      <c r="M29" s="5">
        <v>0</v>
      </c>
      <c r="N29" s="4"/>
      <c r="O29" s="5">
        <v>3692050000</v>
      </c>
      <c r="P29" s="4"/>
      <c r="Q29" s="5">
        <v>98454667</v>
      </c>
      <c r="R29" s="4"/>
      <c r="S29" s="5">
        <f t="shared" si="0"/>
        <v>3593595333</v>
      </c>
    </row>
    <row r="30" spans="1:19">
      <c r="A30" s="1" t="s">
        <v>16</v>
      </c>
      <c r="C30" s="4" t="s">
        <v>197</v>
      </c>
      <c r="D30" s="4"/>
      <c r="E30" s="5">
        <v>1333761</v>
      </c>
      <c r="F30" s="4"/>
      <c r="G30" s="5">
        <v>200</v>
      </c>
      <c r="H30" s="4"/>
      <c r="I30" s="5">
        <v>0</v>
      </c>
      <c r="J30" s="4"/>
      <c r="K30" s="5">
        <v>0</v>
      </c>
      <c r="L30" s="4"/>
      <c r="M30" s="5">
        <v>0</v>
      </c>
      <c r="N30" s="4"/>
      <c r="O30" s="5">
        <v>423665400</v>
      </c>
      <c r="P30" s="4"/>
      <c r="Q30" s="5">
        <v>0</v>
      </c>
      <c r="R30" s="4"/>
      <c r="S30" s="5">
        <f t="shared" si="0"/>
        <v>423665400</v>
      </c>
    </row>
    <row r="31" spans="1:19">
      <c r="A31" s="1" t="s">
        <v>51</v>
      </c>
      <c r="C31" s="4" t="s">
        <v>198</v>
      </c>
      <c r="D31" s="4"/>
      <c r="E31" s="5">
        <v>2486905</v>
      </c>
      <c r="F31" s="4"/>
      <c r="G31" s="5">
        <v>2000</v>
      </c>
      <c r="H31" s="4"/>
      <c r="I31" s="5">
        <v>0</v>
      </c>
      <c r="J31" s="4"/>
      <c r="K31" s="5">
        <v>0</v>
      </c>
      <c r="L31" s="4"/>
      <c r="M31" s="5">
        <v>0</v>
      </c>
      <c r="N31" s="4"/>
      <c r="O31" s="5">
        <v>4973810000</v>
      </c>
      <c r="P31" s="4"/>
      <c r="Q31" s="5">
        <v>0</v>
      </c>
      <c r="R31" s="4"/>
      <c r="S31" s="5">
        <f t="shared" si="0"/>
        <v>4973810000</v>
      </c>
    </row>
    <row r="32" spans="1:19">
      <c r="A32" s="1" t="s">
        <v>56</v>
      </c>
      <c r="C32" s="4" t="s">
        <v>199</v>
      </c>
      <c r="D32" s="4"/>
      <c r="E32" s="5">
        <v>174233</v>
      </c>
      <c r="F32" s="4"/>
      <c r="G32" s="5">
        <v>400</v>
      </c>
      <c r="H32" s="4"/>
      <c r="I32" s="5">
        <v>0</v>
      </c>
      <c r="J32" s="4"/>
      <c r="K32" s="5">
        <v>0</v>
      </c>
      <c r="L32" s="4"/>
      <c r="M32" s="5">
        <v>0</v>
      </c>
      <c r="N32" s="4"/>
      <c r="O32" s="5">
        <v>69693200</v>
      </c>
      <c r="P32" s="4"/>
      <c r="Q32" s="5">
        <v>4924217</v>
      </c>
      <c r="R32" s="4"/>
      <c r="S32" s="5">
        <f t="shared" si="0"/>
        <v>64768983</v>
      </c>
    </row>
    <row r="33" spans="1:19">
      <c r="A33" s="1" t="s">
        <v>200</v>
      </c>
      <c r="C33" s="4" t="s">
        <v>201</v>
      </c>
      <c r="D33" s="4"/>
      <c r="E33" s="5">
        <v>1646884</v>
      </c>
      <c r="F33" s="4"/>
      <c r="G33" s="5">
        <v>1900</v>
      </c>
      <c r="H33" s="4"/>
      <c r="I33" s="5">
        <v>0</v>
      </c>
      <c r="J33" s="4"/>
      <c r="K33" s="5">
        <v>0</v>
      </c>
      <c r="L33" s="4"/>
      <c r="M33" s="5">
        <v>0</v>
      </c>
      <c r="N33" s="4"/>
      <c r="O33" s="5">
        <v>3129079600</v>
      </c>
      <c r="P33" s="4"/>
      <c r="Q33" s="5">
        <v>0</v>
      </c>
      <c r="R33" s="4"/>
      <c r="S33" s="5">
        <f t="shared" si="0"/>
        <v>3129079600</v>
      </c>
    </row>
    <row r="34" spans="1:19">
      <c r="A34" s="1" t="s">
        <v>22</v>
      </c>
      <c r="C34" s="4" t="s">
        <v>202</v>
      </c>
      <c r="D34" s="4"/>
      <c r="E34" s="5">
        <v>689072</v>
      </c>
      <c r="F34" s="4"/>
      <c r="G34" s="5">
        <v>5900</v>
      </c>
      <c r="H34" s="4"/>
      <c r="I34" s="5">
        <v>0</v>
      </c>
      <c r="J34" s="4"/>
      <c r="K34" s="5">
        <v>0</v>
      </c>
      <c r="L34" s="4"/>
      <c r="M34" s="5">
        <v>0</v>
      </c>
      <c r="N34" s="4"/>
      <c r="O34" s="5">
        <v>4065524800</v>
      </c>
      <c r="P34" s="4"/>
      <c r="Q34" s="5">
        <v>111050311</v>
      </c>
      <c r="R34" s="4"/>
      <c r="S34" s="5">
        <f t="shared" si="0"/>
        <v>3954474489</v>
      </c>
    </row>
    <row r="35" spans="1:19">
      <c r="A35" s="1" t="s">
        <v>203</v>
      </c>
      <c r="C35" s="4" t="s">
        <v>175</v>
      </c>
      <c r="D35" s="4"/>
      <c r="E35" s="5">
        <v>14663</v>
      </c>
      <c r="F35" s="4"/>
      <c r="G35" s="5">
        <v>680</v>
      </c>
      <c r="H35" s="4"/>
      <c r="I35" s="5">
        <v>0</v>
      </c>
      <c r="J35" s="4"/>
      <c r="K35" s="5">
        <v>0</v>
      </c>
      <c r="L35" s="4"/>
      <c r="M35" s="5">
        <v>0</v>
      </c>
      <c r="N35" s="4"/>
      <c r="O35" s="5">
        <v>9970840</v>
      </c>
      <c r="P35" s="4"/>
      <c r="Q35" s="5">
        <v>393586</v>
      </c>
      <c r="R35" s="4"/>
      <c r="S35" s="5">
        <f t="shared" si="0"/>
        <v>9577254</v>
      </c>
    </row>
    <row r="36" spans="1:19">
      <c r="A36" s="1" t="s">
        <v>204</v>
      </c>
      <c r="C36" s="4" t="s">
        <v>187</v>
      </c>
      <c r="D36" s="4"/>
      <c r="E36" s="5">
        <v>48475</v>
      </c>
      <c r="F36" s="4"/>
      <c r="G36" s="5">
        <v>4500</v>
      </c>
      <c r="H36" s="4"/>
      <c r="I36" s="5">
        <v>0</v>
      </c>
      <c r="J36" s="4"/>
      <c r="K36" s="5">
        <v>0</v>
      </c>
      <c r="L36" s="4"/>
      <c r="M36" s="5">
        <v>0</v>
      </c>
      <c r="N36" s="4"/>
      <c r="O36" s="5">
        <v>218137500</v>
      </c>
      <c r="P36" s="4"/>
      <c r="Q36" s="5">
        <v>4392030</v>
      </c>
      <c r="R36" s="4"/>
      <c r="S36" s="5">
        <f t="shared" si="0"/>
        <v>213745470</v>
      </c>
    </row>
    <row r="37" spans="1:19">
      <c r="A37" s="1" t="s">
        <v>205</v>
      </c>
      <c r="C37" s="4" t="s">
        <v>206</v>
      </c>
      <c r="D37" s="4"/>
      <c r="E37" s="5">
        <v>20385</v>
      </c>
      <c r="F37" s="4"/>
      <c r="G37" s="5">
        <v>4870</v>
      </c>
      <c r="H37" s="4"/>
      <c r="I37" s="5">
        <v>0</v>
      </c>
      <c r="J37" s="4"/>
      <c r="K37" s="5">
        <v>0</v>
      </c>
      <c r="L37" s="4"/>
      <c r="M37" s="5">
        <v>0</v>
      </c>
      <c r="N37" s="4"/>
      <c r="O37" s="5">
        <v>99274950</v>
      </c>
      <c r="P37" s="4"/>
      <c r="Q37" s="5">
        <v>0</v>
      </c>
      <c r="R37" s="4"/>
      <c r="S37" s="5">
        <f t="shared" si="0"/>
        <v>99274950</v>
      </c>
    </row>
    <row r="38" spans="1:19">
      <c r="A38" s="1" t="s">
        <v>47</v>
      </c>
      <c r="C38" s="4" t="s">
        <v>207</v>
      </c>
      <c r="D38" s="4"/>
      <c r="E38" s="5">
        <v>22020</v>
      </c>
      <c r="F38" s="4"/>
      <c r="G38" s="5">
        <v>500</v>
      </c>
      <c r="H38" s="4"/>
      <c r="I38" s="5">
        <v>0</v>
      </c>
      <c r="J38" s="4"/>
      <c r="K38" s="5">
        <v>0</v>
      </c>
      <c r="L38" s="4"/>
      <c r="M38" s="5">
        <v>0</v>
      </c>
      <c r="N38" s="4"/>
      <c r="O38" s="5">
        <v>11010000</v>
      </c>
      <c r="P38" s="4"/>
      <c r="Q38" s="5">
        <v>185354</v>
      </c>
      <c r="R38" s="4"/>
      <c r="S38" s="5">
        <f t="shared" si="0"/>
        <v>10824646</v>
      </c>
    </row>
    <row r="39" spans="1:19">
      <c r="A39" s="1" t="s">
        <v>20</v>
      </c>
      <c r="C39" s="4" t="s">
        <v>208</v>
      </c>
      <c r="D39" s="4"/>
      <c r="E39" s="5">
        <v>4880583</v>
      </c>
      <c r="F39" s="4"/>
      <c r="G39" s="5">
        <v>780</v>
      </c>
      <c r="H39" s="4"/>
      <c r="I39" s="5">
        <v>0</v>
      </c>
      <c r="J39" s="4"/>
      <c r="K39" s="5">
        <v>0</v>
      </c>
      <c r="L39" s="4"/>
      <c r="M39" s="5">
        <v>0</v>
      </c>
      <c r="N39" s="4"/>
      <c r="O39" s="5">
        <v>3806854740</v>
      </c>
      <c r="P39" s="4"/>
      <c r="Q39" s="5">
        <v>0</v>
      </c>
      <c r="R39" s="4"/>
      <c r="S39" s="5">
        <f t="shared" si="0"/>
        <v>3806854740</v>
      </c>
    </row>
    <row r="40" spans="1:19">
      <c r="A40" s="1" t="s">
        <v>209</v>
      </c>
      <c r="C40" s="4" t="s">
        <v>210</v>
      </c>
      <c r="D40" s="4"/>
      <c r="E40" s="5">
        <v>108000</v>
      </c>
      <c r="F40" s="4"/>
      <c r="G40" s="5">
        <v>400</v>
      </c>
      <c r="H40" s="4"/>
      <c r="I40" s="5">
        <v>0</v>
      </c>
      <c r="J40" s="4"/>
      <c r="K40" s="5">
        <v>0</v>
      </c>
      <c r="L40" s="4"/>
      <c r="M40" s="5">
        <v>0</v>
      </c>
      <c r="N40" s="4"/>
      <c r="O40" s="5">
        <v>43200000</v>
      </c>
      <c r="P40" s="4"/>
      <c r="Q40" s="5">
        <v>0</v>
      </c>
      <c r="R40" s="4"/>
      <c r="S40" s="5">
        <f t="shared" si="0"/>
        <v>43200000</v>
      </c>
    </row>
    <row r="41" spans="1:19">
      <c r="A41" s="1" t="s">
        <v>24</v>
      </c>
      <c r="C41" s="4" t="s">
        <v>211</v>
      </c>
      <c r="D41" s="4"/>
      <c r="E41" s="5">
        <v>374950</v>
      </c>
      <c r="F41" s="4"/>
      <c r="G41" s="5">
        <v>11500</v>
      </c>
      <c r="H41" s="4"/>
      <c r="I41" s="5">
        <v>0</v>
      </c>
      <c r="J41" s="4"/>
      <c r="K41" s="5">
        <v>0</v>
      </c>
      <c r="L41" s="4"/>
      <c r="M41" s="5">
        <v>0</v>
      </c>
      <c r="N41" s="4"/>
      <c r="O41" s="5">
        <v>4311925000</v>
      </c>
      <c r="P41" s="4"/>
      <c r="Q41" s="5">
        <v>0</v>
      </c>
      <c r="R41" s="4"/>
      <c r="S41" s="5">
        <f t="shared" si="0"/>
        <v>4311925000</v>
      </c>
    </row>
    <row r="42" spans="1:19">
      <c r="A42" s="1" t="s">
        <v>38</v>
      </c>
      <c r="C42" s="4" t="s">
        <v>212</v>
      </c>
      <c r="D42" s="4"/>
      <c r="E42" s="5">
        <v>5354926</v>
      </c>
      <c r="F42" s="4"/>
      <c r="G42" s="5">
        <v>1930</v>
      </c>
      <c r="H42" s="4"/>
      <c r="I42" s="5">
        <v>0</v>
      </c>
      <c r="J42" s="4"/>
      <c r="K42" s="5">
        <v>0</v>
      </c>
      <c r="L42" s="4"/>
      <c r="M42" s="5">
        <v>0</v>
      </c>
      <c r="N42" s="4"/>
      <c r="O42" s="5">
        <v>10335007180</v>
      </c>
      <c r="P42" s="4"/>
      <c r="Q42" s="5">
        <v>0</v>
      </c>
      <c r="R42" s="4"/>
      <c r="S42" s="5">
        <f t="shared" si="0"/>
        <v>10335007180</v>
      </c>
    </row>
    <row r="43" spans="1:19">
      <c r="A43" s="1" t="s">
        <v>37</v>
      </c>
      <c r="C43" s="4" t="s">
        <v>213</v>
      </c>
      <c r="D43" s="4"/>
      <c r="E43" s="5">
        <v>1532557</v>
      </c>
      <c r="F43" s="4"/>
      <c r="G43" s="5">
        <v>1350</v>
      </c>
      <c r="H43" s="4"/>
      <c r="I43" s="5">
        <v>0</v>
      </c>
      <c r="J43" s="4"/>
      <c r="K43" s="5">
        <v>0</v>
      </c>
      <c r="L43" s="4"/>
      <c r="M43" s="5">
        <v>0</v>
      </c>
      <c r="N43" s="4"/>
      <c r="O43" s="5">
        <v>2068951950</v>
      </c>
      <c r="P43" s="4"/>
      <c r="Q43" s="5">
        <v>0</v>
      </c>
      <c r="R43" s="4"/>
      <c r="S43" s="5">
        <f t="shared" si="0"/>
        <v>2068951950</v>
      </c>
    </row>
    <row r="44" spans="1:19">
      <c r="A44" s="1" t="s">
        <v>214</v>
      </c>
      <c r="C44" s="4" t="s">
        <v>196</v>
      </c>
      <c r="D44" s="4"/>
      <c r="E44" s="5">
        <v>228420</v>
      </c>
      <c r="F44" s="4"/>
      <c r="G44" s="5">
        <v>560</v>
      </c>
      <c r="H44" s="4"/>
      <c r="I44" s="5">
        <v>0</v>
      </c>
      <c r="J44" s="4"/>
      <c r="K44" s="5">
        <v>0</v>
      </c>
      <c r="L44" s="4"/>
      <c r="M44" s="5">
        <v>0</v>
      </c>
      <c r="N44" s="4"/>
      <c r="O44" s="5">
        <v>127915200</v>
      </c>
      <c r="P44" s="4"/>
      <c r="Q44" s="5">
        <v>0</v>
      </c>
      <c r="R44" s="4"/>
      <c r="S44" s="5">
        <f t="shared" si="0"/>
        <v>127915200</v>
      </c>
    </row>
    <row r="45" spans="1:19">
      <c r="A45" s="1" t="s">
        <v>215</v>
      </c>
      <c r="C45" s="4" t="s">
        <v>189</v>
      </c>
      <c r="D45" s="4"/>
      <c r="E45" s="5">
        <v>194657</v>
      </c>
      <c r="F45" s="4"/>
      <c r="G45" s="5">
        <v>3300</v>
      </c>
      <c r="H45" s="4"/>
      <c r="I45" s="5">
        <v>0</v>
      </c>
      <c r="J45" s="4"/>
      <c r="K45" s="5">
        <v>0</v>
      </c>
      <c r="L45" s="4"/>
      <c r="M45" s="5">
        <v>0</v>
      </c>
      <c r="N45" s="4"/>
      <c r="O45" s="5">
        <v>642368100</v>
      </c>
      <c r="P45" s="4"/>
      <c r="Q45" s="5">
        <v>0</v>
      </c>
      <c r="R45" s="4"/>
      <c r="S45" s="5">
        <f t="shared" si="0"/>
        <v>642368100</v>
      </c>
    </row>
    <row r="46" spans="1:19">
      <c r="A46" s="1" t="s">
        <v>216</v>
      </c>
      <c r="C46" s="4" t="s">
        <v>192</v>
      </c>
      <c r="D46" s="4"/>
      <c r="E46" s="5">
        <v>98398</v>
      </c>
      <c r="F46" s="4"/>
      <c r="G46" s="5">
        <v>3000</v>
      </c>
      <c r="H46" s="4"/>
      <c r="I46" s="5">
        <v>0</v>
      </c>
      <c r="J46" s="4"/>
      <c r="K46" s="5">
        <v>0</v>
      </c>
      <c r="L46" s="4"/>
      <c r="M46" s="5">
        <v>0</v>
      </c>
      <c r="N46" s="4"/>
      <c r="O46" s="5">
        <v>295194000</v>
      </c>
      <c r="P46" s="4"/>
      <c r="Q46" s="5">
        <v>0</v>
      </c>
      <c r="R46" s="4"/>
      <c r="S46" s="5">
        <f t="shared" si="0"/>
        <v>295194000</v>
      </c>
    </row>
    <row r="47" spans="1:19">
      <c r="A47" s="1" t="s">
        <v>217</v>
      </c>
      <c r="C47" s="4" t="s">
        <v>218</v>
      </c>
      <c r="D47" s="4"/>
      <c r="E47" s="5">
        <v>15358</v>
      </c>
      <c r="F47" s="4"/>
      <c r="G47" s="5">
        <v>5550</v>
      </c>
      <c r="H47" s="4"/>
      <c r="I47" s="5">
        <v>0</v>
      </c>
      <c r="J47" s="4"/>
      <c r="K47" s="5">
        <v>0</v>
      </c>
      <c r="L47" s="4"/>
      <c r="M47" s="5">
        <v>0</v>
      </c>
      <c r="N47" s="4"/>
      <c r="O47" s="5">
        <v>85236900</v>
      </c>
      <c r="P47" s="4"/>
      <c r="Q47" s="5">
        <v>0</v>
      </c>
      <c r="R47" s="4"/>
      <c r="S47" s="5">
        <f t="shared" si="0"/>
        <v>85236900</v>
      </c>
    </row>
    <row r="48" spans="1:19">
      <c r="A48" s="1" t="s">
        <v>219</v>
      </c>
      <c r="C48" s="4" t="s">
        <v>220</v>
      </c>
      <c r="D48" s="4"/>
      <c r="E48" s="5">
        <v>15702</v>
      </c>
      <c r="F48" s="4"/>
      <c r="G48" s="5">
        <v>110</v>
      </c>
      <c r="H48" s="4"/>
      <c r="I48" s="5">
        <v>0</v>
      </c>
      <c r="J48" s="4"/>
      <c r="K48" s="5">
        <v>0</v>
      </c>
      <c r="L48" s="4"/>
      <c r="M48" s="5">
        <v>0</v>
      </c>
      <c r="N48" s="4"/>
      <c r="O48" s="5">
        <v>1727220</v>
      </c>
      <c r="P48" s="4"/>
      <c r="Q48" s="5">
        <v>0</v>
      </c>
      <c r="R48" s="4"/>
      <c r="S48" s="5">
        <f t="shared" si="0"/>
        <v>1727220</v>
      </c>
    </row>
    <row r="49" spans="1:19">
      <c r="A49" s="1" t="s">
        <v>221</v>
      </c>
      <c r="C49" s="4" t="s">
        <v>220</v>
      </c>
      <c r="D49" s="4"/>
      <c r="E49" s="5">
        <v>15893</v>
      </c>
      <c r="F49" s="4"/>
      <c r="G49" s="5">
        <v>850</v>
      </c>
      <c r="H49" s="4"/>
      <c r="I49" s="5">
        <v>0</v>
      </c>
      <c r="J49" s="4"/>
      <c r="K49" s="5">
        <v>0</v>
      </c>
      <c r="L49" s="4"/>
      <c r="M49" s="5">
        <v>0</v>
      </c>
      <c r="N49" s="4"/>
      <c r="O49" s="5">
        <v>13509050</v>
      </c>
      <c r="P49" s="4"/>
      <c r="Q49" s="5">
        <v>0</v>
      </c>
      <c r="R49" s="4"/>
      <c r="S49" s="5">
        <f t="shared" si="0"/>
        <v>13509050</v>
      </c>
    </row>
    <row r="50" spans="1:19">
      <c r="A50" s="1" t="s">
        <v>34</v>
      </c>
      <c r="C50" s="4" t="s">
        <v>222</v>
      </c>
      <c r="D50" s="4"/>
      <c r="E50" s="5">
        <v>1390296</v>
      </c>
      <c r="F50" s="4"/>
      <c r="G50" s="5">
        <v>3000</v>
      </c>
      <c r="H50" s="4"/>
      <c r="I50" s="5">
        <v>0</v>
      </c>
      <c r="J50" s="4"/>
      <c r="K50" s="5">
        <v>0</v>
      </c>
      <c r="L50" s="4"/>
      <c r="M50" s="5">
        <v>0</v>
      </c>
      <c r="N50" s="4"/>
      <c r="O50" s="5">
        <v>4170888000</v>
      </c>
      <c r="P50" s="4"/>
      <c r="Q50" s="5">
        <v>0</v>
      </c>
      <c r="R50" s="4"/>
      <c r="S50" s="5">
        <f t="shared" si="0"/>
        <v>4170888000</v>
      </c>
    </row>
    <row r="51" spans="1:19">
      <c r="A51" s="1" t="s">
        <v>223</v>
      </c>
      <c r="C51" s="4" t="s">
        <v>218</v>
      </c>
      <c r="D51" s="4"/>
      <c r="E51" s="5">
        <v>202768</v>
      </c>
      <c r="F51" s="4"/>
      <c r="G51" s="5">
        <v>165</v>
      </c>
      <c r="H51" s="4"/>
      <c r="I51" s="5">
        <v>0</v>
      </c>
      <c r="J51" s="4"/>
      <c r="K51" s="5">
        <v>0</v>
      </c>
      <c r="L51" s="4"/>
      <c r="M51" s="5">
        <v>0</v>
      </c>
      <c r="N51" s="4"/>
      <c r="O51" s="5">
        <v>33456720</v>
      </c>
      <c r="P51" s="4"/>
      <c r="Q51" s="5">
        <v>0</v>
      </c>
      <c r="R51" s="4"/>
      <c r="S51" s="5">
        <f t="shared" si="0"/>
        <v>33456720</v>
      </c>
    </row>
    <row r="52" spans="1:19">
      <c r="A52" s="1" t="s">
        <v>271</v>
      </c>
      <c r="C52" s="4" t="s">
        <v>176</v>
      </c>
      <c r="D52" s="4"/>
      <c r="E52" s="5">
        <v>11.767272727272728</v>
      </c>
      <c r="F52" s="4"/>
      <c r="G52" s="5">
        <v>550</v>
      </c>
      <c r="H52" s="4"/>
      <c r="I52" s="5">
        <v>0</v>
      </c>
      <c r="J52" s="4"/>
      <c r="K52" s="5">
        <v>0</v>
      </c>
      <c r="L52" s="4"/>
      <c r="M52" s="5">
        <v>0</v>
      </c>
      <c r="N52" s="4"/>
      <c r="O52" s="5">
        <v>6472</v>
      </c>
      <c r="P52" s="4"/>
      <c r="Q52" s="5">
        <v>0</v>
      </c>
      <c r="R52" s="4"/>
      <c r="S52" s="5">
        <f t="shared" si="0"/>
        <v>6472</v>
      </c>
    </row>
    <row r="53" spans="1:19" ht="24.75" thickBot="1">
      <c r="C53" s="4"/>
      <c r="D53" s="4"/>
      <c r="E53" s="4"/>
      <c r="F53" s="4"/>
      <c r="G53" s="4"/>
      <c r="H53" s="4"/>
      <c r="I53" s="13">
        <f>SUM(I8:I51)</f>
        <v>0</v>
      </c>
      <c r="J53" s="4"/>
      <c r="K53" s="13">
        <f>SUM(K8:K51)</f>
        <v>0</v>
      </c>
      <c r="L53" s="4"/>
      <c r="M53" s="13">
        <f>SUM(M8:M51)</f>
        <v>0</v>
      </c>
      <c r="N53" s="4"/>
      <c r="O53" s="13">
        <f>SUM(O8:O52)</f>
        <v>130219547248</v>
      </c>
      <c r="P53" s="4"/>
      <c r="Q53" s="13">
        <f>SUM(Q8:Q52)</f>
        <v>1823170947</v>
      </c>
      <c r="R53" s="4"/>
      <c r="S53" s="13">
        <f>SUM(S8:S52)</f>
        <v>128396376301</v>
      </c>
    </row>
    <row r="54" spans="1:19" ht="24.75" thickTop="1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4"/>
      <c r="Q54" s="4"/>
      <c r="R54" s="4"/>
      <c r="S54" s="4"/>
    </row>
    <row r="55" spans="1:19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5"/>
      <c r="P55" s="4"/>
      <c r="Q55" s="4"/>
      <c r="R55" s="4"/>
      <c r="S55" s="4"/>
    </row>
    <row r="56" spans="1:19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honeticPr fontId="4" type="noConversion"/>
  <pageMargins left="0.7" right="0.7" top="0.75" bottom="0.75" header="0.3" footer="0.3"/>
  <ignoredErrors>
    <ignoredError sqref="I53:M5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5"/>
  <sheetViews>
    <sheetView rightToLeft="1" topLeftCell="A64" workbookViewId="0">
      <selection activeCell="I80" sqref="I80"/>
    </sheetView>
  </sheetViews>
  <sheetFormatPr defaultRowHeight="24"/>
  <cols>
    <col min="1" max="1" width="34.85546875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3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4.75">
      <c r="A3" s="20" t="s">
        <v>153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4.7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6" spans="1:17" ht="24.75">
      <c r="A6" s="21" t="s">
        <v>3</v>
      </c>
      <c r="C6" s="22" t="s">
        <v>155</v>
      </c>
      <c r="D6" s="22" t="s">
        <v>155</v>
      </c>
      <c r="E6" s="22" t="s">
        <v>155</v>
      </c>
      <c r="F6" s="22" t="s">
        <v>155</v>
      </c>
      <c r="G6" s="22" t="s">
        <v>155</v>
      </c>
      <c r="H6" s="22" t="s">
        <v>155</v>
      </c>
      <c r="I6" s="22" t="s">
        <v>155</v>
      </c>
      <c r="K6" s="22" t="s">
        <v>156</v>
      </c>
      <c r="L6" s="22" t="s">
        <v>156</v>
      </c>
      <c r="M6" s="22" t="s">
        <v>156</v>
      </c>
      <c r="N6" s="22" t="s">
        <v>156</v>
      </c>
      <c r="O6" s="22" t="s">
        <v>156</v>
      </c>
      <c r="P6" s="22" t="s">
        <v>156</v>
      </c>
      <c r="Q6" s="22" t="s">
        <v>156</v>
      </c>
    </row>
    <row r="7" spans="1:17" ht="24.75">
      <c r="A7" s="22" t="s">
        <v>3</v>
      </c>
      <c r="C7" s="22" t="s">
        <v>7</v>
      </c>
      <c r="E7" s="22" t="s">
        <v>224</v>
      </c>
      <c r="G7" s="22" t="s">
        <v>225</v>
      </c>
      <c r="I7" s="22" t="s">
        <v>226</v>
      </c>
      <c r="K7" s="22" t="s">
        <v>7</v>
      </c>
      <c r="M7" s="22" t="s">
        <v>224</v>
      </c>
      <c r="O7" s="22" t="s">
        <v>225</v>
      </c>
      <c r="Q7" s="22" t="s">
        <v>226</v>
      </c>
    </row>
    <row r="8" spans="1:17">
      <c r="A8" s="1" t="s">
        <v>29</v>
      </c>
      <c r="C8" s="6">
        <v>4603230</v>
      </c>
      <c r="D8" s="6"/>
      <c r="E8" s="6">
        <v>40816499770</v>
      </c>
      <c r="F8" s="6"/>
      <c r="G8" s="6">
        <v>38391304156</v>
      </c>
      <c r="H8" s="6"/>
      <c r="I8" s="6">
        <f>E8-G8</f>
        <v>2425195614</v>
      </c>
      <c r="J8" s="6"/>
      <c r="K8" s="6">
        <v>4603230</v>
      </c>
      <c r="L8" s="6"/>
      <c r="M8" s="6">
        <v>40816499770</v>
      </c>
      <c r="N8" s="6"/>
      <c r="O8" s="6">
        <v>50672355840</v>
      </c>
      <c r="P8" s="6"/>
      <c r="Q8" s="6">
        <f>M8-O8</f>
        <v>-9855856070</v>
      </c>
    </row>
    <row r="9" spans="1:17">
      <c r="A9" s="1" t="s">
        <v>66</v>
      </c>
      <c r="C9" s="6">
        <v>1608824</v>
      </c>
      <c r="D9" s="6"/>
      <c r="E9" s="6">
        <v>17559781439</v>
      </c>
      <c r="F9" s="6"/>
      <c r="G9" s="6">
        <v>8858184944</v>
      </c>
      <c r="H9" s="6"/>
      <c r="I9" s="6">
        <f t="shared" ref="I9:I72" si="0">E9-G9</f>
        <v>8701596495</v>
      </c>
      <c r="J9" s="6"/>
      <c r="K9" s="6">
        <v>1608824</v>
      </c>
      <c r="L9" s="6"/>
      <c r="M9" s="6">
        <v>17559781439</v>
      </c>
      <c r="N9" s="6"/>
      <c r="O9" s="6">
        <v>8858184944</v>
      </c>
      <c r="P9" s="6"/>
      <c r="Q9" s="6">
        <f t="shared" ref="Q9:Q72" si="1">M9-O9</f>
        <v>8701596495</v>
      </c>
    </row>
    <row r="10" spans="1:17">
      <c r="A10" s="1" t="s">
        <v>63</v>
      </c>
      <c r="C10" s="6">
        <v>4656080</v>
      </c>
      <c r="D10" s="6"/>
      <c r="E10" s="6">
        <v>68379631810</v>
      </c>
      <c r="F10" s="6"/>
      <c r="G10" s="6">
        <v>80677227703</v>
      </c>
      <c r="H10" s="6"/>
      <c r="I10" s="6">
        <f t="shared" si="0"/>
        <v>-12297595893</v>
      </c>
      <c r="J10" s="6"/>
      <c r="K10" s="6">
        <v>4656080</v>
      </c>
      <c r="L10" s="6"/>
      <c r="M10" s="6">
        <v>68379631810</v>
      </c>
      <c r="N10" s="6"/>
      <c r="O10" s="6">
        <v>94069452863</v>
      </c>
      <c r="P10" s="6"/>
      <c r="Q10" s="6">
        <f t="shared" si="1"/>
        <v>-25689821053</v>
      </c>
    </row>
    <row r="11" spans="1:17">
      <c r="A11" s="1" t="s">
        <v>62</v>
      </c>
      <c r="C11" s="6">
        <v>816764</v>
      </c>
      <c r="D11" s="6"/>
      <c r="E11" s="6">
        <v>36084272673</v>
      </c>
      <c r="F11" s="6"/>
      <c r="G11" s="6">
        <v>38626344893</v>
      </c>
      <c r="H11" s="6"/>
      <c r="I11" s="6">
        <f t="shared" si="0"/>
        <v>-2542072220</v>
      </c>
      <c r="J11" s="6"/>
      <c r="K11" s="15">
        <v>816764</v>
      </c>
      <c r="L11" s="6"/>
      <c r="M11" s="6">
        <v>36084272673</v>
      </c>
      <c r="N11" s="6"/>
      <c r="O11" s="6">
        <v>32377548029</v>
      </c>
      <c r="P11" s="6"/>
      <c r="Q11" s="6">
        <f t="shared" si="1"/>
        <v>3706724644</v>
      </c>
    </row>
    <row r="12" spans="1:17">
      <c r="A12" s="1" t="s">
        <v>55</v>
      </c>
      <c r="C12" s="6">
        <v>1971914</v>
      </c>
      <c r="D12" s="6"/>
      <c r="E12" s="6">
        <v>28648046947</v>
      </c>
      <c r="F12" s="6"/>
      <c r="G12" s="6">
        <v>33300328606</v>
      </c>
      <c r="H12" s="6"/>
      <c r="I12" s="6">
        <f t="shared" si="0"/>
        <v>-4652281659</v>
      </c>
      <c r="J12" s="6"/>
      <c r="K12" s="6">
        <v>1971914</v>
      </c>
      <c r="L12" s="6"/>
      <c r="M12" s="6">
        <v>28648046947</v>
      </c>
      <c r="N12" s="6"/>
      <c r="O12" s="6">
        <v>29333420442</v>
      </c>
      <c r="P12" s="6"/>
      <c r="Q12" s="6">
        <f t="shared" si="1"/>
        <v>-685373495</v>
      </c>
    </row>
    <row r="13" spans="1:17">
      <c r="A13" s="1" t="s">
        <v>46</v>
      </c>
      <c r="C13" s="6">
        <v>24294624</v>
      </c>
      <c r="D13" s="6"/>
      <c r="E13" s="6">
        <v>39147265070</v>
      </c>
      <c r="F13" s="6"/>
      <c r="G13" s="6">
        <v>40040817696</v>
      </c>
      <c r="H13" s="6"/>
      <c r="I13" s="6">
        <f t="shared" si="0"/>
        <v>-893552626</v>
      </c>
      <c r="J13" s="6"/>
      <c r="K13" s="6">
        <v>24294624</v>
      </c>
      <c r="L13" s="6"/>
      <c r="M13" s="6">
        <v>39147265070</v>
      </c>
      <c r="N13" s="6"/>
      <c r="O13" s="6">
        <v>57018832447</v>
      </c>
      <c r="P13" s="6"/>
      <c r="Q13" s="6">
        <f t="shared" si="1"/>
        <v>-17871567377</v>
      </c>
    </row>
    <row r="14" spans="1:17">
      <c r="A14" s="1" t="s">
        <v>45</v>
      </c>
      <c r="C14" s="6">
        <v>2947552</v>
      </c>
      <c r="D14" s="6"/>
      <c r="E14" s="6">
        <v>40844396074</v>
      </c>
      <c r="F14" s="6"/>
      <c r="G14" s="6">
        <v>45356617735</v>
      </c>
      <c r="H14" s="6"/>
      <c r="I14" s="6">
        <f t="shared" si="0"/>
        <v>-4512221661</v>
      </c>
      <c r="J14" s="6"/>
      <c r="K14" s="6">
        <v>2947552</v>
      </c>
      <c r="L14" s="6"/>
      <c r="M14" s="6">
        <v>40844396074</v>
      </c>
      <c r="N14" s="6"/>
      <c r="O14" s="6">
        <v>45857650141</v>
      </c>
      <c r="P14" s="6"/>
      <c r="Q14" s="6">
        <f t="shared" si="1"/>
        <v>-5013254067</v>
      </c>
    </row>
    <row r="15" spans="1:17">
      <c r="A15" s="1" t="s">
        <v>27</v>
      </c>
      <c r="C15" s="6">
        <v>2732631</v>
      </c>
      <c r="D15" s="6"/>
      <c r="E15" s="6">
        <v>51719719939</v>
      </c>
      <c r="F15" s="6"/>
      <c r="G15" s="6">
        <v>50334370298</v>
      </c>
      <c r="H15" s="6"/>
      <c r="I15" s="6">
        <f t="shared" si="0"/>
        <v>1385349641</v>
      </c>
      <c r="J15" s="6"/>
      <c r="K15" s="6">
        <v>2732631</v>
      </c>
      <c r="L15" s="6"/>
      <c r="M15" s="6">
        <v>51719719939</v>
      </c>
      <c r="N15" s="6"/>
      <c r="O15" s="6">
        <v>32318826837</v>
      </c>
      <c r="P15" s="6"/>
      <c r="Q15" s="6">
        <f t="shared" si="1"/>
        <v>19400893102</v>
      </c>
    </row>
    <row r="16" spans="1:17">
      <c r="A16" s="1" t="s">
        <v>32</v>
      </c>
      <c r="C16" s="6">
        <v>1288999</v>
      </c>
      <c r="D16" s="6"/>
      <c r="E16" s="6">
        <v>28122618899</v>
      </c>
      <c r="F16" s="6"/>
      <c r="G16" s="6">
        <v>32595740029</v>
      </c>
      <c r="H16" s="6"/>
      <c r="I16" s="6">
        <f t="shared" si="0"/>
        <v>-4473121130</v>
      </c>
      <c r="J16" s="6"/>
      <c r="K16" s="6">
        <v>1288999</v>
      </c>
      <c r="L16" s="6"/>
      <c r="M16" s="6">
        <v>28122618899</v>
      </c>
      <c r="N16" s="6"/>
      <c r="O16" s="6">
        <v>31620648215</v>
      </c>
      <c r="P16" s="6"/>
      <c r="Q16" s="6">
        <f t="shared" si="1"/>
        <v>-3498029316</v>
      </c>
    </row>
    <row r="17" spans="1:17">
      <c r="A17" s="1" t="s">
        <v>16</v>
      </c>
      <c r="C17" s="6">
        <v>1412218</v>
      </c>
      <c r="D17" s="6"/>
      <c r="E17" s="6">
        <v>7009249807</v>
      </c>
      <c r="F17" s="6"/>
      <c r="G17" s="6">
        <v>7341954034</v>
      </c>
      <c r="H17" s="6"/>
      <c r="I17" s="6">
        <f t="shared" si="0"/>
        <v>-332704227</v>
      </c>
      <c r="J17" s="6"/>
      <c r="K17" s="6">
        <v>1412218</v>
      </c>
      <c r="L17" s="6"/>
      <c r="M17" s="6">
        <v>7009249807</v>
      </c>
      <c r="N17" s="6"/>
      <c r="O17" s="6">
        <v>7917518328</v>
      </c>
      <c r="P17" s="6"/>
      <c r="Q17" s="6">
        <f t="shared" si="1"/>
        <v>-908268521</v>
      </c>
    </row>
    <row r="18" spans="1:17">
      <c r="A18" s="1" t="s">
        <v>21</v>
      </c>
      <c r="C18" s="6">
        <v>114343</v>
      </c>
      <c r="D18" s="6"/>
      <c r="E18" s="6">
        <v>5524005234</v>
      </c>
      <c r="F18" s="6"/>
      <c r="G18" s="6">
        <v>5497862823</v>
      </c>
      <c r="H18" s="6"/>
      <c r="I18" s="6">
        <f t="shared" si="0"/>
        <v>26142411</v>
      </c>
      <c r="J18" s="6"/>
      <c r="K18" s="6">
        <v>114343</v>
      </c>
      <c r="L18" s="6"/>
      <c r="M18" s="6">
        <v>5524005234</v>
      </c>
      <c r="N18" s="6"/>
      <c r="O18" s="6">
        <v>4340917652</v>
      </c>
      <c r="P18" s="6"/>
      <c r="Q18" s="6">
        <f t="shared" si="1"/>
        <v>1183087582</v>
      </c>
    </row>
    <row r="19" spans="1:17">
      <c r="A19" s="1" t="s">
        <v>51</v>
      </c>
      <c r="C19" s="6">
        <v>2301615</v>
      </c>
      <c r="D19" s="6"/>
      <c r="E19" s="6">
        <v>25601829172</v>
      </c>
      <c r="F19" s="6"/>
      <c r="G19" s="6">
        <v>25899258823</v>
      </c>
      <c r="H19" s="6"/>
      <c r="I19" s="6">
        <f t="shared" si="0"/>
        <v>-297429651</v>
      </c>
      <c r="J19" s="6"/>
      <c r="K19" s="6">
        <v>2301615</v>
      </c>
      <c r="L19" s="6"/>
      <c r="M19" s="6">
        <v>25601829172</v>
      </c>
      <c r="N19" s="6"/>
      <c r="O19" s="6">
        <v>3711511747</v>
      </c>
      <c r="P19" s="6"/>
      <c r="Q19" s="6">
        <f t="shared" si="1"/>
        <v>21890317425</v>
      </c>
    </row>
    <row r="20" spans="1:17">
      <c r="A20" s="1" t="s">
        <v>56</v>
      </c>
      <c r="C20" s="6">
        <v>487852</v>
      </c>
      <c r="D20" s="6"/>
      <c r="E20" s="6">
        <v>1138175961</v>
      </c>
      <c r="F20" s="6"/>
      <c r="G20" s="6">
        <v>1474245813</v>
      </c>
      <c r="H20" s="6"/>
      <c r="I20" s="6">
        <f t="shared" si="0"/>
        <v>-336069852</v>
      </c>
      <c r="J20" s="6"/>
      <c r="K20" s="6">
        <v>487852</v>
      </c>
      <c r="L20" s="6"/>
      <c r="M20" s="6">
        <v>1138175961</v>
      </c>
      <c r="N20" s="6"/>
      <c r="O20" s="6">
        <v>1905159526</v>
      </c>
      <c r="P20" s="6"/>
      <c r="Q20" s="6">
        <f t="shared" si="1"/>
        <v>-766983565</v>
      </c>
    </row>
    <row r="21" spans="1:17">
      <c r="A21" s="1" t="s">
        <v>30</v>
      </c>
      <c r="C21" s="6">
        <v>3869557</v>
      </c>
      <c r="D21" s="6"/>
      <c r="E21" s="6">
        <v>31618502376</v>
      </c>
      <c r="F21" s="6"/>
      <c r="G21" s="6">
        <v>37449761414</v>
      </c>
      <c r="H21" s="6"/>
      <c r="I21" s="6">
        <f t="shared" si="0"/>
        <v>-5831259038</v>
      </c>
      <c r="J21" s="6"/>
      <c r="K21" s="6">
        <v>3869557</v>
      </c>
      <c r="L21" s="6"/>
      <c r="M21" s="6">
        <v>31618502376</v>
      </c>
      <c r="N21" s="6"/>
      <c r="O21" s="6">
        <v>33795638140</v>
      </c>
      <c r="P21" s="6"/>
      <c r="Q21" s="6">
        <f t="shared" si="1"/>
        <v>-2177135764</v>
      </c>
    </row>
    <row r="22" spans="1:17">
      <c r="A22" s="1" t="s">
        <v>22</v>
      </c>
      <c r="C22" s="6">
        <v>619339</v>
      </c>
      <c r="D22" s="6"/>
      <c r="E22" s="6">
        <v>67746558781</v>
      </c>
      <c r="F22" s="6"/>
      <c r="G22" s="6">
        <v>72998086829</v>
      </c>
      <c r="H22" s="6"/>
      <c r="I22" s="6">
        <f t="shared" si="0"/>
        <v>-5251528048</v>
      </c>
      <c r="J22" s="6"/>
      <c r="K22" s="6">
        <v>619339</v>
      </c>
      <c r="L22" s="6"/>
      <c r="M22" s="6">
        <v>67746558781</v>
      </c>
      <c r="N22" s="6"/>
      <c r="O22" s="6">
        <v>48322677198</v>
      </c>
      <c r="P22" s="6"/>
      <c r="Q22" s="6">
        <f t="shared" si="1"/>
        <v>19423881583</v>
      </c>
    </row>
    <row r="23" spans="1:17">
      <c r="A23" s="1" t="s">
        <v>25</v>
      </c>
      <c r="C23" s="6">
        <v>3445528</v>
      </c>
      <c r="D23" s="6"/>
      <c r="E23" s="6">
        <v>19625405331</v>
      </c>
      <c r="F23" s="6"/>
      <c r="G23" s="6">
        <v>18221144216</v>
      </c>
      <c r="H23" s="6"/>
      <c r="I23" s="6">
        <f t="shared" si="0"/>
        <v>1404261115</v>
      </c>
      <c r="J23" s="6"/>
      <c r="K23" s="6">
        <v>3445528</v>
      </c>
      <c r="L23" s="6"/>
      <c r="M23" s="6">
        <v>19625405331</v>
      </c>
      <c r="N23" s="6"/>
      <c r="O23" s="6">
        <v>26770801689</v>
      </c>
      <c r="P23" s="6"/>
      <c r="Q23" s="6">
        <f t="shared" si="1"/>
        <v>-7145396358</v>
      </c>
    </row>
    <row r="24" spans="1:17">
      <c r="A24" s="1" t="s">
        <v>47</v>
      </c>
      <c r="C24" s="6">
        <v>15007</v>
      </c>
      <c r="D24" s="6"/>
      <c r="E24" s="6">
        <v>196764573</v>
      </c>
      <c r="F24" s="6"/>
      <c r="G24" s="6">
        <v>251303714</v>
      </c>
      <c r="H24" s="6"/>
      <c r="I24" s="6">
        <f t="shared" si="0"/>
        <v>-54539141</v>
      </c>
      <c r="J24" s="6"/>
      <c r="K24" s="6">
        <v>15007</v>
      </c>
      <c r="L24" s="6"/>
      <c r="M24" s="6">
        <v>196764573</v>
      </c>
      <c r="N24" s="6"/>
      <c r="O24" s="6">
        <v>201397137</v>
      </c>
      <c r="P24" s="6"/>
      <c r="Q24" s="6">
        <f t="shared" si="1"/>
        <v>-4632564</v>
      </c>
    </row>
    <row r="25" spans="1:17">
      <c r="A25" s="1" t="s">
        <v>20</v>
      </c>
      <c r="C25" s="6">
        <v>4258292</v>
      </c>
      <c r="D25" s="6"/>
      <c r="E25" s="6">
        <v>48979524186</v>
      </c>
      <c r="F25" s="6"/>
      <c r="G25" s="6">
        <v>43322962619</v>
      </c>
      <c r="H25" s="6"/>
      <c r="I25" s="6">
        <f t="shared" si="0"/>
        <v>5656561567</v>
      </c>
      <c r="J25" s="6"/>
      <c r="K25" s="6">
        <v>4258292</v>
      </c>
      <c r="L25" s="6"/>
      <c r="M25" s="6">
        <v>48979524186</v>
      </c>
      <c r="N25" s="6"/>
      <c r="O25" s="6">
        <v>50084135605</v>
      </c>
      <c r="P25" s="6"/>
      <c r="Q25" s="6">
        <f t="shared" si="1"/>
        <v>-1104611419</v>
      </c>
    </row>
    <row r="26" spans="1:17">
      <c r="A26" s="1" t="s">
        <v>24</v>
      </c>
      <c r="C26" s="6">
        <v>374950</v>
      </c>
      <c r="D26" s="6"/>
      <c r="E26" s="6">
        <v>39220107211</v>
      </c>
      <c r="F26" s="6"/>
      <c r="G26" s="6">
        <v>42648749729</v>
      </c>
      <c r="H26" s="6"/>
      <c r="I26" s="6">
        <f t="shared" si="0"/>
        <v>-3428642518</v>
      </c>
      <c r="J26" s="6"/>
      <c r="K26" s="6">
        <v>374950</v>
      </c>
      <c r="L26" s="6"/>
      <c r="M26" s="6">
        <v>39220107211</v>
      </c>
      <c r="N26" s="6"/>
      <c r="O26" s="6">
        <v>33517133065</v>
      </c>
      <c r="P26" s="6"/>
      <c r="Q26" s="6">
        <f t="shared" si="1"/>
        <v>5702974146</v>
      </c>
    </row>
    <row r="27" spans="1:17">
      <c r="A27" s="1" t="s">
        <v>38</v>
      </c>
      <c r="C27" s="6">
        <v>5354926</v>
      </c>
      <c r="D27" s="6"/>
      <c r="E27" s="6">
        <v>31879831435</v>
      </c>
      <c r="F27" s="6"/>
      <c r="G27" s="6">
        <v>32720875577</v>
      </c>
      <c r="H27" s="6"/>
      <c r="I27" s="6">
        <f t="shared" si="0"/>
        <v>-841044142</v>
      </c>
      <c r="J27" s="6"/>
      <c r="K27" s="6">
        <v>5354926</v>
      </c>
      <c r="L27" s="6"/>
      <c r="M27" s="6">
        <v>31879831435</v>
      </c>
      <c r="N27" s="6"/>
      <c r="O27" s="6">
        <v>44085617624</v>
      </c>
      <c r="P27" s="6"/>
      <c r="Q27" s="6">
        <f t="shared" si="1"/>
        <v>-12205786189</v>
      </c>
    </row>
    <row r="28" spans="1:17">
      <c r="A28" s="1" t="s">
        <v>37</v>
      </c>
      <c r="C28" s="6">
        <v>1532557</v>
      </c>
      <c r="D28" s="6"/>
      <c r="E28" s="6">
        <v>15341023538</v>
      </c>
      <c r="F28" s="6"/>
      <c r="G28" s="6">
        <v>16498836635</v>
      </c>
      <c r="H28" s="6"/>
      <c r="I28" s="6">
        <f t="shared" si="0"/>
        <v>-1157813097</v>
      </c>
      <c r="J28" s="6"/>
      <c r="K28" s="6">
        <v>1532557</v>
      </c>
      <c r="L28" s="6"/>
      <c r="M28" s="6">
        <v>15341023538</v>
      </c>
      <c r="N28" s="6"/>
      <c r="O28" s="6">
        <v>16521828394</v>
      </c>
      <c r="P28" s="6"/>
      <c r="Q28" s="6">
        <f t="shared" si="1"/>
        <v>-1180804856</v>
      </c>
    </row>
    <row r="29" spans="1:17">
      <c r="A29" s="1" t="s">
        <v>50</v>
      </c>
      <c r="C29" s="6">
        <v>1180464</v>
      </c>
      <c r="D29" s="6"/>
      <c r="E29" s="6">
        <v>11218088686</v>
      </c>
      <c r="F29" s="6"/>
      <c r="G29" s="6">
        <v>10154526339</v>
      </c>
      <c r="H29" s="6"/>
      <c r="I29" s="6">
        <f t="shared" si="0"/>
        <v>1063562347</v>
      </c>
      <c r="J29" s="6"/>
      <c r="K29" s="6">
        <v>1180464</v>
      </c>
      <c r="L29" s="6"/>
      <c r="M29" s="6">
        <v>11218088686</v>
      </c>
      <c r="N29" s="6"/>
      <c r="O29" s="6">
        <v>13394697657</v>
      </c>
      <c r="P29" s="6"/>
      <c r="Q29" s="6">
        <f t="shared" si="1"/>
        <v>-2176608971</v>
      </c>
    </row>
    <row r="30" spans="1:17">
      <c r="A30" s="1" t="s">
        <v>35</v>
      </c>
      <c r="C30" s="6">
        <v>181963754</v>
      </c>
      <c r="D30" s="6"/>
      <c r="E30" s="6">
        <v>78321503164</v>
      </c>
      <c r="F30" s="6"/>
      <c r="G30" s="6">
        <v>84302867405</v>
      </c>
      <c r="H30" s="6"/>
      <c r="I30" s="6">
        <f t="shared" si="0"/>
        <v>-5981364241</v>
      </c>
      <c r="J30" s="6"/>
      <c r="K30" s="6">
        <v>181963754</v>
      </c>
      <c r="L30" s="6"/>
      <c r="M30" s="6">
        <v>78321503164</v>
      </c>
      <c r="N30" s="6"/>
      <c r="O30" s="6">
        <v>94228587457</v>
      </c>
      <c r="P30" s="6"/>
      <c r="Q30" s="6">
        <f t="shared" si="1"/>
        <v>-15907084293</v>
      </c>
    </row>
    <row r="31" spans="1:17">
      <c r="A31" s="1" t="s">
        <v>34</v>
      </c>
      <c r="C31" s="6">
        <v>1023077</v>
      </c>
      <c r="D31" s="6"/>
      <c r="E31" s="6">
        <v>30322564652</v>
      </c>
      <c r="F31" s="6"/>
      <c r="G31" s="6">
        <v>31543309523</v>
      </c>
      <c r="H31" s="6"/>
      <c r="I31" s="6">
        <f t="shared" si="0"/>
        <v>-1220744871</v>
      </c>
      <c r="J31" s="6"/>
      <c r="K31" s="6">
        <v>1023077</v>
      </c>
      <c r="L31" s="6"/>
      <c r="M31" s="6">
        <v>30322564652</v>
      </c>
      <c r="N31" s="6"/>
      <c r="O31" s="6">
        <v>32221351468</v>
      </c>
      <c r="P31" s="6"/>
      <c r="Q31" s="6">
        <f t="shared" si="1"/>
        <v>-1898786816</v>
      </c>
    </row>
    <row r="32" spans="1:17">
      <c r="A32" s="1" t="s">
        <v>33</v>
      </c>
      <c r="C32" s="6">
        <v>1394767</v>
      </c>
      <c r="D32" s="6"/>
      <c r="E32" s="6">
        <v>6885200765</v>
      </c>
      <c r="F32" s="6"/>
      <c r="G32" s="6">
        <v>8275828305</v>
      </c>
      <c r="H32" s="6"/>
      <c r="I32" s="6">
        <f t="shared" si="0"/>
        <v>-1390627540</v>
      </c>
      <c r="J32" s="6"/>
      <c r="K32" s="6">
        <v>1394767</v>
      </c>
      <c r="L32" s="6"/>
      <c r="M32" s="6">
        <v>6885200765</v>
      </c>
      <c r="N32" s="6"/>
      <c r="O32" s="6">
        <v>4652979491</v>
      </c>
      <c r="P32" s="6"/>
      <c r="Q32" s="6">
        <f t="shared" si="1"/>
        <v>2232221274</v>
      </c>
    </row>
    <row r="33" spans="1:17">
      <c r="A33" s="1" t="s">
        <v>26</v>
      </c>
      <c r="C33" s="6">
        <v>325403</v>
      </c>
      <c r="D33" s="6"/>
      <c r="E33" s="6">
        <v>6045918933</v>
      </c>
      <c r="F33" s="6"/>
      <c r="G33" s="6">
        <v>6641418472</v>
      </c>
      <c r="H33" s="6"/>
      <c r="I33" s="6">
        <f t="shared" si="0"/>
        <v>-595499539</v>
      </c>
      <c r="J33" s="6"/>
      <c r="K33" s="6">
        <v>325403</v>
      </c>
      <c r="L33" s="6"/>
      <c r="M33" s="6">
        <v>6045918933</v>
      </c>
      <c r="N33" s="6"/>
      <c r="O33" s="6">
        <v>2485089132</v>
      </c>
      <c r="P33" s="6"/>
      <c r="Q33" s="6">
        <f t="shared" si="1"/>
        <v>3560829801</v>
      </c>
    </row>
    <row r="34" spans="1:17">
      <c r="A34" s="1" t="s">
        <v>60</v>
      </c>
      <c r="C34" s="6">
        <v>1588542</v>
      </c>
      <c r="D34" s="6"/>
      <c r="E34" s="6">
        <v>10895722208</v>
      </c>
      <c r="F34" s="6"/>
      <c r="G34" s="6">
        <v>11014872475</v>
      </c>
      <c r="H34" s="6"/>
      <c r="I34" s="6">
        <f t="shared" si="0"/>
        <v>-119150267</v>
      </c>
      <c r="J34" s="6"/>
      <c r="K34" s="6">
        <v>1588542</v>
      </c>
      <c r="L34" s="6"/>
      <c r="M34" s="6">
        <v>10895722208</v>
      </c>
      <c r="N34" s="6"/>
      <c r="O34" s="6">
        <v>14407722676</v>
      </c>
      <c r="P34" s="6"/>
      <c r="Q34" s="6">
        <f t="shared" si="1"/>
        <v>-3512000468</v>
      </c>
    </row>
    <row r="35" spans="1:17">
      <c r="A35" s="1" t="s">
        <v>40</v>
      </c>
      <c r="C35" s="6">
        <v>1721862</v>
      </c>
      <c r="D35" s="6"/>
      <c r="E35" s="6">
        <v>13727167707</v>
      </c>
      <c r="F35" s="6"/>
      <c r="G35" s="6">
        <v>13641586861</v>
      </c>
      <c r="H35" s="6"/>
      <c r="I35" s="6">
        <f t="shared" si="0"/>
        <v>85580846</v>
      </c>
      <c r="J35" s="6"/>
      <c r="K35" s="6">
        <v>1721862</v>
      </c>
      <c r="L35" s="6"/>
      <c r="M35" s="6">
        <v>13727167707</v>
      </c>
      <c r="N35" s="6"/>
      <c r="O35" s="6">
        <v>12374990343</v>
      </c>
      <c r="P35" s="6"/>
      <c r="Q35" s="6">
        <f t="shared" si="1"/>
        <v>1352177364</v>
      </c>
    </row>
    <row r="36" spans="1:17">
      <c r="A36" s="1" t="s">
        <v>17</v>
      </c>
      <c r="C36" s="6">
        <v>11016289</v>
      </c>
      <c r="D36" s="6"/>
      <c r="E36" s="6">
        <v>34823359815</v>
      </c>
      <c r="F36" s="6"/>
      <c r="G36" s="6">
        <v>35808926603</v>
      </c>
      <c r="H36" s="6"/>
      <c r="I36" s="6">
        <f t="shared" si="0"/>
        <v>-985566788</v>
      </c>
      <c r="J36" s="6"/>
      <c r="K36" s="6">
        <v>11016289</v>
      </c>
      <c r="L36" s="6"/>
      <c r="M36" s="6">
        <v>34823359815</v>
      </c>
      <c r="N36" s="6"/>
      <c r="O36" s="6">
        <v>51452241264</v>
      </c>
      <c r="P36" s="6"/>
      <c r="Q36" s="6">
        <f t="shared" si="1"/>
        <v>-16628881449</v>
      </c>
    </row>
    <row r="37" spans="1:17">
      <c r="A37" s="1" t="s">
        <v>39</v>
      </c>
      <c r="C37" s="6">
        <v>3644694</v>
      </c>
      <c r="D37" s="6"/>
      <c r="E37" s="6">
        <v>18803411886</v>
      </c>
      <c r="F37" s="6"/>
      <c r="G37" s="6">
        <v>20489529524</v>
      </c>
      <c r="H37" s="6"/>
      <c r="I37" s="6">
        <f t="shared" si="0"/>
        <v>-1686117638</v>
      </c>
      <c r="J37" s="6"/>
      <c r="K37" s="6">
        <v>3644694</v>
      </c>
      <c r="L37" s="6"/>
      <c r="M37" s="6">
        <v>18803411886</v>
      </c>
      <c r="N37" s="6"/>
      <c r="O37" s="6">
        <v>28533422033</v>
      </c>
      <c r="P37" s="6"/>
      <c r="Q37" s="6">
        <f t="shared" si="1"/>
        <v>-9730010147</v>
      </c>
    </row>
    <row r="38" spans="1:17">
      <c r="A38" s="1" t="s">
        <v>57</v>
      </c>
      <c r="C38" s="6">
        <v>3384079</v>
      </c>
      <c r="D38" s="6"/>
      <c r="E38" s="6">
        <v>50795550322</v>
      </c>
      <c r="F38" s="6"/>
      <c r="G38" s="6">
        <v>53126795621</v>
      </c>
      <c r="H38" s="6"/>
      <c r="I38" s="6">
        <f t="shared" si="0"/>
        <v>-2331245299</v>
      </c>
      <c r="J38" s="6"/>
      <c r="K38" s="6">
        <v>3384079</v>
      </c>
      <c r="L38" s="6"/>
      <c r="M38" s="6">
        <v>50795550322</v>
      </c>
      <c r="N38" s="6"/>
      <c r="O38" s="6">
        <v>57348526069</v>
      </c>
      <c r="P38" s="6"/>
      <c r="Q38" s="6">
        <f t="shared" si="1"/>
        <v>-6552975747</v>
      </c>
    </row>
    <row r="39" spans="1:17">
      <c r="A39" s="1" t="s">
        <v>41</v>
      </c>
      <c r="C39" s="6">
        <v>3154557</v>
      </c>
      <c r="D39" s="6"/>
      <c r="E39" s="6">
        <v>39354131692</v>
      </c>
      <c r="F39" s="6"/>
      <c r="G39" s="6">
        <v>50376838774</v>
      </c>
      <c r="H39" s="6"/>
      <c r="I39" s="6">
        <f t="shared" si="0"/>
        <v>-11022707082</v>
      </c>
      <c r="J39" s="6"/>
      <c r="K39" s="6">
        <v>3154557</v>
      </c>
      <c r="L39" s="6"/>
      <c r="M39" s="6">
        <v>39354131692</v>
      </c>
      <c r="N39" s="6"/>
      <c r="O39" s="6">
        <v>38802204625</v>
      </c>
      <c r="P39" s="6"/>
      <c r="Q39" s="6">
        <f t="shared" si="1"/>
        <v>551927067</v>
      </c>
    </row>
    <row r="40" spans="1:17">
      <c r="A40" s="1" t="s">
        <v>42</v>
      </c>
      <c r="C40" s="6">
        <v>6291977</v>
      </c>
      <c r="D40" s="6"/>
      <c r="E40" s="6">
        <v>91441370952</v>
      </c>
      <c r="F40" s="6"/>
      <c r="G40" s="6">
        <v>90815916979</v>
      </c>
      <c r="H40" s="6"/>
      <c r="I40" s="6">
        <f t="shared" si="0"/>
        <v>625453973</v>
      </c>
      <c r="J40" s="6"/>
      <c r="K40" s="6">
        <v>6291977</v>
      </c>
      <c r="L40" s="6"/>
      <c r="M40" s="6">
        <v>91441370952</v>
      </c>
      <c r="N40" s="6"/>
      <c r="O40" s="6">
        <v>78716728783</v>
      </c>
      <c r="P40" s="6"/>
      <c r="Q40" s="6">
        <f t="shared" si="1"/>
        <v>12724642169</v>
      </c>
    </row>
    <row r="41" spans="1:17">
      <c r="A41" s="1" t="s">
        <v>61</v>
      </c>
      <c r="C41" s="6">
        <v>10516420</v>
      </c>
      <c r="D41" s="6"/>
      <c r="E41" s="6">
        <v>67322776618</v>
      </c>
      <c r="F41" s="6"/>
      <c r="G41" s="6">
        <v>69465815315</v>
      </c>
      <c r="H41" s="6"/>
      <c r="I41" s="6">
        <f t="shared" si="0"/>
        <v>-2143038697</v>
      </c>
      <c r="J41" s="6"/>
      <c r="K41" s="6">
        <v>10516420</v>
      </c>
      <c r="L41" s="6"/>
      <c r="M41" s="6">
        <v>67322776618</v>
      </c>
      <c r="N41" s="6"/>
      <c r="O41" s="6">
        <v>69735453175</v>
      </c>
      <c r="P41" s="6"/>
      <c r="Q41" s="6">
        <f t="shared" si="1"/>
        <v>-2412676557</v>
      </c>
    </row>
    <row r="42" spans="1:17">
      <c r="A42" s="1" t="s">
        <v>28</v>
      </c>
      <c r="C42" s="6">
        <v>11103495</v>
      </c>
      <c r="D42" s="6"/>
      <c r="E42" s="6">
        <v>101102851515</v>
      </c>
      <c r="F42" s="6"/>
      <c r="G42" s="6">
        <v>109160174834</v>
      </c>
      <c r="H42" s="6"/>
      <c r="I42" s="6">
        <f t="shared" si="0"/>
        <v>-8057323319</v>
      </c>
      <c r="J42" s="6"/>
      <c r="K42" s="6">
        <v>11103495</v>
      </c>
      <c r="L42" s="6"/>
      <c r="M42" s="6">
        <v>101102851515</v>
      </c>
      <c r="N42" s="6"/>
      <c r="O42" s="6">
        <v>94197572467</v>
      </c>
      <c r="P42" s="6"/>
      <c r="Q42" s="6">
        <f t="shared" si="1"/>
        <v>6905279048</v>
      </c>
    </row>
    <row r="43" spans="1:17">
      <c r="A43" s="1" t="s">
        <v>59</v>
      </c>
      <c r="C43" s="6">
        <v>621795</v>
      </c>
      <c r="D43" s="6"/>
      <c r="E43" s="6">
        <v>3924905280</v>
      </c>
      <c r="F43" s="6"/>
      <c r="G43" s="6">
        <v>4264857706</v>
      </c>
      <c r="H43" s="6"/>
      <c r="I43" s="6">
        <f t="shared" si="0"/>
        <v>-339952426</v>
      </c>
      <c r="J43" s="6"/>
      <c r="K43" s="6">
        <v>621795</v>
      </c>
      <c r="L43" s="6"/>
      <c r="M43" s="6">
        <v>3924905280</v>
      </c>
      <c r="N43" s="6"/>
      <c r="O43" s="6">
        <v>6490000851</v>
      </c>
      <c r="P43" s="6"/>
      <c r="Q43" s="6">
        <f t="shared" si="1"/>
        <v>-2565095571</v>
      </c>
    </row>
    <row r="44" spans="1:17">
      <c r="A44" s="1" t="s">
        <v>23</v>
      </c>
      <c r="C44" s="6">
        <v>1778931</v>
      </c>
      <c r="D44" s="6"/>
      <c r="E44" s="6">
        <v>131317400734</v>
      </c>
      <c r="F44" s="6"/>
      <c r="G44" s="6">
        <v>149303474486</v>
      </c>
      <c r="H44" s="6"/>
      <c r="I44" s="6">
        <f t="shared" si="0"/>
        <v>-17986073752</v>
      </c>
      <c r="J44" s="6"/>
      <c r="K44" s="6">
        <v>1778931</v>
      </c>
      <c r="L44" s="6"/>
      <c r="M44" s="6">
        <v>131317400734</v>
      </c>
      <c r="N44" s="6"/>
      <c r="O44" s="6">
        <v>113659595221</v>
      </c>
      <c r="P44" s="6"/>
      <c r="Q44" s="6">
        <f t="shared" si="1"/>
        <v>17657805513</v>
      </c>
    </row>
    <row r="45" spans="1:17">
      <c r="A45" s="1" t="s">
        <v>31</v>
      </c>
      <c r="C45" s="6">
        <v>589908</v>
      </c>
      <c r="D45" s="6"/>
      <c r="E45" s="6">
        <v>19650198568</v>
      </c>
      <c r="F45" s="6"/>
      <c r="G45" s="6">
        <v>18530178297</v>
      </c>
      <c r="H45" s="6"/>
      <c r="I45" s="6">
        <f t="shared" si="0"/>
        <v>1120020271</v>
      </c>
      <c r="J45" s="6"/>
      <c r="K45" s="6">
        <v>589908</v>
      </c>
      <c r="L45" s="6"/>
      <c r="M45" s="6">
        <v>19650198568</v>
      </c>
      <c r="N45" s="6"/>
      <c r="O45" s="6">
        <v>14546649752</v>
      </c>
      <c r="P45" s="6"/>
      <c r="Q45" s="6">
        <f t="shared" si="1"/>
        <v>5103548816</v>
      </c>
    </row>
    <row r="46" spans="1:17">
      <c r="A46" s="1" t="s">
        <v>44</v>
      </c>
      <c r="C46" s="6">
        <v>4999349</v>
      </c>
      <c r="D46" s="6"/>
      <c r="E46" s="6">
        <v>31904850447</v>
      </c>
      <c r="F46" s="6"/>
      <c r="G46" s="6">
        <v>33495123367</v>
      </c>
      <c r="H46" s="6"/>
      <c r="I46" s="6">
        <f t="shared" si="0"/>
        <v>-1590272920</v>
      </c>
      <c r="J46" s="6"/>
      <c r="K46" s="6">
        <v>4999349</v>
      </c>
      <c r="L46" s="6"/>
      <c r="M46" s="6">
        <v>31904850447</v>
      </c>
      <c r="N46" s="6"/>
      <c r="O46" s="6">
        <v>42370619884</v>
      </c>
      <c r="P46" s="6"/>
      <c r="Q46" s="6">
        <f t="shared" si="1"/>
        <v>-10465769437</v>
      </c>
    </row>
    <row r="47" spans="1:17">
      <c r="A47" s="1" t="s">
        <v>48</v>
      </c>
      <c r="C47" s="6">
        <v>1953499</v>
      </c>
      <c r="D47" s="6"/>
      <c r="E47" s="6">
        <v>29380579052</v>
      </c>
      <c r="F47" s="6"/>
      <c r="G47" s="6">
        <v>33769218091</v>
      </c>
      <c r="H47" s="6"/>
      <c r="I47" s="6">
        <f t="shared" si="0"/>
        <v>-4388639039</v>
      </c>
      <c r="J47" s="6"/>
      <c r="K47" s="6">
        <v>1953499</v>
      </c>
      <c r="L47" s="6"/>
      <c r="M47" s="6">
        <v>29380579052</v>
      </c>
      <c r="N47" s="6"/>
      <c r="O47" s="6">
        <v>41739937514</v>
      </c>
      <c r="P47" s="6"/>
      <c r="Q47" s="6">
        <f t="shared" si="1"/>
        <v>-12359358462</v>
      </c>
    </row>
    <row r="48" spans="1:17">
      <c r="A48" s="1" t="s">
        <v>36</v>
      </c>
      <c r="C48" s="6">
        <v>81718</v>
      </c>
      <c r="D48" s="6"/>
      <c r="E48" s="6">
        <v>33033714800</v>
      </c>
      <c r="F48" s="6"/>
      <c r="G48" s="6">
        <v>35981603732</v>
      </c>
      <c r="H48" s="6"/>
      <c r="I48" s="6">
        <f t="shared" si="0"/>
        <v>-2947888932</v>
      </c>
      <c r="J48" s="6"/>
      <c r="K48" s="6">
        <v>81718</v>
      </c>
      <c r="L48" s="6"/>
      <c r="M48" s="6">
        <v>33033714800</v>
      </c>
      <c r="N48" s="6"/>
      <c r="O48" s="6">
        <v>37438862329</v>
      </c>
      <c r="P48" s="6"/>
      <c r="Q48" s="6">
        <f t="shared" si="1"/>
        <v>-4405147529</v>
      </c>
    </row>
    <row r="49" spans="1:17">
      <c r="A49" s="1" t="s">
        <v>64</v>
      </c>
      <c r="C49" s="6">
        <v>12284110</v>
      </c>
      <c r="D49" s="6"/>
      <c r="E49" s="6">
        <v>43190376132</v>
      </c>
      <c r="F49" s="6"/>
      <c r="G49" s="6">
        <v>45212286221</v>
      </c>
      <c r="H49" s="6"/>
      <c r="I49" s="6">
        <f t="shared" si="0"/>
        <v>-2021910089</v>
      </c>
      <c r="J49" s="6"/>
      <c r="K49" s="6">
        <v>12284110</v>
      </c>
      <c r="L49" s="6"/>
      <c r="M49" s="6">
        <v>43190376132</v>
      </c>
      <c r="N49" s="6"/>
      <c r="O49" s="6">
        <v>45296262841</v>
      </c>
      <c r="P49" s="6"/>
      <c r="Q49" s="6">
        <f t="shared" si="1"/>
        <v>-2105886709</v>
      </c>
    </row>
    <row r="50" spans="1:17">
      <c r="A50" s="1" t="s">
        <v>43</v>
      </c>
      <c r="C50" s="6">
        <v>1868294</v>
      </c>
      <c r="D50" s="6"/>
      <c r="E50" s="6">
        <v>28619107597</v>
      </c>
      <c r="F50" s="6"/>
      <c r="G50" s="6">
        <v>31312015190</v>
      </c>
      <c r="H50" s="6"/>
      <c r="I50" s="6">
        <f t="shared" si="0"/>
        <v>-2692907593</v>
      </c>
      <c r="J50" s="6"/>
      <c r="K50" s="6">
        <v>1868294</v>
      </c>
      <c r="L50" s="6"/>
      <c r="M50" s="6">
        <v>28619107597</v>
      </c>
      <c r="N50" s="6"/>
      <c r="O50" s="6">
        <v>33878645933</v>
      </c>
      <c r="P50" s="6"/>
      <c r="Q50" s="6">
        <f t="shared" si="1"/>
        <v>-5259538336</v>
      </c>
    </row>
    <row r="51" spans="1:17">
      <c r="A51" s="1" t="s">
        <v>54</v>
      </c>
      <c r="C51" s="6">
        <v>7448287</v>
      </c>
      <c r="D51" s="6"/>
      <c r="E51" s="6">
        <v>74928173286</v>
      </c>
      <c r="F51" s="6"/>
      <c r="G51" s="6">
        <v>81396074907</v>
      </c>
      <c r="H51" s="6"/>
      <c r="I51" s="6">
        <f t="shared" si="0"/>
        <v>-6467901621</v>
      </c>
      <c r="J51" s="6"/>
      <c r="K51" s="6">
        <v>7448287</v>
      </c>
      <c r="L51" s="6"/>
      <c r="M51" s="6">
        <v>74928173286</v>
      </c>
      <c r="N51" s="6"/>
      <c r="O51" s="6">
        <v>77528534523</v>
      </c>
      <c r="P51" s="6"/>
      <c r="Q51" s="6">
        <f t="shared" si="1"/>
        <v>-2600361237</v>
      </c>
    </row>
    <row r="52" spans="1:17">
      <c r="A52" s="1" t="s">
        <v>52</v>
      </c>
      <c r="C52" s="6">
        <v>9203071</v>
      </c>
      <c r="D52" s="6"/>
      <c r="E52" s="6">
        <v>57542887056</v>
      </c>
      <c r="F52" s="6"/>
      <c r="G52" s="6">
        <v>59555515856</v>
      </c>
      <c r="H52" s="6"/>
      <c r="I52" s="6">
        <f t="shared" si="0"/>
        <v>-2012628800</v>
      </c>
      <c r="J52" s="6"/>
      <c r="K52" s="6">
        <v>9203071</v>
      </c>
      <c r="L52" s="6"/>
      <c r="M52" s="6">
        <v>57542887056</v>
      </c>
      <c r="N52" s="6"/>
      <c r="O52" s="6">
        <v>59464034007</v>
      </c>
      <c r="P52" s="6"/>
      <c r="Q52" s="6">
        <f t="shared" si="1"/>
        <v>-1921146951</v>
      </c>
    </row>
    <row r="53" spans="1:17">
      <c r="A53" s="1" t="s">
        <v>65</v>
      </c>
      <c r="C53" s="6">
        <v>6411150</v>
      </c>
      <c r="D53" s="6"/>
      <c r="E53" s="6">
        <v>104580990043</v>
      </c>
      <c r="F53" s="6"/>
      <c r="G53" s="6">
        <v>101968058520</v>
      </c>
      <c r="H53" s="6"/>
      <c r="I53" s="6">
        <f t="shared" si="0"/>
        <v>2612931523</v>
      </c>
      <c r="J53" s="6"/>
      <c r="K53" s="6">
        <v>6411150</v>
      </c>
      <c r="L53" s="6"/>
      <c r="M53" s="6">
        <v>104580990043</v>
      </c>
      <c r="N53" s="6"/>
      <c r="O53" s="6">
        <v>112713108502</v>
      </c>
      <c r="P53" s="6"/>
      <c r="Q53" s="6">
        <f t="shared" si="1"/>
        <v>-8132118459</v>
      </c>
    </row>
    <row r="54" spans="1:17">
      <c r="A54" s="1" t="s">
        <v>53</v>
      </c>
      <c r="C54" s="6">
        <v>1160558</v>
      </c>
      <c r="D54" s="6"/>
      <c r="E54" s="6">
        <v>26245598467</v>
      </c>
      <c r="F54" s="6"/>
      <c r="G54" s="6">
        <v>26384170516</v>
      </c>
      <c r="H54" s="6"/>
      <c r="I54" s="6">
        <f t="shared" si="0"/>
        <v>-138572049</v>
      </c>
      <c r="J54" s="6"/>
      <c r="K54" s="6">
        <v>1160558</v>
      </c>
      <c r="L54" s="6"/>
      <c r="M54" s="6">
        <v>26245598467</v>
      </c>
      <c r="N54" s="6"/>
      <c r="O54" s="6">
        <v>36298911328</v>
      </c>
      <c r="P54" s="6"/>
      <c r="Q54" s="6">
        <f t="shared" si="1"/>
        <v>-10053312861</v>
      </c>
    </row>
    <row r="55" spans="1:17">
      <c r="A55" s="1" t="s">
        <v>18</v>
      </c>
      <c r="C55" s="6">
        <v>889616</v>
      </c>
      <c r="D55" s="6"/>
      <c r="E55" s="6">
        <v>82822134733</v>
      </c>
      <c r="F55" s="6"/>
      <c r="G55" s="6">
        <v>86462433909</v>
      </c>
      <c r="H55" s="6"/>
      <c r="I55" s="6">
        <f t="shared" si="0"/>
        <v>-3640299176</v>
      </c>
      <c r="J55" s="6"/>
      <c r="K55" s="6">
        <v>889616</v>
      </c>
      <c r="L55" s="6"/>
      <c r="M55" s="6">
        <v>82822134733</v>
      </c>
      <c r="N55" s="6"/>
      <c r="O55" s="6">
        <v>82362847600</v>
      </c>
      <c r="P55" s="6"/>
      <c r="Q55" s="6">
        <f t="shared" si="1"/>
        <v>459287133</v>
      </c>
    </row>
    <row r="56" spans="1:17">
      <c r="A56" s="1" t="s">
        <v>49</v>
      </c>
      <c r="C56" s="6">
        <v>824555</v>
      </c>
      <c r="D56" s="6"/>
      <c r="E56" s="6">
        <v>43334837224</v>
      </c>
      <c r="F56" s="6"/>
      <c r="G56" s="6">
        <v>47967906375</v>
      </c>
      <c r="H56" s="6"/>
      <c r="I56" s="6">
        <f t="shared" si="0"/>
        <v>-4633069151</v>
      </c>
      <c r="J56" s="6"/>
      <c r="K56" s="6">
        <v>824555</v>
      </c>
      <c r="L56" s="6"/>
      <c r="M56" s="6">
        <v>43334837224</v>
      </c>
      <c r="N56" s="6"/>
      <c r="O56" s="6">
        <v>32466292847</v>
      </c>
      <c r="P56" s="6"/>
      <c r="Q56" s="6">
        <f t="shared" si="1"/>
        <v>10868544377</v>
      </c>
    </row>
    <row r="57" spans="1:17">
      <c r="A57" s="1" t="s">
        <v>19</v>
      </c>
      <c r="C57" s="6">
        <v>305833</v>
      </c>
      <c r="D57" s="6"/>
      <c r="E57" s="6">
        <v>57811167920</v>
      </c>
      <c r="F57" s="6"/>
      <c r="G57" s="6">
        <v>55032486416</v>
      </c>
      <c r="H57" s="6"/>
      <c r="I57" s="6">
        <f t="shared" si="0"/>
        <v>2778681504</v>
      </c>
      <c r="J57" s="6"/>
      <c r="K57" s="6">
        <v>305833</v>
      </c>
      <c r="L57" s="6"/>
      <c r="M57" s="6">
        <v>57811167920</v>
      </c>
      <c r="N57" s="6"/>
      <c r="O57" s="6">
        <v>31751148598</v>
      </c>
      <c r="P57" s="6"/>
      <c r="Q57" s="6">
        <f t="shared" si="1"/>
        <v>26060019322</v>
      </c>
    </row>
    <row r="58" spans="1:17">
      <c r="A58" s="1" t="s">
        <v>58</v>
      </c>
      <c r="C58" s="6">
        <v>5088950</v>
      </c>
      <c r="D58" s="6"/>
      <c r="E58" s="6">
        <v>162029224042</v>
      </c>
      <c r="F58" s="6"/>
      <c r="G58" s="6">
        <v>159430727344</v>
      </c>
      <c r="H58" s="6"/>
      <c r="I58" s="6">
        <f t="shared" si="0"/>
        <v>2598496698</v>
      </c>
      <c r="J58" s="6"/>
      <c r="K58" s="6">
        <v>5088950</v>
      </c>
      <c r="L58" s="6"/>
      <c r="M58" s="6">
        <v>162029224042</v>
      </c>
      <c r="N58" s="6"/>
      <c r="O58" s="6">
        <v>121260224329</v>
      </c>
      <c r="P58" s="6"/>
      <c r="Q58" s="6">
        <f t="shared" si="1"/>
        <v>40768999713</v>
      </c>
    </row>
    <row r="59" spans="1:17">
      <c r="A59" s="1" t="s">
        <v>15</v>
      </c>
      <c r="C59" s="6">
        <v>0</v>
      </c>
      <c r="D59" s="6"/>
      <c r="E59" s="6">
        <v>0</v>
      </c>
      <c r="F59" s="6"/>
      <c r="G59" s="6">
        <v>101327587</v>
      </c>
      <c r="H59" s="6"/>
      <c r="I59" s="6">
        <f t="shared" si="0"/>
        <v>-101327587</v>
      </c>
      <c r="J59" s="6"/>
      <c r="K59" s="6">
        <v>0</v>
      </c>
      <c r="L59" s="6"/>
      <c r="M59" s="6">
        <v>0</v>
      </c>
      <c r="N59" s="6"/>
      <c r="O59" s="6">
        <v>0</v>
      </c>
      <c r="P59" s="6"/>
      <c r="Q59" s="6">
        <f t="shared" si="1"/>
        <v>0</v>
      </c>
    </row>
    <row r="60" spans="1:17">
      <c r="A60" s="1" t="s">
        <v>98</v>
      </c>
      <c r="C60" s="6">
        <v>108280</v>
      </c>
      <c r="D60" s="6"/>
      <c r="E60" s="6">
        <v>96328565362</v>
      </c>
      <c r="F60" s="6"/>
      <c r="G60" s="6">
        <v>94914576614</v>
      </c>
      <c r="H60" s="6"/>
      <c r="I60" s="6">
        <f t="shared" si="0"/>
        <v>1413988748</v>
      </c>
      <c r="J60" s="6"/>
      <c r="K60" s="6">
        <v>108280</v>
      </c>
      <c r="L60" s="6"/>
      <c r="M60" s="6">
        <v>96328565362</v>
      </c>
      <c r="N60" s="6"/>
      <c r="O60" s="6">
        <v>88483967412</v>
      </c>
      <c r="P60" s="6"/>
      <c r="Q60" s="6">
        <f t="shared" si="1"/>
        <v>7844597950</v>
      </c>
    </row>
    <row r="61" spans="1:17">
      <c r="A61" s="1" t="s">
        <v>86</v>
      </c>
      <c r="C61" s="6">
        <v>81657</v>
      </c>
      <c r="D61" s="6"/>
      <c r="E61" s="6">
        <v>80826349167</v>
      </c>
      <c r="F61" s="6"/>
      <c r="G61" s="6">
        <v>79517543064</v>
      </c>
      <c r="H61" s="6"/>
      <c r="I61" s="6">
        <f t="shared" si="0"/>
        <v>1308806103</v>
      </c>
      <c r="J61" s="6"/>
      <c r="K61" s="6">
        <v>81657</v>
      </c>
      <c r="L61" s="6"/>
      <c r="M61" s="6">
        <v>80826349167</v>
      </c>
      <c r="N61" s="6"/>
      <c r="O61" s="6">
        <v>76477582947</v>
      </c>
      <c r="P61" s="6"/>
      <c r="Q61" s="6">
        <f t="shared" si="1"/>
        <v>4348766220</v>
      </c>
    </row>
    <row r="62" spans="1:17">
      <c r="A62" s="1" t="s">
        <v>101</v>
      </c>
      <c r="C62" s="6">
        <v>53372</v>
      </c>
      <c r="D62" s="6"/>
      <c r="E62" s="6">
        <v>46849080860</v>
      </c>
      <c r="F62" s="6"/>
      <c r="G62" s="6">
        <v>46105049944</v>
      </c>
      <c r="H62" s="6"/>
      <c r="I62" s="6">
        <f t="shared" si="0"/>
        <v>744030916</v>
      </c>
      <c r="J62" s="6"/>
      <c r="K62" s="6">
        <v>53372</v>
      </c>
      <c r="L62" s="6"/>
      <c r="M62" s="6">
        <v>46849080860</v>
      </c>
      <c r="N62" s="6"/>
      <c r="O62" s="6">
        <v>45802449074</v>
      </c>
      <c r="P62" s="6"/>
      <c r="Q62" s="6">
        <f t="shared" si="1"/>
        <v>1046631786</v>
      </c>
    </row>
    <row r="63" spans="1:17">
      <c r="A63" s="1" t="s">
        <v>95</v>
      </c>
      <c r="C63" s="6">
        <v>60440</v>
      </c>
      <c r="D63" s="6"/>
      <c r="E63" s="6">
        <v>54467176074</v>
      </c>
      <c r="F63" s="6"/>
      <c r="G63" s="6">
        <v>53772060767</v>
      </c>
      <c r="H63" s="6"/>
      <c r="I63" s="6">
        <f t="shared" si="0"/>
        <v>695115307</v>
      </c>
      <c r="J63" s="6"/>
      <c r="K63" s="6">
        <v>60440</v>
      </c>
      <c r="L63" s="6"/>
      <c r="M63" s="6">
        <v>54467176074</v>
      </c>
      <c r="N63" s="6"/>
      <c r="O63" s="6">
        <v>51242930650</v>
      </c>
      <c r="P63" s="6"/>
      <c r="Q63" s="6">
        <f t="shared" si="1"/>
        <v>3224245424</v>
      </c>
    </row>
    <row r="64" spans="1:17">
      <c r="A64" s="1" t="s">
        <v>92</v>
      </c>
      <c r="C64" s="6">
        <v>67467</v>
      </c>
      <c r="D64" s="6"/>
      <c r="E64" s="6">
        <v>61907830827</v>
      </c>
      <c r="F64" s="6"/>
      <c r="G64" s="6">
        <v>61016011292</v>
      </c>
      <c r="H64" s="6"/>
      <c r="I64" s="6">
        <f t="shared" si="0"/>
        <v>891819535</v>
      </c>
      <c r="J64" s="6"/>
      <c r="K64" s="6">
        <v>67467</v>
      </c>
      <c r="L64" s="6"/>
      <c r="M64" s="6">
        <v>61907830827</v>
      </c>
      <c r="N64" s="6"/>
      <c r="O64" s="6">
        <v>59367805876</v>
      </c>
      <c r="P64" s="6"/>
      <c r="Q64" s="6">
        <f t="shared" si="1"/>
        <v>2540024951</v>
      </c>
    </row>
    <row r="65" spans="1:17">
      <c r="A65" s="1" t="s">
        <v>89</v>
      </c>
      <c r="C65" s="6">
        <v>86489</v>
      </c>
      <c r="D65" s="6"/>
      <c r="E65" s="6">
        <v>84269464736</v>
      </c>
      <c r="F65" s="6"/>
      <c r="G65" s="6">
        <v>84620338261</v>
      </c>
      <c r="H65" s="6"/>
      <c r="I65" s="6">
        <f t="shared" si="0"/>
        <v>-350873525</v>
      </c>
      <c r="J65" s="6"/>
      <c r="K65" s="6">
        <v>86489</v>
      </c>
      <c r="L65" s="6"/>
      <c r="M65" s="6">
        <v>84269464736</v>
      </c>
      <c r="N65" s="6"/>
      <c r="O65" s="6">
        <v>79261140201</v>
      </c>
      <c r="P65" s="6"/>
      <c r="Q65" s="6">
        <f t="shared" si="1"/>
        <v>5008324535</v>
      </c>
    </row>
    <row r="66" spans="1:17">
      <c r="A66" s="1" t="s">
        <v>82</v>
      </c>
      <c r="C66" s="6">
        <v>19845</v>
      </c>
      <c r="D66" s="6"/>
      <c r="E66" s="6">
        <v>19780271730</v>
      </c>
      <c r="F66" s="6"/>
      <c r="G66" s="6">
        <v>19409713686</v>
      </c>
      <c r="H66" s="6"/>
      <c r="I66" s="6">
        <f t="shared" si="0"/>
        <v>370558044</v>
      </c>
      <c r="J66" s="6"/>
      <c r="K66" s="6">
        <v>19845</v>
      </c>
      <c r="L66" s="6"/>
      <c r="M66" s="6">
        <v>19780271730</v>
      </c>
      <c r="N66" s="6"/>
      <c r="O66" s="6">
        <v>17340275185</v>
      </c>
      <c r="P66" s="6"/>
      <c r="Q66" s="6">
        <f t="shared" si="1"/>
        <v>2439996545</v>
      </c>
    </row>
    <row r="67" spans="1:17">
      <c r="A67" s="1" t="s">
        <v>104</v>
      </c>
      <c r="C67" s="6">
        <v>44004</v>
      </c>
      <c r="D67" s="6"/>
      <c r="E67" s="6">
        <v>38310154081</v>
      </c>
      <c r="F67" s="6"/>
      <c r="G67" s="6">
        <v>37789857098</v>
      </c>
      <c r="H67" s="6"/>
      <c r="I67" s="6">
        <f t="shared" si="0"/>
        <v>520296983</v>
      </c>
      <c r="J67" s="6"/>
      <c r="K67" s="6">
        <v>44004</v>
      </c>
      <c r="L67" s="6"/>
      <c r="M67" s="6">
        <v>38310154081</v>
      </c>
      <c r="N67" s="6"/>
      <c r="O67" s="6">
        <v>37517214933</v>
      </c>
      <c r="P67" s="6"/>
      <c r="Q67" s="6">
        <f t="shared" si="1"/>
        <v>792939148</v>
      </c>
    </row>
    <row r="68" spans="1:17">
      <c r="A68" s="1" t="s">
        <v>110</v>
      </c>
      <c r="C68" s="6">
        <v>130000</v>
      </c>
      <c r="D68" s="6"/>
      <c r="E68" s="6">
        <v>110991429156</v>
      </c>
      <c r="F68" s="6"/>
      <c r="G68" s="6">
        <v>109455757547</v>
      </c>
      <c r="H68" s="6"/>
      <c r="I68" s="6">
        <f t="shared" si="0"/>
        <v>1535671609</v>
      </c>
      <c r="J68" s="6"/>
      <c r="K68" s="6">
        <v>130000</v>
      </c>
      <c r="L68" s="6"/>
      <c r="M68" s="6">
        <v>110991429156</v>
      </c>
      <c r="N68" s="6"/>
      <c r="O68" s="6">
        <v>109109020074</v>
      </c>
      <c r="P68" s="6"/>
      <c r="Q68" s="6">
        <f t="shared" si="1"/>
        <v>1882409082</v>
      </c>
    </row>
    <row r="69" spans="1:17">
      <c r="A69" s="1" t="s">
        <v>113</v>
      </c>
      <c r="C69" s="6">
        <v>61108</v>
      </c>
      <c r="D69" s="6"/>
      <c r="E69" s="6">
        <v>48373550812</v>
      </c>
      <c r="F69" s="6"/>
      <c r="G69" s="6">
        <v>47678756590</v>
      </c>
      <c r="H69" s="6"/>
      <c r="I69" s="6">
        <f t="shared" si="0"/>
        <v>694794222</v>
      </c>
      <c r="J69" s="6"/>
      <c r="K69" s="6">
        <v>61108</v>
      </c>
      <c r="L69" s="6"/>
      <c r="M69" s="6">
        <v>48373550812</v>
      </c>
      <c r="N69" s="6"/>
      <c r="O69" s="6">
        <v>47569604015</v>
      </c>
      <c r="P69" s="6"/>
      <c r="Q69" s="6">
        <f t="shared" si="1"/>
        <v>803946797</v>
      </c>
    </row>
    <row r="70" spans="1:17">
      <c r="A70" s="1" t="s">
        <v>116</v>
      </c>
      <c r="C70" s="6">
        <v>123633</v>
      </c>
      <c r="D70" s="6"/>
      <c r="E70" s="6">
        <v>96659897867</v>
      </c>
      <c r="F70" s="6"/>
      <c r="G70" s="6">
        <v>95191156812</v>
      </c>
      <c r="H70" s="6"/>
      <c r="I70" s="6">
        <f t="shared" si="0"/>
        <v>1468741055</v>
      </c>
      <c r="J70" s="6"/>
      <c r="K70" s="6">
        <v>123633</v>
      </c>
      <c r="L70" s="6"/>
      <c r="M70" s="6">
        <v>96659897868</v>
      </c>
      <c r="N70" s="6"/>
      <c r="O70" s="6">
        <v>95343800129</v>
      </c>
      <c r="P70" s="6"/>
      <c r="Q70" s="6">
        <f t="shared" si="1"/>
        <v>1316097739</v>
      </c>
    </row>
    <row r="71" spans="1:17">
      <c r="A71" s="1" t="s">
        <v>119</v>
      </c>
      <c r="C71" s="6">
        <v>360572</v>
      </c>
      <c r="D71" s="6"/>
      <c r="E71" s="6">
        <v>278665508996</v>
      </c>
      <c r="F71" s="6"/>
      <c r="G71" s="6">
        <v>274092121680</v>
      </c>
      <c r="H71" s="6"/>
      <c r="I71" s="6">
        <f t="shared" si="0"/>
        <v>4573387316</v>
      </c>
      <c r="J71" s="6"/>
      <c r="K71" s="6">
        <v>360572</v>
      </c>
      <c r="L71" s="6"/>
      <c r="M71" s="6">
        <v>278665508996</v>
      </c>
      <c r="N71" s="6"/>
      <c r="O71" s="6">
        <v>273727346457</v>
      </c>
      <c r="P71" s="6"/>
      <c r="Q71" s="6">
        <f t="shared" si="1"/>
        <v>4938162539</v>
      </c>
    </row>
    <row r="72" spans="1:17">
      <c r="A72" s="1" t="s">
        <v>122</v>
      </c>
      <c r="C72" s="6">
        <v>71679</v>
      </c>
      <c r="D72" s="6"/>
      <c r="E72" s="6">
        <v>52562215378</v>
      </c>
      <c r="F72" s="6"/>
      <c r="G72" s="6">
        <v>51965882524</v>
      </c>
      <c r="H72" s="6"/>
      <c r="I72" s="6">
        <f t="shared" si="0"/>
        <v>596332854</v>
      </c>
      <c r="J72" s="6"/>
      <c r="K72" s="6">
        <v>71679</v>
      </c>
      <c r="L72" s="6"/>
      <c r="M72" s="6">
        <v>52562215378</v>
      </c>
      <c r="N72" s="6"/>
      <c r="O72" s="6">
        <v>52214232022</v>
      </c>
      <c r="P72" s="6"/>
      <c r="Q72" s="6">
        <f t="shared" si="1"/>
        <v>347983356</v>
      </c>
    </row>
    <row r="73" spans="1:17">
      <c r="A73" s="1" t="s">
        <v>107</v>
      </c>
      <c r="C73" s="6">
        <v>32215</v>
      </c>
      <c r="D73" s="6"/>
      <c r="E73" s="6">
        <v>29444487694</v>
      </c>
      <c r="F73" s="6"/>
      <c r="G73" s="6">
        <v>28978517761</v>
      </c>
      <c r="H73" s="6"/>
      <c r="I73" s="6">
        <f t="shared" ref="I73:I77" si="2">E73-G73</f>
        <v>465969933</v>
      </c>
      <c r="J73" s="6"/>
      <c r="K73" s="6">
        <v>32215</v>
      </c>
      <c r="L73" s="6"/>
      <c r="M73" s="6">
        <v>29444487694</v>
      </c>
      <c r="N73" s="6"/>
      <c r="O73" s="6">
        <v>28775400102</v>
      </c>
      <c r="P73" s="6"/>
      <c r="Q73" s="6">
        <f t="shared" ref="Q73:Q77" si="3">M73-O73</f>
        <v>669087592</v>
      </c>
    </row>
    <row r="74" spans="1:17">
      <c r="A74" s="1" t="s">
        <v>134</v>
      </c>
      <c r="C74" s="6">
        <v>0</v>
      </c>
      <c r="D74" s="6"/>
      <c r="E74" s="6">
        <v>0</v>
      </c>
      <c r="F74" s="6"/>
      <c r="G74" s="6">
        <v>0</v>
      </c>
      <c r="H74" s="6"/>
      <c r="I74" s="6">
        <f t="shared" si="2"/>
        <v>0</v>
      </c>
      <c r="J74" s="6"/>
      <c r="K74" s="6">
        <v>1000</v>
      </c>
      <c r="L74" s="6"/>
      <c r="M74" s="6">
        <v>999817750</v>
      </c>
      <c r="N74" s="6"/>
      <c r="O74" s="6">
        <v>1042511010</v>
      </c>
      <c r="P74" s="6"/>
      <c r="Q74" s="6">
        <f t="shared" si="3"/>
        <v>-42693260</v>
      </c>
    </row>
    <row r="75" spans="1:17">
      <c r="A75" s="1" t="s">
        <v>131</v>
      </c>
      <c r="C75" s="6">
        <v>0</v>
      </c>
      <c r="D75" s="6"/>
      <c r="E75" s="6">
        <v>0</v>
      </c>
      <c r="F75" s="6"/>
      <c r="G75" s="6">
        <v>0</v>
      </c>
      <c r="H75" s="6"/>
      <c r="I75" s="6">
        <f t="shared" si="2"/>
        <v>0</v>
      </c>
      <c r="J75" s="6"/>
      <c r="K75" s="6">
        <v>50000</v>
      </c>
      <c r="L75" s="6"/>
      <c r="M75" s="6">
        <v>49990887509</v>
      </c>
      <c r="N75" s="6"/>
      <c r="O75" s="6">
        <v>50009012486</v>
      </c>
      <c r="P75" s="6"/>
      <c r="Q75" s="6">
        <f t="shared" si="3"/>
        <v>-18124977</v>
      </c>
    </row>
    <row r="76" spans="1:17">
      <c r="A76" s="1" t="s">
        <v>128</v>
      </c>
      <c r="C76" s="6">
        <v>0</v>
      </c>
      <c r="D76" s="6"/>
      <c r="E76" s="6">
        <v>0</v>
      </c>
      <c r="F76" s="6"/>
      <c r="G76" s="6">
        <v>0</v>
      </c>
      <c r="H76" s="6"/>
      <c r="I76" s="6">
        <f t="shared" si="2"/>
        <v>0</v>
      </c>
      <c r="J76" s="6"/>
      <c r="K76" s="6">
        <v>200000</v>
      </c>
      <c r="L76" s="6"/>
      <c r="M76" s="6">
        <v>193204975250</v>
      </c>
      <c r="N76" s="6"/>
      <c r="O76" s="6">
        <v>192118503125</v>
      </c>
      <c r="P76" s="6"/>
      <c r="Q76" s="6">
        <f t="shared" si="3"/>
        <v>1086472125</v>
      </c>
    </row>
    <row r="77" spans="1:17">
      <c r="A77" s="1" t="s">
        <v>125</v>
      </c>
      <c r="C77" s="6">
        <v>0</v>
      </c>
      <c r="D77" s="6"/>
      <c r="E77" s="6">
        <v>0</v>
      </c>
      <c r="F77" s="6"/>
      <c r="G77" s="6">
        <v>7007069142</v>
      </c>
      <c r="H77" s="6"/>
      <c r="I77" s="6">
        <f t="shared" si="2"/>
        <v>-7007069142</v>
      </c>
      <c r="J77" s="6"/>
      <c r="K77" s="6">
        <v>0</v>
      </c>
      <c r="L77" s="6"/>
      <c r="M77" s="6">
        <v>0</v>
      </c>
      <c r="N77" s="6"/>
      <c r="O77" s="6">
        <v>0</v>
      </c>
      <c r="P77" s="6"/>
      <c r="Q77" s="6">
        <f t="shared" si="3"/>
        <v>0</v>
      </c>
    </row>
    <row r="78" spans="1:17" ht="24.75" thickBot="1">
      <c r="C78" s="6"/>
      <c r="D78" s="6"/>
      <c r="E78" s="8">
        <f>SUM(E8:E77)</f>
        <v>3236014957262</v>
      </c>
      <c r="F78" s="6"/>
      <c r="G78" s="8">
        <f>SUM(G8:G77)</f>
        <v>3329006256618</v>
      </c>
      <c r="H78" s="6"/>
      <c r="I78" s="8">
        <f>SUM(I8:I77)</f>
        <v>-92991299356</v>
      </c>
      <c r="J78" s="6"/>
      <c r="K78" s="6"/>
      <c r="L78" s="6"/>
      <c r="M78" s="8">
        <f>SUM(M8:M77)</f>
        <v>3480210637772</v>
      </c>
      <c r="N78" s="6"/>
      <c r="O78" s="8">
        <f>SUM(O8:O77)</f>
        <v>3440521294260</v>
      </c>
      <c r="P78" s="6"/>
      <c r="Q78" s="8">
        <f>SUM(Q8:Q77)</f>
        <v>39689343512</v>
      </c>
    </row>
    <row r="79" spans="1:17" ht="24.75" thickTop="1"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7">
      <c r="G80" s="2"/>
      <c r="I80" s="2"/>
      <c r="O80" s="2"/>
      <c r="Q80" s="2"/>
    </row>
    <row r="81" spans="6:17">
      <c r="F81" s="2">
        <f t="shared" ref="F81" si="4">F80-F79</f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3" spans="6:17"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6:17">
      <c r="G84" s="2"/>
      <c r="I84" s="2"/>
      <c r="O84" s="2"/>
      <c r="Q84" s="2"/>
    </row>
    <row r="85" spans="6:17"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</sheetData>
  <mergeCells count="14">
    <mergeCell ref="A2:Q2"/>
    <mergeCell ref="A4:Q4"/>
    <mergeCell ref="A3:Q3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تاییدیه</vt:lpstr>
      <vt:lpstr>سهام</vt:lpstr>
      <vt:lpstr>تبعی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Ali Ghayouri</cp:lastModifiedBy>
  <dcterms:created xsi:type="dcterms:W3CDTF">2021-12-27T05:12:53Z</dcterms:created>
  <dcterms:modified xsi:type="dcterms:W3CDTF">2021-12-29T12:50:59Z</dcterms:modified>
</cp:coreProperties>
</file>