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دی ماه- جهت بررسی\"/>
    </mc:Choice>
  </mc:AlternateContent>
  <xr:revisionPtr revIDLastSave="0" documentId="13_ncr:1_{36769C21-1C7E-4FD7-9907-F9B2F4192CD4}" xr6:coauthVersionLast="47" xr6:coauthVersionMax="47" xr10:uidLastSave="{00000000-0000-0000-0000-000000000000}"/>
  <bookViews>
    <workbookView xWindow="-1500" yWindow="825" windowWidth="27840" windowHeight="14865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7" hidden="1">'درآمد سود سهام'!$A$7:$A$53</definedName>
    <definedName name="_xlnm._FilterDatabase" localSheetId="10" hidden="1">'سرمایه‌گذاری در سهام'!$A$7:$A$94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AK26" i="3"/>
  <c r="E11" i="14"/>
  <c r="C11" i="14"/>
  <c r="C10" i="15" s="1"/>
  <c r="K9" i="13"/>
  <c r="G9" i="13"/>
  <c r="G8" i="13"/>
  <c r="G10" i="13" s="1"/>
  <c r="I10" i="13"/>
  <c r="K8" i="13" s="1"/>
  <c r="K10" i="13" s="1"/>
  <c r="E10" i="13"/>
  <c r="C9" i="15" s="1"/>
  <c r="Q35" i="12"/>
  <c r="I3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8" i="12"/>
  <c r="Q36" i="12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8" i="12"/>
  <c r="C36" i="12"/>
  <c r="E36" i="12"/>
  <c r="G36" i="12"/>
  <c r="K36" i="12"/>
  <c r="M36" i="12"/>
  <c r="O36" i="12"/>
  <c r="C99" i="11"/>
  <c r="E99" i="11"/>
  <c r="G99" i="11"/>
  <c r="M99" i="11"/>
  <c r="O99" i="11"/>
  <c r="Q99" i="11"/>
  <c r="S92" i="11"/>
  <c r="S93" i="11"/>
  <c r="S94" i="11"/>
  <c r="S95" i="11"/>
  <c r="S96" i="11"/>
  <c r="S97" i="11"/>
  <c r="S98" i="11"/>
  <c r="I96" i="11"/>
  <c r="I97" i="11"/>
  <c r="I98" i="11"/>
  <c r="I9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8" i="11"/>
  <c r="S99" i="11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8" i="11"/>
  <c r="I99" i="11" s="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8" i="10"/>
  <c r="Q100" i="10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8" i="10"/>
  <c r="E100" i="10"/>
  <c r="G100" i="10"/>
  <c r="O100" i="10"/>
  <c r="M100" i="10"/>
  <c r="F84" i="9"/>
  <c r="F80" i="9"/>
  <c r="Q71" i="9"/>
  <c r="O77" i="9"/>
  <c r="M77" i="9"/>
  <c r="G77" i="9"/>
  <c r="E7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2" i="9"/>
  <c r="Q73" i="9"/>
  <c r="Q74" i="9"/>
  <c r="Q75" i="9"/>
  <c r="Q7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8" i="9"/>
  <c r="E57" i="8"/>
  <c r="E56" i="8"/>
  <c r="E55" i="8"/>
  <c r="E54" i="8"/>
  <c r="M54" i="8"/>
  <c r="M55" i="8"/>
  <c r="M56" i="8"/>
  <c r="M57" i="8"/>
  <c r="S54" i="8"/>
  <c r="Q58" i="8"/>
  <c r="S57" i="8"/>
  <c r="S56" i="8"/>
  <c r="S55" i="8"/>
  <c r="O58" i="8"/>
  <c r="K96" i="11" l="1"/>
  <c r="C7" i="15"/>
  <c r="K98" i="11"/>
  <c r="I36" i="12"/>
  <c r="C8" i="15" s="1"/>
  <c r="I100" i="10"/>
  <c r="K95" i="11"/>
  <c r="K97" i="11"/>
  <c r="U95" i="11"/>
  <c r="U98" i="11"/>
  <c r="U97" i="11"/>
  <c r="U96" i="11"/>
  <c r="U76" i="11"/>
  <c r="K93" i="11"/>
  <c r="I77" i="9"/>
  <c r="Q77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8" i="8"/>
  <c r="S58" i="8" s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8" i="8"/>
  <c r="I58" i="8"/>
  <c r="K58" i="8"/>
  <c r="S16" i="7"/>
  <c r="Q16" i="7"/>
  <c r="O16" i="7"/>
  <c r="M16" i="7"/>
  <c r="K16" i="7"/>
  <c r="I16" i="7"/>
  <c r="S10" i="6"/>
  <c r="Q10" i="6"/>
  <c r="O10" i="6"/>
  <c r="M10" i="6"/>
  <c r="K10" i="6"/>
  <c r="AJ28" i="3"/>
  <c r="S26" i="3"/>
  <c r="AA26" i="3"/>
  <c r="AG26" i="3"/>
  <c r="AI26" i="3"/>
  <c r="W26" i="3"/>
  <c r="Q26" i="3"/>
  <c r="Y61" i="1"/>
  <c r="W61" i="1"/>
  <c r="U61" i="1"/>
  <c r="O61" i="1"/>
  <c r="K61" i="1"/>
  <c r="G61" i="1"/>
  <c r="E61" i="1"/>
  <c r="C11" i="15" l="1"/>
  <c r="U63" i="11"/>
  <c r="U44" i="11"/>
  <c r="U33" i="11"/>
  <c r="U39" i="11"/>
  <c r="U49" i="11"/>
  <c r="U67" i="11"/>
  <c r="U65" i="11"/>
  <c r="U80" i="11"/>
  <c r="U16" i="11"/>
  <c r="U17" i="11"/>
  <c r="U81" i="11"/>
  <c r="U19" i="11"/>
  <c r="U32" i="11"/>
  <c r="K31" i="11"/>
  <c r="K63" i="11"/>
  <c r="K8" i="11"/>
  <c r="K9" i="11"/>
  <c r="K73" i="11"/>
  <c r="K28" i="11"/>
  <c r="K60" i="11"/>
  <c r="K92" i="11"/>
  <c r="K13" i="11"/>
  <c r="K77" i="11"/>
  <c r="U60" i="11"/>
  <c r="U21" i="11"/>
  <c r="U53" i="11"/>
  <c r="U85" i="11"/>
  <c r="K35" i="11"/>
  <c r="K67" i="11"/>
  <c r="U35" i="11"/>
  <c r="K17" i="11"/>
  <c r="K81" i="11"/>
  <c r="U88" i="11"/>
  <c r="K32" i="11"/>
  <c r="K64" i="11"/>
  <c r="U93" i="11"/>
  <c r="U43" i="11"/>
  <c r="K21" i="11"/>
  <c r="K85" i="11"/>
  <c r="U68" i="11"/>
  <c r="U9" i="11"/>
  <c r="U25" i="11"/>
  <c r="U41" i="11"/>
  <c r="U57" i="11"/>
  <c r="U73" i="11"/>
  <c r="U89" i="11"/>
  <c r="K23" i="11"/>
  <c r="K39" i="11"/>
  <c r="K55" i="11"/>
  <c r="K71" i="11"/>
  <c r="K87" i="11"/>
  <c r="U47" i="11"/>
  <c r="U79" i="11"/>
  <c r="K25" i="11"/>
  <c r="K57" i="11"/>
  <c r="K89" i="11"/>
  <c r="U64" i="11"/>
  <c r="U92" i="11"/>
  <c r="K20" i="11"/>
  <c r="K36" i="11"/>
  <c r="K52" i="11"/>
  <c r="K68" i="11"/>
  <c r="K84" i="11"/>
  <c r="U11" i="11"/>
  <c r="U27" i="11"/>
  <c r="U51" i="11"/>
  <c r="U83" i="11"/>
  <c r="K29" i="11"/>
  <c r="K61" i="11"/>
  <c r="U24" i="11"/>
  <c r="U48" i="11"/>
  <c r="K38" i="11"/>
  <c r="K14" i="11"/>
  <c r="K22" i="11"/>
  <c r="K30" i="11"/>
  <c r="K42" i="11"/>
  <c r="K50" i="11"/>
  <c r="K58" i="11"/>
  <c r="K66" i="11"/>
  <c r="K74" i="11"/>
  <c r="K82" i="11"/>
  <c r="K90" i="11"/>
  <c r="K10" i="11"/>
  <c r="K18" i="11"/>
  <c r="K26" i="11"/>
  <c r="K34" i="11"/>
  <c r="K46" i="11"/>
  <c r="K54" i="11"/>
  <c r="K62" i="11"/>
  <c r="K70" i="11"/>
  <c r="K78" i="11"/>
  <c r="K86" i="11"/>
  <c r="K94" i="11"/>
  <c r="K15" i="11"/>
  <c r="K47" i="11"/>
  <c r="K79" i="11"/>
  <c r="K41" i="11"/>
  <c r="K12" i="11"/>
  <c r="K44" i="11"/>
  <c r="K76" i="11"/>
  <c r="K45" i="11"/>
  <c r="U10" i="11"/>
  <c r="U14" i="11"/>
  <c r="U22" i="11"/>
  <c r="U30" i="11"/>
  <c r="U38" i="11"/>
  <c r="U46" i="11"/>
  <c r="U54" i="11"/>
  <c r="U62" i="11"/>
  <c r="U70" i="11"/>
  <c r="U78" i="11"/>
  <c r="U86" i="11"/>
  <c r="U94" i="11"/>
  <c r="U18" i="11"/>
  <c r="U26" i="11"/>
  <c r="U34" i="11"/>
  <c r="U42" i="11"/>
  <c r="U50" i="11"/>
  <c r="U58" i="11"/>
  <c r="U66" i="11"/>
  <c r="U74" i="11"/>
  <c r="U82" i="11"/>
  <c r="U90" i="11"/>
  <c r="U37" i="11"/>
  <c r="U69" i="11"/>
  <c r="K19" i="11"/>
  <c r="K51" i="11"/>
  <c r="K83" i="11"/>
  <c r="U71" i="11"/>
  <c r="K49" i="11"/>
  <c r="U56" i="11"/>
  <c r="K16" i="11"/>
  <c r="K48" i="11"/>
  <c r="K80" i="11"/>
  <c r="U23" i="11"/>
  <c r="U75" i="11"/>
  <c r="K53" i="11"/>
  <c r="U20" i="11"/>
  <c r="U40" i="11"/>
  <c r="U13" i="11"/>
  <c r="U29" i="11"/>
  <c r="U45" i="11"/>
  <c r="U61" i="11"/>
  <c r="U77" i="11"/>
  <c r="K11" i="11"/>
  <c r="K27" i="11"/>
  <c r="K43" i="11"/>
  <c r="K59" i="11"/>
  <c r="K75" i="11"/>
  <c r="K91" i="11"/>
  <c r="U55" i="11"/>
  <c r="U87" i="11"/>
  <c r="K33" i="11"/>
  <c r="K65" i="11"/>
  <c r="U36" i="11"/>
  <c r="U72" i="11"/>
  <c r="U8" i="11"/>
  <c r="K24" i="11"/>
  <c r="K40" i="11"/>
  <c r="K56" i="11"/>
  <c r="K72" i="11"/>
  <c r="K88" i="11"/>
  <c r="U15" i="11"/>
  <c r="U31" i="11"/>
  <c r="U59" i="11"/>
  <c r="U91" i="11"/>
  <c r="K37" i="11"/>
  <c r="K69" i="11"/>
  <c r="U12" i="11"/>
  <c r="U28" i="11"/>
  <c r="U52" i="11"/>
  <c r="U84" i="11"/>
  <c r="M58" i="8"/>
  <c r="E9" i="15" l="1"/>
  <c r="E10" i="15"/>
  <c r="E7" i="15"/>
  <c r="E8" i="15"/>
  <c r="K99" i="11"/>
  <c r="U99" i="11"/>
  <c r="E11" i="15" l="1"/>
</calcChain>
</file>

<file path=xl/sharedStrings.xml><?xml version="1.0" encoding="utf-8"?>
<sst xmlns="http://schemas.openxmlformats.org/spreadsheetml/2006/main" count="955" uniqueCount="280">
  <si>
    <t>صندوق سرمایه‌گذاری توسعه ممتاز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</si>
  <si>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</si>
  <si>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</si>
  <si>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</si>
  <si>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</si>
  <si>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</si>
  <si>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</si>
  <si>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</si>
  <si>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</si>
  <si>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</si>
  <si>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</si>
  <si>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</si>
  <si>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</si>
  <si>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</si>
  <si>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</si>
  <si>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</si>
  <si>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</si>
  <si>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</si>
  <si>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</si>
  <si>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</si>
  <si>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</si>
  <si>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</si>
  <si>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</si>
  <si>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</si>
  <si>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</si>
  <si>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توسعه سامانه ی نرم افزاری نگین</t>
  </si>
  <si>
    <t>توسعه معدنی و صنعتی صبانور</t>
  </si>
  <si>
    <t>توسعه‌معادن‌وفلزات‌</t>
  </si>
  <si>
    <t>ح . فجر انرژی خلیج فارس</t>
  </si>
  <si>
    <t>ح.سرمایه گذاری صندوق بازنشستگی</t>
  </si>
  <si>
    <t>داده گسترعصرنوین-های وب</t>
  </si>
  <si>
    <t>داروپخش‌ (هلدینگ‌</t>
  </si>
  <si>
    <t>داروسازی کاسپین تامین</t>
  </si>
  <si>
    <t>ریل پرداز نو آفرین</t>
  </si>
  <si>
    <t>زغال سنگ پروده طبس</t>
  </si>
  <si>
    <t>س.سهام عدالت استان کرمانشاه</t>
  </si>
  <si>
    <t>سپنتا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</si>
  <si>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</si>
  <si>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</si>
  <si>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</si>
  <si>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</si>
  <si>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</si>
  <si>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</si>
  <si>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</si>
  <si>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شرق‌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</si>
  <si>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</si>
  <si>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</si>
  <si>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</si>
  <si>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</si>
  <si>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</si>
  <si>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صنعتی زر ماکارون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</si>
  <si>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</si>
  <si>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</si>
  <si>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</si>
  <si>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</si>
  <si>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</si>
  <si>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</si>
  <si>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</si>
  <si>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گسترش نفت و گاز پارسیان</t>
  </si>
  <si>
    <t>گلتاش‌</t>
  </si>
  <si>
    <t>مخابرات ایران</t>
  </si>
  <si>
    <t>ملی‌ صنایع‌ مس‌ ایران‌</t>
  </si>
  <si>
    <t>نفت ایرانول</t>
  </si>
  <si>
    <t>نفت پاسارگاد</t>
  </si>
  <si>
    <t>کاشی‌ وسرامیک‌ حافظ‌</t>
  </si>
  <si>
    <t>کالسیمین‌</t>
  </si>
  <si>
    <t>دوده‌ صنعتی‌ پارس‌</t>
  </si>
  <si>
    <t>تعداد اوراق تبعی</t>
  </si>
  <si>
    <t>قیمت اعمال</t>
  </si>
  <si>
    <t>تاریخ اعمال</t>
  </si>
  <si>
    <t>نرخ موثر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</si>
  <si>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</si>
  <si>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</si>
  <si>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</si>
  <si>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</si>
  <si>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</si>
  <si>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</si>
  <si>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</si>
  <si>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</si>
  <si>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</si>
  <si>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</si>
  <si>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</si>
  <si>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</si>
  <si>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</si>
  <si>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</si>
  <si>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</si>
  <si>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</si>
  <si>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</si>
  <si>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</si>
  <si>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</si>
  <si>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</si>
  <si>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</si>
  <si>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</si>
  <si>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</si>
  <si>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</si>
  <si>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</si>
  <si>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</si>
  <si>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</si>
  <si>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</si>
  <si>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</si>
  <si>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</si>
  <si>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</si>
  <si>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</si>
  <si>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</si>
  <si>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</si>
  <si>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</si>
  <si>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</si>
  <si>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</si>
  <si>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</si>
  <si>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</si>
  <si>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</si>
  <si>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</si>
  <si>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</si>
  <si>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</si>
  <si>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</si>
  <si>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</si>
  <si>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</si>
  <si>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</si>
  <si>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</si>
  <si>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</si>
  <si>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</si>
  <si>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</si>
  <si>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</si>
  <si>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</si>
  <si>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دولت3-ش.خ 0104</t>
  </si>
  <si>
    <t>1399/04/03</t>
  </si>
  <si>
    <t>1401/04/03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</si>
  <si>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</si>
  <si>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</si>
  <si>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</si>
  <si>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</si>
  <si>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</si>
  <si>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</si>
  <si>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</si>
  <si>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</si>
  <si>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</si>
  <si>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</si>
  <si>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</si>
  <si>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</si>
  <si>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</si>
  <si>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</si>
  <si>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</si>
  <si>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</si>
  <si>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</si>
  <si>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</si>
  <si>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</si>
  <si>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</si>
  <si>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</si>
  <si>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</si>
  <si>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</si>
  <si>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</si>
  <si>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</si>
  <si>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</si>
  <si>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</si>
  <si>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</si>
  <si>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</si>
  <si>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</si>
  <si>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</si>
  <si>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0008</t>
  </si>
  <si>
    <t/>
  </si>
  <si>
    <t>1400/08/04</t>
  </si>
  <si>
    <t>مرابحه عام دولت4-ش.خ 0007</t>
  </si>
  <si>
    <t>1400/07/21</t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</si>
  <si>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</si>
  <si>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</si>
  <si>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</si>
  <si>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</si>
  <si>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</si>
  <si>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</si>
  <si>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</si>
  <si>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</si>
  <si>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</si>
  <si>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1400/04/31</t>
  </si>
  <si>
    <t>1400/04/29</t>
  </si>
  <si>
    <t>1400/04/14</t>
  </si>
  <si>
    <t>1400/03/29</t>
  </si>
  <si>
    <t>1400/04/20</t>
  </si>
  <si>
    <t>1400/08/29</t>
  </si>
  <si>
    <t>1400/07/28</t>
  </si>
  <si>
    <t>1400/04/10</t>
  </si>
  <si>
    <t>1400/03/30</t>
  </si>
  <si>
    <t>گروه دارویی سبحان</t>
  </si>
  <si>
    <t>1400/03/18</t>
  </si>
  <si>
    <t>1400/05/11</t>
  </si>
  <si>
    <t>1400/04/09</t>
  </si>
  <si>
    <t>پتروشیمی شازند</t>
  </si>
  <si>
    <t>1400/04/13</t>
  </si>
  <si>
    <t>1400/03/08</t>
  </si>
  <si>
    <t>1400/10/29</t>
  </si>
  <si>
    <t>پالایش نفت بندرعباس</t>
  </si>
  <si>
    <t>1400/04/27</t>
  </si>
  <si>
    <t>1400/04/02</t>
  </si>
  <si>
    <t>1400/02/29</t>
  </si>
  <si>
    <t>1400/03/12</t>
  </si>
  <si>
    <t>1400/03/23</t>
  </si>
  <si>
    <t>1400/04/24</t>
  </si>
  <si>
    <t>1400/04/28</t>
  </si>
  <si>
    <t>1400/05/20</t>
  </si>
  <si>
    <t>مدیریت صنعت شوینده ت.ص.بهشهر</t>
  </si>
  <si>
    <t>1400/01/25</t>
  </si>
  <si>
    <t>1400/03/10</t>
  </si>
  <si>
    <t>صنعتی دوده فام</t>
  </si>
  <si>
    <t>مجتمع صنایع لاستیک یزد</t>
  </si>
  <si>
    <t>سیمان ساوه</t>
  </si>
  <si>
    <t>1400/02/26</t>
  </si>
  <si>
    <t>1400/02/25</t>
  </si>
  <si>
    <t>1400/03/25</t>
  </si>
  <si>
    <t>تامین سرمایه بانک ملت</t>
  </si>
  <si>
    <t>1400/03/01</t>
  </si>
  <si>
    <t>1400/02/28</t>
  </si>
  <si>
    <t>1400/06/20</t>
  </si>
  <si>
    <t>1400/07/27</t>
  </si>
  <si>
    <t>تولید نیروی برق آبادان</t>
  </si>
  <si>
    <t>صنعت غذایی کورش</t>
  </si>
  <si>
    <t>سپید ماکیان</t>
  </si>
  <si>
    <t>پتروشیمی بوعلی سینا</t>
  </si>
  <si>
    <t>1400/04/07</t>
  </si>
  <si>
    <t>تولید و توسعه سرب روی ایرانیان</t>
  </si>
  <si>
    <t>1400/04/06</t>
  </si>
  <si>
    <t>گسترش صنایع روی ایرانیان</t>
  </si>
  <si>
    <t>1400/03/05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</si>
  <si>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</si>
  <si>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</si>
  <si>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</si>
  <si>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</si>
  <si>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</si>
  <si>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امید</t>
  </si>
  <si>
    <t>محصولات کاغذی لطیف</t>
  </si>
  <si>
    <t>آریان کیمیا تک</t>
  </si>
  <si>
    <t>ح . پتروشیمی جم</t>
  </si>
  <si>
    <t>تامین سرمایه لوتوس پارسیان</t>
  </si>
  <si>
    <t>پتروشیمی نوری</t>
  </si>
  <si>
    <t>گ.مدیریت ارزش سرمایه ص ب کشوری</t>
  </si>
  <si>
    <t>ح . توسعه‌معادن‌وفلزات‌</t>
  </si>
  <si>
    <t>سیمان‌ کرمان‌</t>
  </si>
  <si>
    <t>س. و خدمات مدیریت صند. ب کشوری</t>
  </si>
  <si>
    <t>سرمایه گذاری هامون صبا</t>
  </si>
  <si>
    <t>کشتیرانی جمهوری اسلامی ایران</t>
  </si>
  <si>
    <t>ح . داروپخش‌ (هلدینگ‌</t>
  </si>
  <si>
    <t>پتروشیمی زاگرس</t>
  </si>
  <si>
    <t>ح توسعه معدنی و صنعتی صبانور</t>
  </si>
  <si>
    <t>کویر تایر</t>
  </si>
  <si>
    <t>ح . گلتاش‌</t>
  </si>
  <si>
    <t>س. نفت و گاز و پتروشیمی تأمین</t>
  </si>
  <si>
    <t>م .صنایع و معادن احیاء سپاهان</t>
  </si>
  <si>
    <t>پتروشیمی آبادان</t>
  </si>
  <si>
    <t>اسنادخزانه-م22بودجه97-000428</t>
  </si>
  <si>
    <t>اسنادخزانه-م6بودجه98-000519</t>
  </si>
  <si>
    <t>اسنادخزانه-م13بودجه97-000518</t>
  </si>
  <si>
    <t>اسنادخزانه-م16بودجه97-000407</t>
  </si>
  <si>
    <t>اسنادخزانه-م20بودجه97-000324</t>
  </si>
  <si>
    <t>اسنادخزانه-م9بودجه98-000923</t>
  </si>
  <si>
    <t>اسنادخزانه-م8بودجه98-000817</t>
  </si>
  <si>
    <t>اوراق سلف موازی ورق گرم فولاد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</si>
  <si>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</si>
  <si>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</si>
  <si>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</si>
  <si>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</si>
  <si>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</si>
  <si>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</si>
  <si>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</si>
  <si>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</si>
  <si>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</si>
  <si>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</si>
  <si>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</si>
  <si>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</si>
  <si>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</si>
  <si>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</si>
  <si>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</si>
  <si>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1400/10/01</t>
  </si>
  <si>
    <t>-</t>
  </si>
  <si>
    <t>تراکتور سازی ایران</t>
  </si>
  <si>
    <t>سرمایه گذاری سپه</t>
  </si>
  <si>
    <t>شرکت بانک ملت</t>
  </si>
  <si>
    <t>1399/12/27</t>
  </si>
  <si>
    <t>1399/12/03</t>
  </si>
  <si>
    <t>از  ابتدای سال مالی</t>
  </si>
  <si>
    <t>تا پایان ماه</t>
  </si>
  <si>
    <t>سایر درآمدهای تنزیل سود سهام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</si>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</sst>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2" applyNumberFormat="1" applyFont="1"/>
    <xf numFmtId="164" fontId="2" fillId="0" borderId="0" xfId="0" applyNumberFormat="1" applyFont="1"/>
    <xf numFmtId="3" fontId="2" fillId="0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14</xdr:col>
          <xdr:colOff>142875</xdr:colOff>
          <xdr:row>32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C8C2479-1458-43DD-80E0-288A44E608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DD6B2-1858-41B5-94DF-CF235922BFC5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14</xdr:col>
                <xdr:colOff>142875</xdr:colOff>
                <xdr:row>32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7"/>
  <sheetViews>
    <sheetView rightToLeft="1" topLeftCell="A88" workbookViewId="0">
      <selection activeCell="I102" sqref="I102"/>
    </sheetView>
  </sheetViews>
  <sheetFormatPr defaultRowHeight="2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149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151</v>
      </c>
      <c r="D6" s="20" t="s">
        <v>151</v>
      </c>
      <c r="E6" s="20" t="s">
        <v>151</v>
      </c>
      <c r="F6" s="20" t="s">
        <v>151</v>
      </c>
      <c r="G6" s="20" t="s">
        <v>151</v>
      </c>
      <c r="H6" s="20" t="s">
        <v>151</v>
      </c>
      <c r="I6" s="20" t="s">
        <v>151</v>
      </c>
      <c r="K6" s="20" t="s">
        <v>152</v>
      </c>
      <c r="L6" s="20" t="s">
        <v>152</v>
      </c>
      <c r="M6" s="20" t="s">
        <v>152</v>
      </c>
      <c r="N6" s="20" t="s">
        <v>152</v>
      </c>
      <c r="O6" s="20" t="s">
        <v>152</v>
      </c>
      <c r="P6" s="20" t="s">
        <v>152</v>
      </c>
      <c r="Q6" s="20" t="s">
        <v>152</v>
      </c>
    </row>
    <row r="7" spans="1:17" ht="24.75">
      <c r="A7" s="20" t="s">
        <v>3</v>
      </c>
      <c r="C7" s="20" t="s">
        <v>7</v>
      </c>
      <c r="E7" s="20" t="s">
        <v>222</v>
      </c>
      <c r="G7" s="20" t="s">
        <v>223</v>
      </c>
      <c r="I7" s="20" t="s">
        <v>225</v>
      </c>
      <c r="K7" s="20" t="s">
        <v>7</v>
      </c>
      <c r="M7" s="20" t="s">
        <v>222</v>
      </c>
      <c r="O7" s="20" t="s">
        <v>223</v>
      </c>
      <c r="Q7" s="20" t="s">
        <v>225</v>
      </c>
    </row>
    <row r="8" spans="1:17">
      <c r="A8" s="1" t="s">
        <v>55</v>
      </c>
      <c r="C8" s="6">
        <v>1971875</v>
      </c>
      <c r="D8" s="6"/>
      <c r="E8" s="6">
        <v>28606078062</v>
      </c>
      <c r="F8" s="6"/>
      <c r="G8" s="6">
        <v>29332840177</v>
      </c>
      <c r="H8" s="6"/>
      <c r="I8" s="6">
        <f>E8-G8</f>
        <v>-726762115</v>
      </c>
      <c r="J8" s="6"/>
      <c r="K8" s="6">
        <v>3986366</v>
      </c>
      <c r="L8" s="6"/>
      <c r="M8" s="6">
        <v>61766008573</v>
      </c>
      <c r="N8" s="6"/>
      <c r="O8" s="6">
        <v>59299619338</v>
      </c>
      <c r="P8" s="6"/>
      <c r="Q8" s="6">
        <f>M8-O8</f>
        <v>2466389235</v>
      </c>
    </row>
    <row r="9" spans="1:17">
      <c r="A9" s="1" t="s">
        <v>54</v>
      </c>
      <c r="C9" s="6">
        <v>431142</v>
      </c>
      <c r="D9" s="6"/>
      <c r="E9" s="6">
        <v>4503656757</v>
      </c>
      <c r="F9" s="6"/>
      <c r="G9" s="6">
        <v>4487717436</v>
      </c>
      <c r="H9" s="6"/>
      <c r="I9" s="6">
        <f t="shared" ref="I9:I72" si="0">E9-G9</f>
        <v>15939321</v>
      </c>
      <c r="J9" s="6"/>
      <c r="K9" s="6">
        <v>4598364</v>
      </c>
      <c r="L9" s="6"/>
      <c r="M9" s="6">
        <v>49080720193</v>
      </c>
      <c r="N9" s="6"/>
      <c r="O9" s="6">
        <v>47027758979</v>
      </c>
      <c r="P9" s="6"/>
      <c r="Q9" s="6">
        <f t="shared" ref="Q9:Q72" si="1">M9-O9</f>
        <v>2052961214</v>
      </c>
    </row>
    <row r="10" spans="1:17">
      <c r="A10" s="1" t="s">
        <v>46</v>
      </c>
      <c r="C10" s="6">
        <v>3580237</v>
      </c>
      <c r="D10" s="6"/>
      <c r="E10" s="6">
        <v>6146280236</v>
      </c>
      <c r="F10" s="6"/>
      <c r="G10" s="6">
        <v>8402720439</v>
      </c>
      <c r="H10" s="6"/>
      <c r="I10" s="6">
        <f t="shared" si="0"/>
        <v>-2256440203</v>
      </c>
      <c r="J10" s="6"/>
      <c r="K10" s="6">
        <v>3580237</v>
      </c>
      <c r="L10" s="6"/>
      <c r="M10" s="6">
        <v>6146280236</v>
      </c>
      <c r="N10" s="6"/>
      <c r="O10" s="6">
        <v>8402720439</v>
      </c>
      <c r="P10" s="6"/>
      <c r="Q10" s="6">
        <f t="shared" si="1"/>
        <v>-2256440203</v>
      </c>
    </row>
    <row r="11" spans="1:17">
      <c r="A11" s="1" t="s">
        <v>50</v>
      </c>
      <c r="C11" s="6">
        <v>1180464</v>
      </c>
      <c r="D11" s="6"/>
      <c r="E11" s="6">
        <v>11417573643</v>
      </c>
      <c r="F11" s="6"/>
      <c r="G11" s="6">
        <v>13394697657</v>
      </c>
      <c r="H11" s="6"/>
      <c r="I11" s="6">
        <f t="shared" si="0"/>
        <v>-1977124014</v>
      </c>
      <c r="J11" s="6"/>
      <c r="K11" s="6">
        <v>3250560</v>
      </c>
      <c r="L11" s="6"/>
      <c r="M11" s="6">
        <v>33072569260</v>
      </c>
      <c r="N11" s="6"/>
      <c r="O11" s="6">
        <v>36884029002</v>
      </c>
      <c r="P11" s="6"/>
      <c r="Q11" s="6">
        <f t="shared" si="1"/>
        <v>-3811459742</v>
      </c>
    </row>
    <row r="12" spans="1:17">
      <c r="A12" s="1" t="s">
        <v>58</v>
      </c>
      <c r="C12" s="6">
        <v>101779</v>
      </c>
      <c r="D12" s="6"/>
      <c r="E12" s="6">
        <v>3227307494</v>
      </c>
      <c r="F12" s="6"/>
      <c r="G12" s="6">
        <v>2425204488</v>
      </c>
      <c r="H12" s="6"/>
      <c r="I12" s="6">
        <f t="shared" si="0"/>
        <v>802103006</v>
      </c>
      <c r="J12" s="6"/>
      <c r="K12" s="6">
        <v>1097787</v>
      </c>
      <c r="L12" s="6"/>
      <c r="M12" s="6">
        <v>35193271761</v>
      </c>
      <c r="N12" s="6"/>
      <c r="O12" s="6">
        <v>24367376968</v>
      </c>
      <c r="P12" s="6"/>
      <c r="Q12" s="6">
        <f t="shared" si="1"/>
        <v>10825894793</v>
      </c>
    </row>
    <row r="13" spans="1:17">
      <c r="A13" s="1" t="s">
        <v>61</v>
      </c>
      <c r="C13" s="6">
        <v>2206446</v>
      </c>
      <c r="D13" s="6"/>
      <c r="E13" s="6">
        <v>14773573324</v>
      </c>
      <c r="F13" s="6"/>
      <c r="G13" s="6">
        <v>14631168366</v>
      </c>
      <c r="H13" s="6"/>
      <c r="I13" s="6">
        <f t="shared" si="0"/>
        <v>142404958</v>
      </c>
      <c r="J13" s="6"/>
      <c r="K13" s="6">
        <v>3692117</v>
      </c>
      <c r="L13" s="6"/>
      <c r="M13" s="6">
        <v>31903284705</v>
      </c>
      <c r="N13" s="6"/>
      <c r="O13" s="6">
        <v>34082690019</v>
      </c>
      <c r="P13" s="6"/>
      <c r="Q13" s="6">
        <f t="shared" si="1"/>
        <v>-2179405314</v>
      </c>
    </row>
    <row r="14" spans="1:17">
      <c r="A14" s="1" t="s">
        <v>25</v>
      </c>
      <c r="C14" s="6">
        <v>325403</v>
      </c>
      <c r="D14" s="6"/>
      <c r="E14" s="6">
        <v>6606547018</v>
      </c>
      <c r="F14" s="6"/>
      <c r="G14" s="6">
        <v>2485089132</v>
      </c>
      <c r="H14" s="6"/>
      <c r="I14" s="6">
        <f t="shared" si="0"/>
        <v>4121457886</v>
      </c>
      <c r="J14" s="6"/>
      <c r="K14" s="6">
        <v>650805</v>
      </c>
      <c r="L14" s="6"/>
      <c r="M14" s="6">
        <v>10189255049</v>
      </c>
      <c r="N14" s="6"/>
      <c r="O14" s="6">
        <v>4970160788</v>
      </c>
      <c r="P14" s="6"/>
      <c r="Q14" s="6">
        <f t="shared" si="1"/>
        <v>5219094261</v>
      </c>
    </row>
    <row r="15" spans="1:17">
      <c r="A15" s="1" t="s">
        <v>42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1332739</v>
      </c>
      <c r="L15" s="6"/>
      <c r="M15" s="6">
        <v>20072460085</v>
      </c>
      <c r="N15" s="6"/>
      <c r="O15" s="6">
        <v>16630738580</v>
      </c>
      <c r="P15" s="6"/>
      <c r="Q15" s="6">
        <f t="shared" si="1"/>
        <v>3441721505</v>
      </c>
    </row>
    <row r="16" spans="1:17">
      <c r="A16" s="1" t="s">
        <v>52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1159983</v>
      </c>
      <c r="L16" s="6"/>
      <c r="M16" s="6">
        <v>19032933708</v>
      </c>
      <c r="N16" s="6"/>
      <c r="O16" s="6">
        <v>17988065192</v>
      </c>
      <c r="P16" s="6"/>
      <c r="Q16" s="6">
        <f t="shared" si="1"/>
        <v>1044868516</v>
      </c>
    </row>
    <row r="17" spans="1:17">
      <c r="A17" s="1" t="s">
        <v>226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1644199</v>
      </c>
      <c r="L17" s="6"/>
      <c r="M17" s="6">
        <v>9076020054</v>
      </c>
      <c r="N17" s="6"/>
      <c r="O17" s="6">
        <v>12846509885</v>
      </c>
      <c r="P17" s="6"/>
      <c r="Q17" s="6">
        <f t="shared" si="1"/>
        <v>-3770489831</v>
      </c>
    </row>
    <row r="18" spans="1:17">
      <c r="A18" s="1" t="s">
        <v>219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15893</v>
      </c>
      <c r="L18" s="6"/>
      <c r="M18" s="6">
        <v>220909543</v>
      </c>
      <c r="N18" s="6"/>
      <c r="O18" s="6">
        <v>98292013</v>
      </c>
      <c r="P18" s="6"/>
      <c r="Q18" s="6">
        <f t="shared" si="1"/>
        <v>122617530</v>
      </c>
    </row>
    <row r="19" spans="1:17">
      <c r="A19" s="1" t="s">
        <v>227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3754</v>
      </c>
      <c r="L19" s="6"/>
      <c r="M19" s="6">
        <v>252894865</v>
      </c>
      <c r="N19" s="6"/>
      <c r="O19" s="6">
        <v>122115779</v>
      </c>
      <c r="P19" s="6"/>
      <c r="Q19" s="6">
        <f t="shared" si="1"/>
        <v>130779086</v>
      </c>
    </row>
    <row r="20" spans="1:17">
      <c r="A20" s="1" t="s">
        <v>39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2016423</v>
      </c>
      <c r="L20" s="6"/>
      <c r="M20" s="6">
        <v>12956497851</v>
      </c>
      <c r="N20" s="6"/>
      <c r="O20" s="6">
        <v>15786084772</v>
      </c>
      <c r="P20" s="6"/>
      <c r="Q20" s="6">
        <f t="shared" si="1"/>
        <v>-2829586921</v>
      </c>
    </row>
    <row r="21" spans="1:17">
      <c r="A21" s="1" t="s">
        <v>17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156521</v>
      </c>
      <c r="L21" s="6"/>
      <c r="M21" s="6">
        <v>13464469421</v>
      </c>
      <c r="N21" s="6"/>
      <c r="O21" s="6">
        <v>14454497944</v>
      </c>
      <c r="P21" s="6"/>
      <c r="Q21" s="6">
        <f t="shared" si="1"/>
        <v>-990028523</v>
      </c>
    </row>
    <row r="22" spans="1:17">
      <c r="A22" s="1" t="s">
        <v>51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185290</v>
      </c>
      <c r="L22" s="6"/>
      <c r="M22" s="6">
        <v>5612642876</v>
      </c>
      <c r="N22" s="6"/>
      <c r="O22" s="6">
        <v>4378137558</v>
      </c>
      <c r="P22" s="6"/>
      <c r="Q22" s="6">
        <f t="shared" si="1"/>
        <v>1234505318</v>
      </c>
    </row>
    <row r="23" spans="1:17">
      <c r="A23" s="1" t="s">
        <v>202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48475</v>
      </c>
      <c r="L23" s="6"/>
      <c r="M23" s="6">
        <v>3289215545</v>
      </c>
      <c r="N23" s="6"/>
      <c r="O23" s="6">
        <v>3228548627</v>
      </c>
      <c r="P23" s="6"/>
      <c r="Q23" s="6">
        <f t="shared" si="1"/>
        <v>60666918</v>
      </c>
    </row>
    <row r="24" spans="1:17">
      <c r="A24" s="1" t="s">
        <v>203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20385</v>
      </c>
      <c r="L24" s="6"/>
      <c r="M24" s="6">
        <v>1131383681</v>
      </c>
      <c r="N24" s="6"/>
      <c r="O24" s="6">
        <v>1243482518</v>
      </c>
      <c r="P24" s="6"/>
      <c r="Q24" s="6">
        <f t="shared" si="1"/>
        <v>-112098837</v>
      </c>
    </row>
    <row r="25" spans="1:17">
      <c r="A25" s="1" t="s">
        <v>16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4042328</v>
      </c>
      <c r="L25" s="6"/>
      <c r="M25" s="6">
        <v>19034513450</v>
      </c>
      <c r="N25" s="6"/>
      <c r="O25" s="6">
        <v>18879936419</v>
      </c>
      <c r="P25" s="6"/>
      <c r="Q25" s="6">
        <f t="shared" si="1"/>
        <v>154577031</v>
      </c>
    </row>
    <row r="26" spans="1:17">
      <c r="A26" s="1" t="s">
        <v>22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278970</v>
      </c>
      <c r="L26" s="6"/>
      <c r="M26" s="6">
        <v>14650370720</v>
      </c>
      <c r="N26" s="6"/>
      <c r="O26" s="6">
        <v>16203355524</v>
      </c>
      <c r="P26" s="6"/>
      <c r="Q26" s="6">
        <f t="shared" si="1"/>
        <v>-1552984804</v>
      </c>
    </row>
    <row r="27" spans="1:17">
      <c r="A27" s="1" t="s">
        <v>48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834055</v>
      </c>
      <c r="L27" s="6"/>
      <c r="M27" s="6">
        <v>14215646878</v>
      </c>
      <c r="N27" s="6"/>
      <c r="O27" s="6">
        <v>17821050126</v>
      </c>
      <c r="P27" s="6"/>
      <c r="Q27" s="6">
        <f t="shared" si="1"/>
        <v>-3605403248</v>
      </c>
    </row>
    <row r="28" spans="1:17">
      <c r="A28" s="1" t="s">
        <v>49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964229</v>
      </c>
      <c r="L28" s="6"/>
      <c r="M28" s="6">
        <v>46010073690</v>
      </c>
      <c r="N28" s="6"/>
      <c r="O28" s="6">
        <v>37965861674</v>
      </c>
      <c r="P28" s="6"/>
      <c r="Q28" s="6">
        <f t="shared" si="1"/>
        <v>8044212016</v>
      </c>
    </row>
    <row r="29" spans="1:17">
      <c r="A29" s="1" t="s">
        <v>32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512001</v>
      </c>
      <c r="L29" s="6"/>
      <c r="M29" s="6">
        <v>13949042637</v>
      </c>
      <c r="N29" s="6"/>
      <c r="O29" s="6">
        <v>12559981570</v>
      </c>
      <c r="P29" s="6"/>
      <c r="Q29" s="6">
        <f t="shared" si="1"/>
        <v>1389061067</v>
      </c>
    </row>
    <row r="30" spans="1:17">
      <c r="A30" s="1" t="s">
        <v>201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14663</v>
      </c>
      <c r="L30" s="6"/>
      <c r="M30" s="6">
        <v>505020767</v>
      </c>
      <c r="N30" s="6"/>
      <c r="O30" s="6">
        <v>424489717</v>
      </c>
      <c r="P30" s="6"/>
      <c r="Q30" s="6">
        <f t="shared" si="1"/>
        <v>80531050</v>
      </c>
    </row>
    <row r="31" spans="1:17">
      <c r="A31" s="1" t="s">
        <v>207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108000</v>
      </c>
      <c r="L31" s="6"/>
      <c r="M31" s="6">
        <v>497238822</v>
      </c>
      <c r="N31" s="6"/>
      <c r="O31" s="6">
        <v>653806566</v>
      </c>
      <c r="P31" s="6"/>
      <c r="Q31" s="6">
        <f t="shared" si="1"/>
        <v>-156567744</v>
      </c>
    </row>
    <row r="32" spans="1:17">
      <c r="A32" s="1" t="s">
        <v>59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848279</v>
      </c>
      <c r="L32" s="6"/>
      <c r="M32" s="6">
        <v>8292554025</v>
      </c>
      <c r="N32" s="6"/>
      <c r="O32" s="6">
        <v>8853933275</v>
      </c>
      <c r="P32" s="6"/>
      <c r="Q32" s="6">
        <f t="shared" si="1"/>
        <v>-561379250</v>
      </c>
    </row>
    <row r="33" spans="1:17">
      <c r="A33" s="1" t="s">
        <v>36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137162</v>
      </c>
      <c r="L33" s="6"/>
      <c r="M33" s="6">
        <v>71869137170</v>
      </c>
      <c r="N33" s="6"/>
      <c r="O33" s="6">
        <v>54946392795</v>
      </c>
      <c r="P33" s="6"/>
      <c r="Q33" s="6">
        <f t="shared" si="1"/>
        <v>16922744375</v>
      </c>
    </row>
    <row r="34" spans="1:17">
      <c r="A34" s="1" t="s">
        <v>181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937848</v>
      </c>
      <c r="L34" s="6"/>
      <c r="M34" s="6">
        <v>13841373669</v>
      </c>
      <c r="N34" s="6"/>
      <c r="O34" s="6">
        <v>18076672727</v>
      </c>
      <c r="P34" s="6"/>
      <c r="Q34" s="6">
        <f t="shared" si="1"/>
        <v>-4235299058</v>
      </c>
    </row>
    <row r="35" spans="1:17">
      <c r="A35" s="1" t="s">
        <v>24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3014972</v>
      </c>
      <c r="L35" s="6"/>
      <c r="M35" s="6">
        <v>18993301634</v>
      </c>
      <c r="N35" s="6"/>
      <c r="O35" s="6">
        <v>23425500385</v>
      </c>
      <c r="P35" s="6"/>
      <c r="Q35" s="6">
        <f t="shared" si="1"/>
        <v>-4432198751</v>
      </c>
    </row>
    <row r="36" spans="1:17">
      <c r="A36" s="1" t="s">
        <v>228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252287</v>
      </c>
      <c r="L36" s="6"/>
      <c r="M36" s="6">
        <v>7349658054</v>
      </c>
      <c r="N36" s="6"/>
      <c r="O36" s="6">
        <v>6093429075</v>
      </c>
      <c r="P36" s="6"/>
      <c r="Q36" s="6">
        <f t="shared" si="1"/>
        <v>1256228979</v>
      </c>
    </row>
    <row r="37" spans="1:17">
      <c r="A37" s="1" t="s">
        <v>60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3439130</v>
      </c>
      <c r="L37" s="6"/>
      <c r="M37" s="6">
        <v>28262361325</v>
      </c>
      <c r="N37" s="6"/>
      <c r="O37" s="6">
        <v>31192144315</v>
      </c>
      <c r="P37" s="6"/>
      <c r="Q37" s="6">
        <f t="shared" si="1"/>
        <v>-2929782990</v>
      </c>
    </row>
    <row r="38" spans="1:17">
      <c r="A38" s="1" t="s">
        <v>27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6362568</v>
      </c>
      <c r="L38" s="6"/>
      <c r="M38" s="6">
        <v>64008539260</v>
      </c>
      <c r="N38" s="6"/>
      <c r="O38" s="6">
        <v>53977460338</v>
      </c>
      <c r="P38" s="6"/>
      <c r="Q38" s="6">
        <f t="shared" si="1"/>
        <v>10031078922</v>
      </c>
    </row>
    <row r="39" spans="1:17">
      <c r="A39" s="1" t="s">
        <v>43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540498</v>
      </c>
      <c r="L39" s="6"/>
      <c r="M39" s="6">
        <v>12930019819</v>
      </c>
      <c r="N39" s="6"/>
      <c r="O39" s="6">
        <v>9801102163</v>
      </c>
      <c r="P39" s="6"/>
      <c r="Q39" s="6">
        <f t="shared" si="1"/>
        <v>3128917656</v>
      </c>
    </row>
    <row r="40" spans="1:17">
      <c r="A40" s="1" t="s">
        <v>56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2323110</v>
      </c>
      <c r="L40" s="6"/>
      <c r="M40" s="6">
        <v>21193108468</v>
      </c>
      <c r="N40" s="6"/>
      <c r="O40" s="6">
        <v>25402162374</v>
      </c>
      <c r="P40" s="6"/>
      <c r="Q40" s="6">
        <f t="shared" si="1"/>
        <v>-4209053906</v>
      </c>
    </row>
    <row r="41" spans="1:17">
      <c r="A41" s="1" t="s">
        <v>229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114343</v>
      </c>
      <c r="L41" s="6"/>
      <c r="M41" s="6">
        <v>4226574652</v>
      </c>
      <c r="N41" s="6"/>
      <c r="O41" s="6">
        <v>3479213996</v>
      </c>
      <c r="P41" s="6"/>
      <c r="Q41" s="6">
        <f t="shared" si="1"/>
        <v>747360656</v>
      </c>
    </row>
    <row r="42" spans="1:17">
      <c r="A42" s="1" t="s">
        <v>230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612000</v>
      </c>
      <c r="L42" s="6"/>
      <c r="M42" s="6">
        <v>4924722531</v>
      </c>
      <c r="N42" s="6"/>
      <c r="O42" s="6">
        <v>6509437020</v>
      </c>
      <c r="P42" s="6"/>
      <c r="Q42" s="6">
        <f t="shared" si="1"/>
        <v>-1584714489</v>
      </c>
    </row>
    <row r="43" spans="1:17">
      <c r="A43" s="1" t="s">
        <v>231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570249</v>
      </c>
      <c r="L43" s="6"/>
      <c r="M43" s="6">
        <v>34392104847</v>
      </c>
      <c r="N43" s="6"/>
      <c r="O43" s="6">
        <v>36732269995</v>
      </c>
      <c r="P43" s="6"/>
      <c r="Q43" s="6">
        <f t="shared" si="1"/>
        <v>-2340165148</v>
      </c>
    </row>
    <row r="44" spans="1:17">
      <c r="A44" s="1" t="s">
        <v>47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22021</v>
      </c>
      <c r="L44" s="6"/>
      <c r="M44" s="6">
        <v>413701746</v>
      </c>
      <c r="N44" s="6"/>
      <c r="O44" s="6">
        <v>295526509</v>
      </c>
      <c r="P44" s="6"/>
      <c r="Q44" s="6">
        <f t="shared" si="1"/>
        <v>118175237</v>
      </c>
    </row>
    <row r="45" spans="1:17">
      <c r="A45" s="1" t="s">
        <v>19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9311732</v>
      </c>
      <c r="L45" s="6"/>
      <c r="M45" s="6">
        <v>91437054951</v>
      </c>
      <c r="N45" s="6"/>
      <c r="O45" s="6">
        <v>95406317537</v>
      </c>
      <c r="P45" s="6"/>
      <c r="Q45" s="6">
        <f t="shared" si="1"/>
        <v>-3969262586</v>
      </c>
    </row>
    <row r="46" spans="1:17">
      <c r="A46" s="1" t="s">
        <v>37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3413979</v>
      </c>
      <c r="L46" s="6"/>
      <c r="M46" s="6">
        <v>39736540227</v>
      </c>
      <c r="N46" s="6"/>
      <c r="O46" s="6">
        <v>36804618942</v>
      </c>
      <c r="P46" s="6"/>
      <c r="Q46" s="6">
        <f t="shared" si="1"/>
        <v>2931921285</v>
      </c>
    </row>
    <row r="47" spans="1:17">
      <c r="A47" s="1" t="s">
        <v>232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1216605</v>
      </c>
      <c r="L47" s="6"/>
      <c r="M47" s="6">
        <v>5176788478</v>
      </c>
      <c r="N47" s="6"/>
      <c r="O47" s="6">
        <v>3642241290</v>
      </c>
      <c r="P47" s="6"/>
      <c r="Q47" s="6">
        <f t="shared" si="1"/>
        <v>1534547188</v>
      </c>
    </row>
    <row r="48" spans="1:17">
      <c r="A48" s="1" t="s">
        <v>233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7405261</v>
      </c>
      <c r="L48" s="6"/>
      <c r="M48" s="6">
        <v>42518361552</v>
      </c>
      <c r="N48" s="6"/>
      <c r="O48" s="6">
        <v>42518361552</v>
      </c>
      <c r="P48" s="6"/>
      <c r="Q48" s="6">
        <f t="shared" si="1"/>
        <v>0</v>
      </c>
    </row>
    <row r="49" spans="1:17">
      <c r="A49" s="1" t="s">
        <v>40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2170086</v>
      </c>
      <c r="L49" s="6"/>
      <c r="M49" s="6">
        <v>17269160703</v>
      </c>
      <c r="N49" s="6"/>
      <c r="O49" s="6">
        <v>15596367931</v>
      </c>
      <c r="P49" s="6"/>
      <c r="Q49" s="6">
        <f t="shared" si="1"/>
        <v>1672792772</v>
      </c>
    </row>
    <row r="50" spans="1:17">
      <c r="A50" s="1" t="s">
        <v>234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2467600</v>
      </c>
      <c r="L50" s="6"/>
      <c r="M50" s="6">
        <v>38399753240</v>
      </c>
      <c r="N50" s="6"/>
      <c r="O50" s="6">
        <v>40276909947</v>
      </c>
      <c r="P50" s="6"/>
      <c r="Q50" s="6">
        <f t="shared" si="1"/>
        <v>-1877156707</v>
      </c>
    </row>
    <row r="51" spans="1:17">
      <c r="A51" s="1" t="s">
        <v>185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2324175</v>
      </c>
      <c r="L51" s="6"/>
      <c r="M51" s="6">
        <v>70090453837</v>
      </c>
      <c r="N51" s="6"/>
      <c r="O51" s="6">
        <v>59537620510</v>
      </c>
      <c r="P51" s="6"/>
      <c r="Q51" s="6">
        <f t="shared" si="1"/>
        <v>10552833327</v>
      </c>
    </row>
    <row r="52" spans="1:17">
      <c r="A52" s="1" t="s">
        <v>15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2118327</v>
      </c>
      <c r="L52" s="6"/>
      <c r="M52" s="6">
        <v>11752333810</v>
      </c>
      <c r="N52" s="6"/>
      <c r="O52" s="6">
        <v>11876277442</v>
      </c>
      <c r="P52" s="6"/>
      <c r="Q52" s="6">
        <f t="shared" si="1"/>
        <v>-123943632</v>
      </c>
    </row>
    <row r="53" spans="1:17">
      <c r="A53" s="1" t="s">
        <v>30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1584438</v>
      </c>
      <c r="L53" s="6"/>
      <c r="M53" s="6">
        <v>13318949758</v>
      </c>
      <c r="N53" s="6"/>
      <c r="O53" s="6">
        <v>13838042269</v>
      </c>
      <c r="P53" s="6"/>
      <c r="Q53" s="6">
        <f t="shared" si="1"/>
        <v>-519092511</v>
      </c>
    </row>
    <row r="54" spans="1:17">
      <c r="A54" s="1" t="s">
        <v>21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69733</v>
      </c>
      <c r="L54" s="6"/>
      <c r="M54" s="6">
        <v>8046853183</v>
      </c>
      <c r="N54" s="6"/>
      <c r="O54" s="6">
        <v>5440776777</v>
      </c>
      <c r="P54" s="6"/>
      <c r="Q54" s="6">
        <f t="shared" si="1"/>
        <v>2606076406</v>
      </c>
    </row>
    <row r="55" spans="1:17">
      <c r="A55" s="1" t="s">
        <v>34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618214</v>
      </c>
      <c r="L55" s="6"/>
      <c r="M55" s="6">
        <v>20919971146</v>
      </c>
      <c r="N55" s="6"/>
      <c r="O55" s="6">
        <v>19470372777</v>
      </c>
      <c r="P55" s="6"/>
      <c r="Q55" s="6">
        <f t="shared" si="1"/>
        <v>1449598369</v>
      </c>
    </row>
    <row r="56" spans="1:17">
      <c r="A56" s="1" t="s">
        <v>33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1394767</v>
      </c>
      <c r="L56" s="6"/>
      <c r="M56" s="6">
        <v>6282847337</v>
      </c>
      <c r="N56" s="6"/>
      <c r="O56" s="6">
        <v>4652979474</v>
      </c>
      <c r="P56" s="6"/>
      <c r="Q56" s="6">
        <f t="shared" si="1"/>
        <v>1629867863</v>
      </c>
    </row>
    <row r="57" spans="1:17">
      <c r="A57" s="1" t="s">
        <v>235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21280</v>
      </c>
      <c r="L57" s="6"/>
      <c r="M57" s="6">
        <v>262301970</v>
      </c>
      <c r="N57" s="6"/>
      <c r="O57" s="6">
        <v>106986492</v>
      </c>
      <c r="P57" s="6"/>
      <c r="Q57" s="6">
        <f t="shared" si="1"/>
        <v>155315478</v>
      </c>
    </row>
    <row r="58" spans="1:17">
      <c r="A58" s="1" t="s">
        <v>236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42560</v>
      </c>
      <c r="L58" s="6"/>
      <c r="M58" s="6">
        <v>178957634</v>
      </c>
      <c r="N58" s="6"/>
      <c r="O58" s="6">
        <v>81022618</v>
      </c>
      <c r="P58" s="6"/>
      <c r="Q58" s="6">
        <f t="shared" si="1"/>
        <v>97935016</v>
      </c>
    </row>
    <row r="59" spans="1:17">
      <c r="A59" s="1" t="s">
        <v>41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963801</v>
      </c>
      <c r="L59" s="6"/>
      <c r="M59" s="6">
        <v>18257683475</v>
      </c>
      <c r="N59" s="6"/>
      <c r="O59" s="6">
        <v>14561515650</v>
      </c>
      <c r="P59" s="6"/>
      <c r="Q59" s="6">
        <f t="shared" si="1"/>
        <v>3696167825</v>
      </c>
    </row>
    <row r="60" spans="1:17">
      <c r="A60" s="1" t="s">
        <v>237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1716308</v>
      </c>
      <c r="L60" s="6"/>
      <c r="M60" s="6">
        <v>30982517009</v>
      </c>
      <c r="N60" s="6"/>
      <c r="O60" s="6">
        <v>33030017928</v>
      </c>
      <c r="P60" s="6"/>
      <c r="Q60" s="6">
        <f t="shared" si="1"/>
        <v>-2047500919</v>
      </c>
    </row>
    <row r="61" spans="1:17">
      <c r="A61" s="1" t="s">
        <v>238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228562</v>
      </c>
      <c r="L61" s="6"/>
      <c r="M61" s="6">
        <v>5939412132</v>
      </c>
      <c r="N61" s="6"/>
      <c r="O61" s="6">
        <v>5939412132</v>
      </c>
      <c r="P61" s="6"/>
      <c r="Q61" s="6">
        <f t="shared" si="1"/>
        <v>0</v>
      </c>
    </row>
    <row r="62" spans="1:17">
      <c r="A62" s="1" t="s">
        <v>31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182850</v>
      </c>
      <c r="L62" s="6"/>
      <c r="M62" s="6">
        <v>5518672911</v>
      </c>
      <c r="N62" s="6"/>
      <c r="O62" s="6">
        <v>4239816787</v>
      </c>
      <c r="P62" s="6"/>
      <c r="Q62" s="6">
        <f t="shared" si="1"/>
        <v>1278856124</v>
      </c>
    </row>
    <row r="63" spans="1:17">
      <c r="A63" s="1" t="s">
        <v>65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1553576</v>
      </c>
      <c r="L63" s="6"/>
      <c r="M63" s="6">
        <v>25020485788</v>
      </c>
      <c r="N63" s="6"/>
      <c r="O63" s="6">
        <v>20873474509</v>
      </c>
      <c r="P63" s="6"/>
      <c r="Q63" s="6">
        <f t="shared" si="1"/>
        <v>4147011279</v>
      </c>
    </row>
    <row r="64" spans="1:17">
      <c r="A64" s="1" t="s">
        <v>239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396186</v>
      </c>
      <c r="L64" s="6"/>
      <c r="M64" s="6">
        <v>117421120162</v>
      </c>
      <c r="N64" s="6"/>
      <c r="O64" s="6">
        <v>105776337691</v>
      </c>
      <c r="P64" s="6"/>
      <c r="Q64" s="6">
        <f t="shared" si="1"/>
        <v>11644782471</v>
      </c>
    </row>
    <row r="65" spans="1:17">
      <c r="A65" s="1" t="s">
        <v>18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174265</v>
      </c>
      <c r="L65" s="6"/>
      <c r="M65" s="6">
        <v>20385832320</v>
      </c>
      <c r="N65" s="6"/>
      <c r="O65" s="6">
        <v>18091944983</v>
      </c>
      <c r="P65" s="6"/>
      <c r="Q65" s="6">
        <f t="shared" si="1"/>
        <v>2293887337</v>
      </c>
    </row>
    <row r="66" spans="1:17">
      <c r="A66" s="1" t="s">
        <v>240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2732631</v>
      </c>
      <c r="L66" s="6"/>
      <c r="M66" s="6">
        <v>29586195837</v>
      </c>
      <c r="N66" s="6"/>
      <c r="O66" s="6">
        <v>29586195837</v>
      </c>
      <c r="P66" s="6"/>
      <c r="Q66" s="6">
        <f t="shared" si="1"/>
        <v>0</v>
      </c>
    </row>
    <row r="67" spans="1:17">
      <c r="A67" s="1" t="s">
        <v>241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249926</v>
      </c>
      <c r="L67" s="6"/>
      <c r="M67" s="6">
        <v>3311816773</v>
      </c>
      <c r="N67" s="6"/>
      <c r="O67" s="6">
        <v>3204862329</v>
      </c>
      <c r="P67" s="6"/>
      <c r="Q67" s="6">
        <f t="shared" si="1"/>
        <v>106954444</v>
      </c>
    </row>
    <row r="68" spans="1:17">
      <c r="A68" s="1" t="s">
        <v>198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1646884</v>
      </c>
      <c r="L68" s="6"/>
      <c r="M68" s="6">
        <v>42045501973</v>
      </c>
      <c r="N68" s="6"/>
      <c r="O68" s="6">
        <v>49145292906</v>
      </c>
      <c r="P68" s="6"/>
      <c r="Q68" s="6">
        <f t="shared" si="1"/>
        <v>-7099790933</v>
      </c>
    </row>
    <row r="69" spans="1:17">
      <c r="A69" s="1" t="s">
        <v>213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194657</v>
      </c>
      <c r="L69" s="6"/>
      <c r="M69" s="6">
        <v>7895525240</v>
      </c>
      <c r="N69" s="6"/>
      <c r="O69" s="6">
        <v>5835582023</v>
      </c>
      <c r="P69" s="6"/>
      <c r="Q69" s="6">
        <f t="shared" si="1"/>
        <v>2059943217</v>
      </c>
    </row>
    <row r="70" spans="1:17">
      <c r="A70" s="1" t="s">
        <v>214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98398</v>
      </c>
      <c r="L70" s="6"/>
      <c r="M70" s="6">
        <v>5580094034</v>
      </c>
      <c r="N70" s="6"/>
      <c r="O70" s="6">
        <v>2068275578</v>
      </c>
      <c r="P70" s="6"/>
      <c r="Q70" s="6">
        <f t="shared" si="1"/>
        <v>3511818456</v>
      </c>
    </row>
    <row r="71" spans="1:17">
      <c r="A71" s="1" t="s">
        <v>215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15358</v>
      </c>
      <c r="L71" s="6"/>
      <c r="M71" s="6">
        <v>886379955</v>
      </c>
      <c r="N71" s="6"/>
      <c r="O71" s="6">
        <v>701195852</v>
      </c>
      <c r="P71" s="6"/>
      <c r="Q71" s="6">
        <f t="shared" si="1"/>
        <v>185184103</v>
      </c>
    </row>
    <row r="72" spans="1:17">
      <c r="A72" s="1" t="s">
        <v>57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383241</v>
      </c>
      <c r="L72" s="6"/>
      <c r="M72" s="6">
        <v>6394572855</v>
      </c>
      <c r="N72" s="6"/>
      <c r="O72" s="6">
        <v>6494619798</v>
      </c>
      <c r="P72" s="6"/>
      <c r="Q72" s="6">
        <f t="shared" si="1"/>
        <v>-100046943</v>
      </c>
    </row>
    <row r="73" spans="1:17">
      <c r="A73" s="1" t="s">
        <v>242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99" si="2">E73-G73</f>
        <v>0</v>
      </c>
      <c r="J73" s="6"/>
      <c r="K73" s="6">
        <v>799451</v>
      </c>
      <c r="L73" s="6"/>
      <c r="M73" s="6">
        <v>4359608502</v>
      </c>
      <c r="N73" s="6"/>
      <c r="O73" s="6">
        <v>5856896744</v>
      </c>
      <c r="P73" s="6"/>
      <c r="Q73" s="6">
        <f t="shared" ref="Q73:Q99" si="3">M73-O73</f>
        <v>-1497288242</v>
      </c>
    </row>
    <row r="74" spans="1:17">
      <c r="A74" s="1" t="s">
        <v>53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813743</v>
      </c>
      <c r="L74" s="6"/>
      <c r="M74" s="6">
        <v>20889940474</v>
      </c>
      <c r="N74" s="6"/>
      <c r="O74" s="6">
        <v>25451537099</v>
      </c>
      <c r="P74" s="6"/>
      <c r="Q74" s="6">
        <f t="shared" si="3"/>
        <v>-4561596625</v>
      </c>
    </row>
    <row r="75" spans="1:17">
      <c r="A75" s="1" t="s">
        <v>189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7960864</v>
      </c>
      <c r="L75" s="6"/>
      <c r="M75" s="6">
        <v>45186067077</v>
      </c>
      <c r="N75" s="6"/>
      <c r="O75" s="6">
        <v>38864031915</v>
      </c>
      <c r="P75" s="6"/>
      <c r="Q75" s="6">
        <f t="shared" si="3"/>
        <v>6322035162</v>
      </c>
    </row>
    <row r="76" spans="1:17">
      <c r="A76" s="1" t="s">
        <v>243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1990806</v>
      </c>
      <c r="L76" s="6"/>
      <c r="M76" s="6">
        <v>26400160159</v>
      </c>
      <c r="N76" s="6"/>
      <c r="O76" s="6">
        <v>25785857977</v>
      </c>
      <c r="P76" s="6"/>
      <c r="Q76" s="6">
        <f t="shared" si="3"/>
        <v>614302182</v>
      </c>
    </row>
    <row r="77" spans="1:17">
      <c r="A77" s="1" t="s">
        <v>62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603351</v>
      </c>
      <c r="L77" s="6"/>
      <c r="M77" s="6">
        <v>30689471034</v>
      </c>
      <c r="N77" s="6"/>
      <c r="O77" s="6">
        <v>23917589384</v>
      </c>
      <c r="P77" s="6"/>
      <c r="Q77" s="6">
        <f t="shared" si="3"/>
        <v>6771881650</v>
      </c>
    </row>
    <row r="78" spans="1:17">
      <c r="A78" s="1" t="s">
        <v>244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233622</v>
      </c>
      <c r="L78" s="6"/>
      <c r="M78" s="6">
        <v>33172637505</v>
      </c>
      <c r="N78" s="6"/>
      <c r="O78" s="6">
        <v>33879622358</v>
      </c>
      <c r="P78" s="6"/>
      <c r="Q78" s="6">
        <f t="shared" si="3"/>
        <v>-706984853</v>
      </c>
    </row>
    <row r="79" spans="1:17">
      <c r="A79" s="1" t="s">
        <v>45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538359</v>
      </c>
      <c r="L79" s="6"/>
      <c r="M79" s="6">
        <v>9704302664</v>
      </c>
      <c r="N79" s="6"/>
      <c r="O79" s="6">
        <v>8375722861</v>
      </c>
      <c r="P79" s="6"/>
      <c r="Q79" s="6">
        <f t="shared" si="3"/>
        <v>1328579803</v>
      </c>
    </row>
    <row r="80" spans="1:17">
      <c r="A80" s="1" t="s">
        <v>26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815911</v>
      </c>
      <c r="L80" s="6"/>
      <c r="M80" s="6">
        <v>15138208793</v>
      </c>
      <c r="N80" s="6"/>
      <c r="O80" s="6">
        <v>10236669943</v>
      </c>
      <c r="P80" s="6"/>
      <c r="Q80" s="6">
        <f t="shared" si="3"/>
        <v>4901538850</v>
      </c>
    </row>
    <row r="81" spans="1:17">
      <c r="A81" s="1" t="s">
        <v>245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10835893</v>
      </c>
      <c r="L81" s="6"/>
      <c r="M81" s="6">
        <v>55058615592</v>
      </c>
      <c r="N81" s="6"/>
      <c r="O81" s="6">
        <v>46989489106</v>
      </c>
      <c r="P81" s="6"/>
      <c r="Q81" s="6">
        <f t="shared" si="3"/>
        <v>8069126486</v>
      </c>
    </row>
    <row r="82" spans="1:17">
      <c r="A82" s="1" t="s">
        <v>212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3820829</v>
      </c>
      <c r="L82" s="6"/>
      <c r="M82" s="6">
        <v>55209251365</v>
      </c>
      <c r="N82" s="6"/>
      <c r="O82" s="6">
        <v>50812787601</v>
      </c>
      <c r="P82" s="6"/>
      <c r="Q82" s="6">
        <f t="shared" si="3"/>
        <v>4396463764</v>
      </c>
    </row>
    <row r="83" spans="1:17">
      <c r="A83" s="1" t="s">
        <v>217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15702</v>
      </c>
      <c r="L83" s="6"/>
      <c r="M83" s="6">
        <v>216149002</v>
      </c>
      <c r="N83" s="6"/>
      <c r="O83" s="6">
        <v>123247018</v>
      </c>
      <c r="P83" s="6"/>
      <c r="Q83" s="6">
        <f t="shared" si="3"/>
        <v>92901984</v>
      </c>
    </row>
    <row r="84" spans="1:17">
      <c r="A84" s="1" t="s">
        <v>221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202768</v>
      </c>
      <c r="L84" s="6"/>
      <c r="M84" s="6">
        <v>765933822</v>
      </c>
      <c r="N84" s="6"/>
      <c r="O84" s="6">
        <v>446706337</v>
      </c>
      <c r="P84" s="6"/>
      <c r="Q84" s="6">
        <f t="shared" si="3"/>
        <v>319227485</v>
      </c>
    </row>
    <row r="85" spans="1:17">
      <c r="A85" s="1" t="s">
        <v>85</v>
      </c>
      <c r="C85" s="6">
        <v>81657</v>
      </c>
      <c r="D85" s="6"/>
      <c r="E85" s="6">
        <v>81657000000</v>
      </c>
      <c r="F85" s="6"/>
      <c r="G85" s="6">
        <v>76477582947</v>
      </c>
      <c r="H85" s="6"/>
      <c r="I85" s="6">
        <f t="shared" si="2"/>
        <v>5179417053</v>
      </c>
      <c r="J85" s="6"/>
      <c r="K85" s="6">
        <v>281264</v>
      </c>
      <c r="L85" s="6"/>
      <c r="M85" s="6">
        <v>255812015020</v>
      </c>
      <c r="N85" s="6"/>
      <c r="O85" s="6">
        <v>247623532110</v>
      </c>
      <c r="P85" s="6"/>
      <c r="Q85" s="6">
        <f t="shared" si="3"/>
        <v>8188482910</v>
      </c>
    </row>
    <row r="86" spans="1:17">
      <c r="A86" s="1" t="s">
        <v>81</v>
      </c>
      <c r="C86" s="6">
        <v>19845</v>
      </c>
      <c r="D86" s="6"/>
      <c r="E86" s="6">
        <v>19845000000</v>
      </c>
      <c r="F86" s="6"/>
      <c r="G86" s="6">
        <v>17340275185</v>
      </c>
      <c r="H86" s="6"/>
      <c r="I86" s="6">
        <f t="shared" si="2"/>
        <v>2504724815</v>
      </c>
      <c r="J86" s="6"/>
      <c r="K86" s="6">
        <v>19845</v>
      </c>
      <c r="L86" s="6"/>
      <c r="M86" s="6">
        <v>19845000000</v>
      </c>
      <c r="N86" s="6"/>
      <c r="O86" s="6">
        <v>17340275185</v>
      </c>
      <c r="P86" s="6"/>
      <c r="Q86" s="6">
        <f t="shared" si="3"/>
        <v>2504724815</v>
      </c>
    </row>
    <row r="87" spans="1:17">
      <c r="A87" s="1" t="s">
        <v>246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574</v>
      </c>
      <c r="L87" s="6"/>
      <c r="M87" s="6">
        <v>574000000</v>
      </c>
      <c r="N87" s="6"/>
      <c r="O87" s="6">
        <v>539462204</v>
      </c>
      <c r="P87" s="6"/>
      <c r="Q87" s="6">
        <f t="shared" si="3"/>
        <v>34537796</v>
      </c>
    </row>
    <row r="88" spans="1:17">
      <c r="A88" s="1" t="s">
        <v>247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938</v>
      </c>
      <c r="L88" s="6"/>
      <c r="M88" s="6">
        <v>938000000</v>
      </c>
      <c r="N88" s="6"/>
      <c r="O88" s="6">
        <v>865762442</v>
      </c>
      <c r="P88" s="6"/>
      <c r="Q88" s="6">
        <f t="shared" si="3"/>
        <v>72237558</v>
      </c>
    </row>
    <row r="89" spans="1:17">
      <c r="A89" s="1" t="s">
        <v>161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200000</v>
      </c>
      <c r="L89" s="6"/>
      <c r="M89" s="6">
        <v>200000000000</v>
      </c>
      <c r="N89" s="6"/>
      <c r="O89" s="6">
        <v>209961937500</v>
      </c>
      <c r="P89" s="6"/>
      <c r="Q89" s="6">
        <f t="shared" si="3"/>
        <v>-9961937500</v>
      </c>
    </row>
    <row r="90" spans="1:17">
      <c r="A90" s="1" t="s">
        <v>158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500000</v>
      </c>
      <c r="L90" s="6"/>
      <c r="M90" s="6">
        <v>500000000000</v>
      </c>
      <c r="N90" s="6"/>
      <c r="O90" s="6">
        <v>479913000000</v>
      </c>
      <c r="P90" s="6"/>
      <c r="Q90" s="6">
        <f t="shared" si="3"/>
        <v>20087000000</v>
      </c>
    </row>
    <row r="91" spans="1:17">
      <c r="A91" s="1" t="s">
        <v>248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2752</v>
      </c>
      <c r="L91" s="6"/>
      <c r="M91" s="6">
        <v>2752000000</v>
      </c>
      <c r="N91" s="6"/>
      <c r="O91" s="6">
        <v>2558241258</v>
      </c>
      <c r="P91" s="6"/>
      <c r="Q91" s="6">
        <f t="shared" si="3"/>
        <v>193758742</v>
      </c>
    </row>
    <row r="92" spans="1:17">
      <c r="A92" s="1" t="s">
        <v>249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6728</v>
      </c>
      <c r="L92" s="6"/>
      <c r="M92" s="6">
        <v>6728000000</v>
      </c>
      <c r="N92" s="6"/>
      <c r="O92" s="6">
        <v>6360836961</v>
      </c>
      <c r="P92" s="6"/>
      <c r="Q92" s="6">
        <f t="shared" si="3"/>
        <v>367163039</v>
      </c>
    </row>
    <row r="93" spans="1:17">
      <c r="A93" s="1" t="s">
        <v>88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145000</v>
      </c>
      <c r="L93" s="6"/>
      <c r="M93" s="6">
        <v>132670477784</v>
      </c>
      <c r="N93" s="6"/>
      <c r="O93" s="6">
        <v>128671311712</v>
      </c>
      <c r="P93" s="6"/>
      <c r="Q93" s="6">
        <f t="shared" si="3"/>
        <v>3999166072</v>
      </c>
    </row>
    <row r="94" spans="1:17">
      <c r="A94" s="1" t="s">
        <v>250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8571</v>
      </c>
      <c r="L94" s="6"/>
      <c r="M94" s="6">
        <v>8571000000</v>
      </c>
      <c r="N94" s="6"/>
      <c r="O94" s="6">
        <v>8162123574</v>
      </c>
      <c r="P94" s="6"/>
      <c r="Q94" s="6">
        <f t="shared" si="3"/>
        <v>408876426</v>
      </c>
    </row>
    <row r="95" spans="1:17">
      <c r="A95" s="1" t="s">
        <v>97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15000</v>
      </c>
      <c r="L95" s="6"/>
      <c r="M95" s="6">
        <v>12045816300</v>
      </c>
      <c r="N95" s="6"/>
      <c r="O95" s="6">
        <v>11710327119</v>
      </c>
      <c r="P95" s="6"/>
      <c r="Q95" s="6">
        <f t="shared" si="3"/>
        <v>335489181</v>
      </c>
    </row>
    <row r="96" spans="1:17">
      <c r="A96" s="1" t="s">
        <v>163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1000</v>
      </c>
      <c r="L96" s="6"/>
      <c r="M96" s="6">
        <v>1000000000</v>
      </c>
      <c r="N96" s="6"/>
      <c r="O96" s="6">
        <v>999818750</v>
      </c>
      <c r="P96" s="6"/>
      <c r="Q96" s="6">
        <f t="shared" si="3"/>
        <v>181250</v>
      </c>
    </row>
    <row r="97" spans="1:17">
      <c r="A97" s="1" t="s">
        <v>251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116716</v>
      </c>
      <c r="L97" s="6"/>
      <c r="M97" s="6">
        <v>109581416428</v>
      </c>
      <c r="N97" s="6"/>
      <c r="O97" s="6">
        <v>100767399189</v>
      </c>
      <c r="P97" s="6"/>
      <c r="Q97" s="6">
        <f t="shared" si="3"/>
        <v>8814017239</v>
      </c>
    </row>
    <row r="98" spans="1:17">
      <c r="A98" s="1" t="s">
        <v>252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74709</v>
      </c>
      <c r="L98" s="6"/>
      <c r="M98" s="6">
        <v>74709000000</v>
      </c>
      <c r="N98" s="6"/>
      <c r="O98" s="6">
        <v>65983877002</v>
      </c>
      <c r="P98" s="6"/>
      <c r="Q98" s="6">
        <f t="shared" si="3"/>
        <v>8725122998</v>
      </c>
    </row>
    <row r="99" spans="1:17">
      <c r="A99" s="1" t="s">
        <v>253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200000</v>
      </c>
      <c r="L99" s="6"/>
      <c r="M99" s="6">
        <v>170263686053</v>
      </c>
      <c r="N99" s="6"/>
      <c r="O99" s="6">
        <v>169512470295</v>
      </c>
      <c r="P99" s="6"/>
      <c r="Q99" s="6">
        <f t="shared" si="3"/>
        <v>751215758</v>
      </c>
    </row>
    <row r="100" spans="1:17" ht="24.75" thickBot="1">
      <c r="C100" s="12"/>
      <c r="D100" s="12"/>
      <c r="E100" s="7">
        <f>SUM(E8:E99)</f>
        <v>176783016534</v>
      </c>
      <c r="F100" s="12"/>
      <c r="G100" s="7">
        <f>SUM(G8:G99)</f>
        <v>168977295827</v>
      </c>
      <c r="H100" s="12"/>
      <c r="I100" s="7">
        <f>SUM(I8:I99)</f>
        <v>7805720707</v>
      </c>
      <c r="J100" s="12"/>
      <c r="K100" s="12"/>
      <c r="L100" s="12"/>
      <c r="M100" s="7">
        <f>SUM(M8:M99)</f>
        <v>3188916777434</v>
      </c>
      <c r="N100" s="12"/>
      <c r="O100" s="7">
        <f>SUM(O8:O99)</f>
        <v>3055612528169</v>
      </c>
      <c r="P100" s="12"/>
      <c r="Q100" s="13">
        <f>SUM(Q8:Q99)</f>
        <v>133304249265</v>
      </c>
    </row>
    <row r="101" spans="1:17" ht="24.75" thickTop="1"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>
      <c r="G102" s="2"/>
      <c r="I102" s="2"/>
      <c r="O102" s="2"/>
      <c r="Q102" s="2"/>
    </row>
    <row r="103" spans="1:17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5" spans="1:17"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>
      <c r="G106" s="2"/>
      <c r="I106" s="2"/>
      <c r="O106" s="2"/>
      <c r="Q106" s="2"/>
    </row>
    <row r="107" spans="1:17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0"/>
  <sheetViews>
    <sheetView rightToLeft="1" topLeftCell="A82" workbookViewId="0">
      <selection activeCell="M99" sqref="M99:Q99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6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149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9" t="s">
        <v>3</v>
      </c>
      <c r="C6" s="20" t="s">
        <v>151</v>
      </c>
      <c r="D6" s="20" t="s">
        <v>151</v>
      </c>
      <c r="E6" s="20" t="s">
        <v>151</v>
      </c>
      <c r="F6" s="20" t="s">
        <v>151</v>
      </c>
      <c r="G6" s="20" t="s">
        <v>151</v>
      </c>
      <c r="H6" s="20" t="s">
        <v>151</v>
      </c>
      <c r="I6" s="20" t="s">
        <v>151</v>
      </c>
      <c r="J6" s="20" t="s">
        <v>151</v>
      </c>
      <c r="K6" s="20" t="s">
        <v>151</v>
      </c>
      <c r="M6" s="20" t="s">
        <v>152</v>
      </c>
      <c r="N6" s="20" t="s">
        <v>152</v>
      </c>
      <c r="O6" s="20" t="s">
        <v>152</v>
      </c>
      <c r="P6" s="20" t="s">
        <v>152</v>
      </c>
      <c r="Q6" s="20" t="s">
        <v>152</v>
      </c>
      <c r="R6" s="20" t="s">
        <v>152</v>
      </c>
      <c r="S6" s="20" t="s">
        <v>152</v>
      </c>
      <c r="T6" s="20" t="s">
        <v>152</v>
      </c>
      <c r="U6" s="20" t="s">
        <v>152</v>
      </c>
    </row>
    <row r="7" spans="1:21" ht="24.75">
      <c r="A7" s="20" t="s">
        <v>3</v>
      </c>
      <c r="C7" s="20" t="s">
        <v>254</v>
      </c>
      <c r="E7" s="20" t="s">
        <v>255</v>
      </c>
      <c r="G7" s="20" t="s">
        <v>256</v>
      </c>
      <c r="I7" s="20" t="s">
        <v>139</v>
      </c>
      <c r="K7" s="20" t="s">
        <v>257</v>
      </c>
      <c r="M7" s="20" t="s">
        <v>254</v>
      </c>
      <c r="O7" s="20" t="s">
        <v>255</v>
      </c>
      <c r="Q7" s="20" t="s">
        <v>256</v>
      </c>
      <c r="S7" s="20" t="s">
        <v>139</v>
      </c>
      <c r="U7" s="20" t="s">
        <v>257</v>
      </c>
    </row>
    <row r="8" spans="1:21">
      <c r="A8" s="1" t="s">
        <v>55</v>
      </c>
      <c r="C8" s="6">
        <v>0</v>
      </c>
      <c r="D8" s="6"/>
      <c r="E8" s="6">
        <v>685326289</v>
      </c>
      <c r="F8" s="6"/>
      <c r="G8" s="6">
        <v>-726762115</v>
      </c>
      <c r="H8" s="6"/>
      <c r="I8" s="6">
        <f>C8+E8+G8</f>
        <v>-41435826</v>
      </c>
      <c r="J8" s="6"/>
      <c r="K8" s="8">
        <f>I8/$I$99</f>
        <v>3.4673421168048669E-4</v>
      </c>
      <c r="L8" s="6"/>
      <c r="M8" s="6">
        <v>1657685759</v>
      </c>
      <c r="N8" s="6"/>
      <c r="O8" s="6">
        <v>-47205</v>
      </c>
      <c r="P8" s="6"/>
      <c r="Q8" s="6">
        <v>2466389235</v>
      </c>
      <c r="R8" s="6"/>
      <c r="S8" s="6">
        <f>M8+O8+Q8</f>
        <v>4124027789</v>
      </c>
      <c r="T8" s="6"/>
      <c r="U8" s="8">
        <f>S8/$S$99</f>
        <v>4.1243647446504002E-2</v>
      </c>
    </row>
    <row r="9" spans="1:21">
      <c r="A9" s="1" t="s">
        <v>54</v>
      </c>
      <c r="C9" s="6">
        <v>0</v>
      </c>
      <c r="D9" s="6"/>
      <c r="E9" s="6">
        <v>-3337175312</v>
      </c>
      <c r="F9" s="6"/>
      <c r="G9" s="6">
        <v>15939321</v>
      </c>
      <c r="H9" s="6"/>
      <c r="I9" s="6">
        <f t="shared" ref="I9:I72" si="0">C9+E9+G9</f>
        <v>-3321235991</v>
      </c>
      <c r="J9" s="6"/>
      <c r="K9" s="8">
        <f t="shared" ref="K9:K72" si="1">I9/$I$99</f>
        <v>2.7792040229733687E-2</v>
      </c>
      <c r="L9" s="6"/>
      <c r="M9" s="6">
        <v>3427687463</v>
      </c>
      <c r="N9" s="6"/>
      <c r="O9" s="6">
        <v>-5937536549</v>
      </c>
      <c r="P9" s="6"/>
      <c r="Q9" s="6">
        <v>2052961214</v>
      </c>
      <c r="R9" s="6"/>
      <c r="S9" s="6">
        <f t="shared" ref="S9:S72" si="2">M9+O9+Q9</f>
        <v>-456887872</v>
      </c>
      <c r="T9" s="6"/>
      <c r="U9" s="8">
        <f t="shared" ref="U9:U72" si="3">S9/$S$99</f>
        <v>-4.5692520224071284E-3</v>
      </c>
    </row>
    <row r="10" spans="1:21">
      <c r="A10" s="1" t="s">
        <v>46</v>
      </c>
      <c r="C10" s="6">
        <v>0</v>
      </c>
      <c r="D10" s="6"/>
      <c r="E10" s="6">
        <v>18613146</v>
      </c>
      <c r="F10" s="6"/>
      <c r="G10" s="6">
        <v>-2256440203</v>
      </c>
      <c r="H10" s="6"/>
      <c r="I10" s="6">
        <f t="shared" si="0"/>
        <v>-2237827057</v>
      </c>
      <c r="J10" s="6"/>
      <c r="K10" s="8">
        <f t="shared" si="1"/>
        <v>1.8726094671943031E-2</v>
      </c>
      <c r="L10" s="6"/>
      <c r="M10" s="6">
        <v>0</v>
      </c>
      <c r="N10" s="6"/>
      <c r="O10" s="6">
        <v>-17852954230</v>
      </c>
      <c r="P10" s="6"/>
      <c r="Q10" s="6">
        <v>-2256440203</v>
      </c>
      <c r="R10" s="6"/>
      <c r="S10" s="6">
        <f t="shared" si="2"/>
        <v>-20109394433</v>
      </c>
      <c r="T10" s="6"/>
      <c r="U10" s="8">
        <f t="shared" si="3"/>
        <v>-0.20111037480628921</v>
      </c>
    </row>
    <row r="11" spans="1:21">
      <c r="A11" s="1" t="s">
        <v>50</v>
      </c>
      <c r="C11" s="6">
        <v>0</v>
      </c>
      <c r="D11" s="6"/>
      <c r="E11" s="6">
        <v>2176608971</v>
      </c>
      <c r="F11" s="6"/>
      <c r="G11" s="6">
        <v>-1977124014</v>
      </c>
      <c r="H11" s="6"/>
      <c r="I11" s="6">
        <f t="shared" si="0"/>
        <v>199484957</v>
      </c>
      <c r="J11" s="6"/>
      <c r="K11" s="8">
        <f t="shared" si="1"/>
        <v>-1.6692863636291644E-3</v>
      </c>
      <c r="L11" s="6"/>
      <c r="M11" s="6">
        <v>0</v>
      </c>
      <c r="N11" s="6"/>
      <c r="O11" s="6">
        <v>0</v>
      </c>
      <c r="P11" s="6"/>
      <c r="Q11" s="6">
        <v>-3811459742</v>
      </c>
      <c r="R11" s="6"/>
      <c r="S11" s="6">
        <f t="shared" si="2"/>
        <v>-3811459742</v>
      </c>
      <c r="T11" s="6"/>
      <c r="U11" s="8">
        <f t="shared" si="3"/>
        <v>-3.8117711591295754E-2</v>
      </c>
    </row>
    <row r="12" spans="1:21">
      <c r="A12" s="1" t="s">
        <v>58</v>
      </c>
      <c r="C12" s="6">
        <v>15101575734</v>
      </c>
      <c r="D12" s="6"/>
      <c r="E12" s="6">
        <v>-23917317562</v>
      </c>
      <c r="F12" s="6"/>
      <c r="G12" s="6">
        <v>802103006</v>
      </c>
      <c r="H12" s="6"/>
      <c r="I12" s="6">
        <f t="shared" si="0"/>
        <v>-8013638822</v>
      </c>
      <c r="J12" s="6"/>
      <c r="K12" s="8">
        <f t="shared" si="1"/>
        <v>6.705797875583111E-2</v>
      </c>
      <c r="L12" s="6"/>
      <c r="M12" s="6">
        <v>15101575734</v>
      </c>
      <c r="N12" s="6"/>
      <c r="O12" s="6">
        <v>16851682150</v>
      </c>
      <c r="P12" s="6"/>
      <c r="Q12" s="6">
        <v>10825894793</v>
      </c>
      <c r="R12" s="6"/>
      <c r="S12" s="6">
        <f t="shared" si="2"/>
        <v>42779152677</v>
      </c>
      <c r="T12" s="6"/>
      <c r="U12" s="8">
        <f t="shared" si="3"/>
        <v>0.4278264796799981</v>
      </c>
    </row>
    <row r="13" spans="1:21">
      <c r="A13" s="1" t="s">
        <v>61</v>
      </c>
      <c r="C13" s="6">
        <v>0</v>
      </c>
      <c r="D13" s="6"/>
      <c r="E13" s="6">
        <v>2819151027</v>
      </c>
      <c r="F13" s="6"/>
      <c r="G13" s="6">
        <v>142404958</v>
      </c>
      <c r="H13" s="6"/>
      <c r="I13" s="6">
        <f t="shared" si="0"/>
        <v>2961555985</v>
      </c>
      <c r="J13" s="6"/>
      <c r="K13" s="8">
        <f t="shared" si="1"/>
        <v>-2.4782244712742117E-2</v>
      </c>
      <c r="L13" s="6"/>
      <c r="M13" s="6">
        <v>1015434000</v>
      </c>
      <c r="N13" s="6"/>
      <c r="O13" s="6">
        <v>406474470</v>
      </c>
      <c r="P13" s="6"/>
      <c r="Q13" s="6">
        <v>-2179405314</v>
      </c>
      <c r="R13" s="6"/>
      <c r="S13" s="6">
        <f t="shared" si="2"/>
        <v>-757496844</v>
      </c>
      <c r="T13" s="6"/>
      <c r="U13" s="8">
        <f t="shared" si="3"/>
        <v>-7.5755873563963126E-3</v>
      </c>
    </row>
    <row r="14" spans="1:21">
      <c r="A14" s="1" t="s">
        <v>25</v>
      </c>
      <c r="C14" s="6">
        <v>0</v>
      </c>
      <c r="D14" s="6"/>
      <c r="E14" s="6">
        <v>-3560829801</v>
      </c>
      <c r="F14" s="6"/>
      <c r="G14" s="6">
        <v>4121457886</v>
      </c>
      <c r="H14" s="6"/>
      <c r="I14" s="6">
        <f t="shared" si="0"/>
        <v>560628085</v>
      </c>
      <c r="J14" s="6"/>
      <c r="K14" s="8">
        <f t="shared" si="1"/>
        <v>-4.6913252579643492E-3</v>
      </c>
      <c r="L14" s="6"/>
      <c r="M14" s="6">
        <v>0</v>
      </c>
      <c r="N14" s="6"/>
      <c r="O14" s="6">
        <v>0</v>
      </c>
      <c r="P14" s="6"/>
      <c r="Q14" s="6">
        <v>5219094261</v>
      </c>
      <c r="R14" s="6"/>
      <c r="S14" s="6">
        <f t="shared" si="2"/>
        <v>5219094261</v>
      </c>
      <c r="T14" s="6"/>
      <c r="U14" s="8">
        <f t="shared" si="3"/>
        <v>5.2195206895769133E-2</v>
      </c>
    </row>
    <row r="15" spans="1:21">
      <c r="A15" s="1" t="s">
        <v>42</v>
      </c>
      <c r="C15" s="6">
        <v>0</v>
      </c>
      <c r="D15" s="6"/>
      <c r="E15" s="6">
        <v>-10507626757</v>
      </c>
      <c r="F15" s="6"/>
      <c r="G15" s="6">
        <v>0</v>
      </c>
      <c r="H15" s="6"/>
      <c r="I15" s="6">
        <f t="shared" si="0"/>
        <v>-10507626757</v>
      </c>
      <c r="J15" s="6"/>
      <c r="K15" s="8">
        <f t="shared" si="1"/>
        <v>8.792762283105407E-2</v>
      </c>
      <c r="L15" s="6"/>
      <c r="M15" s="6">
        <v>0</v>
      </c>
      <c r="N15" s="6"/>
      <c r="O15" s="6">
        <v>2217015411</v>
      </c>
      <c r="P15" s="6"/>
      <c r="Q15" s="6">
        <v>3441721505</v>
      </c>
      <c r="R15" s="6"/>
      <c r="S15" s="6">
        <f t="shared" si="2"/>
        <v>5658736916</v>
      </c>
      <c r="T15" s="6"/>
      <c r="U15" s="8">
        <f t="shared" si="3"/>
        <v>5.6591992657889757E-2</v>
      </c>
    </row>
    <row r="16" spans="1:21">
      <c r="A16" s="1" t="s">
        <v>52</v>
      </c>
      <c r="C16" s="6">
        <v>0</v>
      </c>
      <c r="D16" s="6"/>
      <c r="E16" s="6">
        <v>-6495302036</v>
      </c>
      <c r="F16" s="6"/>
      <c r="G16" s="6">
        <v>0</v>
      </c>
      <c r="H16" s="6"/>
      <c r="I16" s="6">
        <f t="shared" si="0"/>
        <v>-6495302036</v>
      </c>
      <c r="J16" s="6"/>
      <c r="K16" s="8">
        <f t="shared" si="1"/>
        <v>5.4352565122730276E-2</v>
      </c>
      <c r="L16" s="6"/>
      <c r="M16" s="6">
        <v>3995676800</v>
      </c>
      <c r="N16" s="6"/>
      <c r="O16" s="6">
        <v>-8416448987</v>
      </c>
      <c r="P16" s="6"/>
      <c r="Q16" s="6">
        <v>1044868516</v>
      </c>
      <c r="R16" s="6"/>
      <c r="S16" s="6">
        <f t="shared" si="2"/>
        <v>-3375903671</v>
      </c>
      <c r="T16" s="6"/>
      <c r="U16" s="8">
        <f t="shared" si="3"/>
        <v>-3.3761795008138008E-2</v>
      </c>
    </row>
    <row r="17" spans="1:21">
      <c r="A17" s="1" t="s">
        <v>226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8">
        <f t="shared" si="1"/>
        <v>0</v>
      </c>
      <c r="L17" s="6"/>
      <c r="M17" s="6">
        <v>0</v>
      </c>
      <c r="N17" s="6"/>
      <c r="O17" s="6">
        <v>0</v>
      </c>
      <c r="P17" s="6"/>
      <c r="Q17" s="6">
        <v>-3770489831</v>
      </c>
      <c r="R17" s="6"/>
      <c r="S17" s="6">
        <f t="shared" si="2"/>
        <v>-3770489831</v>
      </c>
      <c r="T17" s="6"/>
      <c r="U17" s="8">
        <f t="shared" si="3"/>
        <v>-3.7707979006635264E-2</v>
      </c>
    </row>
    <row r="18" spans="1:21">
      <c r="A18" s="1" t="s">
        <v>219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8">
        <f t="shared" si="1"/>
        <v>0</v>
      </c>
      <c r="L18" s="6"/>
      <c r="M18" s="6">
        <v>13509050</v>
      </c>
      <c r="N18" s="6"/>
      <c r="O18" s="6">
        <v>0</v>
      </c>
      <c r="P18" s="6"/>
      <c r="Q18" s="6">
        <v>122617530</v>
      </c>
      <c r="R18" s="6"/>
      <c r="S18" s="6">
        <f t="shared" si="2"/>
        <v>136126580</v>
      </c>
      <c r="T18" s="6"/>
      <c r="U18" s="8">
        <f t="shared" si="3"/>
        <v>1.3613770228691159E-3</v>
      </c>
    </row>
    <row r="19" spans="1:21">
      <c r="A19" s="1" t="s">
        <v>227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8">
        <f t="shared" si="1"/>
        <v>0</v>
      </c>
      <c r="L19" s="6"/>
      <c r="M19" s="6">
        <v>0</v>
      </c>
      <c r="N19" s="6"/>
      <c r="O19" s="6">
        <v>0</v>
      </c>
      <c r="P19" s="6"/>
      <c r="Q19" s="6">
        <v>130779086</v>
      </c>
      <c r="R19" s="6"/>
      <c r="S19" s="6">
        <f t="shared" si="2"/>
        <v>130779086</v>
      </c>
      <c r="T19" s="6"/>
      <c r="U19" s="8">
        <f t="shared" si="3"/>
        <v>1.3078977136737298E-3</v>
      </c>
    </row>
    <row r="20" spans="1:21">
      <c r="A20" s="1" t="s">
        <v>39</v>
      </c>
      <c r="C20" s="6">
        <v>0</v>
      </c>
      <c r="D20" s="6"/>
      <c r="E20" s="6">
        <v>-1159362581</v>
      </c>
      <c r="F20" s="6"/>
      <c r="G20" s="6">
        <v>0</v>
      </c>
      <c r="H20" s="6"/>
      <c r="I20" s="6">
        <f t="shared" si="0"/>
        <v>-1159362581</v>
      </c>
      <c r="J20" s="6"/>
      <c r="K20" s="8">
        <f t="shared" si="1"/>
        <v>9.7015242455861603E-3</v>
      </c>
      <c r="L20" s="6"/>
      <c r="M20" s="6">
        <v>0</v>
      </c>
      <c r="N20" s="6"/>
      <c r="O20" s="6">
        <v>-10889372728</v>
      </c>
      <c r="P20" s="6"/>
      <c r="Q20" s="6">
        <v>-2829586921</v>
      </c>
      <c r="R20" s="6"/>
      <c r="S20" s="6">
        <f t="shared" si="2"/>
        <v>-13718959649</v>
      </c>
      <c r="T20" s="6"/>
      <c r="U20" s="8">
        <f t="shared" si="3"/>
        <v>-0.13720080563117909</v>
      </c>
    </row>
    <row r="21" spans="1:21">
      <c r="A21" s="1" t="s">
        <v>17</v>
      </c>
      <c r="C21" s="6">
        <v>0</v>
      </c>
      <c r="D21" s="6"/>
      <c r="E21" s="6">
        <v>-5001729670</v>
      </c>
      <c r="F21" s="6"/>
      <c r="G21" s="6">
        <v>0</v>
      </c>
      <c r="H21" s="6"/>
      <c r="I21" s="6">
        <f t="shared" si="0"/>
        <v>-5001729670</v>
      </c>
      <c r="J21" s="6"/>
      <c r="K21" s="8">
        <f t="shared" si="1"/>
        <v>4.1854379689844991E-2</v>
      </c>
      <c r="L21" s="6"/>
      <c r="M21" s="6">
        <v>9805076400</v>
      </c>
      <c r="N21" s="6"/>
      <c r="O21" s="6">
        <v>-4542442537</v>
      </c>
      <c r="P21" s="6"/>
      <c r="Q21" s="6">
        <v>-990028523</v>
      </c>
      <c r="R21" s="6"/>
      <c r="S21" s="6">
        <f t="shared" si="2"/>
        <v>4272605340</v>
      </c>
      <c r="T21" s="6"/>
      <c r="U21" s="8">
        <f t="shared" si="3"/>
        <v>4.2729544352498143E-2</v>
      </c>
    </row>
    <row r="22" spans="1:21">
      <c r="A22" s="1" t="s">
        <v>51</v>
      </c>
      <c r="C22" s="6">
        <v>0</v>
      </c>
      <c r="D22" s="6"/>
      <c r="E22" s="6">
        <v>-983805767</v>
      </c>
      <c r="F22" s="6"/>
      <c r="G22" s="6">
        <v>0</v>
      </c>
      <c r="H22" s="6"/>
      <c r="I22" s="6">
        <f t="shared" si="0"/>
        <v>-983805767</v>
      </c>
      <c r="J22" s="6"/>
      <c r="K22" s="8">
        <f t="shared" si="1"/>
        <v>8.2324681319846642E-3</v>
      </c>
      <c r="L22" s="6"/>
      <c r="M22" s="6">
        <v>4973810000</v>
      </c>
      <c r="N22" s="6"/>
      <c r="O22" s="6">
        <v>20906511657</v>
      </c>
      <c r="P22" s="6"/>
      <c r="Q22" s="6">
        <v>1234505318</v>
      </c>
      <c r="R22" s="6"/>
      <c r="S22" s="6">
        <f t="shared" si="2"/>
        <v>27114826975</v>
      </c>
      <c r="T22" s="6"/>
      <c r="U22" s="8">
        <f t="shared" si="3"/>
        <v>0.27117042404824021</v>
      </c>
    </row>
    <row r="23" spans="1:21">
      <c r="A23" s="1" t="s">
        <v>202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8">
        <f t="shared" si="1"/>
        <v>0</v>
      </c>
      <c r="L23" s="6"/>
      <c r="M23" s="6">
        <v>218137500</v>
      </c>
      <c r="N23" s="6"/>
      <c r="O23" s="6">
        <v>0</v>
      </c>
      <c r="P23" s="6"/>
      <c r="Q23" s="6">
        <v>60666918</v>
      </c>
      <c r="R23" s="6"/>
      <c r="S23" s="6">
        <f t="shared" si="2"/>
        <v>278804418</v>
      </c>
      <c r="T23" s="6"/>
      <c r="U23" s="8">
        <f t="shared" si="3"/>
        <v>2.788271978474715E-3</v>
      </c>
    </row>
    <row r="24" spans="1:21">
      <c r="A24" s="1" t="s">
        <v>203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8">
        <f t="shared" si="1"/>
        <v>0</v>
      </c>
      <c r="L24" s="6"/>
      <c r="M24" s="6">
        <v>99274950</v>
      </c>
      <c r="N24" s="6"/>
      <c r="O24" s="6">
        <v>0</v>
      </c>
      <c r="P24" s="6"/>
      <c r="Q24" s="6">
        <v>-112098837</v>
      </c>
      <c r="R24" s="6"/>
      <c r="S24" s="6">
        <f t="shared" si="2"/>
        <v>-12823887</v>
      </c>
      <c r="T24" s="6"/>
      <c r="U24" s="8">
        <f t="shared" si="3"/>
        <v>-1.282493478178175E-4</v>
      </c>
    </row>
    <row r="25" spans="1:21">
      <c r="A25" s="1" t="s">
        <v>16</v>
      </c>
      <c r="C25" s="6">
        <v>0</v>
      </c>
      <c r="D25" s="6"/>
      <c r="E25" s="6">
        <v>-416525004</v>
      </c>
      <c r="F25" s="6"/>
      <c r="G25" s="6">
        <v>0</v>
      </c>
      <c r="H25" s="6"/>
      <c r="I25" s="6">
        <f t="shared" si="0"/>
        <v>-416525004</v>
      </c>
      <c r="J25" s="6"/>
      <c r="K25" s="8">
        <f t="shared" si="1"/>
        <v>3.4854733897944153E-3</v>
      </c>
      <c r="L25" s="6"/>
      <c r="M25" s="6">
        <v>0</v>
      </c>
      <c r="N25" s="6"/>
      <c r="O25" s="6">
        <v>-17045406453</v>
      </c>
      <c r="P25" s="6"/>
      <c r="Q25" s="6">
        <v>154577031</v>
      </c>
      <c r="R25" s="6"/>
      <c r="S25" s="6">
        <f t="shared" si="2"/>
        <v>-16890829422</v>
      </c>
      <c r="T25" s="6"/>
      <c r="U25" s="8">
        <f t="shared" si="3"/>
        <v>-0.16892209495245111</v>
      </c>
    </row>
    <row r="26" spans="1:21">
      <c r="A26" s="1" t="s">
        <v>22</v>
      </c>
      <c r="C26" s="6">
        <v>0</v>
      </c>
      <c r="D26" s="6"/>
      <c r="E26" s="6">
        <v>-18691421030</v>
      </c>
      <c r="F26" s="6"/>
      <c r="G26" s="6">
        <v>0</v>
      </c>
      <c r="H26" s="6"/>
      <c r="I26" s="6">
        <f t="shared" si="0"/>
        <v>-18691421030</v>
      </c>
      <c r="J26" s="6"/>
      <c r="K26" s="8">
        <f t="shared" si="1"/>
        <v>0.15640945919661697</v>
      </c>
      <c r="L26" s="6"/>
      <c r="M26" s="6">
        <v>1274523912</v>
      </c>
      <c r="N26" s="6"/>
      <c r="O26" s="6">
        <v>-1033615517</v>
      </c>
      <c r="P26" s="6"/>
      <c r="Q26" s="6">
        <v>-1552984804</v>
      </c>
      <c r="R26" s="6"/>
      <c r="S26" s="6">
        <f t="shared" si="2"/>
        <v>-1312076409</v>
      </c>
      <c r="T26" s="6"/>
      <c r="U26" s="8">
        <f t="shared" si="3"/>
        <v>-1.3121836128265476E-2</v>
      </c>
    </row>
    <row r="27" spans="1:21">
      <c r="A27" s="1" t="s">
        <v>48</v>
      </c>
      <c r="C27" s="6">
        <v>0</v>
      </c>
      <c r="D27" s="6"/>
      <c r="E27" s="6">
        <v>-3534213738</v>
      </c>
      <c r="F27" s="6"/>
      <c r="G27" s="6">
        <v>0</v>
      </c>
      <c r="H27" s="6"/>
      <c r="I27" s="6">
        <f t="shared" si="0"/>
        <v>-3534213738</v>
      </c>
      <c r="J27" s="6"/>
      <c r="K27" s="8">
        <f t="shared" si="1"/>
        <v>2.9574234005997038E-2</v>
      </c>
      <c r="L27" s="6"/>
      <c r="M27" s="6">
        <v>1616781320</v>
      </c>
      <c r="N27" s="6"/>
      <c r="O27" s="6">
        <v>-15893572200</v>
      </c>
      <c r="P27" s="6"/>
      <c r="Q27" s="6">
        <v>-3605403248</v>
      </c>
      <c r="R27" s="6"/>
      <c r="S27" s="6">
        <f t="shared" si="2"/>
        <v>-17882194128</v>
      </c>
      <c r="T27" s="6"/>
      <c r="U27" s="8">
        <f t="shared" si="3"/>
        <v>-0.17883655201169549</v>
      </c>
    </row>
    <row r="28" spans="1:21">
      <c r="A28" s="1" t="s">
        <v>49</v>
      </c>
      <c r="C28" s="6">
        <v>0</v>
      </c>
      <c r="D28" s="6"/>
      <c r="E28" s="6">
        <v>-5294931879</v>
      </c>
      <c r="F28" s="6"/>
      <c r="G28" s="6">
        <v>0</v>
      </c>
      <c r="H28" s="6"/>
      <c r="I28" s="6">
        <f t="shared" si="0"/>
        <v>-5294931879</v>
      </c>
      <c r="J28" s="6"/>
      <c r="K28" s="8">
        <f t="shared" si="1"/>
        <v>4.4307890253399151E-2</v>
      </c>
      <c r="L28" s="6"/>
      <c r="M28" s="6">
        <v>1967662400</v>
      </c>
      <c r="N28" s="6"/>
      <c r="O28" s="6">
        <v>5573612497</v>
      </c>
      <c r="P28" s="6"/>
      <c r="Q28" s="6">
        <v>8044212016</v>
      </c>
      <c r="R28" s="6"/>
      <c r="S28" s="6">
        <f t="shared" si="2"/>
        <v>15585486913</v>
      </c>
      <c r="T28" s="6"/>
      <c r="U28" s="8">
        <f t="shared" si="3"/>
        <v>0.15586760332615063</v>
      </c>
    </row>
    <row r="29" spans="1:21">
      <c r="A29" s="1" t="s">
        <v>32</v>
      </c>
      <c r="C29" s="6">
        <v>0</v>
      </c>
      <c r="D29" s="6"/>
      <c r="E29" s="6">
        <v>-1663165633</v>
      </c>
      <c r="F29" s="6"/>
      <c r="G29" s="6">
        <v>0</v>
      </c>
      <c r="H29" s="6"/>
      <c r="I29" s="6">
        <f t="shared" si="0"/>
        <v>-1663165633</v>
      </c>
      <c r="J29" s="6"/>
      <c r="K29" s="8">
        <f t="shared" si="1"/>
        <v>1.3917338697491699E-2</v>
      </c>
      <c r="L29" s="6"/>
      <c r="M29" s="6">
        <v>3666934014</v>
      </c>
      <c r="N29" s="6"/>
      <c r="O29" s="6">
        <v>-5161194949</v>
      </c>
      <c r="P29" s="6"/>
      <c r="Q29" s="6">
        <v>1389061067</v>
      </c>
      <c r="R29" s="6"/>
      <c r="S29" s="6">
        <f t="shared" si="2"/>
        <v>-105199868</v>
      </c>
      <c r="T29" s="6"/>
      <c r="U29" s="8">
        <f t="shared" si="3"/>
        <v>-1.0520846340521005E-3</v>
      </c>
    </row>
    <row r="30" spans="1:21">
      <c r="A30" s="1" t="s">
        <v>201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8">
        <f t="shared" si="1"/>
        <v>0</v>
      </c>
      <c r="L30" s="6"/>
      <c r="M30" s="6">
        <v>9770085</v>
      </c>
      <c r="N30" s="6"/>
      <c r="O30" s="6">
        <v>0</v>
      </c>
      <c r="P30" s="6"/>
      <c r="Q30" s="6">
        <v>80531050</v>
      </c>
      <c r="R30" s="6"/>
      <c r="S30" s="6">
        <f t="shared" si="2"/>
        <v>90301135</v>
      </c>
      <c r="T30" s="6"/>
      <c r="U30" s="8">
        <f t="shared" si="3"/>
        <v>9.0308513097149816E-4</v>
      </c>
    </row>
    <row r="31" spans="1:21">
      <c r="A31" s="1" t="s">
        <v>207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8">
        <f t="shared" si="1"/>
        <v>0</v>
      </c>
      <c r="L31" s="6"/>
      <c r="M31" s="6">
        <v>43200000</v>
      </c>
      <c r="N31" s="6"/>
      <c r="O31" s="6">
        <v>0</v>
      </c>
      <c r="P31" s="6"/>
      <c r="Q31" s="6">
        <v>-156567744</v>
      </c>
      <c r="R31" s="6"/>
      <c r="S31" s="6">
        <f t="shared" si="2"/>
        <v>-113367744</v>
      </c>
      <c r="T31" s="6"/>
      <c r="U31" s="8">
        <f t="shared" si="3"/>
        <v>-1.1337700676540031E-3</v>
      </c>
    </row>
    <row r="32" spans="1:21">
      <c r="A32" s="1" t="s">
        <v>59</v>
      </c>
      <c r="C32" s="6">
        <v>0</v>
      </c>
      <c r="D32" s="6"/>
      <c r="E32" s="6">
        <v>-908600119</v>
      </c>
      <c r="F32" s="6"/>
      <c r="G32" s="6">
        <v>0</v>
      </c>
      <c r="H32" s="6"/>
      <c r="I32" s="6">
        <f t="shared" si="0"/>
        <v>-908600119</v>
      </c>
      <c r="J32" s="6"/>
      <c r="K32" s="8">
        <f t="shared" si="1"/>
        <v>7.6031486857354169E-3</v>
      </c>
      <c r="L32" s="6"/>
      <c r="M32" s="6">
        <v>0</v>
      </c>
      <c r="N32" s="6"/>
      <c r="O32" s="6">
        <v>-3473695690</v>
      </c>
      <c r="P32" s="6"/>
      <c r="Q32" s="6">
        <v>-561379250</v>
      </c>
      <c r="R32" s="6"/>
      <c r="S32" s="6">
        <f t="shared" si="2"/>
        <v>-4035074940</v>
      </c>
      <c r="T32" s="6"/>
      <c r="U32" s="8">
        <f t="shared" si="3"/>
        <v>-4.035404627715599E-2</v>
      </c>
    </row>
    <row r="33" spans="1:21">
      <c r="A33" s="1" t="s">
        <v>36</v>
      </c>
      <c r="C33" s="6">
        <v>0</v>
      </c>
      <c r="D33" s="6"/>
      <c r="E33" s="6">
        <v>1510754874</v>
      </c>
      <c r="F33" s="6"/>
      <c r="G33" s="6">
        <v>0</v>
      </c>
      <c r="H33" s="6"/>
      <c r="I33" s="6">
        <f t="shared" si="0"/>
        <v>1510754874</v>
      </c>
      <c r="J33" s="6"/>
      <c r="K33" s="8">
        <f t="shared" si="1"/>
        <v>-1.2641968336261548E-2</v>
      </c>
      <c r="L33" s="6"/>
      <c r="M33" s="6">
        <v>6937953888</v>
      </c>
      <c r="N33" s="6"/>
      <c r="O33" s="6">
        <v>-2894392654</v>
      </c>
      <c r="P33" s="6"/>
      <c r="Q33" s="6">
        <v>16922744375</v>
      </c>
      <c r="R33" s="6"/>
      <c r="S33" s="6">
        <f t="shared" si="2"/>
        <v>20966305609</v>
      </c>
      <c r="T33" s="6"/>
      <c r="U33" s="8">
        <f t="shared" si="3"/>
        <v>0.20968018670963795</v>
      </c>
    </row>
    <row r="34" spans="1:21">
      <c r="A34" s="1" t="s">
        <v>181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8">
        <f t="shared" si="1"/>
        <v>0</v>
      </c>
      <c r="L34" s="6"/>
      <c r="M34" s="6">
        <v>1138733900</v>
      </c>
      <c r="N34" s="6"/>
      <c r="O34" s="6">
        <v>0</v>
      </c>
      <c r="P34" s="6"/>
      <c r="Q34" s="6">
        <v>-4235299058</v>
      </c>
      <c r="R34" s="6"/>
      <c r="S34" s="6">
        <f t="shared" si="2"/>
        <v>-3096565158</v>
      </c>
      <c r="T34" s="6"/>
      <c r="U34" s="8">
        <f t="shared" si="3"/>
        <v>-3.0968181643278438E-2</v>
      </c>
    </row>
    <row r="35" spans="1:21">
      <c r="A35" s="1" t="s">
        <v>24</v>
      </c>
      <c r="C35" s="6">
        <v>0</v>
      </c>
      <c r="D35" s="6"/>
      <c r="E35" s="6">
        <v>1678263283</v>
      </c>
      <c r="F35" s="6"/>
      <c r="G35" s="6">
        <v>0</v>
      </c>
      <c r="H35" s="6"/>
      <c r="I35" s="6">
        <f t="shared" si="0"/>
        <v>1678263283</v>
      </c>
      <c r="J35" s="6"/>
      <c r="K35" s="8">
        <f t="shared" si="1"/>
        <v>-1.4043675548384399E-2</v>
      </c>
      <c r="L35" s="6"/>
      <c r="M35" s="6">
        <v>0</v>
      </c>
      <c r="N35" s="6"/>
      <c r="O35" s="6">
        <v>-5467133074</v>
      </c>
      <c r="P35" s="6"/>
      <c r="Q35" s="6">
        <v>-4432198751</v>
      </c>
      <c r="R35" s="6"/>
      <c r="S35" s="6">
        <f t="shared" si="2"/>
        <v>-9899331825</v>
      </c>
      <c r="T35" s="6"/>
      <c r="U35" s="8">
        <f t="shared" si="3"/>
        <v>-9.9001406546113127E-2</v>
      </c>
    </row>
    <row r="36" spans="1:21">
      <c r="A36" s="1" t="s">
        <v>228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8">
        <f t="shared" si="1"/>
        <v>0</v>
      </c>
      <c r="L36" s="6"/>
      <c r="M36" s="6">
        <v>0</v>
      </c>
      <c r="N36" s="6"/>
      <c r="O36" s="6">
        <v>0</v>
      </c>
      <c r="P36" s="6"/>
      <c r="Q36" s="6">
        <v>1256228979</v>
      </c>
      <c r="R36" s="6"/>
      <c r="S36" s="6">
        <f t="shared" si="2"/>
        <v>1256228979</v>
      </c>
      <c r="T36" s="6"/>
      <c r="U36" s="8">
        <f t="shared" si="3"/>
        <v>1.2563316197857385E-2</v>
      </c>
    </row>
    <row r="37" spans="1:21">
      <c r="A37" s="1" t="s">
        <v>60</v>
      </c>
      <c r="C37" s="6">
        <v>0</v>
      </c>
      <c r="D37" s="6"/>
      <c r="E37" s="6">
        <v>-63163606</v>
      </c>
      <c r="F37" s="6"/>
      <c r="G37" s="6">
        <v>0</v>
      </c>
      <c r="H37" s="6"/>
      <c r="I37" s="6">
        <f t="shared" si="0"/>
        <v>-63163606</v>
      </c>
      <c r="J37" s="6"/>
      <c r="K37" s="8">
        <f t="shared" si="1"/>
        <v>5.2855186555969373E-4</v>
      </c>
      <c r="L37" s="6"/>
      <c r="M37" s="6">
        <v>0</v>
      </c>
      <c r="N37" s="6"/>
      <c r="O37" s="6">
        <v>-3575164074</v>
      </c>
      <c r="P37" s="6"/>
      <c r="Q37" s="6">
        <v>-2929782990</v>
      </c>
      <c r="R37" s="6"/>
      <c r="S37" s="6">
        <f t="shared" si="2"/>
        <v>-6504947064</v>
      </c>
      <c r="T37" s="6"/>
      <c r="U37" s="8">
        <f t="shared" si="3"/>
        <v>-6.5054785537912704E-2</v>
      </c>
    </row>
    <row r="38" spans="1:21">
      <c r="A38" s="1" t="s">
        <v>27</v>
      </c>
      <c r="C38" s="6">
        <v>0</v>
      </c>
      <c r="D38" s="6"/>
      <c r="E38" s="6">
        <v>-3752725929</v>
      </c>
      <c r="F38" s="6"/>
      <c r="G38" s="6">
        <v>0</v>
      </c>
      <c r="H38" s="6"/>
      <c r="I38" s="6">
        <f t="shared" si="0"/>
        <v>-3752725929</v>
      </c>
      <c r="J38" s="6"/>
      <c r="K38" s="8">
        <f t="shared" si="1"/>
        <v>3.1402739905432006E-2</v>
      </c>
      <c r="L38" s="6"/>
      <c r="M38" s="6">
        <v>4899555600</v>
      </c>
      <c r="N38" s="6"/>
      <c r="O38" s="6">
        <v>3152553118</v>
      </c>
      <c r="P38" s="6"/>
      <c r="Q38" s="6">
        <v>10031078922</v>
      </c>
      <c r="R38" s="6"/>
      <c r="S38" s="6">
        <f t="shared" si="2"/>
        <v>18083187640</v>
      </c>
      <c r="T38" s="6"/>
      <c r="U38" s="8">
        <f t="shared" si="3"/>
        <v>0.18084665135439967</v>
      </c>
    </row>
    <row r="39" spans="1:21">
      <c r="A39" s="1" t="s">
        <v>43</v>
      </c>
      <c r="C39" s="6">
        <v>0</v>
      </c>
      <c r="D39" s="6"/>
      <c r="E39" s="6">
        <v>-2228844762</v>
      </c>
      <c r="F39" s="6"/>
      <c r="G39" s="6">
        <v>0</v>
      </c>
      <c r="H39" s="6"/>
      <c r="I39" s="6">
        <f t="shared" si="0"/>
        <v>-2228844762</v>
      </c>
      <c r="J39" s="6"/>
      <c r="K39" s="8">
        <f t="shared" si="1"/>
        <v>1.8650930996530684E-2</v>
      </c>
      <c r="L39" s="6"/>
      <c r="M39" s="6">
        <v>4299398040</v>
      </c>
      <c r="N39" s="6"/>
      <c r="O39" s="6">
        <v>-7488383098</v>
      </c>
      <c r="P39" s="6"/>
      <c r="Q39" s="6">
        <v>3128917656</v>
      </c>
      <c r="R39" s="6"/>
      <c r="S39" s="6">
        <f t="shared" si="2"/>
        <v>-60067402</v>
      </c>
      <c r="T39" s="6"/>
      <c r="U39" s="8">
        <f t="shared" si="3"/>
        <v>-6.0072309835626796E-4</v>
      </c>
    </row>
    <row r="40" spans="1:21">
      <c r="A40" s="1" t="s">
        <v>56</v>
      </c>
      <c r="C40" s="6">
        <v>0</v>
      </c>
      <c r="D40" s="6"/>
      <c r="E40" s="6">
        <v>-136270747</v>
      </c>
      <c r="F40" s="6"/>
      <c r="G40" s="6">
        <v>0</v>
      </c>
      <c r="H40" s="6"/>
      <c r="I40" s="6">
        <f t="shared" si="0"/>
        <v>-136270747</v>
      </c>
      <c r="J40" s="6"/>
      <c r="K40" s="8">
        <f t="shared" si="1"/>
        <v>1.1403110447504063E-3</v>
      </c>
      <c r="L40" s="6"/>
      <c r="M40" s="6">
        <v>66029897</v>
      </c>
      <c r="N40" s="6"/>
      <c r="O40" s="6">
        <v>-903254312</v>
      </c>
      <c r="P40" s="6"/>
      <c r="Q40" s="6">
        <v>-4209053906</v>
      </c>
      <c r="R40" s="6"/>
      <c r="S40" s="6">
        <f t="shared" si="2"/>
        <v>-5046278321</v>
      </c>
      <c r="T40" s="6"/>
      <c r="U40" s="8">
        <f t="shared" si="3"/>
        <v>-5.0466906295684066E-2</v>
      </c>
    </row>
    <row r="41" spans="1:21">
      <c r="A41" s="1" t="s">
        <v>229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8">
        <f t="shared" si="1"/>
        <v>0</v>
      </c>
      <c r="L41" s="6"/>
      <c r="M41" s="6">
        <v>0</v>
      </c>
      <c r="N41" s="6"/>
      <c r="O41" s="6">
        <v>0</v>
      </c>
      <c r="P41" s="6"/>
      <c r="Q41" s="6">
        <v>747360656</v>
      </c>
      <c r="R41" s="6"/>
      <c r="S41" s="6">
        <f t="shared" si="2"/>
        <v>747360656</v>
      </c>
      <c r="T41" s="6"/>
      <c r="U41" s="8">
        <f t="shared" si="3"/>
        <v>7.4742171945757366E-3</v>
      </c>
    </row>
    <row r="42" spans="1:21">
      <c r="A42" s="1" t="s">
        <v>230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8">
        <f t="shared" si="1"/>
        <v>0</v>
      </c>
      <c r="L42" s="6"/>
      <c r="M42" s="6">
        <v>0</v>
      </c>
      <c r="N42" s="6"/>
      <c r="O42" s="6">
        <v>0</v>
      </c>
      <c r="P42" s="6"/>
      <c r="Q42" s="6">
        <v>-1584714489</v>
      </c>
      <c r="R42" s="6"/>
      <c r="S42" s="6">
        <f t="shared" si="2"/>
        <v>-1584714489</v>
      </c>
      <c r="T42" s="6"/>
      <c r="U42" s="8">
        <f t="shared" si="3"/>
        <v>-1.5848439688504423E-2</v>
      </c>
    </row>
    <row r="43" spans="1:21">
      <c r="A43" s="1" t="s">
        <v>231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8">
        <f t="shared" si="1"/>
        <v>0</v>
      </c>
      <c r="L43" s="6"/>
      <c r="M43" s="6">
        <v>0</v>
      </c>
      <c r="N43" s="6"/>
      <c r="O43" s="6">
        <v>0</v>
      </c>
      <c r="P43" s="6"/>
      <c r="Q43" s="6">
        <v>-2340165148</v>
      </c>
      <c r="R43" s="6"/>
      <c r="S43" s="6">
        <f t="shared" si="2"/>
        <v>-2340165148</v>
      </c>
      <c r="T43" s="6"/>
      <c r="U43" s="8">
        <f t="shared" si="3"/>
        <v>-2.3403563523055556E-2</v>
      </c>
    </row>
    <row r="44" spans="1:21">
      <c r="A44" s="1" t="s">
        <v>47</v>
      </c>
      <c r="C44" s="6">
        <v>0</v>
      </c>
      <c r="D44" s="6"/>
      <c r="E44" s="6">
        <v>35205791</v>
      </c>
      <c r="F44" s="6"/>
      <c r="G44" s="6">
        <v>0</v>
      </c>
      <c r="H44" s="6"/>
      <c r="I44" s="6">
        <f t="shared" si="0"/>
        <v>35205791</v>
      </c>
      <c r="J44" s="6"/>
      <c r="K44" s="8">
        <f t="shared" si="1"/>
        <v>-2.9460139611970021E-4</v>
      </c>
      <c r="L44" s="6"/>
      <c r="M44" s="6">
        <v>11010000</v>
      </c>
      <c r="N44" s="6"/>
      <c r="O44" s="6">
        <v>30573227</v>
      </c>
      <c r="P44" s="6"/>
      <c r="Q44" s="6">
        <v>118175237</v>
      </c>
      <c r="R44" s="6"/>
      <c r="S44" s="6">
        <f t="shared" si="2"/>
        <v>159758464</v>
      </c>
      <c r="T44" s="6"/>
      <c r="U44" s="8">
        <f t="shared" si="3"/>
        <v>1.5977151714122461E-3</v>
      </c>
    </row>
    <row r="45" spans="1:21">
      <c r="A45" s="1" t="s">
        <v>19</v>
      </c>
      <c r="C45" s="6">
        <v>0</v>
      </c>
      <c r="D45" s="6"/>
      <c r="E45" s="6">
        <v>-5210767804</v>
      </c>
      <c r="F45" s="6"/>
      <c r="G45" s="6">
        <v>0</v>
      </c>
      <c r="H45" s="6"/>
      <c r="I45" s="6">
        <f t="shared" si="0"/>
        <v>-5210767804</v>
      </c>
      <c r="J45" s="6"/>
      <c r="K45" s="8">
        <f t="shared" si="1"/>
        <v>4.3603606858712091E-2</v>
      </c>
      <c r="L45" s="6"/>
      <c r="M45" s="6">
        <v>3806854740</v>
      </c>
      <c r="N45" s="6"/>
      <c r="O45" s="6">
        <v>-6315379223</v>
      </c>
      <c r="P45" s="6"/>
      <c r="Q45" s="6">
        <v>-3969262586</v>
      </c>
      <c r="R45" s="6"/>
      <c r="S45" s="6">
        <f t="shared" si="2"/>
        <v>-6477787069</v>
      </c>
      <c r="T45" s="6"/>
      <c r="U45" s="8">
        <f t="shared" si="3"/>
        <v>-6.4783163396709711E-2</v>
      </c>
    </row>
    <row r="46" spans="1:21">
      <c r="A46" s="1" t="s">
        <v>37</v>
      </c>
      <c r="C46" s="6">
        <v>0</v>
      </c>
      <c r="D46" s="6"/>
      <c r="E46" s="6">
        <v>1421012572</v>
      </c>
      <c r="F46" s="6"/>
      <c r="G46" s="6">
        <v>0</v>
      </c>
      <c r="H46" s="6"/>
      <c r="I46" s="6">
        <f t="shared" si="0"/>
        <v>1421012572</v>
      </c>
      <c r="J46" s="6"/>
      <c r="K46" s="8">
        <f t="shared" si="1"/>
        <v>-1.1891006443083356E-2</v>
      </c>
      <c r="L46" s="6"/>
      <c r="M46" s="6">
        <v>2068951950</v>
      </c>
      <c r="N46" s="6"/>
      <c r="O46" s="6">
        <v>240207716</v>
      </c>
      <c r="P46" s="6"/>
      <c r="Q46" s="6">
        <v>2931921285</v>
      </c>
      <c r="R46" s="6"/>
      <c r="S46" s="6">
        <f t="shared" si="2"/>
        <v>5241080951</v>
      </c>
      <c r="T46" s="6"/>
      <c r="U46" s="8">
        <f t="shared" si="3"/>
        <v>5.2415091760098689E-2</v>
      </c>
    </row>
    <row r="47" spans="1:21">
      <c r="A47" s="1" t="s">
        <v>232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1534547188</v>
      </c>
      <c r="R47" s="6"/>
      <c r="S47" s="6">
        <f t="shared" si="2"/>
        <v>1534547188</v>
      </c>
      <c r="T47" s="6"/>
      <c r="U47" s="8">
        <f t="shared" si="3"/>
        <v>1.5346725689072726E-2</v>
      </c>
    </row>
    <row r="48" spans="1:21">
      <c r="A48" s="1" t="s">
        <v>233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0</v>
      </c>
      <c r="N48" s="6"/>
      <c r="O48" s="6">
        <v>0</v>
      </c>
      <c r="P48" s="6"/>
      <c r="Q48" s="6">
        <v>0</v>
      </c>
      <c r="R48" s="6"/>
      <c r="S48" s="6">
        <f t="shared" si="2"/>
        <v>0</v>
      </c>
      <c r="T48" s="6"/>
      <c r="U48" s="8">
        <f t="shared" si="3"/>
        <v>0</v>
      </c>
    </row>
    <row r="49" spans="1:21">
      <c r="A49" s="1" t="s">
        <v>40</v>
      </c>
      <c r="C49" s="6">
        <v>0</v>
      </c>
      <c r="D49" s="6"/>
      <c r="E49" s="6">
        <v>-393671891</v>
      </c>
      <c r="F49" s="6"/>
      <c r="G49" s="6">
        <v>0</v>
      </c>
      <c r="H49" s="6"/>
      <c r="I49" s="6">
        <f t="shared" si="0"/>
        <v>-393671891</v>
      </c>
      <c r="J49" s="6"/>
      <c r="K49" s="8">
        <f t="shared" si="1"/>
        <v>3.2942389705626113E-3</v>
      </c>
      <c r="L49" s="6"/>
      <c r="M49" s="6">
        <v>0</v>
      </c>
      <c r="N49" s="6"/>
      <c r="O49" s="6">
        <v>958505472</v>
      </c>
      <c r="P49" s="6"/>
      <c r="Q49" s="6">
        <v>1672792772</v>
      </c>
      <c r="R49" s="6"/>
      <c r="S49" s="6">
        <f t="shared" si="2"/>
        <v>2631298244</v>
      </c>
      <c r="T49" s="6"/>
      <c r="U49" s="8">
        <f t="shared" si="3"/>
        <v>2.6315132354735222E-2</v>
      </c>
    </row>
    <row r="50" spans="1:21">
      <c r="A50" s="1" t="s">
        <v>234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8">
        <f t="shared" si="1"/>
        <v>0</v>
      </c>
      <c r="L50" s="6"/>
      <c r="M50" s="6">
        <v>0</v>
      </c>
      <c r="N50" s="6"/>
      <c r="O50" s="6">
        <v>0</v>
      </c>
      <c r="P50" s="6"/>
      <c r="Q50" s="6">
        <v>-1877156707</v>
      </c>
      <c r="R50" s="6"/>
      <c r="S50" s="6">
        <f t="shared" si="2"/>
        <v>-1877156707</v>
      </c>
      <c r="T50" s="6"/>
      <c r="U50" s="8">
        <f t="shared" si="3"/>
        <v>-1.877310080980844E-2</v>
      </c>
    </row>
    <row r="51" spans="1:21">
      <c r="A51" s="1" t="s">
        <v>185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8">
        <f t="shared" si="1"/>
        <v>0</v>
      </c>
      <c r="L51" s="6"/>
      <c r="M51" s="6">
        <v>4453752900</v>
      </c>
      <c r="N51" s="6"/>
      <c r="O51" s="6">
        <v>0</v>
      </c>
      <c r="P51" s="6"/>
      <c r="Q51" s="6">
        <v>10552833327</v>
      </c>
      <c r="R51" s="6"/>
      <c r="S51" s="6">
        <f t="shared" si="2"/>
        <v>15006586227</v>
      </c>
      <c r="T51" s="6"/>
      <c r="U51" s="8">
        <f t="shared" si="3"/>
        <v>0.15007812347259397</v>
      </c>
    </row>
    <row r="52" spans="1:21">
      <c r="A52" s="1" t="s">
        <v>15</v>
      </c>
      <c r="C52" s="6">
        <v>0</v>
      </c>
      <c r="D52" s="6"/>
      <c r="E52" s="6">
        <v>-80017471</v>
      </c>
      <c r="F52" s="6"/>
      <c r="G52" s="6">
        <v>0</v>
      </c>
      <c r="H52" s="6"/>
      <c r="I52" s="6">
        <f t="shared" si="0"/>
        <v>-80017471</v>
      </c>
      <c r="J52" s="6"/>
      <c r="K52" s="8">
        <f t="shared" si="1"/>
        <v>6.6958469050070835E-4</v>
      </c>
      <c r="L52" s="6"/>
      <c r="M52" s="5">
        <v>423665400</v>
      </c>
      <c r="N52" s="6"/>
      <c r="O52" s="6">
        <v>-988285992</v>
      </c>
      <c r="P52" s="6"/>
      <c r="Q52" s="6">
        <v>-123943632</v>
      </c>
      <c r="R52" s="6"/>
      <c r="S52" s="6">
        <f t="shared" si="2"/>
        <v>-688564224</v>
      </c>
      <c r="T52" s="6"/>
      <c r="U52" s="8">
        <f t="shared" si="3"/>
        <v>-6.8862048346715471E-3</v>
      </c>
    </row>
    <row r="53" spans="1:21">
      <c r="A53" s="1" t="s">
        <v>30</v>
      </c>
      <c r="C53" s="6">
        <v>0</v>
      </c>
      <c r="D53" s="6"/>
      <c r="E53" s="6">
        <v>-3500345152</v>
      </c>
      <c r="F53" s="6"/>
      <c r="G53" s="6">
        <v>0</v>
      </c>
      <c r="H53" s="6"/>
      <c r="I53" s="6">
        <f t="shared" si="0"/>
        <v>-3500345152</v>
      </c>
      <c r="J53" s="6"/>
      <c r="K53" s="8">
        <f t="shared" si="1"/>
        <v>2.9290822316136122E-2</v>
      </c>
      <c r="L53" s="6"/>
      <c r="M53" s="6">
        <v>0</v>
      </c>
      <c r="N53" s="6"/>
      <c r="O53" s="6">
        <v>-5677480916</v>
      </c>
      <c r="P53" s="6"/>
      <c r="Q53" s="6">
        <v>-519092511</v>
      </c>
      <c r="R53" s="6"/>
      <c r="S53" s="6">
        <f t="shared" si="2"/>
        <v>-6196573427</v>
      </c>
      <c r="T53" s="6"/>
      <c r="U53" s="8">
        <f t="shared" si="3"/>
        <v>-6.197079720976708E-2</v>
      </c>
    </row>
    <row r="54" spans="1:21">
      <c r="A54" s="1" t="s">
        <v>21</v>
      </c>
      <c r="C54" s="6">
        <v>0</v>
      </c>
      <c r="D54" s="6"/>
      <c r="E54" s="6">
        <v>-3182930832</v>
      </c>
      <c r="F54" s="6"/>
      <c r="G54" s="6">
        <v>0</v>
      </c>
      <c r="H54" s="6"/>
      <c r="I54" s="6">
        <f t="shared" si="0"/>
        <v>-3182930832</v>
      </c>
      <c r="J54" s="6"/>
      <c r="K54" s="8">
        <f t="shared" si="1"/>
        <v>2.6634705263677758E-2</v>
      </c>
      <c r="L54" s="6"/>
      <c r="M54" s="6">
        <v>4065524800</v>
      </c>
      <c r="N54" s="6"/>
      <c r="O54" s="6">
        <v>16240950750</v>
      </c>
      <c r="P54" s="6"/>
      <c r="Q54" s="6">
        <v>2606076406</v>
      </c>
      <c r="R54" s="6"/>
      <c r="S54" s="6">
        <f t="shared" si="2"/>
        <v>22912551956</v>
      </c>
      <c r="T54" s="6"/>
      <c r="U54" s="8">
        <f t="shared" si="3"/>
        <v>0.2291442403694651</v>
      </c>
    </row>
    <row r="55" spans="1:21">
      <c r="A55" s="1" t="s">
        <v>34</v>
      </c>
      <c r="C55" s="6">
        <v>0</v>
      </c>
      <c r="D55" s="6"/>
      <c r="E55" s="6">
        <v>-1897702764</v>
      </c>
      <c r="F55" s="6"/>
      <c r="G55" s="6">
        <v>0</v>
      </c>
      <c r="H55" s="6"/>
      <c r="I55" s="6">
        <f t="shared" si="0"/>
        <v>-1897702764</v>
      </c>
      <c r="J55" s="6"/>
      <c r="K55" s="8">
        <f t="shared" si="1"/>
        <v>1.5879940993077359E-2</v>
      </c>
      <c r="L55" s="6"/>
      <c r="M55" s="6">
        <v>4170888000</v>
      </c>
      <c r="N55" s="6"/>
      <c r="O55" s="6">
        <v>-3796489580</v>
      </c>
      <c r="P55" s="6"/>
      <c r="Q55" s="6">
        <v>1449598369</v>
      </c>
      <c r="R55" s="6"/>
      <c r="S55" s="6">
        <f t="shared" si="2"/>
        <v>1823996789</v>
      </c>
      <c r="T55" s="6"/>
      <c r="U55" s="8">
        <f t="shared" si="3"/>
        <v>1.8241458195244802E-2</v>
      </c>
    </row>
    <row r="56" spans="1:21">
      <c r="A56" s="1" t="s">
        <v>33</v>
      </c>
      <c r="C56" s="6">
        <v>0</v>
      </c>
      <c r="D56" s="6"/>
      <c r="E56" s="6">
        <v>-2128228589</v>
      </c>
      <c r="F56" s="6"/>
      <c r="G56" s="6">
        <v>0</v>
      </c>
      <c r="H56" s="6"/>
      <c r="I56" s="6">
        <f t="shared" si="0"/>
        <v>-2128228589</v>
      </c>
      <c r="J56" s="6"/>
      <c r="K56" s="8">
        <f t="shared" si="1"/>
        <v>1.7808976755592842E-2</v>
      </c>
      <c r="L56" s="6"/>
      <c r="M56" s="6">
        <v>0</v>
      </c>
      <c r="N56" s="6"/>
      <c r="O56" s="6">
        <v>103992684</v>
      </c>
      <c r="P56" s="6"/>
      <c r="Q56" s="6">
        <v>1629867863</v>
      </c>
      <c r="R56" s="6"/>
      <c r="S56" s="6">
        <f t="shared" si="2"/>
        <v>1733860547</v>
      </c>
      <c r="T56" s="6"/>
      <c r="U56" s="8">
        <f t="shared" si="3"/>
        <v>1.7340022128999912E-2</v>
      </c>
    </row>
    <row r="57" spans="1:21">
      <c r="A57" s="1" t="s">
        <v>235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8">
        <f t="shared" si="1"/>
        <v>0</v>
      </c>
      <c r="L57" s="6"/>
      <c r="M57" s="6">
        <v>0</v>
      </c>
      <c r="N57" s="6"/>
      <c r="O57" s="6">
        <v>0</v>
      </c>
      <c r="P57" s="6"/>
      <c r="Q57" s="6">
        <v>155315478</v>
      </c>
      <c r="R57" s="6"/>
      <c r="S57" s="6">
        <f t="shared" si="2"/>
        <v>155315478</v>
      </c>
      <c r="T57" s="6"/>
      <c r="U57" s="8">
        <f t="shared" si="3"/>
        <v>1.55328168124942E-3</v>
      </c>
    </row>
    <row r="58" spans="1:21">
      <c r="A58" s="1" t="s">
        <v>236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97935016</v>
      </c>
      <c r="R58" s="6"/>
      <c r="S58" s="6">
        <f t="shared" si="2"/>
        <v>97935016</v>
      </c>
      <c r="T58" s="6"/>
      <c r="U58" s="8">
        <f t="shared" si="3"/>
        <v>9.7943017827024849E-4</v>
      </c>
    </row>
    <row r="59" spans="1:21">
      <c r="A59" s="1" t="s">
        <v>41</v>
      </c>
      <c r="C59" s="6">
        <v>0</v>
      </c>
      <c r="D59" s="6"/>
      <c r="E59" s="6">
        <v>-4484175961</v>
      </c>
      <c r="F59" s="6"/>
      <c r="G59" s="6">
        <v>0</v>
      </c>
      <c r="H59" s="6"/>
      <c r="I59" s="6">
        <f t="shared" si="0"/>
        <v>-4484175961</v>
      </c>
      <c r="J59" s="6"/>
      <c r="K59" s="8">
        <f t="shared" si="1"/>
        <v>3.7523499999105217E-2</v>
      </c>
      <c r="L59" s="6"/>
      <c r="M59" s="6">
        <v>8236716000</v>
      </c>
      <c r="N59" s="6"/>
      <c r="O59" s="6">
        <v>-3932248894</v>
      </c>
      <c r="P59" s="6"/>
      <c r="Q59" s="6">
        <v>3696167825</v>
      </c>
      <c r="R59" s="6"/>
      <c r="S59" s="6">
        <f t="shared" si="2"/>
        <v>8000634931</v>
      </c>
      <c r="T59" s="6"/>
      <c r="U59" s="8">
        <f t="shared" si="3"/>
        <v>8.0012886266792538E-2</v>
      </c>
    </row>
    <row r="60" spans="1:21">
      <c r="A60" s="1" t="s">
        <v>237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8">
        <f t="shared" si="1"/>
        <v>0</v>
      </c>
      <c r="L60" s="6"/>
      <c r="M60" s="6">
        <v>0</v>
      </c>
      <c r="N60" s="6"/>
      <c r="O60" s="6">
        <v>0</v>
      </c>
      <c r="P60" s="6"/>
      <c r="Q60" s="6">
        <v>-2047500919</v>
      </c>
      <c r="R60" s="6"/>
      <c r="S60" s="6">
        <f t="shared" si="2"/>
        <v>-2047500919</v>
      </c>
      <c r="T60" s="6"/>
      <c r="U60" s="8">
        <f t="shared" si="3"/>
        <v>-2.0476682110356397E-2</v>
      </c>
    </row>
    <row r="61" spans="1:21">
      <c r="A61" s="1" t="s">
        <v>238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8">
        <f t="shared" si="1"/>
        <v>0</v>
      </c>
      <c r="L61" s="6"/>
      <c r="M61" s="6">
        <v>0</v>
      </c>
      <c r="N61" s="6"/>
      <c r="O61" s="6">
        <v>0</v>
      </c>
      <c r="P61" s="6"/>
      <c r="Q61" s="6">
        <v>0</v>
      </c>
      <c r="R61" s="6"/>
      <c r="S61" s="6">
        <f t="shared" si="2"/>
        <v>0</v>
      </c>
      <c r="T61" s="6"/>
      <c r="U61" s="8">
        <f t="shared" si="3"/>
        <v>0</v>
      </c>
    </row>
    <row r="62" spans="1:21">
      <c r="A62" s="1" t="s">
        <v>31</v>
      </c>
      <c r="C62" s="6">
        <v>0</v>
      </c>
      <c r="D62" s="6"/>
      <c r="E62" s="6">
        <v>-674357754</v>
      </c>
      <c r="F62" s="6"/>
      <c r="G62" s="6">
        <v>0</v>
      </c>
      <c r="H62" s="6"/>
      <c r="I62" s="6">
        <f t="shared" si="0"/>
        <v>-674357754</v>
      </c>
      <c r="J62" s="6"/>
      <c r="K62" s="8">
        <f t="shared" si="1"/>
        <v>5.6430129864869496E-3</v>
      </c>
      <c r="L62" s="6"/>
      <c r="M62" s="6">
        <v>2045725800</v>
      </c>
      <c r="N62" s="6"/>
      <c r="O62" s="6">
        <v>4429191061</v>
      </c>
      <c r="P62" s="6"/>
      <c r="Q62" s="6">
        <v>1278856124</v>
      </c>
      <c r="R62" s="6"/>
      <c r="S62" s="6">
        <f t="shared" si="2"/>
        <v>7753772985</v>
      </c>
      <c r="T62" s="6"/>
      <c r="U62" s="8">
        <f t="shared" si="3"/>
        <v>7.7544065107066365E-2</v>
      </c>
    </row>
    <row r="63" spans="1:21">
      <c r="A63" s="1" t="s">
        <v>65</v>
      </c>
      <c r="C63" s="6">
        <v>0</v>
      </c>
      <c r="D63" s="6"/>
      <c r="E63" s="6">
        <v>-5162132962</v>
      </c>
      <c r="F63" s="6"/>
      <c r="G63" s="6">
        <v>0</v>
      </c>
      <c r="H63" s="6"/>
      <c r="I63" s="6">
        <f t="shared" si="0"/>
        <v>-5162132962</v>
      </c>
      <c r="J63" s="6"/>
      <c r="K63" s="8">
        <f t="shared" si="1"/>
        <v>4.3196631416709923E-2</v>
      </c>
      <c r="L63" s="6"/>
      <c r="M63" s="6">
        <v>0</v>
      </c>
      <c r="N63" s="6"/>
      <c r="O63" s="6">
        <v>-13294251445</v>
      </c>
      <c r="P63" s="6"/>
      <c r="Q63" s="6">
        <v>4147011279</v>
      </c>
      <c r="R63" s="6"/>
      <c r="S63" s="6">
        <f t="shared" si="2"/>
        <v>-9147240166</v>
      </c>
      <c r="T63" s="6"/>
      <c r="U63" s="8">
        <f t="shared" si="3"/>
        <v>-9.1479875456048909E-2</v>
      </c>
    </row>
    <row r="64" spans="1:21">
      <c r="A64" s="1" t="s">
        <v>239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8">
        <f t="shared" si="1"/>
        <v>0</v>
      </c>
      <c r="L64" s="6"/>
      <c r="M64" s="6">
        <v>0</v>
      </c>
      <c r="N64" s="6"/>
      <c r="O64" s="6">
        <v>0</v>
      </c>
      <c r="P64" s="6"/>
      <c r="Q64" s="6">
        <v>11644782471</v>
      </c>
      <c r="R64" s="6"/>
      <c r="S64" s="6">
        <f t="shared" si="2"/>
        <v>11644782471</v>
      </c>
      <c r="T64" s="6"/>
      <c r="U64" s="8">
        <f t="shared" si="3"/>
        <v>0.11645733913485851</v>
      </c>
    </row>
    <row r="65" spans="1:21">
      <c r="A65" s="1" t="s">
        <v>18</v>
      </c>
      <c r="C65" s="6">
        <v>3590213478</v>
      </c>
      <c r="D65" s="6"/>
      <c r="E65" s="6">
        <v>-14124457622</v>
      </c>
      <c r="F65" s="6"/>
      <c r="G65" s="6">
        <v>0</v>
      </c>
      <c r="H65" s="6"/>
      <c r="I65" s="6">
        <f t="shared" si="0"/>
        <v>-10534244144</v>
      </c>
      <c r="J65" s="6"/>
      <c r="K65" s="8">
        <f t="shared" si="1"/>
        <v>8.8150356624231971E-2</v>
      </c>
      <c r="L65" s="6"/>
      <c r="M65" s="6">
        <v>3590213478</v>
      </c>
      <c r="N65" s="6"/>
      <c r="O65" s="6">
        <v>11935561699</v>
      </c>
      <c r="P65" s="6"/>
      <c r="Q65" s="6">
        <v>2293887337</v>
      </c>
      <c r="R65" s="6"/>
      <c r="S65" s="6">
        <f t="shared" si="2"/>
        <v>17819662514</v>
      </c>
      <c r="T65" s="6"/>
      <c r="U65" s="8">
        <f t="shared" si="3"/>
        <v>0.1782111847799431</v>
      </c>
    </row>
    <row r="66" spans="1:21">
      <c r="A66" s="1" t="s">
        <v>240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8">
        <f t="shared" si="1"/>
        <v>0</v>
      </c>
      <c r="L66" s="6"/>
      <c r="M66" s="6">
        <v>0</v>
      </c>
      <c r="N66" s="6"/>
      <c r="O66" s="6">
        <v>0</v>
      </c>
      <c r="P66" s="6"/>
      <c r="Q66" s="6">
        <v>0</v>
      </c>
      <c r="R66" s="6"/>
      <c r="S66" s="6">
        <f t="shared" si="2"/>
        <v>0</v>
      </c>
      <c r="T66" s="6"/>
      <c r="U66" s="8">
        <f t="shared" si="3"/>
        <v>0</v>
      </c>
    </row>
    <row r="67" spans="1:21">
      <c r="A67" s="1" t="s">
        <v>241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8">
        <f t="shared" si="1"/>
        <v>0</v>
      </c>
      <c r="L67" s="6"/>
      <c r="M67" s="6">
        <v>0</v>
      </c>
      <c r="N67" s="6"/>
      <c r="O67" s="6">
        <v>0</v>
      </c>
      <c r="P67" s="6"/>
      <c r="Q67" s="6">
        <v>106954444</v>
      </c>
      <c r="R67" s="6"/>
      <c r="S67" s="6">
        <f t="shared" si="2"/>
        <v>106954444</v>
      </c>
      <c r="T67" s="6"/>
      <c r="U67" s="8">
        <f t="shared" si="3"/>
        <v>1.0696318276367598E-3</v>
      </c>
    </row>
    <row r="68" spans="1:21">
      <c r="A68" s="1" t="s">
        <v>198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8">
        <f t="shared" si="1"/>
        <v>0</v>
      </c>
      <c r="L68" s="6"/>
      <c r="M68" s="6">
        <v>3129079600</v>
      </c>
      <c r="N68" s="6"/>
      <c r="O68" s="6">
        <v>0</v>
      </c>
      <c r="P68" s="6"/>
      <c r="Q68" s="6">
        <v>-7099790933</v>
      </c>
      <c r="R68" s="6"/>
      <c r="S68" s="6">
        <f t="shared" si="2"/>
        <v>-3970711333</v>
      </c>
      <c r="T68" s="6"/>
      <c r="U68" s="8">
        <f t="shared" si="3"/>
        <v>-3.9710357618565006E-2</v>
      </c>
    </row>
    <row r="69" spans="1:21">
      <c r="A69" s="1" t="s">
        <v>213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8">
        <f t="shared" si="1"/>
        <v>0</v>
      </c>
      <c r="L69" s="6"/>
      <c r="M69" s="6">
        <v>642368100</v>
      </c>
      <c r="N69" s="6"/>
      <c r="O69" s="6">
        <v>0</v>
      </c>
      <c r="P69" s="6"/>
      <c r="Q69" s="6">
        <v>2059943217</v>
      </c>
      <c r="R69" s="6"/>
      <c r="S69" s="6">
        <f t="shared" si="2"/>
        <v>2702311317</v>
      </c>
      <c r="T69" s="6"/>
      <c r="U69" s="8">
        <f t="shared" si="3"/>
        <v>2.7025321106303998E-2</v>
      </c>
    </row>
    <row r="70" spans="1:21">
      <c r="A70" s="1" t="s">
        <v>214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8">
        <f t="shared" si="1"/>
        <v>0</v>
      </c>
      <c r="L70" s="6"/>
      <c r="M70" s="6">
        <v>295194000</v>
      </c>
      <c r="N70" s="6"/>
      <c r="O70" s="6">
        <v>0</v>
      </c>
      <c r="P70" s="6"/>
      <c r="Q70" s="6">
        <v>3511818456</v>
      </c>
      <c r="R70" s="6"/>
      <c r="S70" s="6">
        <f t="shared" si="2"/>
        <v>3807012456</v>
      </c>
      <c r="T70" s="6"/>
      <c r="U70" s="8">
        <f t="shared" si="3"/>
        <v>3.8073235097619597E-2</v>
      </c>
    </row>
    <row r="71" spans="1:21">
      <c r="A71" s="1" t="s">
        <v>215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8">
        <f t="shared" si="1"/>
        <v>0</v>
      </c>
      <c r="L71" s="6"/>
      <c r="M71" s="6">
        <v>85236900</v>
      </c>
      <c r="N71" s="6"/>
      <c r="O71" s="6">
        <v>0</v>
      </c>
      <c r="P71" s="6"/>
      <c r="Q71" s="6">
        <v>185184103</v>
      </c>
      <c r="R71" s="6"/>
      <c r="S71" s="6">
        <f t="shared" si="2"/>
        <v>270421003</v>
      </c>
      <c r="T71" s="6"/>
      <c r="U71" s="8">
        <f t="shared" si="3"/>
        <v>2.7044309787656478E-3</v>
      </c>
    </row>
    <row r="72" spans="1:21">
      <c r="A72" s="1" t="s">
        <v>57</v>
      </c>
      <c r="C72" s="6">
        <v>0</v>
      </c>
      <c r="D72" s="6"/>
      <c r="E72" s="6">
        <v>-403673247</v>
      </c>
      <c r="F72" s="6"/>
      <c r="G72" s="6">
        <v>0</v>
      </c>
      <c r="H72" s="6"/>
      <c r="I72" s="6">
        <f t="shared" si="0"/>
        <v>-403673247</v>
      </c>
      <c r="J72" s="6"/>
      <c r="K72" s="8">
        <f t="shared" si="1"/>
        <v>3.3779301292327897E-3</v>
      </c>
      <c r="L72" s="6"/>
      <c r="M72" s="6">
        <v>527357550</v>
      </c>
      <c r="N72" s="6"/>
      <c r="O72" s="6">
        <v>-6956648994</v>
      </c>
      <c r="P72" s="6"/>
      <c r="Q72" s="6">
        <v>-100046943</v>
      </c>
      <c r="R72" s="6"/>
      <c r="S72" s="6">
        <f t="shared" si="2"/>
        <v>-6529338387</v>
      </c>
      <c r="T72" s="6"/>
      <c r="U72" s="8">
        <f t="shared" si="3"/>
        <v>-6.5298718696959079E-2</v>
      </c>
    </row>
    <row r="73" spans="1:21">
      <c r="A73" s="1" t="s">
        <v>242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95" si="4">C73+E73+G73</f>
        <v>0</v>
      </c>
      <c r="J73" s="6"/>
      <c r="K73" s="8">
        <f t="shared" ref="K73:K98" si="5">I73/$I$99</f>
        <v>0</v>
      </c>
      <c r="L73" s="6"/>
      <c r="M73" s="6">
        <v>0</v>
      </c>
      <c r="N73" s="6"/>
      <c r="O73" s="6">
        <v>0</v>
      </c>
      <c r="P73" s="6"/>
      <c r="Q73" s="6">
        <v>-1497288242</v>
      </c>
      <c r="R73" s="6"/>
      <c r="S73" s="6">
        <f t="shared" ref="S73:S98" si="6">M73+O73+Q73</f>
        <v>-1497288242</v>
      </c>
      <c r="T73" s="6"/>
      <c r="U73" s="8">
        <f t="shared" ref="U73:U98" si="7">S73/$S$99</f>
        <v>-1.4974105786473828E-2</v>
      </c>
    </row>
    <row r="74" spans="1:21">
      <c r="A74" s="1" t="s">
        <v>53</v>
      </c>
      <c r="C74" s="6">
        <v>0</v>
      </c>
      <c r="D74" s="6"/>
      <c r="E74" s="6">
        <v>-945995196</v>
      </c>
      <c r="F74" s="6"/>
      <c r="G74" s="6">
        <v>0</v>
      </c>
      <c r="H74" s="6"/>
      <c r="I74" s="6">
        <f t="shared" si="4"/>
        <v>-945995196</v>
      </c>
      <c r="J74" s="6"/>
      <c r="K74" s="8">
        <f t="shared" si="5"/>
        <v>7.9160699858761719E-3</v>
      </c>
      <c r="L74" s="6"/>
      <c r="M74" s="6">
        <v>0</v>
      </c>
      <c r="N74" s="6"/>
      <c r="O74" s="6">
        <v>-10999308057</v>
      </c>
      <c r="P74" s="6"/>
      <c r="Q74" s="6">
        <v>-4561596625</v>
      </c>
      <c r="R74" s="6"/>
      <c r="S74" s="6">
        <f t="shared" si="6"/>
        <v>-15560904682</v>
      </c>
      <c r="T74" s="6"/>
      <c r="U74" s="8">
        <f t="shared" si="7"/>
        <v>-0.15562176093112196</v>
      </c>
    </row>
    <row r="75" spans="1:21">
      <c r="A75" s="1" t="s">
        <v>189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4"/>
        <v>0</v>
      </c>
      <c r="J75" s="6"/>
      <c r="K75" s="8">
        <f t="shared" si="5"/>
        <v>0</v>
      </c>
      <c r="L75" s="6"/>
      <c r="M75" s="6">
        <v>6545000000</v>
      </c>
      <c r="N75" s="6"/>
      <c r="O75" s="6">
        <v>0</v>
      </c>
      <c r="P75" s="6"/>
      <c r="Q75" s="6">
        <v>6322035162</v>
      </c>
      <c r="R75" s="6"/>
      <c r="S75" s="6">
        <f t="shared" si="6"/>
        <v>12867035162</v>
      </c>
      <c r="T75" s="6"/>
      <c r="U75" s="8">
        <f t="shared" si="7"/>
        <v>0.12868086469222831</v>
      </c>
    </row>
    <row r="76" spans="1:21">
      <c r="A76" s="1" t="s">
        <v>243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4"/>
        <v>0</v>
      </c>
      <c r="J76" s="6"/>
      <c r="K76" s="8">
        <f t="shared" si="5"/>
        <v>0</v>
      </c>
      <c r="L76" s="6"/>
      <c r="M76" s="6">
        <v>0</v>
      </c>
      <c r="N76" s="6"/>
      <c r="O76" s="6">
        <v>0</v>
      </c>
      <c r="P76" s="6"/>
      <c r="Q76" s="6">
        <v>614302182</v>
      </c>
      <c r="R76" s="6"/>
      <c r="S76" s="6">
        <f t="shared" si="6"/>
        <v>614302182</v>
      </c>
      <c r="T76" s="6"/>
      <c r="U76" s="8">
        <f t="shared" si="7"/>
        <v>6.143523738517208E-3</v>
      </c>
    </row>
    <row r="77" spans="1:21">
      <c r="A77" s="1" t="s">
        <v>62</v>
      </c>
      <c r="C77" s="6">
        <v>0</v>
      </c>
      <c r="D77" s="6"/>
      <c r="E77" s="6">
        <v>-928818466</v>
      </c>
      <c r="F77" s="6"/>
      <c r="G77" s="6">
        <v>0</v>
      </c>
      <c r="H77" s="6"/>
      <c r="I77" s="6">
        <f t="shared" si="4"/>
        <v>-928818466</v>
      </c>
      <c r="J77" s="6"/>
      <c r="K77" s="8">
        <f t="shared" si="5"/>
        <v>7.772335432695102E-3</v>
      </c>
      <c r="L77" s="6"/>
      <c r="M77" s="6">
        <v>7100575000</v>
      </c>
      <c r="N77" s="6"/>
      <c r="O77" s="6">
        <v>2777906177</v>
      </c>
      <c r="P77" s="6"/>
      <c r="Q77" s="6">
        <v>6771881650</v>
      </c>
      <c r="R77" s="6"/>
      <c r="S77" s="6">
        <f t="shared" si="6"/>
        <v>16650362827</v>
      </c>
      <c r="T77" s="6"/>
      <c r="U77" s="8">
        <f t="shared" si="7"/>
        <v>0.16651723252807688</v>
      </c>
    </row>
    <row r="78" spans="1:21">
      <c r="A78" s="1" t="s">
        <v>244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4"/>
        <v>0</v>
      </c>
      <c r="J78" s="6"/>
      <c r="K78" s="8">
        <f t="shared" si="5"/>
        <v>0</v>
      </c>
      <c r="L78" s="6"/>
      <c r="M78" s="6">
        <v>0</v>
      </c>
      <c r="N78" s="6"/>
      <c r="O78" s="6">
        <v>0</v>
      </c>
      <c r="P78" s="6"/>
      <c r="Q78" s="6">
        <v>-706984853</v>
      </c>
      <c r="R78" s="6"/>
      <c r="S78" s="6">
        <f t="shared" si="6"/>
        <v>-706984853</v>
      </c>
      <c r="T78" s="6"/>
      <c r="U78" s="8">
        <f t="shared" si="7"/>
        <v>-7.0704261753340132E-3</v>
      </c>
    </row>
    <row r="79" spans="1:21">
      <c r="A79" s="1" t="s">
        <v>45</v>
      </c>
      <c r="C79" s="6">
        <v>0</v>
      </c>
      <c r="D79" s="6"/>
      <c r="E79" s="6">
        <v>-2382304393</v>
      </c>
      <c r="F79" s="6"/>
      <c r="G79" s="6">
        <v>0</v>
      </c>
      <c r="H79" s="6"/>
      <c r="I79" s="6">
        <f t="shared" si="4"/>
        <v>-2382304393</v>
      </c>
      <c r="J79" s="6"/>
      <c r="K79" s="8">
        <f t="shared" si="5"/>
        <v>1.9935078298905284E-2</v>
      </c>
      <c r="L79" s="6"/>
      <c r="M79" s="6">
        <v>7669004200</v>
      </c>
      <c r="N79" s="6"/>
      <c r="O79" s="6">
        <v>-7395558460</v>
      </c>
      <c r="P79" s="6"/>
      <c r="Q79" s="6">
        <v>1328579803</v>
      </c>
      <c r="R79" s="6"/>
      <c r="S79" s="6">
        <f t="shared" si="6"/>
        <v>1602025543</v>
      </c>
      <c r="T79" s="6"/>
      <c r="U79" s="8">
        <f t="shared" si="7"/>
        <v>1.6021564372583362E-2</v>
      </c>
    </row>
    <row r="80" spans="1:21">
      <c r="A80" s="1" t="s">
        <v>26</v>
      </c>
      <c r="C80" s="6">
        <v>0</v>
      </c>
      <c r="D80" s="6"/>
      <c r="E80" s="6">
        <v>-1819969136</v>
      </c>
      <c r="F80" s="6"/>
      <c r="G80" s="6">
        <v>0</v>
      </c>
      <c r="H80" s="6"/>
      <c r="I80" s="6">
        <f t="shared" si="4"/>
        <v>-1819969136</v>
      </c>
      <c r="J80" s="6"/>
      <c r="K80" s="8">
        <f t="shared" si="5"/>
        <v>1.5229467457793081E-2</v>
      </c>
      <c r="L80" s="6"/>
      <c r="M80" s="6">
        <v>4569101600</v>
      </c>
      <c r="N80" s="6"/>
      <c r="O80" s="6">
        <v>17580923965</v>
      </c>
      <c r="P80" s="6"/>
      <c r="Q80" s="6">
        <v>4901538850</v>
      </c>
      <c r="R80" s="6"/>
      <c r="S80" s="6">
        <f t="shared" si="6"/>
        <v>27051564415</v>
      </c>
      <c r="T80" s="6"/>
      <c r="U80" s="8">
        <f t="shared" si="7"/>
        <v>0.27053774675926495</v>
      </c>
    </row>
    <row r="81" spans="1:21">
      <c r="A81" s="1" t="s">
        <v>245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4"/>
        <v>0</v>
      </c>
      <c r="J81" s="6"/>
      <c r="K81" s="8">
        <f t="shared" si="5"/>
        <v>0</v>
      </c>
      <c r="L81" s="6"/>
      <c r="M81" s="6">
        <v>0</v>
      </c>
      <c r="N81" s="6"/>
      <c r="O81" s="6">
        <v>0</v>
      </c>
      <c r="P81" s="6"/>
      <c r="Q81" s="6">
        <v>8069126486</v>
      </c>
      <c r="R81" s="6"/>
      <c r="S81" s="6">
        <f t="shared" si="6"/>
        <v>8069126486</v>
      </c>
      <c r="T81" s="6"/>
      <c r="U81" s="8">
        <f t="shared" si="7"/>
        <v>8.0697857778143048E-2</v>
      </c>
    </row>
    <row r="82" spans="1:21">
      <c r="A82" s="1" t="s">
        <v>212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4"/>
        <v>0</v>
      </c>
      <c r="J82" s="6"/>
      <c r="K82" s="8">
        <f t="shared" si="5"/>
        <v>0</v>
      </c>
      <c r="L82" s="6"/>
      <c r="M82" s="6">
        <v>127915200</v>
      </c>
      <c r="N82" s="6"/>
      <c r="O82" s="6">
        <v>0</v>
      </c>
      <c r="P82" s="6"/>
      <c r="Q82" s="6">
        <v>4396463764</v>
      </c>
      <c r="R82" s="6"/>
      <c r="S82" s="6">
        <f t="shared" si="6"/>
        <v>4524378964</v>
      </c>
      <c r="T82" s="6"/>
      <c r="U82" s="8">
        <f t="shared" si="7"/>
        <v>4.5247486305334164E-2</v>
      </c>
    </row>
    <row r="83" spans="1:21">
      <c r="A83" s="1" t="s">
        <v>217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4"/>
        <v>0</v>
      </c>
      <c r="J83" s="6"/>
      <c r="K83" s="8">
        <f t="shared" si="5"/>
        <v>0</v>
      </c>
      <c r="L83" s="6"/>
      <c r="M83" s="6">
        <v>1727220</v>
      </c>
      <c r="N83" s="6"/>
      <c r="O83" s="6">
        <v>0</v>
      </c>
      <c r="P83" s="6"/>
      <c r="Q83" s="6">
        <v>92901984</v>
      </c>
      <c r="R83" s="6"/>
      <c r="S83" s="6">
        <f t="shared" si="6"/>
        <v>94629204</v>
      </c>
      <c r="T83" s="6"/>
      <c r="U83" s="8">
        <f t="shared" si="7"/>
        <v>9.4636935724084332E-4</v>
      </c>
    </row>
    <row r="84" spans="1:21">
      <c r="A84" s="1" t="s">
        <v>221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4"/>
        <v>0</v>
      </c>
      <c r="J84" s="6"/>
      <c r="K84" s="8">
        <f t="shared" si="5"/>
        <v>0</v>
      </c>
      <c r="L84" s="6"/>
      <c r="M84" s="6">
        <v>33456858</v>
      </c>
      <c r="N84" s="6"/>
      <c r="O84" s="6">
        <v>0</v>
      </c>
      <c r="P84" s="6"/>
      <c r="Q84" s="6">
        <v>319227485</v>
      </c>
      <c r="R84" s="6"/>
      <c r="S84" s="6">
        <f t="shared" si="6"/>
        <v>352684343</v>
      </c>
      <c r="T84" s="6"/>
      <c r="U84" s="8">
        <f t="shared" si="7"/>
        <v>3.5271315924185428E-3</v>
      </c>
    </row>
    <row r="85" spans="1:21">
      <c r="A85" s="1" t="s">
        <v>44</v>
      </c>
      <c r="C85" s="6">
        <v>0</v>
      </c>
      <c r="D85" s="6"/>
      <c r="E85" s="6">
        <v>298176172</v>
      </c>
      <c r="F85" s="6"/>
      <c r="G85" s="6">
        <v>0</v>
      </c>
      <c r="H85" s="6"/>
      <c r="I85" s="6">
        <f t="shared" si="4"/>
        <v>298176172</v>
      </c>
      <c r="J85" s="6"/>
      <c r="K85" s="8">
        <f t="shared" si="5"/>
        <v>-2.4951325922723299E-3</v>
      </c>
      <c r="L85" s="6"/>
      <c r="M85" s="6">
        <v>3588961052</v>
      </c>
      <c r="N85" s="6"/>
      <c r="O85" s="6">
        <v>-10167593264</v>
      </c>
      <c r="P85" s="6"/>
      <c r="Q85" s="6">
        <v>0</v>
      </c>
      <c r="R85" s="6"/>
      <c r="S85" s="6">
        <f t="shared" si="6"/>
        <v>-6578632212</v>
      </c>
      <c r="T85" s="6"/>
      <c r="U85" s="8">
        <f t="shared" si="7"/>
        <v>-6.5791697222713053E-2</v>
      </c>
    </row>
    <row r="86" spans="1:21">
      <c r="A86" s="1" t="s">
        <v>23</v>
      </c>
      <c r="C86" s="6">
        <v>0</v>
      </c>
      <c r="D86" s="6"/>
      <c r="E86" s="6">
        <v>679653183</v>
      </c>
      <c r="F86" s="6"/>
      <c r="G86" s="6">
        <v>0</v>
      </c>
      <c r="H86" s="6"/>
      <c r="I86" s="6">
        <f t="shared" si="4"/>
        <v>679653183</v>
      </c>
      <c r="J86" s="6"/>
      <c r="K86" s="8">
        <f t="shared" si="5"/>
        <v>-5.6873250366395152E-3</v>
      </c>
      <c r="L86" s="6"/>
      <c r="M86" s="6">
        <v>4311925000</v>
      </c>
      <c r="N86" s="6"/>
      <c r="O86" s="6">
        <v>6382627329</v>
      </c>
      <c r="P86" s="6"/>
      <c r="Q86" s="6">
        <v>0</v>
      </c>
      <c r="R86" s="6"/>
      <c r="S86" s="6">
        <f t="shared" si="6"/>
        <v>10694552329</v>
      </c>
      <c r="T86" s="6"/>
      <c r="U86" s="8">
        <f t="shared" si="7"/>
        <v>0.10695426132480512</v>
      </c>
    </row>
    <row r="87" spans="1:21">
      <c r="A87" s="1" t="s">
        <v>38</v>
      </c>
      <c r="C87" s="6">
        <v>0</v>
      </c>
      <c r="D87" s="6"/>
      <c r="E87" s="6">
        <v>218245621</v>
      </c>
      <c r="F87" s="6"/>
      <c r="G87" s="6">
        <v>0</v>
      </c>
      <c r="H87" s="6"/>
      <c r="I87" s="6">
        <f t="shared" si="4"/>
        <v>218245621</v>
      </c>
      <c r="J87" s="6"/>
      <c r="K87" s="8">
        <f t="shared" si="5"/>
        <v>-1.8262752466948113E-3</v>
      </c>
      <c r="L87" s="6"/>
      <c r="M87" s="6">
        <v>10335007180</v>
      </c>
      <c r="N87" s="6"/>
      <c r="O87" s="6">
        <v>-11987540556</v>
      </c>
      <c r="P87" s="6"/>
      <c r="Q87" s="6">
        <v>0</v>
      </c>
      <c r="R87" s="6"/>
      <c r="S87" s="6">
        <f t="shared" si="6"/>
        <v>-1652533376</v>
      </c>
      <c r="T87" s="6"/>
      <c r="U87" s="8">
        <f t="shared" si="7"/>
        <v>-1.6526683970248347E-2</v>
      </c>
    </row>
    <row r="88" spans="1:21">
      <c r="A88" s="1" t="s">
        <v>28</v>
      </c>
      <c r="C88" s="6">
        <v>0</v>
      </c>
      <c r="D88" s="6"/>
      <c r="E88" s="6">
        <v>-2699746060</v>
      </c>
      <c r="F88" s="6"/>
      <c r="G88" s="6">
        <v>0</v>
      </c>
      <c r="H88" s="6"/>
      <c r="I88" s="6">
        <f t="shared" si="4"/>
        <v>-2699746060</v>
      </c>
      <c r="J88" s="6"/>
      <c r="K88" s="8">
        <f t="shared" si="5"/>
        <v>2.2591424190544673E-2</v>
      </c>
      <c r="L88" s="6"/>
      <c r="M88" s="6">
        <v>0</v>
      </c>
      <c r="N88" s="6"/>
      <c r="O88" s="6">
        <v>-12555602130</v>
      </c>
      <c r="P88" s="6"/>
      <c r="Q88" s="6">
        <v>0</v>
      </c>
      <c r="R88" s="6"/>
      <c r="S88" s="6">
        <f t="shared" si="6"/>
        <v>-12555602130</v>
      </c>
      <c r="T88" s="6"/>
      <c r="U88" s="8">
        <f t="shared" si="7"/>
        <v>-0.12556627991438946</v>
      </c>
    </row>
    <row r="89" spans="1:21">
      <c r="A89" s="1" t="s">
        <v>29</v>
      </c>
      <c r="C89" s="6">
        <v>0</v>
      </c>
      <c r="D89" s="6"/>
      <c r="E89" s="6">
        <v>-2494832335</v>
      </c>
      <c r="F89" s="6"/>
      <c r="G89" s="6">
        <v>0</v>
      </c>
      <c r="H89" s="6"/>
      <c r="I89" s="6">
        <f t="shared" si="4"/>
        <v>-2494832335</v>
      </c>
      <c r="J89" s="6"/>
      <c r="K89" s="8">
        <f t="shared" si="5"/>
        <v>2.087670999852188E-2</v>
      </c>
      <c r="L89" s="6"/>
      <c r="M89" s="6">
        <v>0</v>
      </c>
      <c r="N89" s="6"/>
      <c r="O89" s="6">
        <v>6206764155</v>
      </c>
      <c r="P89" s="6"/>
      <c r="Q89" s="6">
        <v>0</v>
      </c>
      <c r="R89" s="6"/>
      <c r="S89" s="6">
        <f t="shared" si="6"/>
        <v>6206764155</v>
      </c>
      <c r="T89" s="6"/>
      <c r="U89" s="8">
        <f t="shared" si="7"/>
        <v>6.2072712816149823E-2</v>
      </c>
    </row>
    <row r="90" spans="1:21">
      <c r="A90" s="1" t="s">
        <v>63</v>
      </c>
      <c r="C90" s="6">
        <v>0</v>
      </c>
      <c r="D90" s="6"/>
      <c r="E90" s="6">
        <v>-2054999087</v>
      </c>
      <c r="F90" s="6"/>
      <c r="G90" s="6">
        <v>0</v>
      </c>
      <c r="H90" s="6"/>
      <c r="I90" s="6">
        <f t="shared" si="4"/>
        <v>-2054999087</v>
      </c>
      <c r="J90" s="6"/>
      <c r="K90" s="8">
        <f t="shared" si="5"/>
        <v>1.7196193661858337E-2</v>
      </c>
      <c r="L90" s="6"/>
      <c r="M90" s="6">
        <v>0</v>
      </c>
      <c r="N90" s="6"/>
      <c r="O90" s="6">
        <v>-27744820140</v>
      </c>
      <c r="P90" s="6"/>
      <c r="Q90" s="6">
        <v>0</v>
      </c>
      <c r="R90" s="6"/>
      <c r="S90" s="6">
        <f t="shared" si="6"/>
        <v>-27744820140</v>
      </c>
      <c r="T90" s="6"/>
      <c r="U90" s="8">
        <f t="shared" si="7"/>
        <v>-0.27747087043714969</v>
      </c>
    </row>
    <row r="91" spans="1:21">
      <c r="A91" s="1" t="s">
        <v>20</v>
      </c>
      <c r="C91" s="6">
        <v>0</v>
      </c>
      <c r="D91" s="6"/>
      <c r="E91" s="6">
        <v>9093013</v>
      </c>
      <c r="F91" s="6"/>
      <c r="G91" s="6">
        <v>0</v>
      </c>
      <c r="H91" s="6"/>
      <c r="I91" s="6">
        <f t="shared" si="4"/>
        <v>9093013</v>
      </c>
      <c r="J91" s="6"/>
      <c r="K91" s="8">
        <f t="shared" si="5"/>
        <v>-7.6090161551393165E-5</v>
      </c>
      <c r="L91" s="6"/>
      <c r="M91" s="6">
        <v>0</v>
      </c>
      <c r="N91" s="6"/>
      <c r="O91" s="6">
        <v>1192180595</v>
      </c>
      <c r="P91" s="6"/>
      <c r="Q91" s="6">
        <v>0</v>
      </c>
      <c r="R91" s="6"/>
      <c r="S91" s="6">
        <f t="shared" si="6"/>
        <v>1192180595</v>
      </c>
      <c r="T91" s="6"/>
      <c r="U91" s="8">
        <f t="shared" si="7"/>
        <v>1.1922780026820855E-2</v>
      </c>
    </row>
    <row r="92" spans="1:21">
      <c r="A92" s="1" t="s">
        <v>35</v>
      </c>
      <c r="C92" s="6">
        <v>0</v>
      </c>
      <c r="D92" s="6"/>
      <c r="E92" s="6">
        <v>-6692599577</v>
      </c>
      <c r="F92" s="6"/>
      <c r="G92" s="6">
        <v>0</v>
      </c>
      <c r="H92" s="6"/>
      <c r="I92" s="6">
        <f t="shared" si="4"/>
        <v>-6692599577</v>
      </c>
      <c r="J92" s="6"/>
      <c r="K92" s="8">
        <f t="shared" si="5"/>
        <v>5.600354723046317E-2</v>
      </c>
      <c r="L92" s="6"/>
      <c r="M92" s="6">
        <v>0</v>
      </c>
      <c r="N92" s="6"/>
      <c r="O92" s="6">
        <v>-22599683870</v>
      </c>
      <c r="P92" s="6"/>
      <c r="Q92" s="6">
        <v>0</v>
      </c>
      <c r="R92" s="6"/>
      <c r="S92" s="6">
        <f t="shared" si="6"/>
        <v>-22599683870</v>
      </c>
      <c r="T92" s="6"/>
      <c r="U92" s="8">
        <f t="shared" si="7"/>
        <v>-0.22601530387910856</v>
      </c>
    </row>
    <row r="93" spans="1:21">
      <c r="A93" s="1" t="s">
        <v>66</v>
      </c>
      <c r="C93" s="6">
        <v>0</v>
      </c>
      <c r="D93" s="6"/>
      <c r="E93" s="6">
        <v>-16836664</v>
      </c>
      <c r="F93" s="6"/>
      <c r="G93" s="6">
        <v>0</v>
      </c>
      <c r="H93" s="6"/>
      <c r="I93" s="6">
        <f t="shared" si="4"/>
        <v>-16836664</v>
      </c>
      <c r="J93" s="6"/>
      <c r="K93" s="8">
        <f t="shared" si="5"/>
        <v>1.4088888729693068E-4</v>
      </c>
      <c r="L93" s="6"/>
      <c r="M93" s="6">
        <v>0</v>
      </c>
      <c r="N93" s="6"/>
      <c r="O93" s="6">
        <v>-16836664</v>
      </c>
      <c r="P93" s="6"/>
      <c r="Q93" s="6">
        <v>0</v>
      </c>
      <c r="R93" s="6"/>
      <c r="S93" s="6">
        <f t="shared" si="6"/>
        <v>-16836664</v>
      </c>
      <c r="T93" s="6"/>
      <c r="U93" s="8">
        <f t="shared" si="7"/>
        <v>-1.6838039647633563E-4</v>
      </c>
    </row>
    <row r="94" spans="1:21">
      <c r="A94" s="1" t="s">
        <v>64</v>
      </c>
      <c r="C94" s="6">
        <v>0</v>
      </c>
      <c r="D94" s="6"/>
      <c r="E94" s="6">
        <v>3064965906</v>
      </c>
      <c r="F94" s="6"/>
      <c r="G94" s="6">
        <v>0</v>
      </c>
      <c r="H94" s="6"/>
      <c r="I94" s="6">
        <f t="shared" si="4"/>
        <v>3064965906</v>
      </c>
      <c r="J94" s="6"/>
      <c r="K94" s="8">
        <f t="shared" si="5"/>
        <v>-2.5647576984334251E-2</v>
      </c>
      <c r="L94" s="6"/>
      <c r="M94" s="6">
        <v>0</v>
      </c>
      <c r="N94" s="6"/>
      <c r="O94" s="6">
        <v>959079197</v>
      </c>
      <c r="P94" s="6"/>
      <c r="Q94" s="6">
        <v>0</v>
      </c>
      <c r="R94" s="6"/>
      <c r="S94" s="6">
        <f t="shared" si="6"/>
        <v>959079197</v>
      </c>
      <c r="T94" s="6"/>
      <c r="U94" s="8">
        <f t="shared" si="7"/>
        <v>9.5915755902158291E-3</v>
      </c>
    </row>
    <row r="95" spans="1:21">
      <c r="A95" s="1" t="s">
        <v>226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4"/>
        <v>0</v>
      </c>
      <c r="J95" s="6"/>
      <c r="K95" s="8">
        <f t="shared" si="5"/>
        <v>0</v>
      </c>
      <c r="L95" s="6"/>
      <c r="M95" s="6">
        <v>6638</v>
      </c>
      <c r="N95" s="6"/>
      <c r="O95" s="3">
        <v>0</v>
      </c>
      <c r="P95" s="6"/>
      <c r="Q95" s="6">
        <v>0</v>
      </c>
      <c r="R95" s="6"/>
      <c r="S95" s="6">
        <f t="shared" si="6"/>
        <v>6638</v>
      </c>
      <c r="T95" s="6"/>
      <c r="U95" s="8">
        <f t="shared" si="7"/>
        <v>6.6385423609446381E-8</v>
      </c>
    </row>
    <row r="96" spans="1:21">
      <c r="A96" s="1" t="s">
        <v>271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ref="I96:I98" si="8">C96+E96+G96</f>
        <v>0</v>
      </c>
      <c r="J96" s="6"/>
      <c r="K96" s="8">
        <f t="shared" si="5"/>
        <v>0</v>
      </c>
      <c r="L96" s="6"/>
      <c r="M96" s="6">
        <v>6472</v>
      </c>
      <c r="N96" s="6"/>
      <c r="O96" s="3">
        <v>0</v>
      </c>
      <c r="P96" s="6"/>
      <c r="Q96" s="6">
        <v>0</v>
      </c>
      <c r="R96" s="6"/>
      <c r="S96" s="6">
        <f t="shared" si="6"/>
        <v>6472</v>
      </c>
      <c r="T96" s="6"/>
      <c r="U96" s="8">
        <f t="shared" si="7"/>
        <v>6.4725287978357492E-8</v>
      </c>
    </row>
    <row r="97" spans="1:21">
      <c r="A97" s="1" t="s">
        <v>272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8"/>
        <v>0</v>
      </c>
      <c r="J97" s="6"/>
      <c r="K97" s="8">
        <f t="shared" si="5"/>
        <v>0</v>
      </c>
      <c r="L97" s="6"/>
      <c r="M97" s="6">
        <v>5429</v>
      </c>
      <c r="N97" s="6"/>
      <c r="O97" s="3">
        <v>0</v>
      </c>
      <c r="P97" s="6"/>
      <c r="Q97" s="6">
        <v>0</v>
      </c>
      <c r="R97" s="6"/>
      <c r="S97" s="6">
        <f t="shared" si="6"/>
        <v>5429</v>
      </c>
      <c r="T97" s="6"/>
      <c r="U97" s="8">
        <f t="shared" si="7"/>
        <v>5.4294435790250743E-8</v>
      </c>
    </row>
    <row r="98" spans="1:21">
      <c r="A98" s="1" t="s">
        <v>273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8"/>
        <v>0</v>
      </c>
      <c r="J98" s="6"/>
      <c r="K98" s="8">
        <f t="shared" si="5"/>
        <v>0</v>
      </c>
      <c r="L98" s="6"/>
      <c r="M98" s="6">
        <v>4472</v>
      </c>
      <c r="N98" s="6"/>
      <c r="O98" s="3">
        <v>0</v>
      </c>
      <c r="P98" s="6"/>
      <c r="Q98" s="6">
        <v>0</v>
      </c>
      <c r="R98" s="6"/>
      <c r="S98" s="6">
        <f t="shared" si="6"/>
        <v>4472</v>
      </c>
      <c r="T98" s="6"/>
      <c r="U98" s="8">
        <f t="shared" si="7"/>
        <v>4.4723653868852704E-8</v>
      </c>
    </row>
    <row r="99" spans="1:21" ht="24.75" thickBot="1">
      <c r="C99" s="7">
        <f>SUM(C8:C98)</f>
        <v>18691789212</v>
      </c>
      <c r="E99" s="7">
        <f>SUM(E8:E98)</f>
        <v>-138316505048</v>
      </c>
      <c r="G99" s="7">
        <f>SUM(G8:G98)</f>
        <v>121578839</v>
      </c>
      <c r="I99" s="7">
        <f>SUM(I8:I98)</f>
        <v>-119503136997</v>
      </c>
      <c r="K99" s="9">
        <f>SUM(K8:K98)</f>
        <v>0.99999999999999978</v>
      </c>
      <c r="M99" s="7">
        <f>SUM(M8:M98)</f>
        <v>148063646251</v>
      </c>
      <c r="O99" s="7">
        <f>SUM(O8:O98)</f>
        <v>-136856029112</v>
      </c>
      <c r="Q99" s="7">
        <f>SUM(Q8:Q98)</f>
        <v>88784212981</v>
      </c>
      <c r="S99" s="7">
        <f>SUM(S8:S98)</f>
        <v>99991830120</v>
      </c>
      <c r="U99" s="9">
        <f>SUM(U8:U98)</f>
        <v>1</v>
      </c>
    </row>
    <row r="100" spans="1:21" ht="24.75" thickTop="1">
      <c r="C100" s="12"/>
      <c r="E100" s="12"/>
      <c r="G100" s="12"/>
      <c r="M100" s="12"/>
      <c r="O100" s="12"/>
      <c r="Q100" s="12"/>
    </row>
  </sheetData>
  <autoFilter ref="A7:A94" xr:uid="{00000000-0001-0000-0A00-000000000000}"/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topLeftCell="A19" workbookViewId="0">
      <selection activeCell="K36" sqref="K36:O36"/>
    </sheetView>
  </sheetViews>
  <sheetFormatPr defaultRowHeight="2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149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153</v>
      </c>
      <c r="C6" s="20" t="s">
        <v>151</v>
      </c>
      <c r="D6" s="20" t="s">
        <v>151</v>
      </c>
      <c r="E6" s="20" t="s">
        <v>151</v>
      </c>
      <c r="F6" s="20" t="s">
        <v>151</v>
      </c>
      <c r="G6" s="20" t="s">
        <v>151</v>
      </c>
      <c r="H6" s="20" t="s">
        <v>151</v>
      </c>
      <c r="I6" s="20" t="s">
        <v>151</v>
      </c>
      <c r="K6" s="20" t="s">
        <v>152</v>
      </c>
      <c r="L6" s="20" t="s">
        <v>152</v>
      </c>
      <c r="M6" s="20" t="s">
        <v>152</v>
      </c>
      <c r="N6" s="20" t="s">
        <v>152</v>
      </c>
      <c r="O6" s="20" t="s">
        <v>152</v>
      </c>
      <c r="P6" s="20" t="s">
        <v>152</v>
      </c>
      <c r="Q6" s="20" t="s">
        <v>152</v>
      </c>
    </row>
    <row r="7" spans="1:17" ht="24.75">
      <c r="A7" s="20" t="s">
        <v>153</v>
      </c>
      <c r="C7" s="20" t="s">
        <v>258</v>
      </c>
      <c r="E7" s="20" t="s">
        <v>255</v>
      </c>
      <c r="G7" s="20" t="s">
        <v>256</v>
      </c>
      <c r="I7" s="20" t="s">
        <v>259</v>
      </c>
      <c r="K7" s="20" t="s">
        <v>258</v>
      </c>
      <c r="M7" s="20" t="s">
        <v>255</v>
      </c>
      <c r="O7" s="20" t="s">
        <v>256</v>
      </c>
      <c r="Q7" s="20" t="s">
        <v>259</v>
      </c>
    </row>
    <row r="8" spans="1:17">
      <c r="A8" s="1" t="s">
        <v>85</v>
      </c>
      <c r="C8" s="6">
        <v>0</v>
      </c>
      <c r="D8" s="6"/>
      <c r="E8" s="6">
        <v>-4348766220</v>
      </c>
      <c r="F8" s="6"/>
      <c r="G8" s="6">
        <v>5179417053</v>
      </c>
      <c r="H8" s="6"/>
      <c r="I8" s="6">
        <f>C8+E8+G8</f>
        <v>830650833</v>
      </c>
      <c r="J8" s="6"/>
      <c r="K8" s="6">
        <v>0</v>
      </c>
      <c r="L8" s="6"/>
      <c r="M8" s="6">
        <v>0</v>
      </c>
      <c r="N8" s="6"/>
      <c r="O8" s="6">
        <v>8188482910</v>
      </c>
      <c r="P8" s="6"/>
      <c r="Q8" s="6">
        <f>K8+M8+O8</f>
        <v>8188482910</v>
      </c>
    </row>
    <row r="9" spans="1:17">
      <c r="A9" s="1" t="s">
        <v>81</v>
      </c>
      <c r="C9" s="6">
        <v>0</v>
      </c>
      <c r="D9" s="6"/>
      <c r="E9" s="6">
        <v>-2439996545</v>
      </c>
      <c r="F9" s="6"/>
      <c r="G9" s="6">
        <v>2504724815</v>
      </c>
      <c r="H9" s="6"/>
      <c r="I9" s="6">
        <f t="shared" ref="I9:I34" si="0">C9+E9+G9</f>
        <v>64728270</v>
      </c>
      <c r="J9" s="6"/>
      <c r="K9" s="6">
        <v>0</v>
      </c>
      <c r="L9" s="6"/>
      <c r="M9" s="6">
        <v>0</v>
      </c>
      <c r="N9" s="6"/>
      <c r="O9" s="6">
        <v>2504724815</v>
      </c>
      <c r="P9" s="6"/>
      <c r="Q9" s="6">
        <f t="shared" ref="Q9:Q34" si="1">K9+M9+O9</f>
        <v>2504724815</v>
      </c>
    </row>
    <row r="10" spans="1:17">
      <c r="A10" s="1" t="s">
        <v>246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34537796</v>
      </c>
      <c r="P10" s="6"/>
      <c r="Q10" s="6">
        <f t="shared" si="1"/>
        <v>34537796</v>
      </c>
    </row>
    <row r="11" spans="1:17">
      <c r="A11" s="1" t="s">
        <v>247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72237558</v>
      </c>
      <c r="P11" s="6"/>
      <c r="Q11" s="6">
        <f t="shared" si="1"/>
        <v>72237558</v>
      </c>
    </row>
    <row r="12" spans="1:17">
      <c r="A12" s="1" t="s">
        <v>161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17171105406</v>
      </c>
      <c r="L12" s="6"/>
      <c r="M12" s="6">
        <v>0</v>
      </c>
      <c r="N12" s="6"/>
      <c r="O12" s="6">
        <v>-9961937500</v>
      </c>
      <c r="P12" s="6"/>
      <c r="Q12" s="6">
        <f t="shared" si="1"/>
        <v>7209167906</v>
      </c>
    </row>
    <row r="13" spans="1:17">
      <c r="A13" s="1" t="s">
        <v>158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45461511811</v>
      </c>
      <c r="L13" s="6"/>
      <c r="M13" s="6">
        <v>0</v>
      </c>
      <c r="N13" s="6"/>
      <c r="O13" s="6">
        <v>20087000000</v>
      </c>
      <c r="P13" s="6"/>
      <c r="Q13" s="6">
        <f t="shared" si="1"/>
        <v>65548511811</v>
      </c>
    </row>
    <row r="14" spans="1:17">
      <c r="A14" s="1" t="s">
        <v>248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193758742</v>
      </c>
      <c r="P14" s="6"/>
      <c r="Q14" s="6">
        <f t="shared" si="1"/>
        <v>193758742</v>
      </c>
    </row>
    <row r="15" spans="1:17">
      <c r="A15" s="1" t="s">
        <v>249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367163039</v>
      </c>
      <c r="P15" s="6"/>
      <c r="Q15" s="6">
        <f t="shared" si="1"/>
        <v>367163039</v>
      </c>
    </row>
    <row r="16" spans="1:17">
      <c r="A16" s="1" t="s">
        <v>88</v>
      </c>
      <c r="C16" s="6">
        <v>0</v>
      </c>
      <c r="D16" s="6"/>
      <c r="E16" s="6">
        <v>1659077192</v>
      </c>
      <c r="F16" s="6"/>
      <c r="G16" s="6">
        <v>0</v>
      </c>
      <c r="H16" s="6"/>
      <c r="I16" s="6">
        <f t="shared" si="0"/>
        <v>1659077192</v>
      </c>
      <c r="J16" s="6"/>
      <c r="K16" s="6">
        <v>0</v>
      </c>
      <c r="L16" s="6"/>
      <c r="M16" s="6">
        <v>6667401727</v>
      </c>
      <c r="N16" s="6"/>
      <c r="O16" s="6">
        <v>3999166072</v>
      </c>
      <c r="P16" s="6"/>
      <c r="Q16" s="6">
        <f t="shared" si="1"/>
        <v>10666567799</v>
      </c>
    </row>
    <row r="17" spans="1:17">
      <c r="A17" s="1" t="s">
        <v>250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408876426</v>
      </c>
      <c r="P17" s="6"/>
      <c r="Q17" s="6">
        <f t="shared" si="1"/>
        <v>408876426</v>
      </c>
    </row>
    <row r="18" spans="1:17">
      <c r="A18" s="1" t="s">
        <v>97</v>
      </c>
      <c r="C18" s="6">
        <v>0</v>
      </c>
      <c r="D18" s="6"/>
      <c r="E18" s="6">
        <v>2631160136</v>
      </c>
      <c r="F18" s="6"/>
      <c r="G18" s="6">
        <v>0</v>
      </c>
      <c r="H18" s="6"/>
      <c r="I18" s="6">
        <f t="shared" si="0"/>
        <v>2631160136</v>
      </c>
      <c r="J18" s="6"/>
      <c r="K18" s="6">
        <v>0</v>
      </c>
      <c r="L18" s="6"/>
      <c r="M18" s="6">
        <v>10475758086</v>
      </c>
      <c r="N18" s="6"/>
      <c r="O18" s="6">
        <v>335489181</v>
      </c>
      <c r="P18" s="6"/>
      <c r="Q18" s="6">
        <f t="shared" si="1"/>
        <v>10811247267</v>
      </c>
    </row>
    <row r="19" spans="1:17">
      <c r="A19" s="1" t="s">
        <v>163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67594435</v>
      </c>
      <c r="L19" s="6"/>
      <c r="M19" s="6">
        <v>0</v>
      </c>
      <c r="N19" s="6"/>
      <c r="O19" s="6">
        <v>181250</v>
      </c>
      <c r="P19" s="6"/>
      <c r="Q19" s="6">
        <f t="shared" si="1"/>
        <v>67775685</v>
      </c>
    </row>
    <row r="20" spans="1:17">
      <c r="A20" s="1" t="s">
        <v>251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8814017239</v>
      </c>
      <c r="P20" s="6"/>
      <c r="Q20" s="6">
        <f t="shared" si="1"/>
        <v>8814017239</v>
      </c>
    </row>
    <row r="21" spans="1:17">
      <c r="A21" s="1" t="s">
        <v>252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8725122998</v>
      </c>
      <c r="P21" s="6"/>
      <c r="Q21" s="6">
        <f t="shared" si="1"/>
        <v>8725122998</v>
      </c>
    </row>
    <row r="22" spans="1:17">
      <c r="A22" s="1" t="s">
        <v>253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751215758</v>
      </c>
      <c r="P22" s="6"/>
      <c r="Q22" s="6">
        <f t="shared" si="1"/>
        <v>751215758</v>
      </c>
    </row>
    <row r="23" spans="1:17">
      <c r="A23" s="1" t="s">
        <v>124</v>
      </c>
      <c r="C23" s="6">
        <v>2341513268</v>
      </c>
      <c r="D23" s="6"/>
      <c r="E23" s="6">
        <v>4759137250</v>
      </c>
      <c r="F23" s="6"/>
      <c r="G23" s="6">
        <v>0</v>
      </c>
      <c r="H23" s="6"/>
      <c r="I23" s="6">
        <f t="shared" si="0"/>
        <v>7100650518</v>
      </c>
      <c r="J23" s="6"/>
      <c r="K23" s="6">
        <v>14573072805</v>
      </c>
      <c r="L23" s="6"/>
      <c r="M23" s="6">
        <v>5845609375</v>
      </c>
      <c r="N23" s="6"/>
      <c r="O23" s="6">
        <v>0</v>
      </c>
      <c r="P23" s="6"/>
      <c r="Q23" s="6">
        <f t="shared" si="1"/>
        <v>20418682180</v>
      </c>
    </row>
    <row r="24" spans="1:17">
      <c r="A24" s="1" t="s">
        <v>127</v>
      </c>
      <c r="C24" s="6">
        <v>711341096</v>
      </c>
      <c r="D24" s="6"/>
      <c r="E24" s="6">
        <v>0</v>
      </c>
      <c r="F24" s="6"/>
      <c r="G24" s="6">
        <v>0</v>
      </c>
      <c r="H24" s="6"/>
      <c r="I24" s="6">
        <f t="shared" si="0"/>
        <v>711341096</v>
      </c>
      <c r="J24" s="6"/>
      <c r="K24" s="6">
        <v>3502620044</v>
      </c>
      <c r="L24" s="6"/>
      <c r="M24" s="6">
        <v>-18124976</v>
      </c>
      <c r="N24" s="6"/>
      <c r="O24" s="6">
        <v>0</v>
      </c>
      <c r="P24" s="6"/>
      <c r="Q24" s="6">
        <f t="shared" si="1"/>
        <v>3484495068</v>
      </c>
    </row>
    <row r="25" spans="1:17">
      <c r="A25" s="1" t="s">
        <v>130</v>
      </c>
      <c r="C25" s="6">
        <v>14512595</v>
      </c>
      <c r="D25" s="6"/>
      <c r="E25" s="6">
        <v>-8998</v>
      </c>
      <c r="F25" s="6"/>
      <c r="G25" s="6">
        <v>0</v>
      </c>
      <c r="H25" s="6"/>
      <c r="I25" s="6">
        <f t="shared" si="0"/>
        <v>14503597</v>
      </c>
      <c r="J25" s="6"/>
      <c r="K25" s="6">
        <v>148873850</v>
      </c>
      <c r="L25" s="6"/>
      <c r="M25" s="6">
        <v>-42702258</v>
      </c>
      <c r="N25" s="6"/>
      <c r="O25" s="6">
        <v>0</v>
      </c>
      <c r="P25" s="6"/>
      <c r="Q25" s="6">
        <f t="shared" si="1"/>
        <v>106171592</v>
      </c>
    </row>
    <row r="26" spans="1:17">
      <c r="A26" s="1" t="s">
        <v>100</v>
      </c>
      <c r="C26" s="6">
        <v>0</v>
      </c>
      <c r="D26" s="6"/>
      <c r="E26" s="6">
        <v>1196223269</v>
      </c>
      <c r="F26" s="6"/>
      <c r="G26" s="6">
        <v>0</v>
      </c>
      <c r="H26" s="6"/>
      <c r="I26" s="6">
        <f t="shared" si="0"/>
        <v>1196223269</v>
      </c>
      <c r="J26" s="6"/>
      <c r="K26" s="6">
        <v>0</v>
      </c>
      <c r="L26" s="6"/>
      <c r="M26" s="6">
        <v>2242855055</v>
      </c>
      <c r="N26" s="6"/>
      <c r="O26" s="6">
        <v>0</v>
      </c>
      <c r="P26" s="6"/>
      <c r="Q26" s="6">
        <f t="shared" si="1"/>
        <v>2242855055</v>
      </c>
    </row>
    <row r="27" spans="1:17">
      <c r="A27" s="1" t="s">
        <v>94</v>
      </c>
      <c r="C27" s="6">
        <v>0</v>
      </c>
      <c r="D27" s="6"/>
      <c r="E27" s="6">
        <v>1420626425</v>
      </c>
      <c r="F27" s="6"/>
      <c r="G27" s="6">
        <v>0</v>
      </c>
      <c r="H27" s="6"/>
      <c r="I27" s="6">
        <f t="shared" si="0"/>
        <v>1420626425</v>
      </c>
      <c r="J27" s="6"/>
      <c r="K27" s="6">
        <v>0</v>
      </c>
      <c r="L27" s="6"/>
      <c r="M27" s="6">
        <v>4644871849</v>
      </c>
      <c r="N27" s="6"/>
      <c r="O27" s="6">
        <v>0</v>
      </c>
      <c r="P27" s="6"/>
      <c r="Q27" s="6">
        <f t="shared" si="1"/>
        <v>4644871849</v>
      </c>
    </row>
    <row r="28" spans="1:17">
      <c r="A28" s="1" t="s">
        <v>91</v>
      </c>
      <c r="C28" s="6">
        <v>0</v>
      </c>
      <c r="D28" s="6"/>
      <c r="E28" s="6">
        <v>1389028657</v>
      </c>
      <c r="F28" s="6"/>
      <c r="G28" s="6">
        <v>0</v>
      </c>
      <c r="H28" s="6"/>
      <c r="I28" s="6">
        <f t="shared" si="0"/>
        <v>1389028657</v>
      </c>
      <c r="J28" s="6"/>
      <c r="K28" s="6">
        <v>0</v>
      </c>
      <c r="L28" s="6"/>
      <c r="M28" s="6">
        <v>3929053608</v>
      </c>
      <c r="N28" s="6"/>
      <c r="O28" s="6">
        <v>0</v>
      </c>
      <c r="P28" s="6"/>
      <c r="Q28" s="6">
        <f t="shared" si="1"/>
        <v>3929053608</v>
      </c>
    </row>
    <row r="29" spans="1:17">
      <c r="A29" s="1" t="s">
        <v>103</v>
      </c>
      <c r="C29" s="6">
        <v>0</v>
      </c>
      <c r="D29" s="6"/>
      <c r="E29" s="6">
        <v>1188596592</v>
      </c>
      <c r="F29" s="6"/>
      <c r="G29" s="6">
        <v>0</v>
      </c>
      <c r="H29" s="6"/>
      <c r="I29" s="6">
        <f t="shared" si="0"/>
        <v>1188596592</v>
      </c>
      <c r="J29" s="6"/>
      <c r="K29" s="6">
        <v>0</v>
      </c>
      <c r="L29" s="6"/>
      <c r="M29" s="6">
        <v>1981535740</v>
      </c>
      <c r="N29" s="6"/>
      <c r="O29" s="6">
        <v>0</v>
      </c>
      <c r="P29" s="6"/>
      <c r="Q29" s="6">
        <f t="shared" si="1"/>
        <v>1981535740</v>
      </c>
    </row>
    <row r="30" spans="1:17">
      <c r="A30" s="1" t="s">
        <v>109</v>
      </c>
      <c r="C30" s="6">
        <v>0</v>
      </c>
      <c r="D30" s="6"/>
      <c r="E30" s="6">
        <v>2709358840</v>
      </c>
      <c r="F30" s="6"/>
      <c r="G30" s="6">
        <v>0</v>
      </c>
      <c r="H30" s="6"/>
      <c r="I30" s="6">
        <f t="shared" si="0"/>
        <v>2709358840</v>
      </c>
      <c r="J30" s="6"/>
      <c r="K30" s="6">
        <v>0</v>
      </c>
      <c r="L30" s="6"/>
      <c r="M30" s="6">
        <v>4591767922</v>
      </c>
      <c r="N30" s="6"/>
      <c r="O30" s="6">
        <v>0</v>
      </c>
      <c r="P30" s="6"/>
      <c r="Q30" s="6">
        <f t="shared" si="1"/>
        <v>4591767922</v>
      </c>
    </row>
    <row r="31" spans="1:17">
      <c r="A31" s="1" t="s">
        <v>112</v>
      </c>
      <c r="C31" s="6">
        <v>0</v>
      </c>
      <c r="D31" s="6"/>
      <c r="E31" s="6">
        <v>1650777794</v>
      </c>
      <c r="F31" s="6"/>
      <c r="G31" s="6">
        <v>0</v>
      </c>
      <c r="H31" s="6"/>
      <c r="I31" s="6">
        <f t="shared" si="0"/>
        <v>1650777794</v>
      </c>
      <c r="J31" s="6"/>
      <c r="K31" s="6">
        <v>0</v>
      </c>
      <c r="L31" s="6"/>
      <c r="M31" s="6">
        <v>2454724591</v>
      </c>
      <c r="N31" s="6"/>
      <c r="O31" s="6">
        <v>0</v>
      </c>
      <c r="P31" s="6"/>
      <c r="Q31" s="6">
        <f t="shared" si="1"/>
        <v>2454724591</v>
      </c>
    </row>
    <row r="32" spans="1:17">
      <c r="A32" s="1" t="s">
        <v>115</v>
      </c>
      <c r="C32" s="6">
        <v>0</v>
      </c>
      <c r="D32" s="6"/>
      <c r="E32" s="6">
        <v>3515361612</v>
      </c>
      <c r="F32" s="6"/>
      <c r="G32" s="6">
        <v>0</v>
      </c>
      <c r="H32" s="6"/>
      <c r="I32" s="6">
        <f t="shared" si="0"/>
        <v>3515361612</v>
      </c>
      <c r="J32" s="6"/>
      <c r="K32" s="6">
        <v>0</v>
      </c>
      <c r="L32" s="6"/>
      <c r="M32" s="6">
        <v>4831459343</v>
      </c>
      <c r="N32" s="6"/>
      <c r="O32" s="6">
        <v>0</v>
      </c>
      <c r="P32" s="6"/>
      <c r="Q32" s="6">
        <f t="shared" si="1"/>
        <v>4831459343</v>
      </c>
    </row>
    <row r="33" spans="1:17">
      <c r="A33" s="1" t="s">
        <v>118</v>
      </c>
      <c r="C33" s="6">
        <v>0</v>
      </c>
      <c r="D33" s="6"/>
      <c r="E33" s="6">
        <v>8474429735</v>
      </c>
      <c r="F33" s="6"/>
      <c r="G33" s="6">
        <v>0</v>
      </c>
      <c r="H33" s="6"/>
      <c r="I33" s="6">
        <f t="shared" si="0"/>
        <v>8474429735</v>
      </c>
      <c r="J33" s="6"/>
      <c r="K33" s="6">
        <v>0</v>
      </c>
      <c r="L33" s="6"/>
      <c r="M33" s="6">
        <v>13412592274</v>
      </c>
      <c r="N33" s="6"/>
      <c r="O33" s="6">
        <v>0</v>
      </c>
      <c r="P33" s="6"/>
      <c r="Q33" s="6">
        <f t="shared" si="1"/>
        <v>13412592274</v>
      </c>
    </row>
    <row r="34" spans="1:17">
      <c r="A34" s="1" t="s">
        <v>121</v>
      </c>
      <c r="C34" s="6">
        <v>0</v>
      </c>
      <c r="D34" s="6"/>
      <c r="E34" s="6">
        <v>2118948864</v>
      </c>
      <c r="F34" s="6"/>
      <c r="G34" s="6">
        <v>0</v>
      </c>
      <c r="H34" s="6"/>
      <c r="I34" s="6">
        <f t="shared" si="0"/>
        <v>2118948864</v>
      </c>
      <c r="J34" s="6"/>
      <c r="K34" s="6">
        <v>0</v>
      </c>
      <c r="L34" s="6"/>
      <c r="M34" s="6">
        <v>2466932225</v>
      </c>
      <c r="N34" s="6"/>
      <c r="O34" s="6">
        <v>0</v>
      </c>
      <c r="P34" s="6"/>
      <c r="Q34" s="6">
        <f t="shared" si="1"/>
        <v>2466932225</v>
      </c>
    </row>
    <row r="35" spans="1:17">
      <c r="A35" s="1" t="s">
        <v>106</v>
      </c>
      <c r="C35" s="6">
        <v>0</v>
      </c>
      <c r="D35" s="6"/>
      <c r="E35" s="6">
        <v>693946380</v>
      </c>
      <c r="F35" s="6"/>
      <c r="G35" s="6">
        <v>0</v>
      </c>
      <c r="H35" s="6"/>
      <c r="I35" s="6">
        <f>C35+E35+G35</f>
        <v>693946380</v>
      </c>
      <c r="J35" s="6"/>
      <c r="K35" s="6">
        <v>0</v>
      </c>
      <c r="L35" s="6"/>
      <c r="M35" s="6">
        <v>1363033966</v>
      </c>
      <c r="N35" s="6"/>
      <c r="O35" s="6">
        <v>0</v>
      </c>
      <c r="P35" s="6"/>
      <c r="Q35" s="6">
        <f>K35+M35+O35</f>
        <v>1363033966</v>
      </c>
    </row>
    <row r="36" spans="1:17" ht="24.75" thickBot="1">
      <c r="C36" s="13">
        <f>SUM(C8:C35)</f>
        <v>3067366959</v>
      </c>
      <c r="D36" s="6"/>
      <c r="E36" s="13">
        <f>SUM(E8:E35)</f>
        <v>26617900983</v>
      </c>
      <c r="F36" s="6"/>
      <c r="G36" s="13">
        <f>SUM(G8:G35)</f>
        <v>7684141868</v>
      </c>
      <c r="H36" s="6"/>
      <c r="I36" s="13">
        <f>SUM(I8:I35)</f>
        <v>37369409810</v>
      </c>
      <c r="J36" s="6"/>
      <c r="K36" s="13">
        <f>SUM(K8:K35)</f>
        <v>80924778351</v>
      </c>
      <c r="L36" s="6"/>
      <c r="M36" s="13">
        <f>SUM(M8:M35)</f>
        <v>64846768527</v>
      </c>
      <c r="N36" s="6"/>
      <c r="O36" s="13">
        <f>SUM(O8:O35)</f>
        <v>44520036284</v>
      </c>
      <c r="P36" s="6"/>
      <c r="Q36" s="13">
        <f>SUM(Q8:Q35)</f>
        <v>190291583162</v>
      </c>
    </row>
    <row r="37" spans="1:17" ht="24.75" thickTop="1">
      <c r="C37" s="12"/>
      <c r="E37" s="12"/>
      <c r="G37" s="12"/>
      <c r="K37" s="12"/>
      <c r="M37" s="12"/>
      <c r="O37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20" sqref="G2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149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20" t="s">
        <v>260</v>
      </c>
      <c r="B6" s="20" t="s">
        <v>260</v>
      </c>
      <c r="C6" s="20" t="s">
        <v>260</v>
      </c>
      <c r="E6" s="20" t="s">
        <v>151</v>
      </c>
      <c r="F6" s="20" t="s">
        <v>151</v>
      </c>
      <c r="G6" s="20" t="s">
        <v>151</v>
      </c>
      <c r="I6" s="20" t="s">
        <v>152</v>
      </c>
      <c r="J6" s="20" t="s">
        <v>152</v>
      </c>
      <c r="K6" s="20" t="s">
        <v>152</v>
      </c>
    </row>
    <row r="7" spans="1:11" ht="24.75">
      <c r="A7" s="23" t="s">
        <v>261</v>
      </c>
      <c r="C7" s="23" t="s">
        <v>136</v>
      </c>
      <c r="E7" s="23" t="s">
        <v>262</v>
      </c>
      <c r="G7" s="23" t="s">
        <v>263</v>
      </c>
      <c r="I7" s="23" t="s">
        <v>262</v>
      </c>
      <c r="K7" s="23" t="s">
        <v>263</v>
      </c>
    </row>
    <row r="8" spans="1:11">
      <c r="A8" s="1" t="s">
        <v>142</v>
      </c>
      <c r="C8" s="3" t="s">
        <v>143</v>
      </c>
      <c r="D8" s="3"/>
      <c r="E8" s="5">
        <v>3416250</v>
      </c>
      <c r="F8" s="3"/>
      <c r="G8" s="8">
        <f>E8/$E$10</f>
        <v>0.61049859216746172</v>
      </c>
      <c r="H8" s="3"/>
      <c r="I8" s="5">
        <v>3907747636</v>
      </c>
      <c r="J8" s="3"/>
      <c r="K8" s="8">
        <f>I8/$I$10</f>
        <v>0.81119073602368708</v>
      </c>
    </row>
    <row r="9" spans="1:11">
      <c r="A9" s="1" t="s">
        <v>146</v>
      </c>
      <c r="C9" s="3" t="s">
        <v>147</v>
      </c>
      <c r="D9" s="3"/>
      <c r="E9" s="5">
        <v>2179586</v>
      </c>
      <c r="F9" s="3"/>
      <c r="G9" s="8">
        <f>E9/$E$10</f>
        <v>0.38950140783253834</v>
      </c>
      <c r="H9" s="3"/>
      <c r="I9" s="5">
        <v>909550519</v>
      </c>
      <c r="J9" s="3"/>
      <c r="K9" s="8">
        <f>I9/$I$10</f>
        <v>0.18880926397631287</v>
      </c>
    </row>
    <row r="10" spans="1:11" ht="24.75" thickBot="1">
      <c r="E10" s="11">
        <f>SUM(E8:E9)</f>
        <v>5595836</v>
      </c>
      <c r="G10" s="9">
        <f>SUM(G8:G9)</f>
        <v>1</v>
      </c>
      <c r="H10" s="3"/>
      <c r="I10" s="11">
        <f>SUM(I8:I9)</f>
        <v>4817298155</v>
      </c>
      <c r="J10" s="3"/>
      <c r="K10" s="9">
        <f>SUM(K8:K9)</f>
        <v>1</v>
      </c>
    </row>
    <row r="11" spans="1:11" ht="24.75" thickTop="1">
      <c r="E11" s="2"/>
      <c r="I11" s="2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10" sqref="A10"/>
    </sheetView>
  </sheetViews>
  <sheetFormatPr defaultRowHeight="24"/>
  <cols>
    <col min="1" max="1" width="37.42578125" style="1" bestFit="1" customWidth="1"/>
    <col min="2" max="2" width="1" style="1" customWidth="1"/>
    <col min="3" max="3" width="16.28515625" style="1" customWidth="1"/>
    <col min="4" max="4" width="1" style="1" customWidth="1"/>
    <col min="5" max="5" width="24.710937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149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9" t="s">
        <v>151</v>
      </c>
      <c r="E5" s="4" t="s">
        <v>276</v>
      </c>
    </row>
    <row r="6" spans="1:5" ht="24.75">
      <c r="A6" s="19" t="s">
        <v>264</v>
      </c>
      <c r="C6" s="20"/>
      <c r="E6" s="20" t="s">
        <v>277</v>
      </c>
    </row>
    <row r="7" spans="1:5" ht="24.75">
      <c r="A7" s="20" t="s">
        <v>264</v>
      </c>
      <c r="C7" s="20" t="s">
        <v>139</v>
      </c>
      <c r="E7" s="20" t="s">
        <v>139</v>
      </c>
    </row>
    <row r="8" spans="1:5">
      <c r="A8" s="1" t="s">
        <v>278</v>
      </c>
      <c r="C8" s="5">
        <v>1010</v>
      </c>
      <c r="D8" s="3"/>
      <c r="E8" s="5">
        <v>944019260</v>
      </c>
    </row>
    <row r="9" spans="1:5">
      <c r="A9" s="1" t="s">
        <v>279</v>
      </c>
      <c r="C9" s="5">
        <v>0</v>
      </c>
      <c r="D9" s="3"/>
      <c r="E9" s="5">
        <v>1614160</v>
      </c>
    </row>
    <row r="10" spans="1:5">
      <c r="A10" s="1" t="s">
        <v>265</v>
      </c>
      <c r="C10" s="5">
        <v>0</v>
      </c>
      <c r="D10" s="3"/>
      <c r="E10" s="5">
        <v>370753035</v>
      </c>
    </row>
    <row r="11" spans="1:5" ht="24.75" thickBot="1">
      <c r="A11" s="1" t="s">
        <v>159</v>
      </c>
      <c r="C11" s="11">
        <f>SUM(C8:C10)</f>
        <v>1010</v>
      </c>
      <c r="E11" s="11">
        <f>SUM(E8:E10)</f>
        <v>1316386455</v>
      </c>
    </row>
    <row r="12" spans="1:5" ht="24.75" thickTop="1"/>
  </sheetData>
  <mergeCells count="8">
    <mergeCell ref="E7"/>
    <mergeCell ref="E6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4"/>
  <sheetViews>
    <sheetView rightToLeft="1" workbookViewId="0">
      <selection activeCell="I65" sqref="I65"/>
    </sheetView>
  </sheetViews>
  <sheetFormatPr defaultRowHeight="24"/>
  <cols>
    <col min="1" max="1" width="33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7109375" style="1" bestFit="1" customWidth="1"/>
    <col min="16" max="16" width="0.7109375" style="1" customWidth="1"/>
    <col min="17" max="17" width="13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9" t="s">
        <v>3</v>
      </c>
      <c r="C6" s="20" t="s">
        <v>269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6">
        <v>1412218</v>
      </c>
      <c r="D9" s="6"/>
      <c r="E9" s="6">
        <v>5645631668</v>
      </c>
      <c r="F9" s="6"/>
      <c r="G9" s="6">
        <v>7009249807.3796997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1412218</v>
      </c>
      <c r="R9" s="6"/>
      <c r="S9" s="6">
        <v>4936</v>
      </c>
      <c r="T9" s="6"/>
      <c r="U9" s="6">
        <v>5645631668</v>
      </c>
      <c r="V9" s="6"/>
      <c r="W9" s="6">
        <v>6929232335.1143999</v>
      </c>
      <c r="X9" s="6"/>
      <c r="Y9" s="8">
        <v>1.9219980698149414E-3</v>
      </c>
    </row>
    <row r="10" spans="1:25">
      <c r="A10" s="1" t="s">
        <v>16</v>
      </c>
      <c r="C10" s="6">
        <v>11016289</v>
      </c>
      <c r="D10" s="6"/>
      <c r="E10" s="6">
        <v>47572933448</v>
      </c>
      <c r="F10" s="6"/>
      <c r="G10" s="6">
        <v>34823359815.831001</v>
      </c>
      <c r="H10" s="6"/>
      <c r="I10" s="6">
        <v>1373396</v>
      </c>
      <c r="J10" s="6"/>
      <c r="K10" s="6">
        <v>4720990360</v>
      </c>
      <c r="L10" s="6"/>
      <c r="M10" s="6">
        <v>0</v>
      </c>
      <c r="N10" s="6"/>
      <c r="O10" s="6">
        <v>0</v>
      </c>
      <c r="P10" s="6"/>
      <c r="Q10" s="6">
        <v>12389685</v>
      </c>
      <c r="R10" s="6"/>
      <c r="S10" s="6">
        <v>3177</v>
      </c>
      <c r="T10" s="6"/>
      <c r="U10" s="6">
        <v>52293923808</v>
      </c>
      <c r="V10" s="6"/>
      <c r="W10" s="6">
        <v>39127825170.992203</v>
      </c>
      <c r="X10" s="6"/>
      <c r="Y10" s="8">
        <v>1.0853093216921539E-2</v>
      </c>
    </row>
    <row r="11" spans="1:25">
      <c r="A11" s="1" t="s">
        <v>17</v>
      </c>
      <c r="C11" s="6">
        <v>889616</v>
      </c>
      <c r="D11" s="6"/>
      <c r="E11" s="6">
        <v>74988654463</v>
      </c>
      <c r="F11" s="6"/>
      <c r="G11" s="6">
        <v>82822134733.228806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889616</v>
      </c>
      <c r="R11" s="6"/>
      <c r="S11" s="6">
        <v>88000</v>
      </c>
      <c r="T11" s="6"/>
      <c r="U11" s="6">
        <v>74988654463</v>
      </c>
      <c r="V11" s="6"/>
      <c r="W11" s="6">
        <v>77820405062.399994</v>
      </c>
      <c r="X11" s="6"/>
      <c r="Y11" s="8">
        <v>2.1585460133035115E-2</v>
      </c>
    </row>
    <row r="12" spans="1:25">
      <c r="A12" s="1" t="s">
        <v>18</v>
      </c>
      <c r="C12" s="6">
        <v>305833</v>
      </c>
      <c r="D12" s="6"/>
      <c r="E12" s="6">
        <v>7848583884</v>
      </c>
      <c r="F12" s="6"/>
      <c r="G12" s="6">
        <v>57811167920.484001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305833</v>
      </c>
      <c r="R12" s="6"/>
      <c r="S12" s="6">
        <v>143700</v>
      </c>
      <c r="T12" s="6"/>
      <c r="U12" s="6">
        <v>7848583884</v>
      </c>
      <c r="V12" s="6"/>
      <c r="W12" s="6">
        <v>43686710297.504997</v>
      </c>
      <c r="X12" s="6"/>
      <c r="Y12" s="8">
        <v>1.2117615459777029E-2</v>
      </c>
    </row>
    <row r="13" spans="1:25">
      <c r="A13" s="1" t="s">
        <v>19</v>
      </c>
      <c r="C13" s="6">
        <v>4258292</v>
      </c>
      <c r="D13" s="6"/>
      <c r="E13" s="6">
        <v>50084135605</v>
      </c>
      <c r="F13" s="6"/>
      <c r="G13" s="6">
        <v>48979524186.444603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4258292</v>
      </c>
      <c r="R13" s="6"/>
      <c r="S13" s="6">
        <v>10340</v>
      </c>
      <c r="T13" s="6"/>
      <c r="U13" s="6">
        <v>50084135605</v>
      </c>
      <c r="V13" s="6"/>
      <c r="W13" s="6">
        <v>43768756381.283997</v>
      </c>
      <c r="X13" s="6"/>
      <c r="Y13" s="8">
        <v>1.2140373018916732E-2</v>
      </c>
    </row>
    <row r="14" spans="1:25">
      <c r="A14" s="1" t="s">
        <v>20</v>
      </c>
      <c r="C14" s="6">
        <v>114343</v>
      </c>
      <c r="D14" s="6"/>
      <c r="E14" s="6">
        <v>4340917652</v>
      </c>
      <c r="F14" s="6"/>
      <c r="G14" s="6">
        <v>5524005234.6899996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114343</v>
      </c>
      <c r="R14" s="6"/>
      <c r="S14" s="6">
        <v>48680</v>
      </c>
      <c r="T14" s="6"/>
      <c r="U14" s="6">
        <v>4340917652</v>
      </c>
      <c r="V14" s="6"/>
      <c r="W14" s="6">
        <v>5533098247.4219999</v>
      </c>
      <c r="X14" s="6"/>
      <c r="Y14" s="8">
        <v>1.5347449237269578E-3</v>
      </c>
    </row>
    <row r="15" spans="1:25">
      <c r="A15" s="1" t="s">
        <v>21</v>
      </c>
      <c r="C15" s="6">
        <v>619339</v>
      </c>
      <c r="D15" s="6"/>
      <c r="E15" s="6">
        <v>28070302758</v>
      </c>
      <c r="F15" s="6"/>
      <c r="G15" s="6">
        <v>67746558781.818001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619339</v>
      </c>
      <c r="R15" s="6"/>
      <c r="S15" s="6">
        <v>104870</v>
      </c>
      <c r="T15" s="6"/>
      <c r="U15" s="6">
        <v>28070302758</v>
      </c>
      <c r="V15" s="6"/>
      <c r="W15" s="6">
        <v>64563627948.466499</v>
      </c>
      <c r="X15" s="6"/>
      <c r="Y15" s="8">
        <v>1.7908357274782287E-2</v>
      </c>
    </row>
    <row r="16" spans="1:25">
      <c r="A16" s="1" t="s">
        <v>22</v>
      </c>
      <c r="C16" s="6">
        <v>1778931</v>
      </c>
      <c r="D16" s="6"/>
      <c r="E16" s="6">
        <v>80871127252</v>
      </c>
      <c r="F16" s="6"/>
      <c r="G16" s="6">
        <v>131317400734.44299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1778931</v>
      </c>
      <c r="R16" s="6"/>
      <c r="S16" s="6">
        <v>63690</v>
      </c>
      <c r="T16" s="6"/>
      <c r="U16" s="6">
        <v>80871127252</v>
      </c>
      <c r="V16" s="6"/>
      <c r="W16" s="6">
        <v>112625979703.42999</v>
      </c>
      <c r="X16" s="6"/>
      <c r="Y16" s="8">
        <v>3.1239667705186769E-2</v>
      </c>
    </row>
    <row r="17" spans="1:25">
      <c r="A17" s="1" t="s">
        <v>23</v>
      </c>
      <c r="C17" s="6">
        <v>374950</v>
      </c>
      <c r="D17" s="6"/>
      <c r="E17" s="6">
        <v>28736627396</v>
      </c>
      <c r="F17" s="6"/>
      <c r="G17" s="6">
        <v>39220107211.282501</v>
      </c>
      <c r="H17" s="6"/>
      <c r="I17" s="6">
        <v>187475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562425</v>
      </c>
      <c r="R17" s="6"/>
      <c r="S17" s="6">
        <v>71367</v>
      </c>
      <c r="T17" s="6"/>
      <c r="U17" s="6">
        <v>28736627396</v>
      </c>
      <c r="V17" s="6"/>
      <c r="W17" s="6">
        <v>39899760394.398804</v>
      </c>
      <c r="X17" s="6"/>
      <c r="Y17" s="8">
        <v>1.1067209000266125E-2</v>
      </c>
    </row>
    <row r="18" spans="1:25">
      <c r="A18" s="1" t="s">
        <v>24</v>
      </c>
      <c r="C18" s="6">
        <v>3445528</v>
      </c>
      <c r="D18" s="6"/>
      <c r="E18" s="6">
        <v>26770801689</v>
      </c>
      <c r="F18" s="6"/>
      <c r="G18" s="6">
        <v>19625405331.132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3445528</v>
      </c>
      <c r="R18" s="6"/>
      <c r="S18" s="6">
        <v>6220</v>
      </c>
      <c r="T18" s="6"/>
      <c r="U18" s="6">
        <v>26770801689</v>
      </c>
      <c r="V18" s="6"/>
      <c r="W18" s="6">
        <v>21303668614.248001</v>
      </c>
      <c r="X18" s="6"/>
      <c r="Y18" s="8">
        <v>5.9091120020708333E-3</v>
      </c>
    </row>
    <row r="19" spans="1:25">
      <c r="A19" s="1" t="s">
        <v>25</v>
      </c>
      <c r="C19" s="6">
        <v>325403</v>
      </c>
      <c r="D19" s="6"/>
      <c r="E19" s="6">
        <v>2485089132</v>
      </c>
      <c r="F19" s="6"/>
      <c r="G19" s="6">
        <v>6045918933.5356503</v>
      </c>
      <c r="H19" s="6"/>
      <c r="I19" s="6">
        <v>0</v>
      </c>
      <c r="J19" s="6"/>
      <c r="K19" s="6">
        <v>0</v>
      </c>
      <c r="L19" s="6"/>
      <c r="M19" s="6">
        <v>-325403</v>
      </c>
      <c r="N19" s="6"/>
      <c r="O19" s="6">
        <v>6606547018</v>
      </c>
      <c r="P19" s="6"/>
      <c r="Q19" s="6">
        <v>0</v>
      </c>
      <c r="R19" s="6"/>
      <c r="S19" s="6">
        <v>0</v>
      </c>
      <c r="T19" s="6"/>
      <c r="U19" s="6">
        <v>0</v>
      </c>
      <c r="V19" s="6"/>
      <c r="W19" s="6">
        <v>0</v>
      </c>
      <c r="X19" s="6"/>
      <c r="Y19" s="8">
        <v>0</v>
      </c>
    </row>
    <row r="20" spans="1:25">
      <c r="A20" s="1" t="s">
        <v>26</v>
      </c>
      <c r="C20" s="6">
        <v>2732631</v>
      </c>
      <c r="D20" s="6"/>
      <c r="E20" s="6">
        <v>32318826837</v>
      </c>
      <c r="F20" s="6"/>
      <c r="G20" s="6">
        <v>51719719939.272003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2732631</v>
      </c>
      <c r="R20" s="6"/>
      <c r="S20" s="6">
        <v>18370</v>
      </c>
      <c r="T20" s="6"/>
      <c r="U20" s="6">
        <v>32318826837</v>
      </c>
      <c r="V20" s="6"/>
      <c r="W20" s="6">
        <v>49899750802.753502</v>
      </c>
      <c r="X20" s="6"/>
      <c r="Y20" s="8">
        <v>1.3840959588138186E-2</v>
      </c>
    </row>
    <row r="21" spans="1:25">
      <c r="A21" s="1" t="s">
        <v>27</v>
      </c>
      <c r="C21" s="6">
        <v>11103495</v>
      </c>
      <c r="D21" s="6"/>
      <c r="E21" s="6">
        <v>76933965612</v>
      </c>
      <c r="F21" s="6"/>
      <c r="G21" s="6">
        <v>101102851515.50999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11103495</v>
      </c>
      <c r="R21" s="6"/>
      <c r="S21" s="6">
        <v>8820</v>
      </c>
      <c r="T21" s="6"/>
      <c r="U21" s="6">
        <v>76933965612</v>
      </c>
      <c r="V21" s="6"/>
      <c r="W21" s="6">
        <v>97350125585.895004</v>
      </c>
      <c r="X21" s="6"/>
      <c r="Y21" s="8">
        <v>2.7002522707191525E-2</v>
      </c>
    </row>
    <row r="22" spans="1:25">
      <c r="A22" s="1" t="s">
        <v>28</v>
      </c>
      <c r="C22" s="6">
        <v>4603230</v>
      </c>
      <c r="D22" s="6"/>
      <c r="E22" s="6">
        <v>50672355840</v>
      </c>
      <c r="F22" s="6"/>
      <c r="G22" s="6">
        <v>40816499770.980003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4603230</v>
      </c>
      <c r="R22" s="6"/>
      <c r="S22" s="6">
        <v>8330</v>
      </c>
      <c r="T22" s="6"/>
      <c r="U22" s="6">
        <v>50672355840</v>
      </c>
      <c r="V22" s="6"/>
      <c r="W22" s="6">
        <v>38116753709.894997</v>
      </c>
      <c r="X22" s="6"/>
      <c r="Y22" s="8">
        <v>1.0572646941967516E-2</v>
      </c>
    </row>
    <row r="23" spans="1:25">
      <c r="A23" s="1" t="s">
        <v>29</v>
      </c>
      <c r="C23" s="6">
        <v>1608824</v>
      </c>
      <c r="D23" s="6"/>
      <c r="E23" s="6">
        <v>8858184944</v>
      </c>
      <c r="F23" s="6"/>
      <c r="G23" s="6">
        <v>17559781439.256001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1608824</v>
      </c>
      <c r="R23" s="6"/>
      <c r="S23" s="6">
        <v>9420</v>
      </c>
      <c r="T23" s="6"/>
      <c r="U23" s="6">
        <v>8858184944</v>
      </c>
      <c r="V23" s="6"/>
      <c r="W23" s="6">
        <v>15064949103.624001</v>
      </c>
      <c r="X23" s="6"/>
      <c r="Y23" s="8">
        <v>4.1786451512521878E-3</v>
      </c>
    </row>
    <row r="24" spans="1:25">
      <c r="A24" s="1" t="s">
        <v>30</v>
      </c>
      <c r="C24" s="6">
        <v>3869557</v>
      </c>
      <c r="D24" s="6"/>
      <c r="E24" s="6">
        <v>33795638140</v>
      </c>
      <c r="F24" s="6"/>
      <c r="G24" s="6">
        <v>31618502376.687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3869557</v>
      </c>
      <c r="R24" s="6"/>
      <c r="S24" s="6">
        <v>7310</v>
      </c>
      <c r="T24" s="6"/>
      <c r="U24" s="6">
        <v>33795638140</v>
      </c>
      <c r="V24" s="6"/>
      <c r="W24" s="6">
        <v>28118157223.063499</v>
      </c>
      <c r="X24" s="6"/>
      <c r="Y24" s="8">
        <v>7.7992829935307493E-3</v>
      </c>
    </row>
    <row r="25" spans="1:25">
      <c r="A25" s="1" t="s">
        <v>31</v>
      </c>
      <c r="C25" s="6">
        <v>589908</v>
      </c>
      <c r="D25" s="6"/>
      <c r="E25" s="6">
        <v>15919316502</v>
      </c>
      <c r="F25" s="6"/>
      <c r="G25" s="6">
        <v>19650198568.374001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589908</v>
      </c>
      <c r="R25" s="6"/>
      <c r="S25" s="6">
        <v>32360</v>
      </c>
      <c r="T25" s="6"/>
      <c r="U25" s="6">
        <v>15919316502</v>
      </c>
      <c r="V25" s="6"/>
      <c r="W25" s="6">
        <v>18975840813.863998</v>
      </c>
      <c r="X25" s="6"/>
      <c r="Y25" s="8">
        <v>5.2634300097775628E-3</v>
      </c>
    </row>
    <row r="26" spans="1:25">
      <c r="A26" s="1" t="s">
        <v>32</v>
      </c>
      <c r="C26" s="6">
        <v>1288999</v>
      </c>
      <c r="D26" s="6"/>
      <c r="E26" s="6">
        <v>41900667294</v>
      </c>
      <c r="F26" s="6"/>
      <c r="G26" s="6">
        <v>28122618899.190601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1288999</v>
      </c>
      <c r="R26" s="6"/>
      <c r="S26" s="6">
        <v>20650</v>
      </c>
      <c r="T26" s="6"/>
      <c r="U26" s="6">
        <v>41900667294</v>
      </c>
      <c r="V26" s="6"/>
      <c r="W26" s="6">
        <v>26459453265.3675</v>
      </c>
      <c r="X26" s="6"/>
      <c r="Y26" s="8">
        <v>7.3391994444584286E-3</v>
      </c>
    </row>
    <row r="27" spans="1:25">
      <c r="A27" s="1" t="s">
        <v>33</v>
      </c>
      <c r="C27" s="6">
        <v>1394767</v>
      </c>
      <c r="D27" s="6"/>
      <c r="E27" s="6">
        <v>4652979491</v>
      </c>
      <c r="F27" s="6"/>
      <c r="G27" s="6">
        <v>6885200765.1141005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1394767</v>
      </c>
      <c r="R27" s="6"/>
      <c r="S27" s="6">
        <v>3431</v>
      </c>
      <c r="T27" s="6"/>
      <c r="U27" s="6">
        <v>4652979491</v>
      </c>
      <c r="V27" s="6"/>
      <c r="W27" s="6">
        <v>4756972175.8168497</v>
      </c>
      <c r="X27" s="6"/>
      <c r="Y27" s="8">
        <v>1.319466702501962E-3</v>
      </c>
    </row>
    <row r="28" spans="1:25">
      <c r="A28" s="1" t="s">
        <v>34</v>
      </c>
      <c r="C28" s="6">
        <v>1023077</v>
      </c>
      <c r="D28" s="6"/>
      <c r="E28" s="6">
        <v>32221351468</v>
      </c>
      <c r="F28" s="6"/>
      <c r="G28" s="6">
        <v>30322564652.1996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1023077</v>
      </c>
      <c r="R28" s="6"/>
      <c r="S28" s="6">
        <v>27950</v>
      </c>
      <c r="T28" s="6"/>
      <c r="U28" s="6">
        <v>32221351468</v>
      </c>
      <c r="V28" s="6"/>
      <c r="W28" s="6">
        <v>28424861887.2075</v>
      </c>
      <c r="X28" s="6"/>
      <c r="Y28" s="8">
        <v>7.8843552993763406E-3</v>
      </c>
    </row>
    <row r="29" spans="1:25">
      <c r="A29" s="1" t="s">
        <v>35</v>
      </c>
      <c r="C29" s="6">
        <v>181963754</v>
      </c>
      <c r="D29" s="6"/>
      <c r="E29" s="6">
        <v>94228587457</v>
      </c>
      <c r="F29" s="6"/>
      <c r="G29" s="6">
        <v>78321503164.382095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181963754</v>
      </c>
      <c r="R29" s="6"/>
      <c r="S29" s="6">
        <v>396</v>
      </c>
      <c r="T29" s="6"/>
      <c r="U29" s="6">
        <v>94228587457</v>
      </c>
      <c r="V29" s="6"/>
      <c r="W29" s="6">
        <v>71628903586.825195</v>
      </c>
      <c r="X29" s="6"/>
      <c r="Y29" s="8">
        <v>1.9868090400026347E-2</v>
      </c>
    </row>
    <row r="30" spans="1:25">
      <c r="A30" s="1" t="s">
        <v>36</v>
      </c>
      <c r="C30" s="6">
        <v>81718</v>
      </c>
      <c r="D30" s="6"/>
      <c r="E30" s="6">
        <v>37438862329</v>
      </c>
      <c r="F30" s="6"/>
      <c r="G30" s="6">
        <v>33033714800.813999</v>
      </c>
      <c r="H30" s="6"/>
      <c r="I30" s="6">
        <v>5018</v>
      </c>
      <c r="J30" s="6"/>
      <c r="K30" s="6">
        <v>2220566754</v>
      </c>
      <c r="L30" s="6"/>
      <c r="M30" s="6">
        <v>0</v>
      </c>
      <c r="N30" s="6"/>
      <c r="O30" s="6">
        <v>0</v>
      </c>
      <c r="P30" s="6"/>
      <c r="Q30" s="6">
        <v>86736</v>
      </c>
      <c r="R30" s="6"/>
      <c r="S30" s="6">
        <v>426410</v>
      </c>
      <c r="T30" s="6"/>
      <c r="U30" s="6">
        <v>39659429083</v>
      </c>
      <c r="V30" s="6"/>
      <c r="W30" s="6">
        <v>36765036428.328003</v>
      </c>
      <c r="X30" s="6"/>
      <c r="Y30" s="8">
        <v>1.0197713921906736E-2</v>
      </c>
    </row>
    <row r="31" spans="1:25">
      <c r="A31" s="1" t="s">
        <v>37</v>
      </c>
      <c r="C31" s="6">
        <v>1532557</v>
      </c>
      <c r="D31" s="6"/>
      <c r="E31" s="6">
        <v>17713532509</v>
      </c>
      <c r="F31" s="6"/>
      <c r="G31" s="6">
        <v>15341023538.509501</v>
      </c>
      <c r="H31" s="6"/>
      <c r="I31" s="6">
        <v>16124372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17656929</v>
      </c>
      <c r="R31" s="6"/>
      <c r="S31" s="6">
        <v>955</v>
      </c>
      <c r="T31" s="6"/>
      <c r="U31" s="6">
        <v>17713532509</v>
      </c>
      <c r="V31" s="6"/>
      <c r="W31" s="6">
        <v>16762036110.1898</v>
      </c>
      <c r="X31" s="6"/>
      <c r="Y31" s="8">
        <v>4.6493752109729568E-3</v>
      </c>
    </row>
    <row r="32" spans="1:25">
      <c r="A32" s="1" t="s">
        <v>38</v>
      </c>
      <c r="C32" s="6">
        <v>5354926</v>
      </c>
      <c r="D32" s="6"/>
      <c r="E32" s="6">
        <v>37486981317</v>
      </c>
      <c r="F32" s="6"/>
      <c r="G32" s="6">
        <v>31879831435.706699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5354926</v>
      </c>
      <c r="R32" s="6"/>
      <c r="S32" s="6">
        <v>6030</v>
      </c>
      <c r="T32" s="6"/>
      <c r="U32" s="6">
        <v>37486981317</v>
      </c>
      <c r="V32" s="6"/>
      <c r="W32" s="6">
        <v>32098077067.508999</v>
      </c>
      <c r="X32" s="6"/>
      <c r="Y32" s="8">
        <v>8.9032145532041834E-3</v>
      </c>
    </row>
    <row r="33" spans="1:25">
      <c r="A33" s="1" t="s">
        <v>39</v>
      </c>
      <c r="C33" s="6">
        <v>3644694</v>
      </c>
      <c r="D33" s="6"/>
      <c r="E33" s="6">
        <v>28533422033</v>
      </c>
      <c r="F33" s="6"/>
      <c r="G33" s="6">
        <v>18803411886.932999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3644694</v>
      </c>
      <c r="R33" s="6"/>
      <c r="S33" s="6">
        <v>4870</v>
      </c>
      <c r="T33" s="6"/>
      <c r="U33" s="6">
        <v>28533422033</v>
      </c>
      <c r="V33" s="6"/>
      <c r="W33" s="6">
        <v>17644049304.308998</v>
      </c>
      <c r="X33" s="6"/>
      <c r="Y33" s="8">
        <v>4.8940239072012125E-3</v>
      </c>
    </row>
    <row r="34" spans="1:25">
      <c r="A34" s="1" t="s">
        <v>40</v>
      </c>
      <c r="C34" s="6">
        <v>1721862</v>
      </c>
      <c r="D34" s="6"/>
      <c r="E34" s="6">
        <v>7292180635</v>
      </c>
      <c r="F34" s="6"/>
      <c r="G34" s="6">
        <v>13727167707.222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1721862</v>
      </c>
      <c r="R34" s="6"/>
      <c r="S34" s="6">
        <v>7790</v>
      </c>
      <c r="T34" s="6"/>
      <c r="U34" s="6">
        <v>7292180635</v>
      </c>
      <c r="V34" s="6"/>
      <c r="W34" s="6">
        <v>13333495815.368999</v>
      </c>
      <c r="X34" s="6"/>
      <c r="Y34" s="8">
        <v>3.6983827329844787E-3</v>
      </c>
    </row>
    <row r="35" spans="1:25">
      <c r="A35" s="1" t="s">
        <v>41</v>
      </c>
      <c r="C35" s="6">
        <v>3154557</v>
      </c>
      <c r="D35" s="6"/>
      <c r="E35" s="6">
        <v>20524206903</v>
      </c>
      <c r="F35" s="6"/>
      <c r="G35" s="6">
        <v>39354131692.417503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3154557</v>
      </c>
      <c r="R35" s="6"/>
      <c r="S35" s="6">
        <v>11120</v>
      </c>
      <c r="T35" s="6"/>
      <c r="U35" s="6">
        <v>20524206903</v>
      </c>
      <c r="V35" s="6"/>
      <c r="W35" s="6">
        <v>34869955730.652</v>
      </c>
      <c r="X35" s="6"/>
      <c r="Y35" s="8">
        <v>9.6720652977988382E-3</v>
      </c>
    </row>
    <row r="36" spans="1:25">
      <c r="A36" s="1" t="s">
        <v>42</v>
      </c>
      <c r="C36" s="6">
        <v>6291977</v>
      </c>
      <c r="D36" s="6"/>
      <c r="E36" s="6">
        <v>65838106909</v>
      </c>
      <c r="F36" s="6"/>
      <c r="G36" s="6">
        <v>91441370952.746994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6291977</v>
      </c>
      <c r="R36" s="6"/>
      <c r="S36" s="6">
        <v>12940</v>
      </c>
      <c r="T36" s="6"/>
      <c r="U36" s="6">
        <v>65838106909</v>
      </c>
      <c r="V36" s="6"/>
      <c r="W36" s="6">
        <v>80933744194.839005</v>
      </c>
      <c r="X36" s="6"/>
      <c r="Y36" s="8">
        <v>2.2449023586219329E-2</v>
      </c>
    </row>
    <row r="37" spans="1:25">
      <c r="A37" s="1" t="s">
        <v>43</v>
      </c>
      <c r="C37" s="6">
        <v>1868294</v>
      </c>
      <c r="D37" s="6"/>
      <c r="E37" s="6">
        <v>33878645933</v>
      </c>
      <c r="F37" s="6"/>
      <c r="G37" s="6">
        <v>28619107597.286999</v>
      </c>
      <c r="H37" s="6"/>
      <c r="I37" s="6">
        <v>300000</v>
      </c>
      <c r="J37" s="6"/>
      <c r="K37" s="6">
        <v>5250901278</v>
      </c>
      <c r="L37" s="6"/>
      <c r="M37" s="6">
        <v>0</v>
      </c>
      <c r="N37" s="6"/>
      <c r="O37" s="6">
        <v>0</v>
      </c>
      <c r="P37" s="6"/>
      <c r="Q37" s="6">
        <v>2168294</v>
      </c>
      <c r="R37" s="6"/>
      <c r="S37" s="6">
        <v>14680</v>
      </c>
      <c r="T37" s="6"/>
      <c r="U37" s="6">
        <v>39129547211</v>
      </c>
      <c r="V37" s="6"/>
      <c r="W37" s="6">
        <v>31641164112.276001</v>
      </c>
      <c r="X37" s="6"/>
      <c r="Y37" s="8">
        <v>8.776478173824754E-3</v>
      </c>
    </row>
    <row r="38" spans="1:25">
      <c r="A38" s="1" t="s">
        <v>44</v>
      </c>
      <c r="C38" s="6">
        <v>4999349</v>
      </c>
      <c r="D38" s="6"/>
      <c r="E38" s="6">
        <v>42370619884</v>
      </c>
      <c r="F38" s="6"/>
      <c r="G38" s="6">
        <v>31904850447.549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4999349</v>
      </c>
      <c r="R38" s="6"/>
      <c r="S38" s="6">
        <v>6480</v>
      </c>
      <c r="T38" s="6"/>
      <c r="U38" s="6">
        <v>42370619884</v>
      </c>
      <c r="V38" s="6"/>
      <c r="W38" s="6">
        <v>32203026619.956001</v>
      </c>
      <c r="X38" s="6"/>
      <c r="Y38" s="8">
        <v>8.9323249694055404E-3</v>
      </c>
    </row>
    <row r="39" spans="1:25">
      <c r="A39" s="1" t="s">
        <v>45</v>
      </c>
      <c r="C39" s="6">
        <v>2947552</v>
      </c>
      <c r="D39" s="6"/>
      <c r="E39" s="6">
        <v>41651624312</v>
      </c>
      <c r="F39" s="6"/>
      <c r="G39" s="6">
        <v>40844396074.463997</v>
      </c>
      <c r="H39" s="6"/>
      <c r="I39" s="6">
        <v>147377</v>
      </c>
      <c r="J39" s="6"/>
      <c r="K39" s="6">
        <v>2055599971</v>
      </c>
      <c r="L39" s="6"/>
      <c r="M39" s="6">
        <v>0</v>
      </c>
      <c r="N39" s="6"/>
      <c r="O39" s="6">
        <v>0</v>
      </c>
      <c r="P39" s="6"/>
      <c r="Q39" s="6">
        <v>3094929</v>
      </c>
      <c r="R39" s="6"/>
      <c r="S39" s="6">
        <v>13170</v>
      </c>
      <c r="T39" s="6"/>
      <c r="U39" s="6">
        <v>43707224283</v>
      </c>
      <c r="V39" s="6"/>
      <c r="W39" s="6">
        <v>40517691651.166496</v>
      </c>
      <c r="X39" s="6"/>
      <c r="Y39" s="8">
        <v>1.1238607883338246E-2</v>
      </c>
    </row>
    <row r="40" spans="1:25">
      <c r="A40" s="1" t="s">
        <v>46</v>
      </c>
      <c r="C40" s="6">
        <v>24294624</v>
      </c>
      <c r="D40" s="6"/>
      <c r="E40" s="6">
        <v>57018832447</v>
      </c>
      <c r="F40" s="6"/>
      <c r="G40" s="6">
        <v>39147265070.251198</v>
      </c>
      <c r="H40" s="6"/>
      <c r="I40" s="6">
        <v>0</v>
      </c>
      <c r="J40" s="6"/>
      <c r="K40" s="6">
        <v>0</v>
      </c>
      <c r="L40" s="6"/>
      <c r="M40" s="6">
        <v>-3580237</v>
      </c>
      <c r="N40" s="6"/>
      <c r="O40" s="6">
        <v>6146280236</v>
      </c>
      <c r="P40" s="6"/>
      <c r="Q40" s="6">
        <v>20714387</v>
      </c>
      <c r="R40" s="6"/>
      <c r="S40" s="6">
        <v>1494</v>
      </c>
      <c r="T40" s="6"/>
      <c r="U40" s="6">
        <v>48616112008</v>
      </c>
      <c r="V40" s="6"/>
      <c r="W40" s="6">
        <v>30763157777.6409</v>
      </c>
      <c r="X40" s="6"/>
      <c r="Y40" s="8">
        <v>8.5329408815474714E-3</v>
      </c>
    </row>
    <row r="41" spans="1:25">
      <c r="A41" s="1" t="s">
        <v>47</v>
      </c>
      <c r="C41" s="6">
        <v>15007</v>
      </c>
      <c r="D41" s="6"/>
      <c r="E41" s="6">
        <v>111761391</v>
      </c>
      <c r="F41" s="6"/>
      <c r="G41" s="6">
        <v>196764573.1365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15007</v>
      </c>
      <c r="R41" s="6"/>
      <c r="S41" s="6">
        <v>15550</v>
      </c>
      <c r="T41" s="6"/>
      <c r="U41" s="6">
        <v>111761391</v>
      </c>
      <c r="V41" s="6"/>
      <c r="W41" s="6">
        <v>231970364.8425</v>
      </c>
      <c r="X41" s="6"/>
      <c r="Y41" s="8">
        <v>6.4342855300462645E-5</v>
      </c>
    </row>
    <row r="42" spans="1:25">
      <c r="A42" s="1" t="s">
        <v>48</v>
      </c>
      <c r="C42" s="6">
        <v>1953499</v>
      </c>
      <c r="D42" s="6"/>
      <c r="E42" s="6">
        <v>41739937514</v>
      </c>
      <c r="F42" s="6"/>
      <c r="G42" s="6">
        <v>29380579052.773499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1953499</v>
      </c>
      <c r="R42" s="6"/>
      <c r="S42" s="6">
        <v>13310</v>
      </c>
      <c r="T42" s="6"/>
      <c r="U42" s="6">
        <v>41739937514</v>
      </c>
      <c r="V42" s="6"/>
      <c r="W42" s="6">
        <v>25846365313.4445</v>
      </c>
      <c r="X42" s="6"/>
      <c r="Y42" s="8">
        <v>7.1691439746408838E-3</v>
      </c>
    </row>
    <row r="43" spans="1:25">
      <c r="A43" s="1" t="s">
        <v>49</v>
      </c>
      <c r="C43" s="6">
        <v>824555</v>
      </c>
      <c r="D43" s="6"/>
      <c r="E43" s="6">
        <v>35921121924</v>
      </c>
      <c r="F43" s="6"/>
      <c r="G43" s="6">
        <v>43334837224.042503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824555</v>
      </c>
      <c r="R43" s="6"/>
      <c r="S43" s="6">
        <v>46410</v>
      </c>
      <c r="T43" s="6"/>
      <c r="U43" s="6">
        <v>35921121924</v>
      </c>
      <c r="V43" s="6"/>
      <c r="W43" s="6">
        <v>38039905344.577499</v>
      </c>
      <c r="X43" s="6"/>
      <c r="Y43" s="8">
        <v>1.0551331101674477E-2</v>
      </c>
    </row>
    <row r="44" spans="1:25">
      <c r="A44" s="1" t="s">
        <v>50</v>
      </c>
      <c r="C44" s="6">
        <v>1180464</v>
      </c>
      <c r="D44" s="6"/>
      <c r="E44" s="6">
        <v>13394697657</v>
      </c>
      <c r="F44" s="6"/>
      <c r="G44" s="6">
        <v>11218088686.752001</v>
      </c>
      <c r="H44" s="6"/>
      <c r="I44" s="6">
        <v>0</v>
      </c>
      <c r="J44" s="6"/>
      <c r="K44" s="6">
        <v>0</v>
      </c>
      <c r="L44" s="6"/>
      <c r="M44" s="6">
        <v>-1180464</v>
      </c>
      <c r="N44" s="6"/>
      <c r="O44" s="6">
        <v>11417573643</v>
      </c>
      <c r="P44" s="6"/>
      <c r="Q44" s="6">
        <v>0</v>
      </c>
      <c r="R44" s="6"/>
      <c r="S44" s="6">
        <v>0</v>
      </c>
      <c r="T44" s="6"/>
      <c r="U44" s="6">
        <v>0</v>
      </c>
      <c r="V44" s="6"/>
      <c r="W44" s="6">
        <v>0</v>
      </c>
      <c r="X44" s="6"/>
      <c r="Y44" s="8">
        <v>0</v>
      </c>
    </row>
    <row r="45" spans="1:25">
      <c r="A45" s="1" t="s">
        <v>51</v>
      </c>
      <c r="C45" s="6">
        <v>2301615</v>
      </c>
      <c r="D45" s="6"/>
      <c r="E45" s="6">
        <v>27642839601</v>
      </c>
      <c r="F45" s="6"/>
      <c r="G45" s="6">
        <v>25601829172.4925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2301615</v>
      </c>
      <c r="R45" s="6"/>
      <c r="S45" s="6">
        <v>10760</v>
      </c>
      <c r="T45" s="6"/>
      <c r="U45" s="6">
        <v>27642839601</v>
      </c>
      <c r="V45" s="6"/>
      <c r="W45" s="6">
        <v>24618023404.470001</v>
      </c>
      <c r="X45" s="6"/>
      <c r="Y45" s="8">
        <v>6.8284322386296817E-3</v>
      </c>
    </row>
    <row r="46" spans="1:25">
      <c r="A46" s="1" t="s">
        <v>52</v>
      </c>
      <c r="C46" s="6">
        <v>9203071</v>
      </c>
      <c r="D46" s="6"/>
      <c r="E46" s="6">
        <v>59003891900</v>
      </c>
      <c r="F46" s="6"/>
      <c r="G46" s="6">
        <v>57542887056.289497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9203071</v>
      </c>
      <c r="R46" s="6"/>
      <c r="S46" s="6">
        <v>5580</v>
      </c>
      <c r="T46" s="6"/>
      <c r="U46" s="6">
        <v>59003891900</v>
      </c>
      <c r="V46" s="6"/>
      <c r="W46" s="6">
        <v>51047585019.728996</v>
      </c>
      <c r="X46" s="6"/>
      <c r="Y46" s="8">
        <v>1.4159340476929386E-2</v>
      </c>
    </row>
    <row r="47" spans="1:25">
      <c r="A47" s="1" t="s">
        <v>53</v>
      </c>
      <c r="C47" s="6">
        <v>1160558</v>
      </c>
      <c r="D47" s="6"/>
      <c r="E47" s="6">
        <v>36298911328</v>
      </c>
      <c r="F47" s="6"/>
      <c r="G47" s="6">
        <v>26245598467.724998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1160558</v>
      </c>
      <c r="R47" s="6"/>
      <c r="S47" s="6">
        <v>21930</v>
      </c>
      <c r="T47" s="6"/>
      <c r="U47" s="6">
        <v>36298911328</v>
      </c>
      <c r="V47" s="6"/>
      <c r="W47" s="6">
        <v>25299603270.207001</v>
      </c>
      <c r="X47" s="6"/>
      <c r="Y47" s="8">
        <v>7.0174856752900083E-3</v>
      </c>
    </row>
    <row r="48" spans="1:25">
      <c r="A48" s="1" t="s">
        <v>54</v>
      </c>
      <c r="C48" s="6">
        <v>7448287</v>
      </c>
      <c r="D48" s="6"/>
      <c r="E48" s="6">
        <v>60385642315</v>
      </c>
      <c r="F48" s="6"/>
      <c r="G48" s="6">
        <v>74928173286.582001</v>
      </c>
      <c r="H48" s="6"/>
      <c r="I48" s="6">
        <v>0</v>
      </c>
      <c r="J48" s="6"/>
      <c r="K48" s="6">
        <v>0</v>
      </c>
      <c r="L48" s="6"/>
      <c r="M48" s="6">
        <v>-431142</v>
      </c>
      <c r="N48" s="6"/>
      <c r="O48" s="6">
        <v>4503656757</v>
      </c>
      <c r="P48" s="6"/>
      <c r="Q48" s="6">
        <v>7017145</v>
      </c>
      <c r="R48" s="6"/>
      <c r="S48" s="6">
        <v>9620</v>
      </c>
      <c r="T48" s="6"/>
      <c r="U48" s="6">
        <v>56890236379</v>
      </c>
      <c r="V48" s="6"/>
      <c r="W48" s="6">
        <v>67103280537.345001</v>
      </c>
      <c r="X48" s="6"/>
      <c r="Y48" s="8">
        <v>1.8612794236592491E-2</v>
      </c>
    </row>
    <row r="49" spans="1:25">
      <c r="A49" s="1" t="s">
        <v>55</v>
      </c>
      <c r="C49" s="6">
        <v>1971914</v>
      </c>
      <c r="D49" s="6"/>
      <c r="E49" s="6">
        <v>28144784756</v>
      </c>
      <c r="F49" s="6"/>
      <c r="G49" s="6">
        <v>28648046947.495499</v>
      </c>
      <c r="H49" s="6"/>
      <c r="I49" s="6">
        <v>0</v>
      </c>
      <c r="J49" s="6"/>
      <c r="K49" s="6">
        <v>0</v>
      </c>
      <c r="L49" s="6"/>
      <c r="M49" s="6">
        <v>-1971875</v>
      </c>
      <c r="N49" s="6"/>
      <c r="O49" s="6">
        <v>28606078062</v>
      </c>
      <c r="P49" s="6"/>
      <c r="Q49" s="6">
        <v>39</v>
      </c>
      <c r="R49" s="6"/>
      <c r="S49" s="6">
        <v>13750</v>
      </c>
      <c r="T49" s="6"/>
      <c r="U49" s="6">
        <v>556636</v>
      </c>
      <c r="V49" s="6"/>
      <c r="W49" s="6">
        <v>533059.3125</v>
      </c>
      <c r="X49" s="6"/>
      <c r="Y49" s="8">
        <v>1.4785749996142462E-7</v>
      </c>
    </row>
    <row r="50" spans="1:25">
      <c r="A50" s="1" t="s">
        <v>56</v>
      </c>
      <c r="C50" s="6">
        <v>487852</v>
      </c>
      <c r="D50" s="6"/>
      <c r="E50" s="6">
        <v>407391063</v>
      </c>
      <c r="F50" s="6"/>
      <c r="G50" s="6">
        <v>1138175961.5682001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487852</v>
      </c>
      <c r="R50" s="6"/>
      <c r="S50" s="6">
        <v>2066</v>
      </c>
      <c r="T50" s="6"/>
      <c r="U50" s="6">
        <v>407391063</v>
      </c>
      <c r="V50" s="6"/>
      <c r="W50" s="6">
        <v>1001905213.7196</v>
      </c>
      <c r="X50" s="6"/>
      <c r="Y50" s="8">
        <v>2.7790378411013481E-4</v>
      </c>
    </row>
    <row r="51" spans="1:25">
      <c r="A51" s="1" t="s">
        <v>57</v>
      </c>
      <c r="C51" s="6">
        <v>3384079</v>
      </c>
      <c r="D51" s="6"/>
      <c r="E51" s="6">
        <v>56910968674</v>
      </c>
      <c r="F51" s="6"/>
      <c r="G51" s="6">
        <v>50795550322.245003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3384079</v>
      </c>
      <c r="R51" s="6"/>
      <c r="S51" s="6">
        <v>14980</v>
      </c>
      <c r="T51" s="6"/>
      <c r="U51" s="6">
        <v>56910968674</v>
      </c>
      <c r="V51" s="6"/>
      <c r="W51" s="6">
        <v>50391877074.651001</v>
      </c>
      <c r="X51" s="6"/>
      <c r="Y51" s="8">
        <v>1.3977463272665976E-2</v>
      </c>
    </row>
    <row r="52" spans="1:25">
      <c r="A52" s="1" t="s">
        <v>58</v>
      </c>
      <c r="C52" s="6">
        <v>5088950</v>
      </c>
      <c r="D52" s="6"/>
      <c r="E52" s="6">
        <v>95948611212</v>
      </c>
      <c r="F52" s="6"/>
      <c r="G52" s="6">
        <v>162029224042.42499</v>
      </c>
      <c r="H52" s="6"/>
      <c r="I52" s="6">
        <v>0</v>
      </c>
      <c r="J52" s="6"/>
      <c r="K52" s="6">
        <v>0</v>
      </c>
      <c r="L52" s="6"/>
      <c r="M52" s="6">
        <v>-101779</v>
      </c>
      <c r="N52" s="6"/>
      <c r="O52" s="6">
        <v>3227307494</v>
      </c>
      <c r="P52" s="6"/>
      <c r="Q52" s="6">
        <v>4987171</v>
      </c>
      <c r="R52" s="6"/>
      <c r="S52" s="6">
        <v>27370</v>
      </c>
      <c r="T52" s="6"/>
      <c r="U52" s="6">
        <v>94029638987</v>
      </c>
      <c r="V52" s="6"/>
      <c r="W52" s="6">
        <v>135686701991.89301</v>
      </c>
      <c r="X52" s="6"/>
      <c r="Y52" s="8">
        <v>3.7636143040896887E-2</v>
      </c>
    </row>
    <row r="53" spans="1:25">
      <c r="A53" s="1" t="s">
        <v>59</v>
      </c>
      <c r="C53" s="6">
        <v>621795</v>
      </c>
      <c r="D53" s="6"/>
      <c r="E53" s="6">
        <v>10805350054</v>
      </c>
      <c r="F53" s="6"/>
      <c r="G53" s="6">
        <v>3924905280.4124999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621795</v>
      </c>
      <c r="R53" s="6"/>
      <c r="S53" s="6">
        <v>4880</v>
      </c>
      <c r="T53" s="6"/>
      <c r="U53" s="6">
        <v>10805350054</v>
      </c>
      <c r="V53" s="6"/>
      <c r="W53" s="6">
        <v>3016305160.3800001</v>
      </c>
      <c r="X53" s="6"/>
      <c r="Y53" s="8">
        <v>8.3664862366423956E-4</v>
      </c>
    </row>
    <row r="54" spans="1:25">
      <c r="A54" s="1" t="s">
        <v>60</v>
      </c>
      <c r="C54" s="6">
        <v>1588542</v>
      </c>
      <c r="D54" s="6"/>
      <c r="E54" s="6">
        <v>14407722676</v>
      </c>
      <c r="F54" s="6"/>
      <c r="G54" s="6">
        <v>10895722208.190001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1588542</v>
      </c>
      <c r="R54" s="6"/>
      <c r="S54" s="6">
        <v>6860</v>
      </c>
      <c r="T54" s="6"/>
      <c r="U54" s="6">
        <v>14407722676</v>
      </c>
      <c r="V54" s="6"/>
      <c r="W54" s="6">
        <v>10832558601.186001</v>
      </c>
      <c r="X54" s="6"/>
      <c r="Y54" s="8">
        <v>3.0046844608065809E-3</v>
      </c>
    </row>
    <row r="55" spans="1:25">
      <c r="A55" s="1" t="s">
        <v>61</v>
      </c>
      <c r="C55" s="6">
        <v>10516420</v>
      </c>
      <c r="D55" s="6"/>
      <c r="E55" s="6">
        <v>36561535623</v>
      </c>
      <c r="F55" s="6"/>
      <c r="G55" s="6">
        <v>67322776618.440002</v>
      </c>
      <c r="H55" s="6"/>
      <c r="I55" s="6">
        <v>0</v>
      </c>
      <c r="J55" s="6"/>
      <c r="K55" s="6">
        <v>0</v>
      </c>
      <c r="L55" s="6"/>
      <c r="M55" s="6">
        <v>-2206446</v>
      </c>
      <c r="N55" s="6"/>
      <c r="O55" s="6">
        <v>14773573324</v>
      </c>
      <c r="P55" s="6"/>
      <c r="Q55" s="6">
        <v>8309974</v>
      </c>
      <c r="R55" s="6"/>
      <c r="S55" s="6">
        <v>6720</v>
      </c>
      <c r="T55" s="6"/>
      <c r="U55" s="6">
        <v>28890574030</v>
      </c>
      <c r="V55" s="6"/>
      <c r="W55" s="6">
        <v>55510759279.584</v>
      </c>
      <c r="X55" s="6"/>
      <c r="Y55" s="8">
        <v>1.5397314887055357E-2</v>
      </c>
    </row>
    <row r="56" spans="1:25">
      <c r="A56" s="1" t="s">
        <v>62</v>
      </c>
      <c r="C56" s="6">
        <v>816764</v>
      </c>
      <c r="D56" s="6"/>
      <c r="E56" s="6">
        <v>23006497461</v>
      </c>
      <c r="F56" s="6"/>
      <c r="G56" s="6">
        <v>36084272673.664803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816764</v>
      </c>
      <c r="R56" s="6"/>
      <c r="S56" s="6">
        <v>43300</v>
      </c>
      <c r="T56" s="6"/>
      <c r="U56" s="6">
        <v>23006497461</v>
      </c>
      <c r="V56" s="6"/>
      <c r="W56" s="6">
        <v>35155454206.860001</v>
      </c>
      <c r="X56" s="6"/>
      <c r="Y56" s="8">
        <v>9.7512555303771523E-3</v>
      </c>
    </row>
    <row r="57" spans="1:25">
      <c r="A57" s="1" t="s">
        <v>63</v>
      </c>
      <c r="C57" s="6">
        <v>4656080</v>
      </c>
      <c r="D57" s="6"/>
      <c r="E57" s="6">
        <v>94069452863</v>
      </c>
      <c r="F57" s="6"/>
      <c r="G57" s="6">
        <v>68379631810.776001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4656080</v>
      </c>
      <c r="R57" s="6"/>
      <c r="S57" s="6">
        <v>14330</v>
      </c>
      <c r="T57" s="6"/>
      <c r="U57" s="6">
        <v>94069452863</v>
      </c>
      <c r="V57" s="6"/>
      <c r="W57" s="6">
        <v>66324632722.919998</v>
      </c>
      <c r="X57" s="6"/>
      <c r="Y57" s="8">
        <v>1.8396816546133683E-2</v>
      </c>
    </row>
    <row r="58" spans="1:25">
      <c r="A58" s="1" t="s">
        <v>64</v>
      </c>
      <c r="C58" s="6">
        <v>12284110</v>
      </c>
      <c r="D58" s="6"/>
      <c r="E58" s="6">
        <v>45296262841</v>
      </c>
      <c r="F58" s="6"/>
      <c r="G58" s="6">
        <v>43190376132.433502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12284110</v>
      </c>
      <c r="R58" s="6"/>
      <c r="S58" s="6">
        <v>3788</v>
      </c>
      <c r="T58" s="6"/>
      <c r="U58" s="6">
        <v>45296262841</v>
      </c>
      <c r="V58" s="6"/>
      <c r="W58" s="6">
        <v>46255342038.353996</v>
      </c>
      <c r="X58" s="6"/>
      <c r="Y58" s="8">
        <v>1.2830090523278513E-2</v>
      </c>
    </row>
    <row r="59" spans="1:25">
      <c r="A59" s="1" t="s">
        <v>65</v>
      </c>
      <c r="C59" s="6">
        <v>6411150</v>
      </c>
      <c r="D59" s="6"/>
      <c r="E59" s="6">
        <v>112713108502</v>
      </c>
      <c r="F59" s="6"/>
      <c r="G59" s="6">
        <v>104580990019.575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6411150</v>
      </c>
      <c r="R59" s="6"/>
      <c r="S59" s="6">
        <v>15600</v>
      </c>
      <c r="T59" s="6"/>
      <c r="U59" s="6">
        <v>112713108502</v>
      </c>
      <c r="V59" s="6"/>
      <c r="W59" s="6">
        <v>99418857057</v>
      </c>
      <c r="X59" s="6"/>
      <c r="Y59" s="8">
        <v>2.7576337770987301E-2</v>
      </c>
    </row>
    <row r="60" spans="1:25">
      <c r="A60" s="1" t="s">
        <v>66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717563</v>
      </c>
      <c r="J60" s="6"/>
      <c r="K60" s="6">
        <v>8105584956</v>
      </c>
      <c r="L60" s="6"/>
      <c r="M60" s="6">
        <v>0</v>
      </c>
      <c r="N60" s="6"/>
      <c r="O60" s="6">
        <v>0</v>
      </c>
      <c r="P60" s="6"/>
      <c r="Q60" s="6">
        <v>717563</v>
      </c>
      <c r="R60" s="6"/>
      <c r="S60" s="6">
        <v>11340</v>
      </c>
      <c r="T60" s="6"/>
      <c r="U60" s="6">
        <v>8105584956</v>
      </c>
      <c r="V60" s="6"/>
      <c r="W60" s="6">
        <v>8088748291.7010002</v>
      </c>
      <c r="X60" s="6"/>
      <c r="Y60" s="8">
        <v>2.2436191849254188E-3</v>
      </c>
    </row>
    <row r="61" spans="1:25" ht="24.75" thickBot="1">
      <c r="E61" s="7">
        <f>SUM(E9:E60)</f>
        <v>1931434183098</v>
      </c>
      <c r="G61" s="7">
        <f>SUM(G9:G60)</f>
        <v>2136578974522.155</v>
      </c>
      <c r="K61" s="7">
        <f>SUM(K9:K60)</f>
        <v>22353643319</v>
      </c>
      <c r="O61" s="7">
        <f>SUM(O9:O60)</f>
        <v>75281016534</v>
      </c>
      <c r="U61" s="7">
        <f>SUM(U9:U60)</f>
        <v>1888275751315</v>
      </c>
      <c r="W61" s="7">
        <f>SUM(W9:W60)</f>
        <v>1945456675073.9844</v>
      </c>
      <c r="Y61" s="9">
        <f>SUM(Y9:Y60)</f>
        <v>0.53962167720258158</v>
      </c>
    </row>
    <row r="62" spans="1:25" ht="24.75" thickTop="1"/>
    <row r="63" spans="1:25">
      <c r="Y63" s="17"/>
    </row>
    <row r="64" spans="1:25">
      <c r="Y64" s="17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I9" sqref="I9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269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4.75">
      <c r="A7" s="20" t="s">
        <v>3</v>
      </c>
      <c r="C7" s="20" t="s">
        <v>67</v>
      </c>
      <c r="E7" s="20" t="s">
        <v>68</v>
      </c>
      <c r="G7" s="20" t="s">
        <v>69</v>
      </c>
      <c r="I7" s="20" t="s">
        <v>70</v>
      </c>
      <c r="K7" s="20" t="s">
        <v>67</v>
      </c>
      <c r="M7" s="20" t="s">
        <v>68</v>
      </c>
      <c r="O7" s="20" t="s">
        <v>69</v>
      </c>
      <c r="Q7" s="20" t="s">
        <v>70</v>
      </c>
    </row>
    <row r="8" spans="1:17">
      <c r="A8" s="1" t="s">
        <v>71</v>
      </c>
      <c r="C8" s="5">
        <v>1394767</v>
      </c>
      <c r="D8" s="3"/>
      <c r="E8" s="5">
        <v>3996</v>
      </c>
      <c r="F8" s="3"/>
      <c r="G8" s="3" t="s">
        <v>72</v>
      </c>
      <c r="H8" s="3"/>
      <c r="I8" s="5">
        <v>1</v>
      </c>
      <c r="J8" s="3"/>
      <c r="K8" s="5">
        <v>1394767</v>
      </c>
      <c r="L8" s="3"/>
      <c r="M8" s="5">
        <v>3996</v>
      </c>
      <c r="N8" s="3"/>
      <c r="O8" s="3" t="s">
        <v>72</v>
      </c>
      <c r="P8" s="3"/>
      <c r="Q8" s="5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8"/>
  <sheetViews>
    <sheetView rightToLeft="1" topLeftCell="A16" zoomScaleNormal="100" workbookViewId="0">
      <selection activeCell="AK23" sqref="AK23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6.5703125" style="1" bestFit="1" customWidth="1"/>
    <col min="28" max="28" width="1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1.42578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20" t="s">
        <v>73</v>
      </c>
      <c r="B6" s="20" t="s">
        <v>73</v>
      </c>
      <c r="C6" s="20" t="s">
        <v>73</v>
      </c>
      <c r="D6" s="20" t="s">
        <v>73</v>
      </c>
      <c r="E6" s="20" t="s">
        <v>73</v>
      </c>
      <c r="F6" s="20" t="s">
        <v>73</v>
      </c>
      <c r="G6" s="20" t="s">
        <v>73</v>
      </c>
      <c r="H6" s="20" t="s">
        <v>73</v>
      </c>
      <c r="I6" s="20" t="s">
        <v>73</v>
      </c>
      <c r="J6" s="20" t="s">
        <v>73</v>
      </c>
      <c r="K6" s="20" t="s">
        <v>73</v>
      </c>
      <c r="L6" s="20" t="s">
        <v>73</v>
      </c>
      <c r="M6" s="20" t="s">
        <v>73</v>
      </c>
      <c r="O6" s="20" t="s">
        <v>269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74</v>
      </c>
      <c r="C7" s="19" t="s">
        <v>75</v>
      </c>
      <c r="E7" s="19" t="s">
        <v>76</v>
      </c>
      <c r="G7" s="19" t="s">
        <v>77</v>
      </c>
      <c r="I7" s="19" t="s">
        <v>78</v>
      </c>
      <c r="K7" s="19" t="s">
        <v>79</v>
      </c>
      <c r="M7" s="19" t="s">
        <v>70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80</v>
      </c>
      <c r="AG7" s="19" t="s">
        <v>8</v>
      </c>
      <c r="AI7" s="19" t="s">
        <v>9</v>
      </c>
      <c r="AK7" s="21" t="s">
        <v>13</v>
      </c>
    </row>
    <row r="8" spans="1:37" ht="24.75">
      <c r="A8" s="20" t="s">
        <v>74</v>
      </c>
      <c r="C8" s="20" t="s">
        <v>75</v>
      </c>
      <c r="E8" s="20" t="s">
        <v>76</v>
      </c>
      <c r="G8" s="20" t="s">
        <v>77</v>
      </c>
      <c r="I8" s="20" t="s">
        <v>78</v>
      </c>
      <c r="K8" s="20" t="s">
        <v>79</v>
      </c>
      <c r="M8" s="20" t="s">
        <v>70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80</v>
      </c>
      <c r="AG8" s="20" t="s">
        <v>8</v>
      </c>
      <c r="AI8" s="20" t="s">
        <v>9</v>
      </c>
      <c r="AK8" s="22" t="s">
        <v>13</v>
      </c>
    </row>
    <row r="9" spans="1:37">
      <c r="A9" s="1" t="s">
        <v>81</v>
      </c>
      <c r="C9" s="3" t="s">
        <v>82</v>
      </c>
      <c r="D9" s="3"/>
      <c r="E9" s="3" t="s">
        <v>82</v>
      </c>
      <c r="F9" s="3"/>
      <c r="G9" s="3" t="s">
        <v>83</v>
      </c>
      <c r="H9" s="3"/>
      <c r="I9" s="3" t="s">
        <v>84</v>
      </c>
      <c r="J9" s="3"/>
      <c r="K9" s="5">
        <v>0</v>
      </c>
      <c r="L9" s="3"/>
      <c r="M9" s="5">
        <v>0</v>
      </c>
      <c r="N9" s="3"/>
      <c r="O9" s="5">
        <v>19845</v>
      </c>
      <c r="P9" s="3"/>
      <c r="Q9" s="5">
        <v>16973633277</v>
      </c>
      <c r="R9" s="3"/>
      <c r="S9" s="5">
        <v>19780271730</v>
      </c>
      <c r="T9" s="3"/>
      <c r="U9" s="5">
        <v>0</v>
      </c>
      <c r="V9" s="3"/>
      <c r="W9" s="5">
        <v>0</v>
      </c>
      <c r="X9" s="3"/>
      <c r="Y9" s="5">
        <v>19845</v>
      </c>
      <c r="Z9" s="3"/>
      <c r="AA9" s="5">
        <v>19845000000</v>
      </c>
      <c r="AB9" s="5"/>
      <c r="AC9" s="5">
        <v>0</v>
      </c>
      <c r="AD9" s="3"/>
      <c r="AE9" s="5">
        <v>0</v>
      </c>
      <c r="AF9" s="3"/>
      <c r="AG9" s="5">
        <v>0</v>
      </c>
      <c r="AH9" s="3"/>
      <c r="AI9" s="5">
        <v>0</v>
      </c>
      <c r="AJ9" s="3"/>
      <c r="AK9" s="8">
        <v>0</v>
      </c>
    </row>
    <row r="10" spans="1:37">
      <c r="A10" s="1" t="s">
        <v>85</v>
      </c>
      <c r="C10" s="3" t="s">
        <v>82</v>
      </c>
      <c r="D10" s="3"/>
      <c r="E10" s="3" t="s">
        <v>82</v>
      </c>
      <c r="F10" s="3"/>
      <c r="G10" s="3" t="s">
        <v>86</v>
      </c>
      <c r="H10" s="3"/>
      <c r="I10" s="3" t="s">
        <v>87</v>
      </c>
      <c r="J10" s="3"/>
      <c r="K10" s="5">
        <v>0</v>
      </c>
      <c r="L10" s="3"/>
      <c r="M10" s="5">
        <v>0</v>
      </c>
      <c r="N10" s="3"/>
      <c r="O10" s="5">
        <v>81657</v>
      </c>
      <c r="P10" s="3"/>
      <c r="Q10" s="5">
        <v>76477582947</v>
      </c>
      <c r="R10" s="3"/>
      <c r="S10" s="5">
        <v>80826349167</v>
      </c>
      <c r="T10" s="3"/>
      <c r="U10" s="5">
        <v>0</v>
      </c>
      <c r="V10" s="3"/>
      <c r="W10" s="5">
        <v>0</v>
      </c>
      <c r="X10" s="3"/>
      <c r="Y10" s="5">
        <v>81657</v>
      </c>
      <c r="Z10" s="3"/>
      <c r="AA10" s="5">
        <v>81657000000</v>
      </c>
      <c r="AB10" s="5"/>
      <c r="AC10" s="5">
        <v>0</v>
      </c>
      <c r="AD10" s="3"/>
      <c r="AE10" s="5">
        <v>0</v>
      </c>
      <c r="AF10" s="3"/>
      <c r="AG10" s="5">
        <v>0</v>
      </c>
      <c r="AH10" s="3"/>
      <c r="AI10" s="5">
        <v>0</v>
      </c>
      <c r="AJ10" s="3"/>
      <c r="AK10" s="8">
        <v>0</v>
      </c>
    </row>
    <row r="11" spans="1:37">
      <c r="A11" s="1" t="s">
        <v>88</v>
      </c>
      <c r="C11" s="3" t="s">
        <v>82</v>
      </c>
      <c r="D11" s="3"/>
      <c r="E11" s="3" t="s">
        <v>82</v>
      </c>
      <c r="F11" s="3"/>
      <c r="G11" s="3" t="s">
        <v>89</v>
      </c>
      <c r="H11" s="3"/>
      <c r="I11" s="3" t="s">
        <v>90</v>
      </c>
      <c r="J11" s="3"/>
      <c r="K11" s="5">
        <v>0</v>
      </c>
      <c r="L11" s="3"/>
      <c r="M11" s="5">
        <v>0</v>
      </c>
      <c r="N11" s="3"/>
      <c r="O11" s="5">
        <v>86489</v>
      </c>
      <c r="P11" s="3"/>
      <c r="Q11" s="5">
        <v>79193486261</v>
      </c>
      <c r="R11" s="3"/>
      <c r="S11" s="5">
        <v>84269464736</v>
      </c>
      <c r="T11" s="3"/>
      <c r="U11" s="5">
        <v>0</v>
      </c>
      <c r="V11" s="3"/>
      <c r="W11" s="5">
        <v>0</v>
      </c>
      <c r="X11" s="3"/>
      <c r="Y11" s="5">
        <v>0</v>
      </c>
      <c r="Z11" s="3"/>
      <c r="AA11" s="5">
        <v>0</v>
      </c>
      <c r="AB11" s="5"/>
      <c r="AC11" s="5">
        <v>86489</v>
      </c>
      <c r="AD11" s="3"/>
      <c r="AE11" s="5">
        <v>993700</v>
      </c>
      <c r="AF11" s="3"/>
      <c r="AG11" s="5">
        <v>79193486261</v>
      </c>
      <c r="AH11" s="3"/>
      <c r="AI11" s="5">
        <v>85928541928</v>
      </c>
      <c r="AJ11" s="3"/>
      <c r="AK11" s="8">
        <v>2.3834457229943873E-2</v>
      </c>
    </row>
    <row r="12" spans="1:37">
      <c r="A12" s="1" t="s">
        <v>91</v>
      </c>
      <c r="C12" s="3" t="s">
        <v>82</v>
      </c>
      <c r="D12" s="3"/>
      <c r="E12" s="3" t="s">
        <v>82</v>
      </c>
      <c r="F12" s="3"/>
      <c r="G12" s="3" t="s">
        <v>92</v>
      </c>
      <c r="H12" s="3"/>
      <c r="I12" s="3" t="s">
        <v>93</v>
      </c>
      <c r="J12" s="3"/>
      <c r="K12" s="5">
        <v>0</v>
      </c>
      <c r="L12" s="3"/>
      <c r="M12" s="5">
        <v>0</v>
      </c>
      <c r="N12" s="3"/>
      <c r="O12" s="5">
        <v>67467</v>
      </c>
      <c r="P12" s="3"/>
      <c r="Q12" s="5">
        <v>59367805876</v>
      </c>
      <c r="R12" s="3"/>
      <c r="S12" s="5">
        <v>61907830827</v>
      </c>
      <c r="T12" s="3"/>
      <c r="U12" s="5">
        <v>0</v>
      </c>
      <c r="V12" s="3"/>
      <c r="W12" s="5">
        <v>0</v>
      </c>
      <c r="X12" s="3"/>
      <c r="Y12" s="5">
        <v>0</v>
      </c>
      <c r="Z12" s="3"/>
      <c r="AA12" s="5">
        <v>0</v>
      </c>
      <c r="AB12" s="5"/>
      <c r="AC12" s="5">
        <v>67467</v>
      </c>
      <c r="AD12" s="3"/>
      <c r="AE12" s="5">
        <v>938360</v>
      </c>
      <c r="AF12" s="3"/>
      <c r="AG12" s="5">
        <v>59367805876</v>
      </c>
      <c r="AH12" s="3"/>
      <c r="AI12" s="5">
        <v>63296859484</v>
      </c>
      <c r="AJ12" s="3"/>
      <c r="AK12" s="8">
        <v>1.7556986960459171E-2</v>
      </c>
    </row>
    <row r="13" spans="1:37">
      <c r="A13" s="1" t="s">
        <v>94</v>
      </c>
      <c r="C13" s="3" t="s">
        <v>82</v>
      </c>
      <c r="D13" s="3"/>
      <c r="E13" s="3" t="s">
        <v>82</v>
      </c>
      <c r="F13" s="3"/>
      <c r="G13" s="3" t="s">
        <v>95</v>
      </c>
      <c r="H13" s="3"/>
      <c r="I13" s="3" t="s">
        <v>96</v>
      </c>
      <c r="J13" s="3"/>
      <c r="K13" s="5">
        <v>0</v>
      </c>
      <c r="L13" s="3"/>
      <c r="M13" s="5">
        <v>0</v>
      </c>
      <c r="N13" s="3"/>
      <c r="O13" s="5">
        <v>60440</v>
      </c>
      <c r="P13" s="3"/>
      <c r="Q13" s="5">
        <v>50116126380</v>
      </c>
      <c r="R13" s="3"/>
      <c r="S13" s="5">
        <v>54467176074</v>
      </c>
      <c r="T13" s="3"/>
      <c r="U13" s="5">
        <v>0</v>
      </c>
      <c r="V13" s="3"/>
      <c r="W13" s="5">
        <v>0</v>
      </c>
      <c r="X13" s="3"/>
      <c r="Y13" s="5">
        <v>0</v>
      </c>
      <c r="Z13" s="3"/>
      <c r="AA13" s="5">
        <v>0</v>
      </c>
      <c r="AB13" s="5"/>
      <c r="AC13" s="5">
        <v>60440</v>
      </c>
      <c r="AD13" s="3"/>
      <c r="AE13" s="5">
        <v>924850</v>
      </c>
      <c r="AF13" s="3"/>
      <c r="AG13" s="5">
        <v>50116126380</v>
      </c>
      <c r="AH13" s="3"/>
      <c r="AI13" s="5">
        <v>55887802499</v>
      </c>
      <c r="AJ13" s="3"/>
      <c r="AK13" s="8">
        <v>1.5501897372517998E-2</v>
      </c>
    </row>
    <row r="14" spans="1:37">
      <c r="A14" s="1" t="s">
        <v>97</v>
      </c>
      <c r="C14" s="3" t="s">
        <v>82</v>
      </c>
      <c r="D14" s="3"/>
      <c r="E14" s="3" t="s">
        <v>82</v>
      </c>
      <c r="F14" s="3"/>
      <c r="G14" s="3" t="s">
        <v>98</v>
      </c>
      <c r="H14" s="3"/>
      <c r="I14" s="3" t="s">
        <v>99</v>
      </c>
      <c r="J14" s="3"/>
      <c r="K14" s="5">
        <v>0</v>
      </c>
      <c r="L14" s="3"/>
      <c r="M14" s="5">
        <v>0</v>
      </c>
      <c r="N14" s="3"/>
      <c r="O14" s="5">
        <v>108280</v>
      </c>
      <c r="P14" s="3"/>
      <c r="Q14" s="5">
        <v>85680597299</v>
      </c>
      <c r="R14" s="3"/>
      <c r="S14" s="5">
        <v>96328565362</v>
      </c>
      <c r="T14" s="3"/>
      <c r="U14" s="5">
        <v>0</v>
      </c>
      <c r="V14" s="3"/>
      <c r="W14" s="5">
        <v>0</v>
      </c>
      <c r="X14" s="3"/>
      <c r="Y14" s="5">
        <v>0</v>
      </c>
      <c r="Z14" s="3"/>
      <c r="AA14" s="5">
        <v>0</v>
      </c>
      <c r="AB14" s="5"/>
      <c r="AC14" s="5">
        <v>108280</v>
      </c>
      <c r="AD14" s="3"/>
      <c r="AE14" s="5">
        <v>914090</v>
      </c>
      <c r="AF14" s="3"/>
      <c r="AG14" s="5">
        <v>85680597299</v>
      </c>
      <c r="AH14" s="3"/>
      <c r="AI14" s="5">
        <v>98959725498</v>
      </c>
      <c r="AJ14" s="3"/>
      <c r="AK14" s="8">
        <v>2.7448986005667291E-2</v>
      </c>
    </row>
    <row r="15" spans="1:37">
      <c r="A15" s="1" t="s">
        <v>100</v>
      </c>
      <c r="C15" s="3" t="s">
        <v>82</v>
      </c>
      <c r="D15" s="3"/>
      <c r="E15" s="3" t="s">
        <v>82</v>
      </c>
      <c r="F15" s="3"/>
      <c r="G15" s="3" t="s">
        <v>101</v>
      </c>
      <c r="H15" s="3"/>
      <c r="I15" s="3" t="s">
        <v>102</v>
      </c>
      <c r="J15" s="3"/>
      <c r="K15" s="5">
        <v>0</v>
      </c>
      <c r="L15" s="3"/>
      <c r="M15" s="5">
        <v>0</v>
      </c>
      <c r="N15" s="3"/>
      <c r="O15" s="5">
        <v>53372</v>
      </c>
      <c r="P15" s="3"/>
      <c r="Q15" s="5">
        <v>45802449074</v>
      </c>
      <c r="R15" s="3"/>
      <c r="S15" s="5">
        <v>46849080860</v>
      </c>
      <c r="T15" s="3"/>
      <c r="U15" s="5">
        <v>0</v>
      </c>
      <c r="V15" s="3"/>
      <c r="W15" s="5">
        <v>0</v>
      </c>
      <c r="X15" s="3"/>
      <c r="Y15" s="5">
        <v>0</v>
      </c>
      <c r="Z15" s="3"/>
      <c r="AA15" s="5">
        <v>0</v>
      </c>
      <c r="AB15" s="5"/>
      <c r="AC15" s="5">
        <v>53372</v>
      </c>
      <c r="AD15" s="3"/>
      <c r="AE15" s="5">
        <v>900360</v>
      </c>
      <c r="AF15" s="3"/>
      <c r="AG15" s="5">
        <v>45802449074</v>
      </c>
      <c r="AH15" s="3"/>
      <c r="AI15" s="5">
        <v>48045304129</v>
      </c>
      <c r="AJ15" s="3"/>
      <c r="AK15" s="8">
        <v>1.3326581839615178E-2</v>
      </c>
    </row>
    <row r="16" spans="1:37">
      <c r="A16" s="1" t="s">
        <v>103</v>
      </c>
      <c r="C16" s="3" t="s">
        <v>82</v>
      </c>
      <c r="D16" s="3"/>
      <c r="E16" s="3" t="s">
        <v>82</v>
      </c>
      <c r="F16" s="3"/>
      <c r="G16" s="3" t="s">
        <v>104</v>
      </c>
      <c r="H16" s="3"/>
      <c r="I16" s="3" t="s">
        <v>105</v>
      </c>
      <c r="J16" s="3"/>
      <c r="K16" s="5">
        <v>0</v>
      </c>
      <c r="L16" s="3"/>
      <c r="M16" s="5">
        <v>0</v>
      </c>
      <c r="N16" s="3"/>
      <c r="O16" s="5">
        <v>44004</v>
      </c>
      <c r="P16" s="3"/>
      <c r="Q16" s="5">
        <v>37517214933</v>
      </c>
      <c r="R16" s="3"/>
      <c r="S16" s="5">
        <v>38310154081</v>
      </c>
      <c r="T16" s="3"/>
      <c r="U16" s="5">
        <v>0</v>
      </c>
      <c r="V16" s="3"/>
      <c r="W16" s="5">
        <v>0</v>
      </c>
      <c r="X16" s="3"/>
      <c r="Y16" s="5">
        <v>0</v>
      </c>
      <c r="Z16" s="3"/>
      <c r="AA16" s="5">
        <v>0</v>
      </c>
      <c r="AB16" s="5"/>
      <c r="AC16" s="5">
        <v>44004</v>
      </c>
      <c r="AD16" s="3"/>
      <c r="AE16" s="5">
        <v>897780</v>
      </c>
      <c r="AF16" s="3"/>
      <c r="AG16" s="5">
        <v>37517214933</v>
      </c>
      <c r="AH16" s="3"/>
      <c r="AI16" s="5">
        <v>39498750673</v>
      </c>
      <c r="AJ16" s="3"/>
      <c r="AK16" s="8">
        <v>1.0955978798530826E-2</v>
      </c>
    </row>
    <row r="17" spans="1:37">
      <c r="A17" s="1" t="s">
        <v>106</v>
      </c>
      <c r="C17" s="3" t="s">
        <v>82</v>
      </c>
      <c r="D17" s="3"/>
      <c r="E17" s="3" t="s">
        <v>82</v>
      </c>
      <c r="F17" s="3"/>
      <c r="G17" s="3" t="s">
        <v>107</v>
      </c>
      <c r="H17" s="3"/>
      <c r="I17" s="3" t="s">
        <v>108</v>
      </c>
      <c r="J17" s="3"/>
      <c r="K17" s="5">
        <v>0</v>
      </c>
      <c r="L17" s="3"/>
      <c r="M17" s="5">
        <v>0</v>
      </c>
      <c r="N17" s="3"/>
      <c r="O17" s="5">
        <v>32215</v>
      </c>
      <c r="P17" s="3"/>
      <c r="Q17" s="5">
        <v>28775400102</v>
      </c>
      <c r="R17" s="3"/>
      <c r="S17" s="5">
        <v>29444487694</v>
      </c>
      <c r="T17" s="3"/>
      <c r="U17" s="5">
        <v>0</v>
      </c>
      <c r="V17" s="3"/>
      <c r="W17" s="5">
        <v>0</v>
      </c>
      <c r="X17" s="3"/>
      <c r="Y17" s="5">
        <v>0</v>
      </c>
      <c r="Z17" s="3"/>
      <c r="AA17" s="5">
        <v>0</v>
      </c>
      <c r="AB17" s="5"/>
      <c r="AC17" s="5">
        <v>32215</v>
      </c>
      <c r="AD17" s="3"/>
      <c r="AE17" s="5">
        <v>935710</v>
      </c>
      <c r="AF17" s="3"/>
      <c r="AG17" s="5">
        <v>28775400102</v>
      </c>
      <c r="AH17" s="3"/>
      <c r="AI17" s="5">
        <v>30138434068</v>
      </c>
      <c r="AJ17" s="3"/>
      <c r="AK17" s="8">
        <v>8.3596579396532141E-3</v>
      </c>
    </row>
    <row r="18" spans="1:37">
      <c r="A18" s="1" t="s">
        <v>109</v>
      </c>
      <c r="C18" s="3" t="s">
        <v>82</v>
      </c>
      <c r="D18" s="3"/>
      <c r="E18" s="3" t="s">
        <v>82</v>
      </c>
      <c r="F18" s="3"/>
      <c r="G18" s="3" t="s">
        <v>110</v>
      </c>
      <c r="H18" s="3"/>
      <c r="I18" s="3" t="s">
        <v>111</v>
      </c>
      <c r="J18" s="3"/>
      <c r="K18" s="5">
        <v>0</v>
      </c>
      <c r="L18" s="3"/>
      <c r="M18" s="5">
        <v>0</v>
      </c>
      <c r="N18" s="3"/>
      <c r="O18" s="5">
        <v>130000</v>
      </c>
      <c r="P18" s="3"/>
      <c r="Q18" s="5">
        <v>109109020074</v>
      </c>
      <c r="R18" s="3"/>
      <c r="S18" s="5">
        <v>110991429156</v>
      </c>
      <c r="T18" s="3"/>
      <c r="U18" s="5">
        <v>0</v>
      </c>
      <c r="V18" s="3"/>
      <c r="W18" s="5">
        <v>0</v>
      </c>
      <c r="X18" s="3"/>
      <c r="Y18" s="5">
        <v>0</v>
      </c>
      <c r="Z18" s="3"/>
      <c r="AA18" s="5">
        <v>0</v>
      </c>
      <c r="AB18" s="5"/>
      <c r="AC18" s="5">
        <v>130000</v>
      </c>
      <c r="AD18" s="3"/>
      <c r="AE18" s="5">
        <v>874780</v>
      </c>
      <c r="AF18" s="3"/>
      <c r="AG18" s="5">
        <v>109109020074</v>
      </c>
      <c r="AH18" s="3"/>
      <c r="AI18" s="5">
        <v>113700787996</v>
      </c>
      <c r="AJ18" s="3"/>
      <c r="AK18" s="8">
        <v>3.1537793004474561E-2</v>
      </c>
    </row>
    <row r="19" spans="1:37">
      <c r="A19" s="1" t="s">
        <v>112</v>
      </c>
      <c r="C19" s="3" t="s">
        <v>82</v>
      </c>
      <c r="D19" s="3"/>
      <c r="E19" s="3" t="s">
        <v>82</v>
      </c>
      <c r="F19" s="3"/>
      <c r="G19" s="3" t="s">
        <v>113</v>
      </c>
      <c r="H19" s="3"/>
      <c r="I19" s="3" t="s">
        <v>114</v>
      </c>
      <c r="J19" s="3"/>
      <c r="K19" s="5">
        <v>0</v>
      </c>
      <c r="L19" s="3"/>
      <c r="M19" s="5">
        <v>0</v>
      </c>
      <c r="N19" s="3"/>
      <c r="O19" s="5">
        <v>61108</v>
      </c>
      <c r="P19" s="3"/>
      <c r="Q19" s="5">
        <v>47569604015</v>
      </c>
      <c r="R19" s="3"/>
      <c r="S19" s="5">
        <v>48373550812</v>
      </c>
      <c r="T19" s="3"/>
      <c r="U19" s="5">
        <v>0</v>
      </c>
      <c r="V19" s="3"/>
      <c r="W19" s="5">
        <v>0</v>
      </c>
      <c r="X19" s="3"/>
      <c r="Y19" s="5">
        <v>0</v>
      </c>
      <c r="Z19" s="3"/>
      <c r="AA19" s="5">
        <v>0</v>
      </c>
      <c r="AB19" s="5"/>
      <c r="AC19" s="5">
        <v>61108</v>
      </c>
      <c r="AD19" s="3"/>
      <c r="AE19" s="5">
        <v>818770</v>
      </c>
      <c r="AF19" s="3"/>
      <c r="AG19" s="5">
        <v>47569604015</v>
      </c>
      <c r="AH19" s="3"/>
      <c r="AI19" s="5">
        <v>50024328606</v>
      </c>
      <c r="AJ19" s="3"/>
      <c r="AK19" s="8">
        <v>1.3875514396781011E-2</v>
      </c>
    </row>
    <row r="20" spans="1:37">
      <c r="A20" s="1" t="s">
        <v>115</v>
      </c>
      <c r="C20" s="3" t="s">
        <v>82</v>
      </c>
      <c r="D20" s="3"/>
      <c r="E20" s="3" t="s">
        <v>82</v>
      </c>
      <c r="F20" s="3"/>
      <c r="G20" s="3" t="s">
        <v>116</v>
      </c>
      <c r="H20" s="3"/>
      <c r="I20" s="3" t="s">
        <v>117</v>
      </c>
      <c r="J20" s="3"/>
      <c r="K20" s="5">
        <v>0</v>
      </c>
      <c r="L20" s="3"/>
      <c r="M20" s="5">
        <v>0</v>
      </c>
      <c r="N20" s="3"/>
      <c r="O20" s="5">
        <v>123633</v>
      </c>
      <c r="P20" s="3"/>
      <c r="Q20" s="5">
        <v>95343800129</v>
      </c>
      <c r="R20" s="3"/>
      <c r="S20" s="5">
        <v>96659897868</v>
      </c>
      <c r="T20" s="3"/>
      <c r="U20" s="5">
        <v>0</v>
      </c>
      <c r="V20" s="3"/>
      <c r="W20" s="5">
        <v>0</v>
      </c>
      <c r="X20" s="3"/>
      <c r="Y20" s="5">
        <v>0</v>
      </c>
      <c r="Z20" s="3"/>
      <c r="AA20" s="5">
        <v>0</v>
      </c>
      <c r="AB20" s="5"/>
      <c r="AC20" s="5">
        <v>123633</v>
      </c>
      <c r="AD20" s="3"/>
      <c r="AE20" s="5">
        <v>810410</v>
      </c>
      <c r="AF20" s="3"/>
      <c r="AG20" s="5">
        <v>95343800129</v>
      </c>
      <c r="AH20" s="3"/>
      <c r="AI20" s="5">
        <v>100175259479</v>
      </c>
      <c r="AJ20" s="3"/>
      <c r="AK20" s="8">
        <v>2.7786145138496095E-2</v>
      </c>
    </row>
    <row r="21" spans="1:37">
      <c r="A21" s="1" t="s">
        <v>118</v>
      </c>
      <c r="C21" s="3" t="s">
        <v>82</v>
      </c>
      <c r="D21" s="3"/>
      <c r="E21" s="3" t="s">
        <v>82</v>
      </c>
      <c r="F21" s="3"/>
      <c r="G21" s="3" t="s">
        <v>119</v>
      </c>
      <c r="H21" s="3"/>
      <c r="I21" s="3" t="s">
        <v>120</v>
      </c>
      <c r="J21" s="3"/>
      <c r="K21" s="5">
        <v>0</v>
      </c>
      <c r="L21" s="3"/>
      <c r="M21" s="5">
        <v>0</v>
      </c>
      <c r="N21" s="3"/>
      <c r="O21" s="5">
        <v>360572</v>
      </c>
      <c r="P21" s="3"/>
      <c r="Q21" s="5">
        <v>273727346457</v>
      </c>
      <c r="R21" s="3"/>
      <c r="S21" s="5">
        <v>278665508996</v>
      </c>
      <c r="T21" s="3"/>
      <c r="U21" s="5">
        <v>0</v>
      </c>
      <c r="V21" s="3"/>
      <c r="W21" s="5">
        <v>0</v>
      </c>
      <c r="X21" s="3"/>
      <c r="Y21" s="5">
        <v>0</v>
      </c>
      <c r="Z21" s="3"/>
      <c r="AA21" s="5">
        <v>0</v>
      </c>
      <c r="AB21" s="5"/>
      <c r="AC21" s="5">
        <v>360572</v>
      </c>
      <c r="AD21" s="3"/>
      <c r="AE21" s="5">
        <v>796490</v>
      </c>
      <c r="AF21" s="3"/>
      <c r="AG21" s="5">
        <v>273727346457</v>
      </c>
      <c r="AH21" s="3"/>
      <c r="AI21" s="5">
        <v>287139938731</v>
      </c>
      <c r="AJ21" s="3"/>
      <c r="AK21" s="8">
        <v>7.9645533778836861E-2</v>
      </c>
    </row>
    <row r="22" spans="1:37">
      <c r="A22" s="1" t="s">
        <v>121</v>
      </c>
      <c r="C22" s="3" t="s">
        <v>82</v>
      </c>
      <c r="D22" s="3"/>
      <c r="E22" s="3" t="s">
        <v>82</v>
      </c>
      <c r="F22" s="3"/>
      <c r="G22" s="3" t="s">
        <v>122</v>
      </c>
      <c r="H22" s="3"/>
      <c r="I22" s="3" t="s">
        <v>123</v>
      </c>
      <c r="J22" s="3"/>
      <c r="K22" s="5">
        <v>0</v>
      </c>
      <c r="L22" s="3"/>
      <c r="M22" s="5">
        <v>0</v>
      </c>
      <c r="N22" s="3"/>
      <c r="O22" s="5">
        <v>71679</v>
      </c>
      <c r="P22" s="3"/>
      <c r="Q22" s="5">
        <v>52214232022</v>
      </c>
      <c r="R22" s="3"/>
      <c r="S22" s="5">
        <v>52562215378</v>
      </c>
      <c r="T22" s="3"/>
      <c r="U22" s="5">
        <v>0</v>
      </c>
      <c r="V22" s="3"/>
      <c r="W22" s="5">
        <v>0</v>
      </c>
      <c r="X22" s="3"/>
      <c r="Y22" s="5">
        <v>0</v>
      </c>
      <c r="Z22" s="3"/>
      <c r="AA22" s="5">
        <v>0</v>
      </c>
      <c r="AB22" s="5"/>
      <c r="AC22" s="5">
        <v>71679</v>
      </c>
      <c r="AD22" s="3"/>
      <c r="AE22" s="5">
        <v>763000</v>
      </c>
      <c r="AF22" s="3"/>
      <c r="AG22" s="5">
        <v>52214232022</v>
      </c>
      <c r="AH22" s="3"/>
      <c r="AI22" s="5">
        <v>54681164242</v>
      </c>
      <c r="AJ22" s="3"/>
      <c r="AK22" s="8">
        <v>1.5167205694023344E-2</v>
      </c>
    </row>
    <row r="23" spans="1:37">
      <c r="A23" s="1" t="s">
        <v>124</v>
      </c>
      <c r="C23" s="3" t="s">
        <v>82</v>
      </c>
      <c r="D23" s="3"/>
      <c r="E23" s="3" t="s">
        <v>82</v>
      </c>
      <c r="F23" s="3"/>
      <c r="G23" s="3" t="s">
        <v>125</v>
      </c>
      <c r="H23" s="3"/>
      <c r="I23" s="3" t="s">
        <v>126</v>
      </c>
      <c r="J23" s="3"/>
      <c r="K23" s="5">
        <v>15</v>
      </c>
      <c r="L23" s="3"/>
      <c r="M23" s="5">
        <v>15</v>
      </c>
      <c r="N23" s="3"/>
      <c r="O23" s="5">
        <v>200000</v>
      </c>
      <c r="P23" s="3"/>
      <c r="Q23" s="5">
        <v>192118503125</v>
      </c>
      <c r="R23" s="3"/>
      <c r="S23" s="5">
        <v>193204975250</v>
      </c>
      <c r="T23" s="3"/>
      <c r="U23" s="5">
        <v>0</v>
      </c>
      <c r="V23" s="3"/>
      <c r="W23" s="5">
        <v>0</v>
      </c>
      <c r="X23" s="3"/>
      <c r="Y23" s="5">
        <v>0</v>
      </c>
      <c r="Z23" s="3"/>
      <c r="AA23" s="5">
        <v>0</v>
      </c>
      <c r="AB23" s="5"/>
      <c r="AC23" s="5">
        <v>200000</v>
      </c>
      <c r="AD23" s="3"/>
      <c r="AE23" s="5">
        <v>990000</v>
      </c>
      <c r="AF23" s="3"/>
      <c r="AG23" s="5">
        <v>192118503125</v>
      </c>
      <c r="AH23" s="3"/>
      <c r="AI23" s="5">
        <v>197964112500</v>
      </c>
      <c r="AJ23" s="3"/>
      <c r="AK23" s="8">
        <v>5.4910360010514234E-2</v>
      </c>
    </row>
    <row r="24" spans="1:37">
      <c r="A24" s="1" t="s">
        <v>127</v>
      </c>
      <c r="C24" s="3" t="s">
        <v>82</v>
      </c>
      <c r="D24" s="3"/>
      <c r="E24" s="3" t="s">
        <v>82</v>
      </c>
      <c r="F24" s="3"/>
      <c r="G24" s="3" t="s">
        <v>128</v>
      </c>
      <c r="H24" s="3"/>
      <c r="I24" s="3" t="s">
        <v>129</v>
      </c>
      <c r="J24" s="3"/>
      <c r="K24" s="5">
        <v>18</v>
      </c>
      <c r="L24" s="3"/>
      <c r="M24" s="5">
        <v>18</v>
      </c>
      <c r="N24" s="3"/>
      <c r="O24" s="5">
        <v>50000</v>
      </c>
      <c r="P24" s="3"/>
      <c r="Q24" s="5">
        <v>50009012486</v>
      </c>
      <c r="R24" s="3"/>
      <c r="S24" s="5">
        <v>49990887509</v>
      </c>
      <c r="T24" s="3"/>
      <c r="U24" s="5">
        <v>0</v>
      </c>
      <c r="V24" s="3"/>
      <c r="W24" s="5">
        <v>0</v>
      </c>
      <c r="X24" s="3"/>
      <c r="Y24" s="5">
        <v>0</v>
      </c>
      <c r="Z24" s="3"/>
      <c r="AA24" s="5">
        <v>0</v>
      </c>
      <c r="AB24" s="5"/>
      <c r="AC24" s="5">
        <v>50000</v>
      </c>
      <c r="AD24" s="3"/>
      <c r="AE24" s="5">
        <v>999999</v>
      </c>
      <c r="AF24" s="3"/>
      <c r="AG24" s="5">
        <v>50009012486</v>
      </c>
      <c r="AH24" s="3"/>
      <c r="AI24" s="5">
        <v>49990887509</v>
      </c>
      <c r="AJ24" s="3"/>
      <c r="AK24" s="8">
        <v>1.3866238661637772E-2</v>
      </c>
    </row>
    <row r="25" spans="1:37">
      <c r="A25" s="1" t="s">
        <v>130</v>
      </c>
      <c r="C25" s="3" t="s">
        <v>82</v>
      </c>
      <c r="D25" s="3"/>
      <c r="E25" s="3" t="s">
        <v>82</v>
      </c>
      <c r="F25" s="3"/>
      <c r="G25" s="3" t="s">
        <v>131</v>
      </c>
      <c r="H25" s="3"/>
      <c r="I25" s="3" t="s">
        <v>132</v>
      </c>
      <c r="J25" s="3"/>
      <c r="K25" s="5">
        <v>18</v>
      </c>
      <c r="L25" s="3"/>
      <c r="M25" s="5">
        <v>18</v>
      </c>
      <c r="N25" s="3"/>
      <c r="O25" s="5">
        <v>1000</v>
      </c>
      <c r="P25" s="3"/>
      <c r="Q25" s="5">
        <v>930674250</v>
      </c>
      <c r="R25" s="3"/>
      <c r="S25" s="5">
        <v>999817750</v>
      </c>
      <c r="T25" s="3"/>
      <c r="U25" s="5">
        <v>0</v>
      </c>
      <c r="V25" s="3"/>
      <c r="W25" s="5">
        <v>0</v>
      </c>
      <c r="X25" s="3"/>
      <c r="Y25" s="5">
        <v>0</v>
      </c>
      <c r="Z25" s="3"/>
      <c r="AA25" s="5">
        <v>0</v>
      </c>
      <c r="AB25" s="5"/>
      <c r="AC25" s="5">
        <v>1000</v>
      </c>
      <c r="AD25" s="3"/>
      <c r="AE25" s="5">
        <v>999990</v>
      </c>
      <c r="AF25" s="3"/>
      <c r="AG25" s="5">
        <v>930674250</v>
      </c>
      <c r="AH25" s="3"/>
      <c r="AI25" s="5">
        <v>999808751</v>
      </c>
      <c r="AJ25" s="3"/>
      <c r="AK25" s="8">
        <v>2.7732227708227969E-4</v>
      </c>
    </row>
    <row r="26" spans="1:37" ht="24.75" thickBot="1">
      <c r="Q26" s="10">
        <f>SUM(Q9:Q25)</f>
        <v>1300926488707</v>
      </c>
      <c r="S26" s="10">
        <f>SUM(S9:S25)</f>
        <v>1343631663250</v>
      </c>
      <c r="W26" s="11">
        <f>SUM(W9:W25)</f>
        <v>0</v>
      </c>
      <c r="AA26" s="10">
        <f>SUM(AA9:AA25)</f>
        <v>101502000000</v>
      </c>
      <c r="AG26" s="10">
        <f>SUM(AG9:AG25)</f>
        <v>1207475272483</v>
      </c>
      <c r="AI26" s="10">
        <f>SUM(AI9:AI25)</f>
        <v>1276431706093</v>
      </c>
      <c r="AK26" s="9">
        <f>SUM(AK9:AK25)</f>
        <v>0.35405065910823369</v>
      </c>
    </row>
    <row r="27" spans="1:37" ht="24.75" thickTop="1">
      <c r="Q27" s="2"/>
      <c r="S27" s="2"/>
      <c r="AG27" s="2"/>
      <c r="AI27" s="2"/>
    </row>
    <row r="28" spans="1:37"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>
        <f t="shared" ref="AJ28" si="0">AJ27-AJ26</f>
        <v>0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I14" sqref="I14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134</v>
      </c>
      <c r="C6" s="20" t="s">
        <v>135</v>
      </c>
      <c r="D6" s="20" t="s">
        <v>135</v>
      </c>
      <c r="E6" s="20" t="s">
        <v>135</v>
      </c>
      <c r="F6" s="20" t="s">
        <v>135</v>
      </c>
      <c r="G6" s="20" t="s">
        <v>135</v>
      </c>
      <c r="H6" s="20" t="s">
        <v>135</v>
      </c>
      <c r="I6" s="20" t="s">
        <v>135</v>
      </c>
      <c r="K6" s="20" t="s">
        <v>269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134</v>
      </c>
      <c r="C7" s="20" t="s">
        <v>136</v>
      </c>
      <c r="E7" s="20" t="s">
        <v>137</v>
      </c>
      <c r="G7" s="20" t="s">
        <v>138</v>
      </c>
      <c r="I7" s="20" t="s">
        <v>79</v>
      </c>
      <c r="K7" s="20" t="s">
        <v>139</v>
      </c>
      <c r="M7" s="20" t="s">
        <v>140</v>
      </c>
      <c r="O7" s="20" t="s">
        <v>141</v>
      </c>
      <c r="Q7" s="20" t="s">
        <v>139</v>
      </c>
      <c r="S7" s="20" t="s">
        <v>133</v>
      </c>
    </row>
    <row r="8" spans="1:19">
      <c r="A8" s="1" t="s">
        <v>142</v>
      </c>
      <c r="C8" s="3" t="s">
        <v>143</v>
      </c>
      <c r="D8" s="3"/>
      <c r="E8" s="3" t="s">
        <v>144</v>
      </c>
      <c r="F8" s="3"/>
      <c r="G8" s="3" t="s">
        <v>145</v>
      </c>
      <c r="H8" s="3"/>
      <c r="I8" s="5">
        <v>8</v>
      </c>
      <c r="J8" s="3"/>
      <c r="K8" s="5">
        <v>70792182271</v>
      </c>
      <c r="L8" s="3"/>
      <c r="M8" s="5">
        <v>186399375562</v>
      </c>
      <c r="N8" s="3"/>
      <c r="O8" s="5">
        <v>36702069834</v>
      </c>
      <c r="P8" s="3"/>
      <c r="Q8" s="5">
        <v>220489487999</v>
      </c>
      <c r="R8" s="3"/>
      <c r="S8" s="8">
        <v>6.1158343356597263E-2</v>
      </c>
    </row>
    <row r="9" spans="1:19">
      <c r="A9" s="1" t="s">
        <v>146</v>
      </c>
      <c r="C9" s="3" t="s">
        <v>147</v>
      </c>
      <c r="D9" s="3"/>
      <c r="E9" s="3" t="s">
        <v>144</v>
      </c>
      <c r="F9" s="3"/>
      <c r="G9" s="3" t="s">
        <v>148</v>
      </c>
      <c r="H9" s="3"/>
      <c r="I9" s="5">
        <v>10</v>
      </c>
      <c r="J9" s="3"/>
      <c r="K9" s="5">
        <v>14305686660</v>
      </c>
      <c r="L9" s="3"/>
      <c r="M9" s="5">
        <v>113784332231</v>
      </c>
      <c r="N9" s="3"/>
      <c r="O9" s="5">
        <v>90412408036</v>
      </c>
      <c r="P9" s="3"/>
      <c r="Q9" s="5">
        <v>37677610855</v>
      </c>
      <c r="R9" s="3"/>
      <c r="S9" s="8">
        <v>1.0450839549941705E-2</v>
      </c>
    </row>
    <row r="10" spans="1:19" ht="24.75" thickBot="1">
      <c r="K10" s="10">
        <f>SUM(K8:K9)</f>
        <v>85097868931</v>
      </c>
      <c r="M10" s="10">
        <f>SUM(M8:M9)</f>
        <v>300183707793</v>
      </c>
      <c r="O10" s="10">
        <f>SUM(O8:O9)</f>
        <v>127114477870</v>
      </c>
      <c r="Q10" s="10">
        <f>SUM(Q8:Q9)</f>
        <v>258167098854</v>
      </c>
      <c r="S10" s="9">
        <f>SUM(S8:S9)</f>
        <v>7.1609182906538962E-2</v>
      </c>
    </row>
    <row r="11" spans="1:19" ht="24.75" thickTop="1">
      <c r="Q11" s="2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B17" sqref="B17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7109375" style="1" bestFit="1" customWidth="1"/>
    <col min="11" max="11" width="18.28515625" style="1" customWidth="1"/>
    <col min="12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</row>
    <row r="3" spans="1:11" ht="24.75">
      <c r="A3" s="18" t="s">
        <v>149</v>
      </c>
      <c r="B3" s="18"/>
      <c r="C3" s="18"/>
      <c r="D3" s="18"/>
      <c r="E3" s="18"/>
      <c r="F3" s="18"/>
      <c r="G3" s="18"/>
    </row>
    <row r="4" spans="1:11" ht="24.75">
      <c r="A4" s="18" t="s">
        <v>2</v>
      </c>
      <c r="B4" s="18"/>
      <c r="C4" s="18"/>
      <c r="D4" s="18"/>
      <c r="E4" s="18"/>
      <c r="F4" s="18"/>
      <c r="G4" s="18"/>
    </row>
    <row r="6" spans="1:11" ht="24.75">
      <c r="A6" s="20" t="s">
        <v>153</v>
      </c>
      <c r="C6" s="20" t="s">
        <v>139</v>
      </c>
      <c r="E6" s="20" t="s">
        <v>257</v>
      </c>
      <c r="G6" s="20" t="s">
        <v>13</v>
      </c>
      <c r="J6" s="2"/>
    </row>
    <row r="7" spans="1:11">
      <c r="A7" s="1" t="s">
        <v>266</v>
      </c>
      <c r="C7" s="6">
        <f>'سرمایه‌گذاری در سهام'!I99</f>
        <v>-119503136997</v>
      </c>
      <c r="E7" s="8">
        <f>C7/$C$11</f>
        <v>1.455081669347849</v>
      </c>
      <c r="G7" s="8">
        <v>-3.31472214434375E-2</v>
      </c>
      <c r="J7" s="2"/>
      <c r="K7" s="15"/>
    </row>
    <row r="8" spans="1:11">
      <c r="A8" s="1" t="s">
        <v>267</v>
      </c>
      <c r="C8" s="6">
        <f>'سرمایه‌گذاری در اوراق بهادار'!I36</f>
        <v>37369409810</v>
      </c>
      <c r="E8" s="8">
        <f t="shared" ref="E8:E10" si="0">C8/$C$11</f>
        <v>-0.45501352161361019</v>
      </c>
      <c r="G8" s="8">
        <v>1.0365352184970103E-2</v>
      </c>
      <c r="J8" s="2"/>
      <c r="K8" s="15"/>
    </row>
    <row r="9" spans="1:11">
      <c r="A9" s="1" t="s">
        <v>268</v>
      </c>
      <c r="C9" s="6">
        <f>'درآمد سپرده بانکی'!E10</f>
        <v>5595836</v>
      </c>
      <c r="E9" s="8">
        <f t="shared" si="0"/>
        <v>-6.8135436381734442E-5</v>
      </c>
      <c r="G9" s="8">
        <v>1.5521468282277472E-6</v>
      </c>
      <c r="K9" s="16"/>
    </row>
    <row r="10" spans="1:11">
      <c r="A10" s="1" t="s">
        <v>264</v>
      </c>
      <c r="C10" s="6">
        <f>'سایر درآمدها'!C11</f>
        <v>1010</v>
      </c>
      <c r="E10" s="8">
        <f t="shared" si="0"/>
        <v>-1.2297856968208466E-8</v>
      </c>
      <c r="G10" s="8">
        <v>2.8014907808413699E-10</v>
      </c>
      <c r="K10" s="16"/>
    </row>
    <row r="11" spans="1:11" ht="24.75" thickBot="1">
      <c r="C11" s="7">
        <f>SUM(C7:C10)</f>
        <v>-82128130341</v>
      </c>
      <c r="E11" s="14">
        <f>SUM(E7:E10)</f>
        <v>1</v>
      </c>
      <c r="G11" s="14">
        <f>SUM(G7:G10)</f>
        <v>-2.278031683149009E-2</v>
      </c>
      <c r="K11" s="16"/>
    </row>
    <row r="12" spans="1:11" ht="24.75" thickTop="1">
      <c r="K12" s="2"/>
    </row>
    <row r="13" spans="1:11">
      <c r="K13" s="1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2"/>
  <sheetViews>
    <sheetView rightToLeft="1" workbookViewId="0">
      <selection activeCell="G21" sqref="G21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149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20" t="s">
        <v>150</v>
      </c>
      <c r="B6" s="20" t="s">
        <v>150</v>
      </c>
      <c r="C6" s="20" t="s">
        <v>150</v>
      </c>
      <c r="D6" s="20" t="s">
        <v>150</v>
      </c>
      <c r="E6" s="20" t="s">
        <v>150</v>
      </c>
      <c r="F6" s="20" t="s">
        <v>150</v>
      </c>
      <c r="G6" s="20" t="s">
        <v>150</v>
      </c>
      <c r="I6" s="20" t="s">
        <v>151</v>
      </c>
      <c r="J6" s="20" t="s">
        <v>151</v>
      </c>
      <c r="K6" s="20" t="s">
        <v>151</v>
      </c>
      <c r="L6" s="20" t="s">
        <v>151</v>
      </c>
      <c r="M6" s="20" t="s">
        <v>151</v>
      </c>
      <c r="O6" s="20" t="s">
        <v>152</v>
      </c>
      <c r="P6" s="20" t="s">
        <v>152</v>
      </c>
      <c r="Q6" s="20" t="s">
        <v>152</v>
      </c>
      <c r="R6" s="20" t="s">
        <v>152</v>
      </c>
      <c r="S6" s="20" t="s">
        <v>152</v>
      </c>
    </row>
    <row r="7" spans="1:19" ht="24.75">
      <c r="A7" s="23" t="s">
        <v>153</v>
      </c>
      <c r="C7" s="23" t="s">
        <v>154</v>
      </c>
      <c r="E7" s="23" t="s">
        <v>78</v>
      </c>
      <c r="G7" s="23" t="s">
        <v>79</v>
      </c>
      <c r="I7" s="23" t="s">
        <v>155</v>
      </c>
      <c r="K7" s="23" t="s">
        <v>156</v>
      </c>
      <c r="M7" s="23" t="s">
        <v>157</v>
      </c>
      <c r="O7" s="23" t="s">
        <v>155</v>
      </c>
      <c r="Q7" s="23" t="s">
        <v>156</v>
      </c>
      <c r="S7" s="23" t="s">
        <v>157</v>
      </c>
    </row>
    <row r="8" spans="1:19">
      <c r="A8" s="1" t="s">
        <v>158</v>
      </c>
      <c r="C8" s="3" t="s">
        <v>270</v>
      </c>
      <c r="D8" s="3"/>
      <c r="E8" s="3" t="s">
        <v>160</v>
      </c>
      <c r="F8" s="3"/>
      <c r="G8" s="5">
        <v>15</v>
      </c>
      <c r="H8" s="3"/>
      <c r="I8" s="5">
        <v>0</v>
      </c>
      <c r="J8" s="3"/>
      <c r="K8" s="5">
        <v>0</v>
      </c>
      <c r="L8" s="3"/>
      <c r="M8" s="5">
        <v>0</v>
      </c>
      <c r="N8" s="3"/>
      <c r="O8" s="5">
        <v>45461511811</v>
      </c>
      <c r="P8" s="3"/>
      <c r="Q8" s="5">
        <v>0</v>
      </c>
      <c r="R8" s="3"/>
      <c r="S8" s="5">
        <v>45461511811</v>
      </c>
    </row>
    <row r="9" spans="1:19">
      <c r="A9" s="1" t="s">
        <v>161</v>
      </c>
      <c r="C9" s="3" t="s">
        <v>270</v>
      </c>
      <c r="D9" s="3"/>
      <c r="E9" s="3" t="s">
        <v>162</v>
      </c>
      <c r="F9" s="3"/>
      <c r="G9" s="5">
        <v>15</v>
      </c>
      <c r="H9" s="3"/>
      <c r="I9" s="5">
        <v>0</v>
      </c>
      <c r="J9" s="3"/>
      <c r="K9" s="5">
        <v>0</v>
      </c>
      <c r="L9" s="3"/>
      <c r="M9" s="5">
        <v>0</v>
      </c>
      <c r="N9" s="3"/>
      <c r="O9" s="5">
        <v>17171105406</v>
      </c>
      <c r="P9" s="3"/>
      <c r="Q9" s="5">
        <v>0</v>
      </c>
      <c r="R9" s="3"/>
      <c r="S9" s="5">
        <v>17171105406</v>
      </c>
    </row>
    <row r="10" spans="1:19">
      <c r="A10" s="1" t="s">
        <v>163</v>
      </c>
      <c r="C10" s="3" t="s">
        <v>270</v>
      </c>
      <c r="D10" s="3"/>
      <c r="E10" s="3" t="s">
        <v>164</v>
      </c>
      <c r="F10" s="3"/>
      <c r="G10" s="5">
        <v>15</v>
      </c>
      <c r="H10" s="3"/>
      <c r="I10" s="5">
        <v>0</v>
      </c>
      <c r="J10" s="3"/>
      <c r="K10" s="5">
        <v>0</v>
      </c>
      <c r="L10" s="3"/>
      <c r="M10" s="5">
        <v>0</v>
      </c>
      <c r="N10" s="3"/>
      <c r="O10" s="5">
        <v>67594435</v>
      </c>
      <c r="P10" s="3"/>
      <c r="Q10" s="5">
        <v>0</v>
      </c>
      <c r="R10" s="3"/>
      <c r="S10" s="5">
        <v>67594435</v>
      </c>
    </row>
    <row r="11" spans="1:19">
      <c r="A11" s="1" t="s">
        <v>124</v>
      </c>
      <c r="C11" s="3" t="s">
        <v>270</v>
      </c>
      <c r="D11" s="3"/>
      <c r="E11" s="3" t="s">
        <v>126</v>
      </c>
      <c r="F11" s="3"/>
      <c r="G11" s="5">
        <v>15</v>
      </c>
      <c r="H11" s="3"/>
      <c r="I11" s="5">
        <v>2341513268</v>
      </c>
      <c r="J11" s="3"/>
      <c r="K11" s="5">
        <v>0</v>
      </c>
      <c r="L11" s="3"/>
      <c r="M11" s="5">
        <v>2341513268</v>
      </c>
      <c r="N11" s="3"/>
      <c r="O11" s="5">
        <v>14573072805</v>
      </c>
      <c r="P11" s="3"/>
      <c r="Q11" s="5">
        <v>0</v>
      </c>
      <c r="R11" s="3"/>
      <c r="S11" s="5">
        <v>14573072805</v>
      </c>
    </row>
    <row r="12" spans="1:19">
      <c r="A12" s="1" t="s">
        <v>127</v>
      </c>
      <c r="C12" s="3" t="s">
        <v>270</v>
      </c>
      <c r="D12" s="3"/>
      <c r="E12" s="3" t="s">
        <v>129</v>
      </c>
      <c r="F12" s="3"/>
      <c r="G12" s="5">
        <v>18</v>
      </c>
      <c r="H12" s="3"/>
      <c r="I12" s="5">
        <v>711341096</v>
      </c>
      <c r="J12" s="3"/>
      <c r="K12" s="5">
        <v>0</v>
      </c>
      <c r="L12" s="3"/>
      <c r="M12" s="5">
        <v>711341096</v>
      </c>
      <c r="N12" s="3"/>
      <c r="O12" s="5">
        <v>3502620044</v>
      </c>
      <c r="P12" s="3"/>
      <c r="Q12" s="5">
        <v>0</v>
      </c>
      <c r="R12" s="3"/>
      <c r="S12" s="5">
        <v>3502620044</v>
      </c>
    </row>
    <row r="13" spans="1:19">
      <c r="A13" s="1" t="s">
        <v>130</v>
      </c>
      <c r="C13" s="3" t="s">
        <v>270</v>
      </c>
      <c r="D13" s="3"/>
      <c r="E13" s="3" t="s">
        <v>132</v>
      </c>
      <c r="F13" s="3"/>
      <c r="G13" s="5">
        <v>18</v>
      </c>
      <c r="H13" s="3"/>
      <c r="I13" s="5">
        <v>14512595</v>
      </c>
      <c r="J13" s="3"/>
      <c r="K13" s="5">
        <v>0</v>
      </c>
      <c r="L13" s="3"/>
      <c r="M13" s="5">
        <v>14512595</v>
      </c>
      <c r="N13" s="3"/>
      <c r="O13" s="5">
        <v>148873850</v>
      </c>
      <c r="P13" s="3"/>
      <c r="Q13" s="5">
        <v>0</v>
      </c>
      <c r="R13" s="3"/>
      <c r="S13" s="5">
        <v>148873850</v>
      </c>
    </row>
    <row r="14" spans="1:19">
      <c r="A14" s="1" t="s">
        <v>142</v>
      </c>
      <c r="C14" s="5">
        <v>1</v>
      </c>
      <c r="D14" s="3"/>
      <c r="E14" s="3" t="s">
        <v>270</v>
      </c>
      <c r="F14" s="3"/>
      <c r="G14" s="5">
        <v>0</v>
      </c>
      <c r="H14" s="3"/>
      <c r="I14" s="5">
        <v>3416250</v>
      </c>
      <c r="J14" s="3"/>
      <c r="K14" s="5">
        <v>0</v>
      </c>
      <c r="L14" s="3"/>
      <c r="M14" s="5">
        <v>3416250</v>
      </c>
      <c r="N14" s="3"/>
      <c r="O14" s="5">
        <v>3907747636</v>
      </c>
      <c r="P14" s="3"/>
      <c r="Q14" s="5">
        <v>0</v>
      </c>
      <c r="R14" s="3"/>
      <c r="S14" s="5">
        <v>3907747636</v>
      </c>
    </row>
    <row r="15" spans="1:19">
      <c r="A15" s="1" t="s">
        <v>146</v>
      </c>
      <c r="C15" s="5">
        <v>17</v>
      </c>
      <c r="D15" s="3"/>
      <c r="E15" s="3" t="s">
        <v>270</v>
      </c>
      <c r="F15" s="3"/>
      <c r="G15" s="5">
        <v>0</v>
      </c>
      <c r="H15" s="3"/>
      <c r="I15" s="5">
        <v>2179586</v>
      </c>
      <c r="J15" s="3"/>
      <c r="K15" s="5">
        <v>0</v>
      </c>
      <c r="L15" s="3"/>
      <c r="M15" s="5">
        <v>2179586</v>
      </c>
      <c r="N15" s="3"/>
      <c r="O15" s="5">
        <v>909550519</v>
      </c>
      <c r="P15" s="3"/>
      <c r="Q15" s="5">
        <v>0</v>
      </c>
      <c r="R15" s="3"/>
      <c r="S15" s="5">
        <v>909550519</v>
      </c>
    </row>
    <row r="16" spans="1:19" ht="24.75" thickBot="1">
      <c r="C16" s="3"/>
      <c r="D16" s="3"/>
      <c r="E16" s="3"/>
      <c r="F16" s="3"/>
      <c r="G16" s="3"/>
      <c r="H16" s="3"/>
      <c r="I16" s="11">
        <f>SUM(I8:I15)</f>
        <v>3072962795</v>
      </c>
      <c r="J16" s="3"/>
      <c r="K16" s="11">
        <f>SUM(K8:K15)</f>
        <v>0</v>
      </c>
      <c r="L16" s="3"/>
      <c r="M16" s="11">
        <f>SUM(M8:M15)</f>
        <v>3072962795</v>
      </c>
      <c r="N16" s="3"/>
      <c r="O16" s="11">
        <f>SUM(O8:O15)</f>
        <v>85742076506</v>
      </c>
      <c r="P16" s="3"/>
      <c r="Q16" s="11">
        <f>SUM(Q8:Q15)</f>
        <v>0</v>
      </c>
      <c r="R16" s="3"/>
      <c r="S16" s="11">
        <f>SUM(S8:S15)</f>
        <v>85742076506</v>
      </c>
    </row>
    <row r="17" spans="9:20" ht="24.75" thickTop="1"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9:20">
      <c r="M18" s="2"/>
      <c r="S18" s="2"/>
    </row>
    <row r="21" spans="9:20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9:20">
      <c r="M22" s="2"/>
      <c r="S22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0"/>
  <sheetViews>
    <sheetView rightToLeft="1" topLeftCell="A43" workbookViewId="0">
      <selection activeCell="M60" sqref="M60"/>
    </sheetView>
  </sheetViews>
  <sheetFormatPr defaultRowHeight="2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149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3</v>
      </c>
      <c r="C6" s="20" t="s">
        <v>165</v>
      </c>
      <c r="D6" s="20" t="s">
        <v>165</v>
      </c>
      <c r="E6" s="20" t="s">
        <v>165</v>
      </c>
      <c r="F6" s="20" t="s">
        <v>165</v>
      </c>
      <c r="G6" s="20" t="s">
        <v>165</v>
      </c>
      <c r="I6" s="20" t="s">
        <v>151</v>
      </c>
      <c r="J6" s="20" t="s">
        <v>151</v>
      </c>
      <c r="K6" s="20" t="s">
        <v>151</v>
      </c>
      <c r="L6" s="20" t="s">
        <v>151</v>
      </c>
      <c r="M6" s="20" t="s">
        <v>151</v>
      </c>
      <c r="O6" s="20" t="s">
        <v>152</v>
      </c>
      <c r="P6" s="20" t="s">
        <v>152</v>
      </c>
      <c r="Q6" s="20" t="s">
        <v>152</v>
      </c>
      <c r="R6" s="20" t="s">
        <v>152</v>
      </c>
      <c r="S6" s="20" t="s">
        <v>152</v>
      </c>
    </row>
    <row r="7" spans="1:19" ht="24.75">
      <c r="A7" s="20" t="s">
        <v>3</v>
      </c>
      <c r="C7" s="20" t="s">
        <v>166</v>
      </c>
      <c r="E7" s="20" t="s">
        <v>167</v>
      </c>
      <c r="G7" s="20" t="s">
        <v>168</v>
      </c>
      <c r="I7" s="20" t="s">
        <v>169</v>
      </c>
      <c r="K7" s="20" t="s">
        <v>156</v>
      </c>
      <c r="M7" s="20" t="s">
        <v>170</v>
      </c>
      <c r="O7" s="20" t="s">
        <v>169</v>
      </c>
      <c r="Q7" s="20" t="s">
        <v>156</v>
      </c>
      <c r="S7" s="20" t="s">
        <v>170</v>
      </c>
    </row>
    <row r="8" spans="1:19">
      <c r="A8" s="1" t="s">
        <v>57</v>
      </c>
      <c r="C8" s="3" t="s">
        <v>171</v>
      </c>
      <c r="D8" s="3"/>
      <c r="E8" s="5">
        <v>3515717</v>
      </c>
      <c r="F8" s="3"/>
      <c r="G8" s="5">
        <v>150</v>
      </c>
      <c r="H8" s="3"/>
      <c r="I8" s="5">
        <v>0</v>
      </c>
      <c r="J8" s="3"/>
      <c r="K8" s="5">
        <v>0</v>
      </c>
      <c r="L8" s="3"/>
      <c r="M8" s="5">
        <f>I8-K8</f>
        <v>0</v>
      </c>
      <c r="N8" s="3"/>
      <c r="O8" s="5">
        <v>527357550</v>
      </c>
      <c r="P8" s="3"/>
      <c r="Q8" s="5">
        <v>0</v>
      </c>
      <c r="R8" s="3"/>
      <c r="S8" s="5">
        <f>O8-Q8</f>
        <v>527357550</v>
      </c>
    </row>
    <row r="9" spans="1:19">
      <c r="A9" s="1" t="s">
        <v>41</v>
      </c>
      <c r="C9" s="3" t="s">
        <v>172</v>
      </c>
      <c r="D9" s="3"/>
      <c r="E9" s="5">
        <v>4118358</v>
      </c>
      <c r="F9" s="3"/>
      <c r="G9" s="5">
        <v>2000</v>
      </c>
      <c r="H9" s="3"/>
      <c r="I9" s="5">
        <v>0</v>
      </c>
      <c r="J9" s="3"/>
      <c r="K9" s="5">
        <v>0</v>
      </c>
      <c r="L9" s="3"/>
      <c r="M9" s="5">
        <f t="shared" ref="M9:M53" si="0">I9-K9</f>
        <v>0</v>
      </c>
      <c r="N9" s="3"/>
      <c r="O9" s="5">
        <v>8236716000</v>
      </c>
      <c r="P9" s="3"/>
      <c r="Q9" s="5">
        <v>0</v>
      </c>
      <c r="R9" s="3"/>
      <c r="S9" s="5">
        <f t="shared" ref="S9:S57" si="1">O9-Q9</f>
        <v>8236716000</v>
      </c>
    </row>
    <row r="10" spans="1:19">
      <c r="A10" s="1" t="s">
        <v>61</v>
      </c>
      <c r="C10" s="3" t="s">
        <v>173</v>
      </c>
      <c r="D10" s="3"/>
      <c r="E10" s="5">
        <v>3626550</v>
      </c>
      <c r="F10" s="3"/>
      <c r="G10" s="5">
        <v>280</v>
      </c>
      <c r="H10" s="3"/>
      <c r="I10" s="5">
        <v>0</v>
      </c>
      <c r="J10" s="3"/>
      <c r="K10" s="5">
        <v>0</v>
      </c>
      <c r="L10" s="3"/>
      <c r="M10" s="5">
        <f t="shared" si="0"/>
        <v>0</v>
      </c>
      <c r="N10" s="3"/>
      <c r="O10" s="5">
        <v>1015434000</v>
      </c>
      <c r="P10" s="3"/>
      <c r="Q10" s="5">
        <v>0</v>
      </c>
      <c r="R10" s="3"/>
      <c r="S10" s="5">
        <f t="shared" si="1"/>
        <v>1015434000</v>
      </c>
    </row>
    <row r="11" spans="1:19">
      <c r="A11" s="1" t="s">
        <v>27</v>
      </c>
      <c r="C11" s="3" t="s">
        <v>174</v>
      </c>
      <c r="D11" s="3"/>
      <c r="E11" s="5">
        <v>8165926</v>
      </c>
      <c r="F11" s="3"/>
      <c r="G11" s="5">
        <v>600</v>
      </c>
      <c r="H11" s="3"/>
      <c r="I11" s="5">
        <v>0</v>
      </c>
      <c r="J11" s="3"/>
      <c r="K11" s="5">
        <v>0</v>
      </c>
      <c r="L11" s="3"/>
      <c r="M11" s="5">
        <f t="shared" si="0"/>
        <v>0</v>
      </c>
      <c r="N11" s="3"/>
      <c r="O11" s="5">
        <v>4899555600</v>
      </c>
      <c r="P11" s="3"/>
      <c r="Q11" s="5">
        <v>0</v>
      </c>
      <c r="R11" s="3"/>
      <c r="S11" s="5">
        <f t="shared" si="1"/>
        <v>4899555600</v>
      </c>
    </row>
    <row r="12" spans="1:19">
      <c r="A12" s="1" t="s">
        <v>22</v>
      </c>
      <c r="C12" s="3" t="s">
        <v>175</v>
      </c>
      <c r="D12" s="3"/>
      <c r="E12" s="5">
        <v>1066158</v>
      </c>
      <c r="F12" s="3"/>
      <c r="G12" s="5">
        <v>1220</v>
      </c>
      <c r="H12" s="3"/>
      <c r="I12" s="5">
        <v>0</v>
      </c>
      <c r="J12" s="3"/>
      <c r="K12" s="5">
        <v>0</v>
      </c>
      <c r="L12" s="3"/>
      <c r="M12" s="5">
        <f t="shared" si="0"/>
        <v>0</v>
      </c>
      <c r="N12" s="3"/>
      <c r="O12" s="5">
        <v>1300712760</v>
      </c>
      <c r="P12" s="3"/>
      <c r="Q12" s="5">
        <v>26188848</v>
      </c>
      <c r="R12" s="3"/>
      <c r="S12" s="5">
        <f t="shared" si="1"/>
        <v>1274523912</v>
      </c>
    </row>
    <row r="13" spans="1:19">
      <c r="A13" s="1" t="s">
        <v>31</v>
      </c>
      <c r="C13" s="3" t="s">
        <v>176</v>
      </c>
      <c r="D13" s="3"/>
      <c r="E13" s="5">
        <v>182850</v>
      </c>
      <c r="F13" s="3"/>
      <c r="G13" s="5">
        <v>11188</v>
      </c>
      <c r="H13" s="3"/>
      <c r="I13" s="5">
        <v>0</v>
      </c>
      <c r="J13" s="3"/>
      <c r="K13" s="5">
        <v>0</v>
      </c>
      <c r="L13" s="3"/>
      <c r="M13" s="5">
        <f t="shared" si="0"/>
        <v>0</v>
      </c>
      <c r="N13" s="3"/>
      <c r="O13" s="5">
        <v>2045725800</v>
      </c>
      <c r="P13" s="3"/>
      <c r="Q13" s="5">
        <v>0</v>
      </c>
      <c r="R13" s="3"/>
      <c r="S13" s="5">
        <f t="shared" si="1"/>
        <v>2045725800</v>
      </c>
    </row>
    <row r="14" spans="1:19">
      <c r="A14" s="1" t="s">
        <v>44</v>
      </c>
      <c r="C14" s="3" t="s">
        <v>177</v>
      </c>
      <c r="D14" s="3"/>
      <c r="E14" s="5">
        <v>4999349</v>
      </c>
      <c r="F14" s="3"/>
      <c r="G14" s="5">
        <v>800</v>
      </c>
      <c r="H14" s="3"/>
      <c r="I14" s="5">
        <v>0</v>
      </c>
      <c r="J14" s="3"/>
      <c r="K14" s="5">
        <v>0</v>
      </c>
      <c r="L14" s="3"/>
      <c r="M14" s="5">
        <f t="shared" si="0"/>
        <v>0</v>
      </c>
      <c r="N14" s="3"/>
      <c r="O14" s="5">
        <v>3999479200</v>
      </c>
      <c r="P14" s="3"/>
      <c r="Q14" s="5">
        <v>410518148</v>
      </c>
      <c r="R14" s="3"/>
      <c r="S14" s="5">
        <f t="shared" si="1"/>
        <v>3588961052</v>
      </c>
    </row>
    <row r="15" spans="1:19">
      <c r="A15" s="1" t="s">
        <v>48</v>
      </c>
      <c r="C15" s="3" t="s">
        <v>178</v>
      </c>
      <c r="D15" s="3"/>
      <c r="E15" s="5">
        <v>2787554</v>
      </c>
      <c r="F15" s="3"/>
      <c r="G15" s="5">
        <v>580</v>
      </c>
      <c r="H15" s="3"/>
      <c r="I15" s="5">
        <v>0</v>
      </c>
      <c r="J15" s="3"/>
      <c r="K15" s="5">
        <v>0</v>
      </c>
      <c r="L15" s="3"/>
      <c r="M15" s="5">
        <f t="shared" si="0"/>
        <v>0</v>
      </c>
      <c r="N15" s="3"/>
      <c r="O15" s="5">
        <v>1616781320</v>
      </c>
      <c r="P15" s="3"/>
      <c r="Q15" s="5">
        <v>0</v>
      </c>
      <c r="R15" s="3"/>
      <c r="S15" s="5">
        <f t="shared" si="1"/>
        <v>1616781320</v>
      </c>
    </row>
    <row r="16" spans="1:19">
      <c r="A16" s="1" t="s">
        <v>36</v>
      </c>
      <c r="C16" s="3" t="s">
        <v>179</v>
      </c>
      <c r="D16" s="3"/>
      <c r="E16" s="5">
        <v>137162</v>
      </c>
      <c r="F16" s="3"/>
      <c r="G16" s="5">
        <v>51968</v>
      </c>
      <c r="H16" s="3"/>
      <c r="I16" s="5">
        <v>0</v>
      </c>
      <c r="J16" s="3"/>
      <c r="K16" s="5">
        <v>0</v>
      </c>
      <c r="L16" s="3"/>
      <c r="M16" s="5">
        <f t="shared" si="0"/>
        <v>0</v>
      </c>
      <c r="N16" s="3"/>
      <c r="O16" s="5">
        <v>7128034816</v>
      </c>
      <c r="P16" s="3"/>
      <c r="Q16" s="5">
        <v>190080928</v>
      </c>
      <c r="R16" s="3"/>
      <c r="S16" s="5">
        <f t="shared" si="1"/>
        <v>6937953888</v>
      </c>
    </row>
    <row r="17" spans="1:19">
      <c r="A17" s="1" t="s">
        <v>43</v>
      </c>
      <c r="C17" s="3" t="s">
        <v>180</v>
      </c>
      <c r="D17" s="3"/>
      <c r="E17" s="5">
        <v>1814092</v>
      </c>
      <c r="F17" s="3"/>
      <c r="G17" s="5">
        <v>2370</v>
      </c>
      <c r="H17" s="3"/>
      <c r="I17" s="5">
        <v>0</v>
      </c>
      <c r="J17" s="3"/>
      <c r="K17" s="5">
        <v>0</v>
      </c>
      <c r="L17" s="3"/>
      <c r="M17" s="5">
        <f t="shared" si="0"/>
        <v>0</v>
      </c>
      <c r="N17" s="3"/>
      <c r="O17" s="5">
        <v>4299398040</v>
      </c>
      <c r="P17" s="3"/>
      <c r="Q17" s="5">
        <v>0</v>
      </c>
      <c r="R17" s="3"/>
      <c r="S17" s="5">
        <f t="shared" si="1"/>
        <v>4299398040</v>
      </c>
    </row>
    <row r="18" spans="1:19">
      <c r="A18" s="1" t="s">
        <v>181</v>
      </c>
      <c r="C18" s="3" t="s">
        <v>182</v>
      </c>
      <c r="D18" s="3"/>
      <c r="E18" s="5">
        <v>937848</v>
      </c>
      <c r="F18" s="3"/>
      <c r="G18" s="5">
        <v>1230</v>
      </c>
      <c r="H18" s="3"/>
      <c r="I18" s="5">
        <v>0</v>
      </c>
      <c r="J18" s="3"/>
      <c r="K18" s="5">
        <v>0</v>
      </c>
      <c r="L18" s="3"/>
      <c r="M18" s="5">
        <f t="shared" si="0"/>
        <v>0</v>
      </c>
      <c r="N18" s="3"/>
      <c r="O18" s="5">
        <v>1153553040</v>
      </c>
      <c r="P18" s="3"/>
      <c r="Q18" s="5">
        <v>14819140</v>
      </c>
      <c r="R18" s="3"/>
      <c r="S18" s="5">
        <f t="shared" si="1"/>
        <v>1138733900</v>
      </c>
    </row>
    <row r="19" spans="1:19">
      <c r="A19" s="1" t="s">
        <v>54</v>
      </c>
      <c r="C19" s="3" t="s">
        <v>183</v>
      </c>
      <c r="D19" s="3"/>
      <c r="E19" s="5">
        <v>8915509</v>
      </c>
      <c r="F19" s="3"/>
      <c r="G19" s="5">
        <v>400</v>
      </c>
      <c r="H19" s="3"/>
      <c r="I19" s="5">
        <v>0</v>
      </c>
      <c r="J19" s="3"/>
      <c r="K19" s="5">
        <v>0</v>
      </c>
      <c r="L19" s="3"/>
      <c r="M19" s="5">
        <f t="shared" si="0"/>
        <v>0</v>
      </c>
      <c r="N19" s="3"/>
      <c r="O19" s="5">
        <v>3566203600</v>
      </c>
      <c r="P19" s="3"/>
      <c r="Q19" s="5">
        <v>138516137</v>
      </c>
      <c r="R19" s="3"/>
      <c r="S19" s="5">
        <f t="shared" si="1"/>
        <v>3427687463</v>
      </c>
    </row>
    <row r="20" spans="1:19">
      <c r="A20" s="1" t="s">
        <v>52</v>
      </c>
      <c r="C20" s="3" t="s">
        <v>184</v>
      </c>
      <c r="D20" s="3"/>
      <c r="E20" s="5">
        <v>4994596</v>
      </c>
      <c r="F20" s="3"/>
      <c r="G20" s="5">
        <v>800</v>
      </c>
      <c r="H20" s="3"/>
      <c r="I20" s="5">
        <v>0</v>
      </c>
      <c r="J20" s="3"/>
      <c r="K20" s="5">
        <v>0</v>
      </c>
      <c r="L20" s="3"/>
      <c r="M20" s="5">
        <f t="shared" si="0"/>
        <v>0</v>
      </c>
      <c r="N20" s="3"/>
      <c r="O20" s="5">
        <v>3995676800</v>
      </c>
      <c r="P20" s="3"/>
      <c r="Q20" s="5">
        <v>0</v>
      </c>
      <c r="R20" s="3"/>
      <c r="S20" s="5">
        <f t="shared" si="1"/>
        <v>3995676800</v>
      </c>
    </row>
    <row r="21" spans="1:19">
      <c r="A21" s="1" t="s">
        <v>185</v>
      </c>
      <c r="C21" s="3" t="s">
        <v>184</v>
      </c>
      <c r="D21" s="3"/>
      <c r="E21" s="5">
        <v>1203717</v>
      </c>
      <c r="F21" s="3"/>
      <c r="G21" s="5">
        <v>3700</v>
      </c>
      <c r="H21" s="3"/>
      <c r="I21" s="5">
        <v>0</v>
      </c>
      <c r="J21" s="3"/>
      <c r="K21" s="5">
        <v>0</v>
      </c>
      <c r="L21" s="3"/>
      <c r="M21" s="5">
        <f t="shared" si="0"/>
        <v>0</v>
      </c>
      <c r="N21" s="3"/>
      <c r="O21" s="5">
        <v>4453752900</v>
      </c>
      <c r="P21" s="3"/>
      <c r="Q21" s="5">
        <v>0</v>
      </c>
      <c r="R21" s="3"/>
      <c r="S21" s="5">
        <f t="shared" si="1"/>
        <v>4453752900</v>
      </c>
    </row>
    <row r="22" spans="1:19">
      <c r="A22" s="1" t="s">
        <v>17</v>
      </c>
      <c r="C22" s="3" t="s">
        <v>186</v>
      </c>
      <c r="D22" s="3"/>
      <c r="E22" s="5">
        <v>961282</v>
      </c>
      <c r="F22" s="3"/>
      <c r="G22" s="5">
        <v>10200</v>
      </c>
      <c r="H22" s="3"/>
      <c r="I22" s="5">
        <v>0</v>
      </c>
      <c r="J22" s="3"/>
      <c r="K22" s="5">
        <v>0</v>
      </c>
      <c r="L22" s="3"/>
      <c r="M22" s="5">
        <f t="shared" si="0"/>
        <v>0</v>
      </c>
      <c r="N22" s="3"/>
      <c r="O22" s="5">
        <v>9805076400</v>
      </c>
      <c r="P22" s="3"/>
      <c r="Q22" s="5">
        <v>0</v>
      </c>
      <c r="R22" s="3"/>
      <c r="S22" s="5">
        <f t="shared" si="1"/>
        <v>9805076400</v>
      </c>
    </row>
    <row r="23" spans="1:19">
      <c r="A23" s="1" t="s">
        <v>49</v>
      </c>
      <c r="C23" s="3" t="s">
        <v>187</v>
      </c>
      <c r="D23" s="3"/>
      <c r="E23" s="5">
        <v>1788784</v>
      </c>
      <c r="F23" s="3"/>
      <c r="G23" s="5">
        <v>1100</v>
      </c>
      <c r="H23" s="3"/>
      <c r="I23" s="5">
        <v>0</v>
      </c>
      <c r="J23" s="3"/>
      <c r="K23" s="5">
        <v>0</v>
      </c>
      <c r="L23" s="3"/>
      <c r="M23" s="5">
        <f t="shared" si="0"/>
        <v>0</v>
      </c>
      <c r="N23" s="3"/>
      <c r="O23" s="5">
        <v>1967662400</v>
      </c>
      <c r="P23" s="3"/>
      <c r="Q23" s="5">
        <v>0</v>
      </c>
      <c r="R23" s="3"/>
      <c r="S23" s="5">
        <f t="shared" si="1"/>
        <v>1967662400</v>
      </c>
    </row>
    <row r="24" spans="1:19">
      <c r="A24" s="1" t="s">
        <v>18</v>
      </c>
      <c r="C24" s="3" t="s">
        <v>84</v>
      </c>
      <c r="D24" s="3"/>
      <c r="E24" s="5">
        <v>305833</v>
      </c>
      <c r="F24" s="3"/>
      <c r="G24" s="5">
        <v>13500</v>
      </c>
      <c r="H24" s="3"/>
      <c r="I24" s="5">
        <v>4128745500</v>
      </c>
      <c r="J24" s="3"/>
      <c r="K24" s="5">
        <v>538532022</v>
      </c>
      <c r="L24" s="3"/>
      <c r="M24" s="5">
        <f t="shared" si="0"/>
        <v>3590213478</v>
      </c>
      <c r="N24" s="3"/>
      <c r="O24" s="5">
        <v>4128745500</v>
      </c>
      <c r="P24" s="3"/>
      <c r="Q24" s="5">
        <v>538532022</v>
      </c>
      <c r="R24" s="3"/>
      <c r="S24" s="5">
        <f t="shared" si="1"/>
        <v>3590213478</v>
      </c>
    </row>
    <row r="25" spans="1:19">
      <c r="A25" s="1" t="s">
        <v>58</v>
      </c>
      <c r="C25" s="3" t="s">
        <v>188</v>
      </c>
      <c r="D25" s="3"/>
      <c r="E25" s="5">
        <v>4987171</v>
      </c>
      <c r="F25" s="3"/>
      <c r="G25" s="5">
        <v>3530</v>
      </c>
      <c r="H25" s="3"/>
      <c r="I25" s="5">
        <v>17604713630</v>
      </c>
      <c r="J25" s="3"/>
      <c r="K25" s="5">
        <v>2503137896</v>
      </c>
      <c r="L25" s="3"/>
      <c r="M25" s="5">
        <f t="shared" si="0"/>
        <v>15101575734</v>
      </c>
      <c r="N25" s="3"/>
      <c r="O25" s="5">
        <v>17604713630</v>
      </c>
      <c r="P25" s="3"/>
      <c r="Q25" s="5">
        <v>2503137896</v>
      </c>
      <c r="R25" s="3"/>
      <c r="S25" s="5">
        <f t="shared" si="1"/>
        <v>15101575734</v>
      </c>
    </row>
    <row r="26" spans="1:19">
      <c r="A26" s="1" t="s">
        <v>189</v>
      </c>
      <c r="C26" s="3" t="s">
        <v>190</v>
      </c>
      <c r="D26" s="3"/>
      <c r="E26" s="5">
        <v>1700000</v>
      </c>
      <c r="F26" s="3"/>
      <c r="G26" s="5">
        <v>3850</v>
      </c>
      <c r="H26" s="3"/>
      <c r="I26" s="5">
        <v>0</v>
      </c>
      <c r="J26" s="3"/>
      <c r="K26" s="5">
        <v>0</v>
      </c>
      <c r="L26" s="3"/>
      <c r="M26" s="5">
        <f t="shared" si="0"/>
        <v>0</v>
      </c>
      <c r="N26" s="3"/>
      <c r="O26" s="5">
        <v>6545000000</v>
      </c>
      <c r="P26" s="3"/>
      <c r="Q26" s="5">
        <v>0</v>
      </c>
      <c r="R26" s="3"/>
      <c r="S26" s="5">
        <f t="shared" si="1"/>
        <v>6545000000</v>
      </c>
    </row>
    <row r="27" spans="1:19">
      <c r="A27" s="1" t="s">
        <v>62</v>
      </c>
      <c r="C27" s="3" t="s">
        <v>180</v>
      </c>
      <c r="D27" s="3"/>
      <c r="E27" s="5">
        <v>1420115</v>
      </c>
      <c r="F27" s="3"/>
      <c r="G27" s="5">
        <v>5000</v>
      </c>
      <c r="H27" s="3"/>
      <c r="I27" s="5">
        <v>0</v>
      </c>
      <c r="J27" s="3"/>
      <c r="K27" s="5">
        <v>0</v>
      </c>
      <c r="L27" s="3"/>
      <c r="M27" s="5">
        <f t="shared" si="0"/>
        <v>0</v>
      </c>
      <c r="N27" s="3"/>
      <c r="O27" s="5">
        <v>7100575000</v>
      </c>
      <c r="P27" s="3"/>
      <c r="Q27" s="5">
        <v>0</v>
      </c>
      <c r="R27" s="3"/>
      <c r="S27" s="5">
        <f t="shared" si="1"/>
        <v>7100575000</v>
      </c>
    </row>
    <row r="28" spans="1:19">
      <c r="A28" s="1" t="s">
        <v>55</v>
      </c>
      <c r="C28" s="3" t="s">
        <v>191</v>
      </c>
      <c r="D28" s="3"/>
      <c r="E28" s="5">
        <v>3769532</v>
      </c>
      <c r="F28" s="3"/>
      <c r="G28" s="5">
        <v>450</v>
      </c>
      <c r="H28" s="3"/>
      <c r="I28" s="5">
        <v>0</v>
      </c>
      <c r="J28" s="3"/>
      <c r="K28" s="5">
        <v>0</v>
      </c>
      <c r="L28" s="3"/>
      <c r="M28" s="5">
        <f t="shared" si="0"/>
        <v>0</v>
      </c>
      <c r="N28" s="3"/>
      <c r="O28" s="5">
        <v>1696289400</v>
      </c>
      <c r="P28" s="3"/>
      <c r="Q28" s="5">
        <v>38603641</v>
      </c>
      <c r="R28" s="3"/>
      <c r="S28" s="5">
        <f t="shared" si="1"/>
        <v>1657685759</v>
      </c>
    </row>
    <row r="29" spans="1:19">
      <c r="A29" s="1" t="s">
        <v>45</v>
      </c>
      <c r="C29" s="3" t="s">
        <v>192</v>
      </c>
      <c r="D29" s="3"/>
      <c r="E29" s="5">
        <v>3485911</v>
      </c>
      <c r="F29" s="3"/>
      <c r="G29" s="5">
        <v>2200</v>
      </c>
      <c r="H29" s="3"/>
      <c r="I29" s="5">
        <v>0</v>
      </c>
      <c r="J29" s="3"/>
      <c r="K29" s="5">
        <v>0</v>
      </c>
      <c r="L29" s="3"/>
      <c r="M29" s="5">
        <f t="shared" si="0"/>
        <v>0</v>
      </c>
      <c r="N29" s="3"/>
      <c r="O29" s="5">
        <v>7669004200</v>
      </c>
      <c r="P29" s="3"/>
      <c r="Q29" s="5">
        <v>0</v>
      </c>
      <c r="R29" s="3"/>
      <c r="S29" s="5">
        <f t="shared" si="1"/>
        <v>7669004200</v>
      </c>
    </row>
    <row r="30" spans="1:19">
      <c r="A30" s="1" t="s">
        <v>26</v>
      </c>
      <c r="C30" s="3" t="s">
        <v>193</v>
      </c>
      <c r="D30" s="3"/>
      <c r="E30" s="5">
        <v>815911</v>
      </c>
      <c r="F30" s="3"/>
      <c r="G30" s="5">
        <v>5600</v>
      </c>
      <c r="H30" s="3"/>
      <c r="I30" s="5">
        <v>0</v>
      </c>
      <c r="J30" s="3"/>
      <c r="K30" s="5">
        <v>0</v>
      </c>
      <c r="L30" s="3"/>
      <c r="M30" s="5">
        <f t="shared" si="0"/>
        <v>0</v>
      </c>
      <c r="N30" s="3"/>
      <c r="O30" s="5">
        <v>4569101600</v>
      </c>
      <c r="P30" s="3"/>
      <c r="Q30" s="5">
        <v>0</v>
      </c>
      <c r="R30" s="3"/>
      <c r="S30" s="5">
        <f t="shared" si="1"/>
        <v>4569101600</v>
      </c>
    </row>
    <row r="31" spans="1:19">
      <c r="A31" s="1" t="s">
        <v>32</v>
      </c>
      <c r="C31" s="3" t="s">
        <v>194</v>
      </c>
      <c r="D31" s="3"/>
      <c r="E31" s="5">
        <v>1801000</v>
      </c>
      <c r="F31" s="3"/>
      <c r="G31" s="5">
        <v>2050</v>
      </c>
      <c r="H31" s="3"/>
      <c r="I31" s="5">
        <v>0</v>
      </c>
      <c r="J31" s="3"/>
      <c r="K31" s="5">
        <v>0</v>
      </c>
      <c r="L31" s="3"/>
      <c r="M31" s="5">
        <f t="shared" si="0"/>
        <v>0</v>
      </c>
      <c r="N31" s="3"/>
      <c r="O31" s="5">
        <v>3692050000</v>
      </c>
      <c r="P31" s="3"/>
      <c r="Q31" s="5">
        <v>25115986</v>
      </c>
      <c r="R31" s="3"/>
      <c r="S31" s="5">
        <f t="shared" si="1"/>
        <v>3666934014</v>
      </c>
    </row>
    <row r="32" spans="1:19">
      <c r="A32" s="1" t="s">
        <v>15</v>
      </c>
      <c r="C32" s="3" t="s">
        <v>195</v>
      </c>
      <c r="D32" s="3"/>
      <c r="E32" s="5">
        <v>1333761</v>
      </c>
      <c r="F32" s="3"/>
      <c r="G32" s="5">
        <v>200</v>
      </c>
      <c r="H32" s="3"/>
      <c r="I32" s="5">
        <v>0</v>
      </c>
      <c r="J32" s="3"/>
      <c r="K32" s="5">
        <v>0</v>
      </c>
      <c r="L32" s="3"/>
      <c r="M32" s="5">
        <f t="shared" si="0"/>
        <v>0</v>
      </c>
      <c r="N32" s="3"/>
      <c r="O32" s="5">
        <v>423665400</v>
      </c>
      <c r="P32" s="3"/>
      <c r="Q32" s="5">
        <v>0</v>
      </c>
      <c r="R32" s="3"/>
      <c r="S32" s="5">
        <f t="shared" si="1"/>
        <v>423665400</v>
      </c>
    </row>
    <row r="33" spans="1:19">
      <c r="A33" s="1" t="s">
        <v>51</v>
      </c>
      <c r="C33" s="3" t="s">
        <v>196</v>
      </c>
      <c r="D33" s="3"/>
      <c r="E33" s="5">
        <v>2486905</v>
      </c>
      <c r="F33" s="3"/>
      <c r="G33" s="5">
        <v>2000</v>
      </c>
      <c r="H33" s="3"/>
      <c r="I33" s="5">
        <v>0</v>
      </c>
      <c r="J33" s="3"/>
      <c r="K33" s="5">
        <v>0</v>
      </c>
      <c r="L33" s="3"/>
      <c r="M33" s="5">
        <f t="shared" si="0"/>
        <v>0</v>
      </c>
      <c r="N33" s="3"/>
      <c r="O33" s="5">
        <v>4973810000</v>
      </c>
      <c r="P33" s="3"/>
      <c r="Q33" s="5">
        <v>0</v>
      </c>
      <c r="R33" s="3"/>
      <c r="S33" s="5">
        <f t="shared" si="1"/>
        <v>4973810000</v>
      </c>
    </row>
    <row r="34" spans="1:19">
      <c r="A34" s="1" t="s">
        <v>56</v>
      </c>
      <c r="C34" s="3" t="s">
        <v>197</v>
      </c>
      <c r="D34" s="3"/>
      <c r="E34" s="5">
        <v>174233</v>
      </c>
      <c r="F34" s="3"/>
      <c r="G34" s="5">
        <v>400</v>
      </c>
      <c r="H34" s="3"/>
      <c r="I34" s="5">
        <v>0</v>
      </c>
      <c r="J34" s="3"/>
      <c r="K34" s="5">
        <v>0</v>
      </c>
      <c r="L34" s="3"/>
      <c r="M34" s="5">
        <f t="shared" si="0"/>
        <v>0</v>
      </c>
      <c r="N34" s="3"/>
      <c r="O34" s="5">
        <v>69693200</v>
      </c>
      <c r="P34" s="3"/>
      <c r="Q34" s="5">
        <v>3663303</v>
      </c>
      <c r="R34" s="3"/>
      <c r="S34" s="5">
        <f t="shared" si="1"/>
        <v>66029897</v>
      </c>
    </row>
    <row r="35" spans="1:19">
      <c r="A35" s="1" t="s">
        <v>198</v>
      </c>
      <c r="C35" s="3" t="s">
        <v>199</v>
      </c>
      <c r="D35" s="3"/>
      <c r="E35" s="5">
        <v>1646884</v>
      </c>
      <c r="F35" s="3"/>
      <c r="G35" s="5">
        <v>1900</v>
      </c>
      <c r="H35" s="3"/>
      <c r="I35" s="5">
        <v>0</v>
      </c>
      <c r="J35" s="3"/>
      <c r="K35" s="5">
        <v>0</v>
      </c>
      <c r="L35" s="3"/>
      <c r="M35" s="5">
        <f t="shared" si="0"/>
        <v>0</v>
      </c>
      <c r="N35" s="3"/>
      <c r="O35" s="5">
        <v>3129079600</v>
      </c>
      <c r="P35" s="3"/>
      <c r="Q35" s="5">
        <v>0</v>
      </c>
      <c r="R35" s="3"/>
      <c r="S35" s="5">
        <f t="shared" si="1"/>
        <v>3129079600</v>
      </c>
    </row>
    <row r="36" spans="1:19">
      <c r="A36" s="1" t="s">
        <v>21</v>
      </c>
      <c r="C36" s="3" t="s">
        <v>200</v>
      </c>
      <c r="D36" s="3"/>
      <c r="E36" s="5">
        <v>689072</v>
      </c>
      <c r="F36" s="3"/>
      <c r="G36" s="5">
        <v>5900</v>
      </c>
      <c r="H36" s="3"/>
      <c r="I36" s="5">
        <v>0</v>
      </c>
      <c r="J36" s="3"/>
      <c r="K36" s="5">
        <v>0</v>
      </c>
      <c r="L36" s="3"/>
      <c r="M36" s="5">
        <f t="shared" si="0"/>
        <v>0</v>
      </c>
      <c r="N36" s="3"/>
      <c r="O36" s="5">
        <v>4065524800</v>
      </c>
      <c r="P36" s="3"/>
      <c r="Q36" s="5">
        <v>0</v>
      </c>
      <c r="R36" s="3"/>
      <c r="S36" s="5">
        <f t="shared" si="1"/>
        <v>4065524800</v>
      </c>
    </row>
    <row r="37" spans="1:19">
      <c r="A37" s="1" t="s">
        <v>201</v>
      </c>
      <c r="C37" s="3" t="s">
        <v>172</v>
      </c>
      <c r="D37" s="3"/>
      <c r="E37" s="5">
        <v>14663</v>
      </c>
      <c r="F37" s="3"/>
      <c r="G37" s="5">
        <v>680</v>
      </c>
      <c r="H37" s="3"/>
      <c r="I37" s="5">
        <v>0</v>
      </c>
      <c r="J37" s="3"/>
      <c r="K37" s="5">
        <v>0</v>
      </c>
      <c r="L37" s="3"/>
      <c r="M37" s="5">
        <f t="shared" si="0"/>
        <v>0</v>
      </c>
      <c r="N37" s="3"/>
      <c r="O37" s="5">
        <v>9970840</v>
      </c>
      <c r="P37" s="3"/>
      <c r="Q37" s="5">
        <v>200755</v>
      </c>
      <c r="R37" s="3"/>
      <c r="S37" s="5">
        <f t="shared" si="1"/>
        <v>9770085</v>
      </c>
    </row>
    <row r="38" spans="1:19">
      <c r="A38" s="1" t="s">
        <v>202</v>
      </c>
      <c r="C38" s="3" t="s">
        <v>184</v>
      </c>
      <c r="D38" s="3"/>
      <c r="E38" s="5">
        <v>48475</v>
      </c>
      <c r="F38" s="3"/>
      <c r="G38" s="5">
        <v>4500</v>
      </c>
      <c r="H38" s="3"/>
      <c r="I38" s="5">
        <v>0</v>
      </c>
      <c r="J38" s="3"/>
      <c r="K38" s="5">
        <v>0</v>
      </c>
      <c r="L38" s="3"/>
      <c r="M38" s="5">
        <f t="shared" si="0"/>
        <v>0</v>
      </c>
      <c r="N38" s="3"/>
      <c r="O38" s="5">
        <v>218137500</v>
      </c>
      <c r="P38" s="3"/>
      <c r="Q38" s="5">
        <v>0</v>
      </c>
      <c r="R38" s="3"/>
      <c r="S38" s="5">
        <f t="shared" si="1"/>
        <v>218137500</v>
      </c>
    </row>
    <row r="39" spans="1:19">
      <c r="A39" s="1" t="s">
        <v>203</v>
      </c>
      <c r="C39" s="3" t="s">
        <v>204</v>
      </c>
      <c r="D39" s="3"/>
      <c r="E39" s="5">
        <v>20385</v>
      </c>
      <c r="F39" s="3"/>
      <c r="G39" s="5">
        <v>4870</v>
      </c>
      <c r="H39" s="3"/>
      <c r="I39" s="5">
        <v>0</v>
      </c>
      <c r="J39" s="3"/>
      <c r="K39" s="5">
        <v>0</v>
      </c>
      <c r="L39" s="3"/>
      <c r="M39" s="5">
        <f t="shared" si="0"/>
        <v>0</v>
      </c>
      <c r="N39" s="3"/>
      <c r="O39" s="5">
        <v>99274950</v>
      </c>
      <c r="P39" s="3"/>
      <c r="Q39" s="5">
        <v>0</v>
      </c>
      <c r="R39" s="3"/>
      <c r="S39" s="5">
        <f t="shared" si="1"/>
        <v>99274950</v>
      </c>
    </row>
    <row r="40" spans="1:19">
      <c r="A40" s="1" t="s">
        <v>47</v>
      </c>
      <c r="C40" s="3" t="s">
        <v>205</v>
      </c>
      <c r="D40" s="3"/>
      <c r="E40" s="5">
        <v>22020</v>
      </c>
      <c r="F40" s="3"/>
      <c r="G40" s="5">
        <v>500</v>
      </c>
      <c r="H40" s="3"/>
      <c r="I40" s="5">
        <v>0</v>
      </c>
      <c r="J40" s="3"/>
      <c r="K40" s="5">
        <v>0</v>
      </c>
      <c r="L40" s="3"/>
      <c r="M40" s="5">
        <f t="shared" si="0"/>
        <v>0</v>
      </c>
      <c r="N40" s="3"/>
      <c r="O40" s="5">
        <v>11010000</v>
      </c>
      <c r="P40" s="3"/>
      <c r="Q40" s="5">
        <v>0</v>
      </c>
      <c r="R40" s="3"/>
      <c r="S40" s="5">
        <f t="shared" si="1"/>
        <v>11010000</v>
      </c>
    </row>
    <row r="41" spans="1:19">
      <c r="A41" s="1" t="s">
        <v>19</v>
      </c>
      <c r="C41" s="3" t="s">
        <v>206</v>
      </c>
      <c r="D41" s="3"/>
      <c r="E41" s="5">
        <v>4880583</v>
      </c>
      <c r="F41" s="3"/>
      <c r="G41" s="5">
        <v>780</v>
      </c>
      <c r="H41" s="3"/>
      <c r="I41" s="5">
        <v>0</v>
      </c>
      <c r="J41" s="3"/>
      <c r="K41" s="5">
        <v>0</v>
      </c>
      <c r="L41" s="3"/>
      <c r="M41" s="5">
        <f t="shared" si="0"/>
        <v>0</v>
      </c>
      <c r="N41" s="3"/>
      <c r="O41" s="5">
        <v>3806854740</v>
      </c>
      <c r="P41" s="3"/>
      <c r="Q41" s="5">
        <v>0</v>
      </c>
      <c r="R41" s="3"/>
      <c r="S41" s="5">
        <f t="shared" si="1"/>
        <v>3806854740</v>
      </c>
    </row>
    <row r="42" spans="1:19">
      <c r="A42" s="1" t="s">
        <v>207</v>
      </c>
      <c r="C42" s="3" t="s">
        <v>208</v>
      </c>
      <c r="D42" s="3"/>
      <c r="E42" s="5">
        <v>108000</v>
      </c>
      <c r="F42" s="3"/>
      <c r="G42" s="5">
        <v>400</v>
      </c>
      <c r="H42" s="3"/>
      <c r="I42" s="5">
        <v>0</v>
      </c>
      <c r="J42" s="3"/>
      <c r="K42" s="5">
        <v>0</v>
      </c>
      <c r="L42" s="3"/>
      <c r="M42" s="5">
        <f t="shared" si="0"/>
        <v>0</v>
      </c>
      <c r="N42" s="3"/>
      <c r="O42" s="5">
        <v>43200000</v>
      </c>
      <c r="P42" s="3"/>
      <c r="Q42" s="5">
        <v>0</v>
      </c>
      <c r="R42" s="3"/>
      <c r="S42" s="5">
        <f t="shared" si="1"/>
        <v>43200000</v>
      </c>
    </row>
    <row r="43" spans="1:19">
      <c r="A43" s="1" t="s">
        <v>23</v>
      </c>
      <c r="C43" s="3" t="s">
        <v>209</v>
      </c>
      <c r="D43" s="3"/>
      <c r="E43" s="5">
        <v>374950</v>
      </c>
      <c r="F43" s="3"/>
      <c r="G43" s="5">
        <v>11500</v>
      </c>
      <c r="H43" s="3"/>
      <c r="I43" s="5">
        <v>0</v>
      </c>
      <c r="J43" s="3"/>
      <c r="K43" s="5">
        <v>0</v>
      </c>
      <c r="L43" s="3"/>
      <c r="M43" s="5">
        <f t="shared" si="0"/>
        <v>0</v>
      </c>
      <c r="N43" s="3"/>
      <c r="O43" s="5">
        <v>4311925000</v>
      </c>
      <c r="P43" s="3"/>
      <c r="Q43" s="5">
        <v>0</v>
      </c>
      <c r="R43" s="3"/>
      <c r="S43" s="5">
        <f t="shared" si="1"/>
        <v>4311925000</v>
      </c>
    </row>
    <row r="44" spans="1:19">
      <c r="A44" s="1" t="s">
        <v>38</v>
      </c>
      <c r="C44" s="3" t="s">
        <v>210</v>
      </c>
      <c r="D44" s="3"/>
      <c r="E44" s="5">
        <v>5354926</v>
      </c>
      <c r="F44" s="3"/>
      <c r="G44" s="5">
        <v>1930</v>
      </c>
      <c r="H44" s="3"/>
      <c r="I44" s="5">
        <v>0</v>
      </c>
      <c r="J44" s="3"/>
      <c r="K44" s="5">
        <v>0</v>
      </c>
      <c r="L44" s="3"/>
      <c r="M44" s="5">
        <f t="shared" si="0"/>
        <v>0</v>
      </c>
      <c r="N44" s="3"/>
      <c r="O44" s="5">
        <v>10335007180</v>
      </c>
      <c r="P44" s="3"/>
      <c r="Q44" s="5">
        <v>0</v>
      </c>
      <c r="R44" s="3"/>
      <c r="S44" s="5">
        <f t="shared" si="1"/>
        <v>10335007180</v>
      </c>
    </row>
    <row r="45" spans="1:19">
      <c r="A45" s="1" t="s">
        <v>37</v>
      </c>
      <c r="C45" s="3" t="s">
        <v>211</v>
      </c>
      <c r="D45" s="3"/>
      <c r="E45" s="5">
        <v>1532557</v>
      </c>
      <c r="F45" s="3"/>
      <c r="G45" s="5">
        <v>1350</v>
      </c>
      <c r="H45" s="3"/>
      <c r="I45" s="5">
        <v>0</v>
      </c>
      <c r="J45" s="3"/>
      <c r="K45" s="5">
        <v>0</v>
      </c>
      <c r="L45" s="3"/>
      <c r="M45" s="5">
        <f t="shared" si="0"/>
        <v>0</v>
      </c>
      <c r="N45" s="3"/>
      <c r="O45" s="5">
        <v>2068951950</v>
      </c>
      <c r="P45" s="3"/>
      <c r="Q45" s="5">
        <v>0</v>
      </c>
      <c r="R45" s="3"/>
      <c r="S45" s="5">
        <f t="shared" si="1"/>
        <v>2068951950</v>
      </c>
    </row>
    <row r="46" spans="1:19">
      <c r="A46" s="1" t="s">
        <v>212</v>
      </c>
      <c r="C46" s="3" t="s">
        <v>194</v>
      </c>
      <c r="D46" s="3"/>
      <c r="E46" s="5">
        <v>228420</v>
      </c>
      <c r="F46" s="3"/>
      <c r="G46" s="5">
        <v>560</v>
      </c>
      <c r="H46" s="3"/>
      <c r="I46" s="5">
        <v>0</v>
      </c>
      <c r="J46" s="3"/>
      <c r="K46" s="5">
        <v>0</v>
      </c>
      <c r="L46" s="3"/>
      <c r="M46" s="5">
        <f t="shared" si="0"/>
        <v>0</v>
      </c>
      <c r="N46" s="3"/>
      <c r="O46" s="5">
        <v>127915338</v>
      </c>
      <c r="P46" s="3"/>
      <c r="Q46" s="5">
        <v>0</v>
      </c>
      <c r="R46" s="3"/>
      <c r="S46" s="5">
        <f t="shared" si="1"/>
        <v>127915338</v>
      </c>
    </row>
    <row r="47" spans="1:19">
      <c r="A47" s="1" t="s">
        <v>213</v>
      </c>
      <c r="C47" s="3" t="s">
        <v>186</v>
      </c>
      <c r="D47" s="3"/>
      <c r="E47" s="5">
        <v>194657</v>
      </c>
      <c r="F47" s="3"/>
      <c r="G47" s="5">
        <v>3300</v>
      </c>
      <c r="H47" s="3"/>
      <c r="I47" s="5">
        <v>0</v>
      </c>
      <c r="J47" s="3"/>
      <c r="K47" s="5">
        <v>0</v>
      </c>
      <c r="L47" s="3"/>
      <c r="M47" s="5">
        <f t="shared" si="0"/>
        <v>0</v>
      </c>
      <c r="N47" s="3"/>
      <c r="O47" s="5">
        <v>642368100</v>
      </c>
      <c r="P47" s="3"/>
      <c r="Q47" s="5">
        <v>0</v>
      </c>
      <c r="R47" s="3"/>
      <c r="S47" s="5">
        <f t="shared" si="1"/>
        <v>642368100</v>
      </c>
    </row>
    <row r="48" spans="1:19">
      <c r="A48" s="1" t="s">
        <v>214</v>
      </c>
      <c r="C48" s="3" t="s">
        <v>190</v>
      </c>
      <c r="D48" s="3"/>
      <c r="E48" s="5">
        <v>98398</v>
      </c>
      <c r="F48" s="3"/>
      <c r="G48" s="5">
        <v>3000</v>
      </c>
      <c r="H48" s="3"/>
      <c r="I48" s="5">
        <v>0</v>
      </c>
      <c r="J48" s="3"/>
      <c r="K48" s="5">
        <v>0</v>
      </c>
      <c r="L48" s="3"/>
      <c r="M48" s="5">
        <f t="shared" si="0"/>
        <v>0</v>
      </c>
      <c r="N48" s="3"/>
      <c r="O48" s="5">
        <v>295194000</v>
      </c>
      <c r="P48" s="3"/>
      <c r="Q48" s="5">
        <v>0</v>
      </c>
      <c r="R48" s="3"/>
      <c r="S48" s="5">
        <f t="shared" si="1"/>
        <v>295194000</v>
      </c>
    </row>
    <row r="49" spans="1:19">
      <c r="A49" s="1" t="s">
        <v>215</v>
      </c>
      <c r="C49" s="3" t="s">
        <v>216</v>
      </c>
      <c r="D49" s="3"/>
      <c r="E49" s="5">
        <v>15358</v>
      </c>
      <c r="F49" s="3"/>
      <c r="G49" s="5">
        <v>5550</v>
      </c>
      <c r="H49" s="3"/>
      <c r="I49" s="5">
        <v>0</v>
      </c>
      <c r="J49" s="3"/>
      <c r="K49" s="5">
        <v>0</v>
      </c>
      <c r="L49" s="3"/>
      <c r="M49" s="5">
        <f t="shared" si="0"/>
        <v>0</v>
      </c>
      <c r="N49" s="3"/>
      <c r="O49" s="5">
        <v>85236900</v>
      </c>
      <c r="P49" s="3"/>
      <c r="Q49" s="5">
        <v>0</v>
      </c>
      <c r="R49" s="3"/>
      <c r="S49" s="5">
        <f t="shared" si="1"/>
        <v>85236900</v>
      </c>
    </row>
    <row r="50" spans="1:19">
      <c r="A50" s="1" t="s">
        <v>217</v>
      </c>
      <c r="C50" s="3" t="s">
        <v>218</v>
      </c>
      <c r="D50" s="3"/>
      <c r="E50" s="5">
        <v>15702</v>
      </c>
      <c r="F50" s="3"/>
      <c r="G50" s="5">
        <v>110</v>
      </c>
      <c r="H50" s="3"/>
      <c r="I50" s="5">
        <v>0</v>
      </c>
      <c r="J50" s="3"/>
      <c r="K50" s="5">
        <v>0</v>
      </c>
      <c r="L50" s="3"/>
      <c r="M50" s="5">
        <f t="shared" si="0"/>
        <v>0</v>
      </c>
      <c r="N50" s="3"/>
      <c r="O50" s="5">
        <v>1727220</v>
      </c>
      <c r="P50" s="3"/>
      <c r="Q50" s="5">
        <v>0</v>
      </c>
      <c r="R50" s="3"/>
      <c r="S50" s="5">
        <f t="shared" si="1"/>
        <v>1727220</v>
      </c>
    </row>
    <row r="51" spans="1:19">
      <c r="A51" s="1" t="s">
        <v>219</v>
      </c>
      <c r="C51" s="3" t="s">
        <v>218</v>
      </c>
      <c r="D51" s="3"/>
      <c r="E51" s="5">
        <v>15893</v>
      </c>
      <c r="F51" s="3"/>
      <c r="G51" s="5">
        <v>850</v>
      </c>
      <c r="H51" s="3"/>
      <c r="I51" s="5">
        <v>0</v>
      </c>
      <c r="J51" s="3"/>
      <c r="K51" s="5">
        <v>0</v>
      </c>
      <c r="L51" s="3"/>
      <c r="M51" s="5">
        <f t="shared" si="0"/>
        <v>0</v>
      </c>
      <c r="N51" s="3"/>
      <c r="O51" s="5">
        <v>13509050</v>
      </c>
      <c r="P51" s="3"/>
      <c r="Q51" s="5">
        <v>0</v>
      </c>
      <c r="R51" s="3"/>
      <c r="S51" s="5">
        <f t="shared" si="1"/>
        <v>13509050</v>
      </c>
    </row>
    <row r="52" spans="1:19">
      <c r="A52" s="1" t="s">
        <v>34</v>
      </c>
      <c r="C52" s="3" t="s">
        <v>220</v>
      </c>
      <c r="D52" s="3"/>
      <c r="E52" s="5">
        <v>1390296</v>
      </c>
      <c r="F52" s="3"/>
      <c r="G52" s="5">
        <v>3000</v>
      </c>
      <c r="H52" s="3"/>
      <c r="I52" s="5">
        <v>0</v>
      </c>
      <c r="J52" s="3"/>
      <c r="K52" s="5">
        <v>0</v>
      </c>
      <c r="L52" s="3"/>
      <c r="M52" s="5">
        <f t="shared" si="0"/>
        <v>0</v>
      </c>
      <c r="N52" s="3"/>
      <c r="O52" s="5">
        <v>4170888000</v>
      </c>
      <c r="P52" s="3"/>
      <c r="Q52" s="5">
        <v>0</v>
      </c>
      <c r="R52" s="3"/>
      <c r="S52" s="5">
        <f t="shared" si="1"/>
        <v>4170888000</v>
      </c>
    </row>
    <row r="53" spans="1:19">
      <c r="A53" s="1" t="s">
        <v>221</v>
      </c>
      <c r="C53" s="3" t="s">
        <v>216</v>
      </c>
      <c r="D53" s="3"/>
      <c r="E53" s="5">
        <v>202768</v>
      </c>
      <c r="F53" s="3"/>
      <c r="G53" s="5">
        <v>165</v>
      </c>
      <c r="H53" s="3"/>
      <c r="I53" s="5">
        <v>0</v>
      </c>
      <c r="J53" s="3"/>
      <c r="K53" s="5">
        <v>0</v>
      </c>
      <c r="L53" s="3"/>
      <c r="M53" s="5">
        <f t="shared" si="0"/>
        <v>0</v>
      </c>
      <c r="N53" s="3"/>
      <c r="O53" s="5">
        <v>33456720</v>
      </c>
      <c r="P53" s="3"/>
      <c r="Q53" s="5">
        <v>0</v>
      </c>
      <c r="R53" s="3"/>
      <c r="S53" s="5">
        <f t="shared" si="1"/>
        <v>33456720</v>
      </c>
    </row>
    <row r="54" spans="1:19">
      <c r="A54" s="1" t="s">
        <v>226</v>
      </c>
      <c r="C54" s="3" t="s">
        <v>274</v>
      </c>
      <c r="D54" s="3"/>
      <c r="E54" s="5">
        <f>O54/G54</f>
        <v>11.063333333333333</v>
      </c>
      <c r="F54" s="3"/>
      <c r="G54" s="5">
        <v>600</v>
      </c>
      <c r="H54" s="3"/>
      <c r="I54" s="5">
        <v>0</v>
      </c>
      <c r="J54" s="3"/>
      <c r="K54" s="5">
        <v>0</v>
      </c>
      <c r="L54" s="3"/>
      <c r="M54" s="5">
        <f t="shared" ref="M54:M57" si="2">I54-K54</f>
        <v>0</v>
      </c>
      <c r="N54" s="3"/>
      <c r="O54" s="5">
        <v>6638</v>
      </c>
      <c r="P54" s="3"/>
      <c r="Q54" s="5">
        <v>0</v>
      </c>
      <c r="R54" s="3"/>
      <c r="S54" s="5">
        <f>O54-Q54</f>
        <v>6638</v>
      </c>
    </row>
    <row r="55" spans="1:19">
      <c r="A55" s="1" t="s">
        <v>271</v>
      </c>
      <c r="C55" s="3" t="s">
        <v>173</v>
      </c>
      <c r="D55" s="3"/>
      <c r="E55" s="5">
        <f>O55/G55</f>
        <v>11.767272727272728</v>
      </c>
      <c r="F55" s="3"/>
      <c r="G55" s="5">
        <v>550</v>
      </c>
      <c r="H55" s="3"/>
      <c r="I55" s="5">
        <v>0</v>
      </c>
      <c r="J55" s="3"/>
      <c r="K55" s="5">
        <v>0</v>
      </c>
      <c r="L55" s="3"/>
      <c r="M55" s="5">
        <f t="shared" si="2"/>
        <v>0</v>
      </c>
      <c r="N55" s="3"/>
      <c r="O55" s="5">
        <v>6472</v>
      </c>
      <c r="P55" s="3"/>
      <c r="Q55" s="5">
        <v>0</v>
      </c>
      <c r="R55" s="3"/>
      <c r="S55" s="5">
        <f t="shared" si="1"/>
        <v>6472</v>
      </c>
    </row>
    <row r="56" spans="1:19">
      <c r="A56" s="1" t="s">
        <v>272</v>
      </c>
      <c r="C56" s="3" t="s">
        <v>275</v>
      </c>
      <c r="D56" s="3"/>
      <c r="E56" s="5">
        <f>O56/G56</f>
        <v>3.4339025932953828</v>
      </c>
      <c r="F56" s="3"/>
      <c r="G56" s="5">
        <v>1581</v>
      </c>
      <c r="H56" s="3"/>
      <c r="I56" s="5">
        <v>0</v>
      </c>
      <c r="J56" s="3"/>
      <c r="K56" s="5">
        <v>0</v>
      </c>
      <c r="L56" s="3"/>
      <c r="M56" s="5">
        <f t="shared" si="2"/>
        <v>0</v>
      </c>
      <c r="N56" s="3"/>
      <c r="O56" s="5">
        <v>5429</v>
      </c>
      <c r="P56" s="3"/>
      <c r="Q56" s="5">
        <v>0</v>
      </c>
      <c r="R56" s="3"/>
      <c r="S56" s="5">
        <f t="shared" si="1"/>
        <v>5429</v>
      </c>
    </row>
    <row r="57" spans="1:19">
      <c r="A57" s="1" t="s">
        <v>273</v>
      </c>
      <c r="C57" s="3" t="s">
        <v>173</v>
      </c>
      <c r="D57" s="3"/>
      <c r="E57" s="5">
        <f>O57/G57</f>
        <v>67.757575757575751</v>
      </c>
      <c r="F57" s="3"/>
      <c r="G57" s="5">
        <v>66</v>
      </c>
      <c r="H57" s="3"/>
      <c r="I57" s="5">
        <v>0</v>
      </c>
      <c r="J57" s="3"/>
      <c r="K57" s="5">
        <v>0</v>
      </c>
      <c r="L57" s="3"/>
      <c r="M57" s="5">
        <f t="shared" si="2"/>
        <v>0</v>
      </c>
      <c r="N57" s="3"/>
      <c r="O57" s="5">
        <v>4472</v>
      </c>
      <c r="P57" s="3"/>
      <c r="Q57" s="5">
        <v>0</v>
      </c>
      <c r="R57" s="3"/>
      <c r="S57" s="5">
        <f t="shared" si="1"/>
        <v>4472</v>
      </c>
    </row>
    <row r="58" spans="1:19" ht="24.75" thickBot="1">
      <c r="I58" s="11">
        <f>SUM(I8:I53)</f>
        <v>21733459130</v>
      </c>
      <c r="K58" s="11">
        <f>SUM(K8:K53)</f>
        <v>3041669918</v>
      </c>
      <c r="M58" s="11">
        <f>SUM(M8:M53)</f>
        <v>18691789212</v>
      </c>
      <c r="O58" s="11">
        <f>SUM(O8:O57)</f>
        <v>151953023055</v>
      </c>
      <c r="Q58" s="11">
        <f>SUM(Q8:Q57)</f>
        <v>3889376804</v>
      </c>
      <c r="S58" s="11">
        <f>SUM(S8:S57)</f>
        <v>148063646251</v>
      </c>
    </row>
    <row r="59" spans="1:19" ht="24.75" thickTop="1">
      <c r="O59" s="2"/>
      <c r="Q59" s="2"/>
    </row>
    <row r="60" spans="1:19">
      <c r="M60" s="2"/>
      <c r="O60" s="2"/>
    </row>
  </sheetData>
  <autoFilter ref="A7:A53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  <ignoredErrors>
    <ignoredError sqref="I58:K5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4"/>
  <sheetViews>
    <sheetView rightToLeft="1" topLeftCell="A70" workbookViewId="0">
      <selection activeCell="I79" sqref="I79"/>
    </sheetView>
  </sheetViews>
  <sheetFormatPr defaultRowHeight="24"/>
  <cols>
    <col min="1" max="1" width="34.855468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149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151</v>
      </c>
      <c r="D6" s="20" t="s">
        <v>151</v>
      </c>
      <c r="E6" s="20" t="s">
        <v>151</v>
      </c>
      <c r="F6" s="20" t="s">
        <v>151</v>
      </c>
      <c r="G6" s="20" t="s">
        <v>151</v>
      </c>
      <c r="H6" s="20" t="s">
        <v>151</v>
      </c>
      <c r="I6" s="20" t="s">
        <v>151</v>
      </c>
      <c r="K6" s="20" t="s">
        <v>152</v>
      </c>
      <c r="L6" s="20" t="s">
        <v>152</v>
      </c>
      <c r="M6" s="20" t="s">
        <v>152</v>
      </c>
      <c r="N6" s="20" t="s">
        <v>152</v>
      </c>
      <c r="O6" s="20" t="s">
        <v>152</v>
      </c>
      <c r="P6" s="20" t="s">
        <v>152</v>
      </c>
      <c r="Q6" s="20" t="s">
        <v>152</v>
      </c>
    </row>
    <row r="7" spans="1:17" ht="24.75">
      <c r="A7" s="20" t="s">
        <v>3</v>
      </c>
      <c r="C7" s="20" t="s">
        <v>7</v>
      </c>
      <c r="E7" s="20" t="s">
        <v>222</v>
      </c>
      <c r="G7" s="20" t="s">
        <v>223</v>
      </c>
      <c r="I7" s="20" t="s">
        <v>224</v>
      </c>
      <c r="K7" s="20" t="s">
        <v>7</v>
      </c>
      <c r="M7" s="20" t="s">
        <v>222</v>
      </c>
      <c r="O7" s="20" t="s">
        <v>223</v>
      </c>
      <c r="Q7" s="20" t="s">
        <v>224</v>
      </c>
    </row>
    <row r="8" spans="1:17">
      <c r="A8" s="1" t="s">
        <v>28</v>
      </c>
      <c r="C8" s="6">
        <v>4603230</v>
      </c>
      <c r="D8" s="6"/>
      <c r="E8" s="6">
        <v>38116753709</v>
      </c>
      <c r="F8" s="6"/>
      <c r="G8" s="6">
        <v>40816499770</v>
      </c>
      <c r="H8" s="6"/>
      <c r="I8" s="6">
        <f>E8-G8</f>
        <v>-2699746061</v>
      </c>
      <c r="J8" s="6"/>
      <c r="K8" s="6">
        <v>4603230</v>
      </c>
      <c r="L8" s="6"/>
      <c r="M8" s="6">
        <v>38116753709</v>
      </c>
      <c r="N8" s="6"/>
      <c r="O8" s="6">
        <v>50672355840</v>
      </c>
      <c r="P8" s="6"/>
      <c r="Q8" s="6">
        <f>M8-O8</f>
        <v>-12555602131</v>
      </c>
    </row>
    <row r="9" spans="1:17">
      <c r="A9" s="1" t="s">
        <v>29</v>
      </c>
      <c r="C9" s="6">
        <v>1608824</v>
      </c>
      <c r="D9" s="6"/>
      <c r="E9" s="6">
        <v>15064949103</v>
      </c>
      <c r="F9" s="6"/>
      <c r="G9" s="6">
        <v>17559781439</v>
      </c>
      <c r="H9" s="6"/>
      <c r="I9" s="6">
        <f t="shared" ref="I9:I72" si="0">E9-G9</f>
        <v>-2494832336</v>
      </c>
      <c r="J9" s="6"/>
      <c r="K9" s="6">
        <v>1608824</v>
      </c>
      <c r="L9" s="6"/>
      <c r="M9" s="6">
        <v>15064949103</v>
      </c>
      <c r="N9" s="6"/>
      <c r="O9" s="6">
        <v>8858184944</v>
      </c>
      <c r="P9" s="6"/>
      <c r="Q9" s="6">
        <f t="shared" ref="Q9:Q72" si="1">M9-O9</f>
        <v>6206764159</v>
      </c>
    </row>
    <row r="10" spans="1:17">
      <c r="A10" s="1" t="s">
        <v>63</v>
      </c>
      <c r="C10" s="6">
        <v>4656080</v>
      </c>
      <c r="D10" s="6"/>
      <c r="E10" s="6">
        <v>66324632722</v>
      </c>
      <c r="F10" s="6"/>
      <c r="G10" s="6">
        <v>68379631810</v>
      </c>
      <c r="H10" s="6"/>
      <c r="I10" s="6">
        <f t="shared" si="0"/>
        <v>-2054999088</v>
      </c>
      <c r="J10" s="6"/>
      <c r="K10" s="6">
        <v>4656080</v>
      </c>
      <c r="L10" s="6"/>
      <c r="M10" s="6">
        <v>66324632722</v>
      </c>
      <c r="N10" s="6"/>
      <c r="O10" s="6">
        <v>94069452863</v>
      </c>
      <c r="P10" s="6"/>
      <c r="Q10" s="6">
        <f t="shared" si="1"/>
        <v>-27744820141</v>
      </c>
    </row>
    <row r="11" spans="1:17">
      <c r="A11" s="1" t="s">
        <v>62</v>
      </c>
      <c r="C11" s="6">
        <v>816764</v>
      </c>
      <c r="D11" s="6"/>
      <c r="E11" s="6">
        <v>35155454206</v>
      </c>
      <c r="F11" s="6"/>
      <c r="G11" s="6">
        <v>36084272673</v>
      </c>
      <c r="H11" s="6"/>
      <c r="I11" s="6">
        <f t="shared" si="0"/>
        <v>-928818467</v>
      </c>
      <c r="J11" s="6"/>
      <c r="K11" s="6">
        <v>816764</v>
      </c>
      <c r="L11" s="6"/>
      <c r="M11" s="6">
        <v>35155454206</v>
      </c>
      <c r="N11" s="6"/>
      <c r="O11" s="6">
        <v>32377548029</v>
      </c>
      <c r="P11" s="6"/>
      <c r="Q11" s="6">
        <f t="shared" si="1"/>
        <v>2777906177</v>
      </c>
    </row>
    <row r="12" spans="1:17">
      <c r="A12" s="1" t="s">
        <v>55</v>
      </c>
      <c r="C12" s="6">
        <v>39</v>
      </c>
      <c r="D12" s="6"/>
      <c r="E12" s="6">
        <v>533059</v>
      </c>
      <c r="F12" s="6"/>
      <c r="G12" s="6">
        <v>-684793230</v>
      </c>
      <c r="H12" s="6"/>
      <c r="I12" s="6">
        <f t="shared" si="0"/>
        <v>685326289</v>
      </c>
      <c r="J12" s="6"/>
      <c r="K12" s="6">
        <v>39</v>
      </c>
      <c r="L12" s="6"/>
      <c r="M12" s="6">
        <v>533059</v>
      </c>
      <c r="N12" s="6"/>
      <c r="O12" s="6">
        <v>580265</v>
      </c>
      <c r="P12" s="6"/>
      <c r="Q12" s="6">
        <f t="shared" si="1"/>
        <v>-47206</v>
      </c>
    </row>
    <row r="13" spans="1:17">
      <c r="A13" s="1" t="s">
        <v>46</v>
      </c>
      <c r="C13" s="6">
        <v>20714387</v>
      </c>
      <c r="D13" s="6"/>
      <c r="E13" s="6">
        <v>30763157777</v>
      </c>
      <c r="F13" s="6"/>
      <c r="G13" s="6">
        <v>30744544631</v>
      </c>
      <c r="H13" s="6"/>
      <c r="I13" s="6">
        <f t="shared" si="0"/>
        <v>18613146</v>
      </c>
      <c r="J13" s="6"/>
      <c r="K13" s="6">
        <v>20714387</v>
      </c>
      <c r="L13" s="6"/>
      <c r="M13" s="6">
        <v>30763157777</v>
      </c>
      <c r="N13" s="6"/>
      <c r="O13" s="6">
        <v>48616112008</v>
      </c>
      <c r="P13" s="6"/>
      <c r="Q13" s="6">
        <f t="shared" si="1"/>
        <v>-17852954231</v>
      </c>
    </row>
    <row r="14" spans="1:17">
      <c r="A14" s="1" t="s">
        <v>45</v>
      </c>
      <c r="C14" s="6">
        <v>3094929</v>
      </c>
      <c r="D14" s="6"/>
      <c r="E14" s="6">
        <v>40517691651</v>
      </c>
      <c r="F14" s="6"/>
      <c r="G14" s="6">
        <v>42899996045</v>
      </c>
      <c r="H14" s="6"/>
      <c r="I14" s="6">
        <f t="shared" si="0"/>
        <v>-2382304394</v>
      </c>
      <c r="J14" s="6"/>
      <c r="K14" s="6">
        <v>3094929</v>
      </c>
      <c r="L14" s="6"/>
      <c r="M14" s="6">
        <v>40517691651</v>
      </c>
      <c r="N14" s="6"/>
      <c r="O14" s="6">
        <v>47913250112</v>
      </c>
      <c r="P14" s="6"/>
      <c r="Q14" s="6">
        <f t="shared" si="1"/>
        <v>-7395558461</v>
      </c>
    </row>
    <row r="15" spans="1:17">
      <c r="A15" s="1" t="s">
        <v>26</v>
      </c>
      <c r="C15" s="6">
        <v>2732631</v>
      </c>
      <c r="D15" s="6"/>
      <c r="E15" s="6">
        <v>49899750802</v>
      </c>
      <c r="F15" s="6"/>
      <c r="G15" s="6">
        <v>51719719939</v>
      </c>
      <c r="H15" s="6"/>
      <c r="I15" s="6">
        <f t="shared" si="0"/>
        <v>-1819969137</v>
      </c>
      <c r="J15" s="6"/>
      <c r="K15" s="6">
        <v>2732631</v>
      </c>
      <c r="L15" s="6"/>
      <c r="M15" s="6">
        <v>49899750802</v>
      </c>
      <c r="N15" s="6"/>
      <c r="O15" s="6">
        <v>32318826837</v>
      </c>
      <c r="P15" s="6"/>
      <c r="Q15" s="6">
        <f t="shared" si="1"/>
        <v>17580923965</v>
      </c>
    </row>
    <row r="16" spans="1:17">
      <c r="A16" s="1" t="s">
        <v>32</v>
      </c>
      <c r="C16" s="6">
        <v>1288999</v>
      </c>
      <c r="D16" s="6"/>
      <c r="E16" s="6">
        <v>26459453265</v>
      </c>
      <c r="F16" s="6"/>
      <c r="G16" s="6">
        <v>28122618899</v>
      </c>
      <c r="H16" s="6"/>
      <c r="I16" s="6">
        <f t="shared" si="0"/>
        <v>-1663165634</v>
      </c>
      <c r="J16" s="6"/>
      <c r="K16" s="6">
        <v>1288999</v>
      </c>
      <c r="L16" s="6"/>
      <c r="M16" s="6">
        <v>26459453265</v>
      </c>
      <c r="N16" s="6"/>
      <c r="O16" s="6">
        <v>31620648215</v>
      </c>
      <c r="P16" s="6"/>
      <c r="Q16" s="6">
        <f t="shared" si="1"/>
        <v>-5161194950</v>
      </c>
    </row>
    <row r="17" spans="1:17">
      <c r="A17" s="1" t="s">
        <v>15</v>
      </c>
      <c r="C17" s="6">
        <v>1412218</v>
      </c>
      <c r="D17" s="6"/>
      <c r="E17" s="6">
        <v>6929232335</v>
      </c>
      <c r="F17" s="6"/>
      <c r="G17" s="6">
        <v>7009249807</v>
      </c>
      <c r="H17" s="6"/>
      <c r="I17" s="6">
        <f t="shared" si="0"/>
        <v>-80017472</v>
      </c>
      <c r="J17" s="6"/>
      <c r="K17" s="6">
        <v>1412218</v>
      </c>
      <c r="L17" s="6"/>
      <c r="M17" s="6">
        <v>6929232335</v>
      </c>
      <c r="N17" s="6"/>
      <c r="O17" s="6">
        <v>7917518328</v>
      </c>
      <c r="P17" s="6"/>
      <c r="Q17" s="6">
        <f t="shared" si="1"/>
        <v>-988285993</v>
      </c>
    </row>
    <row r="18" spans="1:17">
      <c r="A18" s="1" t="s">
        <v>20</v>
      </c>
      <c r="C18" s="6">
        <v>114343</v>
      </c>
      <c r="D18" s="6"/>
      <c r="E18" s="6">
        <v>5533098247</v>
      </c>
      <c r="F18" s="6"/>
      <c r="G18" s="6">
        <v>5524005234</v>
      </c>
      <c r="H18" s="6"/>
      <c r="I18" s="6">
        <f t="shared" si="0"/>
        <v>9093013</v>
      </c>
      <c r="J18" s="6"/>
      <c r="K18" s="6">
        <v>114343</v>
      </c>
      <c r="L18" s="6"/>
      <c r="M18" s="6">
        <v>5533098247</v>
      </c>
      <c r="N18" s="6"/>
      <c r="O18" s="6">
        <v>4340917652</v>
      </c>
      <c r="P18" s="6"/>
      <c r="Q18" s="6">
        <f t="shared" si="1"/>
        <v>1192180595</v>
      </c>
    </row>
    <row r="19" spans="1:17">
      <c r="A19" s="1" t="s">
        <v>51</v>
      </c>
      <c r="C19" s="6">
        <v>2301615</v>
      </c>
      <c r="D19" s="6"/>
      <c r="E19" s="6">
        <v>24618023404</v>
      </c>
      <c r="F19" s="6"/>
      <c r="G19" s="6">
        <v>25601829172</v>
      </c>
      <c r="H19" s="6"/>
      <c r="I19" s="6">
        <f t="shared" si="0"/>
        <v>-983805768</v>
      </c>
      <c r="J19" s="6"/>
      <c r="K19" s="6">
        <v>2301615</v>
      </c>
      <c r="L19" s="6"/>
      <c r="M19" s="6">
        <v>24618023404</v>
      </c>
      <c r="N19" s="6"/>
      <c r="O19" s="6">
        <v>3711511747</v>
      </c>
      <c r="P19" s="6"/>
      <c r="Q19" s="6">
        <f t="shared" si="1"/>
        <v>20906511657</v>
      </c>
    </row>
    <row r="20" spans="1:17">
      <c r="A20" s="1" t="s">
        <v>56</v>
      </c>
      <c r="C20" s="6">
        <v>487852</v>
      </c>
      <c r="D20" s="6"/>
      <c r="E20" s="6">
        <v>1001905213</v>
      </c>
      <c r="F20" s="6"/>
      <c r="G20" s="6">
        <v>1138175961</v>
      </c>
      <c r="H20" s="6"/>
      <c r="I20" s="6">
        <f t="shared" si="0"/>
        <v>-136270748</v>
      </c>
      <c r="J20" s="6"/>
      <c r="K20" s="6">
        <v>487852</v>
      </c>
      <c r="L20" s="6"/>
      <c r="M20" s="6">
        <v>1001905213</v>
      </c>
      <c r="N20" s="6"/>
      <c r="O20" s="6">
        <v>1905159526</v>
      </c>
      <c r="P20" s="6"/>
      <c r="Q20" s="6">
        <f t="shared" si="1"/>
        <v>-903254313</v>
      </c>
    </row>
    <row r="21" spans="1:17">
      <c r="A21" s="1" t="s">
        <v>30</v>
      </c>
      <c r="C21" s="6">
        <v>3869557</v>
      </c>
      <c r="D21" s="6"/>
      <c r="E21" s="6">
        <v>28118157223</v>
      </c>
      <c r="F21" s="6"/>
      <c r="G21" s="6">
        <v>31618502376</v>
      </c>
      <c r="H21" s="6"/>
      <c r="I21" s="6">
        <f t="shared" si="0"/>
        <v>-3500345153</v>
      </c>
      <c r="J21" s="6"/>
      <c r="K21" s="6">
        <v>3869557</v>
      </c>
      <c r="L21" s="6"/>
      <c r="M21" s="6">
        <v>28118157223</v>
      </c>
      <c r="N21" s="6"/>
      <c r="O21" s="6">
        <v>33795638140</v>
      </c>
      <c r="P21" s="6"/>
      <c r="Q21" s="6">
        <f t="shared" si="1"/>
        <v>-5677480917</v>
      </c>
    </row>
    <row r="22" spans="1:17">
      <c r="A22" s="1" t="s">
        <v>21</v>
      </c>
      <c r="C22" s="6">
        <v>619339</v>
      </c>
      <c r="D22" s="6"/>
      <c r="E22" s="6">
        <v>64563627948</v>
      </c>
      <c r="F22" s="6"/>
      <c r="G22" s="6">
        <v>67746558781</v>
      </c>
      <c r="H22" s="6"/>
      <c r="I22" s="6">
        <f t="shared" si="0"/>
        <v>-3182930833</v>
      </c>
      <c r="J22" s="6"/>
      <c r="K22" s="6">
        <v>619339</v>
      </c>
      <c r="L22" s="6"/>
      <c r="M22" s="6">
        <v>64563627948</v>
      </c>
      <c r="N22" s="6"/>
      <c r="O22" s="6">
        <v>48322677198</v>
      </c>
      <c r="P22" s="6"/>
      <c r="Q22" s="6">
        <f t="shared" si="1"/>
        <v>16240950750</v>
      </c>
    </row>
    <row r="23" spans="1:17">
      <c r="A23" s="1" t="s">
        <v>24</v>
      </c>
      <c r="C23" s="6">
        <v>3445528</v>
      </c>
      <c r="D23" s="6"/>
      <c r="E23" s="6">
        <v>21303668614</v>
      </c>
      <c r="F23" s="6"/>
      <c r="G23" s="6">
        <v>19625405331</v>
      </c>
      <c r="H23" s="6"/>
      <c r="I23" s="6">
        <f t="shared" si="0"/>
        <v>1678263283</v>
      </c>
      <c r="J23" s="6"/>
      <c r="K23" s="6">
        <v>3445528</v>
      </c>
      <c r="L23" s="6"/>
      <c r="M23" s="6">
        <v>21303668614</v>
      </c>
      <c r="N23" s="6"/>
      <c r="O23" s="6">
        <v>26770801689</v>
      </c>
      <c r="P23" s="6"/>
      <c r="Q23" s="6">
        <f t="shared" si="1"/>
        <v>-5467133075</v>
      </c>
    </row>
    <row r="24" spans="1:17">
      <c r="A24" s="1" t="s">
        <v>47</v>
      </c>
      <c r="C24" s="6">
        <v>15007</v>
      </c>
      <c r="D24" s="6"/>
      <c r="E24" s="6">
        <v>231970364</v>
      </c>
      <c r="F24" s="6"/>
      <c r="G24" s="6">
        <v>196764573</v>
      </c>
      <c r="H24" s="6"/>
      <c r="I24" s="6">
        <f t="shared" si="0"/>
        <v>35205791</v>
      </c>
      <c r="J24" s="6"/>
      <c r="K24" s="6">
        <v>15007</v>
      </c>
      <c r="L24" s="6"/>
      <c r="M24" s="6">
        <v>231970364</v>
      </c>
      <c r="N24" s="6"/>
      <c r="O24" s="6">
        <v>201397137</v>
      </c>
      <c r="P24" s="6"/>
      <c r="Q24" s="6">
        <f t="shared" si="1"/>
        <v>30573227</v>
      </c>
    </row>
    <row r="25" spans="1:17">
      <c r="A25" s="1" t="s">
        <v>19</v>
      </c>
      <c r="C25" s="6">
        <v>4258292</v>
      </c>
      <c r="D25" s="6"/>
      <c r="E25" s="6">
        <v>43768756381</v>
      </c>
      <c r="F25" s="6"/>
      <c r="G25" s="6">
        <v>48979524186</v>
      </c>
      <c r="H25" s="6"/>
      <c r="I25" s="6">
        <f t="shared" si="0"/>
        <v>-5210767805</v>
      </c>
      <c r="J25" s="6"/>
      <c r="K25" s="6">
        <v>4258292</v>
      </c>
      <c r="L25" s="6"/>
      <c r="M25" s="6">
        <v>43768756381</v>
      </c>
      <c r="N25" s="6"/>
      <c r="O25" s="6">
        <v>50084135605</v>
      </c>
      <c r="P25" s="6"/>
      <c r="Q25" s="6">
        <f t="shared" si="1"/>
        <v>-6315379224</v>
      </c>
    </row>
    <row r="26" spans="1:17">
      <c r="A26" s="1" t="s">
        <v>23</v>
      </c>
      <c r="C26" s="6">
        <v>562425</v>
      </c>
      <c r="D26" s="6"/>
      <c r="E26" s="6">
        <v>39899760394</v>
      </c>
      <c r="F26" s="6"/>
      <c r="G26" s="6">
        <v>39220107211</v>
      </c>
      <c r="H26" s="6"/>
      <c r="I26" s="6">
        <f t="shared" si="0"/>
        <v>679653183</v>
      </c>
      <c r="J26" s="6"/>
      <c r="K26" s="6">
        <v>562425</v>
      </c>
      <c r="L26" s="6"/>
      <c r="M26" s="6">
        <v>39899760394</v>
      </c>
      <c r="N26" s="6"/>
      <c r="O26" s="6">
        <v>33517133065</v>
      </c>
      <c r="P26" s="6"/>
      <c r="Q26" s="6">
        <f t="shared" si="1"/>
        <v>6382627329</v>
      </c>
    </row>
    <row r="27" spans="1:17">
      <c r="A27" s="1" t="s">
        <v>38</v>
      </c>
      <c r="C27" s="6">
        <v>5354926</v>
      </c>
      <c r="D27" s="6"/>
      <c r="E27" s="6">
        <v>32098077067</v>
      </c>
      <c r="F27" s="6"/>
      <c r="G27" s="6">
        <v>31879831435</v>
      </c>
      <c r="H27" s="6"/>
      <c r="I27" s="6">
        <f t="shared" si="0"/>
        <v>218245632</v>
      </c>
      <c r="J27" s="6"/>
      <c r="K27" s="6">
        <v>5354926</v>
      </c>
      <c r="L27" s="6"/>
      <c r="M27" s="6">
        <v>32098077067</v>
      </c>
      <c r="N27" s="6"/>
      <c r="O27" s="6">
        <v>44085617624</v>
      </c>
      <c r="P27" s="6"/>
      <c r="Q27" s="6">
        <f t="shared" si="1"/>
        <v>-11987540557</v>
      </c>
    </row>
    <row r="28" spans="1:17">
      <c r="A28" s="1" t="s">
        <v>37</v>
      </c>
      <c r="C28" s="6">
        <v>17656929</v>
      </c>
      <c r="D28" s="6"/>
      <c r="E28" s="6">
        <v>16762036110</v>
      </c>
      <c r="F28" s="6"/>
      <c r="G28" s="6">
        <v>15341023538</v>
      </c>
      <c r="H28" s="6"/>
      <c r="I28" s="6">
        <f t="shared" si="0"/>
        <v>1421012572</v>
      </c>
      <c r="J28" s="6"/>
      <c r="K28" s="6">
        <v>17656929</v>
      </c>
      <c r="L28" s="6"/>
      <c r="M28" s="6">
        <v>16762036110</v>
      </c>
      <c r="N28" s="6"/>
      <c r="O28" s="6">
        <v>16521828394</v>
      </c>
      <c r="P28" s="6"/>
      <c r="Q28" s="6">
        <f t="shared" si="1"/>
        <v>240207716</v>
      </c>
    </row>
    <row r="29" spans="1:17">
      <c r="A29" s="1" t="s">
        <v>35</v>
      </c>
      <c r="C29" s="6">
        <v>181963754</v>
      </c>
      <c r="D29" s="6"/>
      <c r="E29" s="6">
        <v>71628903586</v>
      </c>
      <c r="F29" s="6"/>
      <c r="G29" s="6">
        <v>78321503164</v>
      </c>
      <c r="H29" s="6"/>
      <c r="I29" s="6">
        <f t="shared" si="0"/>
        <v>-6692599578</v>
      </c>
      <c r="J29" s="6"/>
      <c r="K29" s="6">
        <v>181963754</v>
      </c>
      <c r="L29" s="6"/>
      <c r="M29" s="6">
        <v>71628903586</v>
      </c>
      <c r="N29" s="6"/>
      <c r="O29" s="6">
        <v>94228587457</v>
      </c>
      <c r="P29" s="6"/>
      <c r="Q29" s="6">
        <f t="shared" si="1"/>
        <v>-22599683871</v>
      </c>
    </row>
    <row r="30" spans="1:17">
      <c r="A30" s="1" t="s">
        <v>34</v>
      </c>
      <c r="C30" s="6">
        <v>1023077</v>
      </c>
      <c r="D30" s="6"/>
      <c r="E30" s="6">
        <v>28424861887</v>
      </c>
      <c r="F30" s="6"/>
      <c r="G30" s="6">
        <v>30322564652</v>
      </c>
      <c r="H30" s="6"/>
      <c r="I30" s="6">
        <f t="shared" si="0"/>
        <v>-1897702765</v>
      </c>
      <c r="J30" s="6"/>
      <c r="K30" s="6">
        <v>1023077</v>
      </c>
      <c r="L30" s="6"/>
      <c r="M30" s="6">
        <v>28424861887</v>
      </c>
      <c r="N30" s="6"/>
      <c r="O30" s="6">
        <v>32221351468</v>
      </c>
      <c r="P30" s="6"/>
      <c r="Q30" s="6">
        <f t="shared" si="1"/>
        <v>-3796489581</v>
      </c>
    </row>
    <row r="31" spans="1:17">
      <c r="A31" s="1" t="s">
        <v>33</v>
      </c>
      <c r="C31" s="6">
        <v>1394767</v>
      </c>
      <c r="D31" s="6"/>
      <c r="E31" s="6">
        <v>4756972175</v>
      </c>
      <c r="F31" s="6"/>
      <c r="G31" s="6">
        <v>6885200765</v>
      </c>
      <c r="H31" s="6"/>
      <c r="I31" s="6">
        <f t="shared" si="0"/>
        <v>-2128228590</v>
      </c>
      <c r="J31" s="6"/>
      <c r="K31" s="6">
        <v>1394767</v>
      </c>
      <c r="L31" s="6"/>
      <c r="M31" s="6">
        <v>4756972175</v>
      </c>
      <c r="N31" s="6"/>
      <c r="O31" s="6">
        <v>4652979491</v>
      </c>
      <c r="P31" s="6"/>
      <c r="Q31" s="6">
        <f t="shared" si="1"/>
        <v>103992684</v>
      </c>
    </row>
    <row r="32" spans="1:17">
      <c r="A32" s="1" t="s">
        <v>60</v>
      </c>
      <c r="C32" s="6">
        <v>1588542</v>
      </c>
      <c r="D32" s="6"/>
      <c r="E32" s="6">
        <v>10832558601</v>
      </c>
      <c r="F32" s="6"/>
      <c r="G32" s="6">
        <v>10895722208</v>
      </c>
      <c r="H32" s="6"/>
      <c r="I32" s="6">
        <f t="shared" si="0"/>
        <v>-63163607</v>
      </c>
      <c r="J32" s="6"/>
      <c r="K32" s="6">
        <v>1588542</v>
      </c>
      <c r="L32" s="6"/>
      <c r="M32" s="6">
        <v>10832558601</v>
      </c>
      <c r="N32" s="6"/>
      <c r="O32" s="6">
        <v>14407722676</v>
      </c>
      <c r="P32" s="6"/>
      <c r="Q32" s="6">
        <f t="shared" si="1"/>
        <v>-3575164075</v>
      </c>
    </row>
    <row r="33" spans="1:17">
      <c r="A33" s="1" t="s">
        <v>40</v>
      </c>
      <c r="C33" s="6">
        <v>1721862</v>
      </c>
      <c r="D33" s="6"/>
      <c r="E33" s="6">
        <v>13333495815</v>
      </c>
      <c r="F33" s="6"/>
      <c r="G33" s="6">
        <v>13727167707</v>
      </c>
      <c r="H33" s="6"/>
      <c r="I33" s="6">
        <f t="shared" si="0"/>
        <v>-393671892</v>
      </c>
      <c r="J33" s="6"/>
      <c r="K33" s="6">
        <v>1721862</v>
      </c>
      <c r="L33" s="6"/>
      <c r="M33" s="6">
        <v>13333495815</v>
      </c>
      <c r="N33" s="6"/>
      <c r="O33" s="6">
        <v>12374990343</v>
      </c>
      <c r="P33" s="6"/>
      <c r="Q33" s="6">
        <f t="shared" si="1"/>
        <v>958505472</v>
      </c>
    </row>
    <row r="34" spans="1:17">
      <c r="A34" s="1" t="s">
        <v>16</v>
      </c>
      <c r="C34" s="6">
        <v>12389685</v>
      </c>
      <c r="D34" s="6"/>
      <c r="E34" s="6">
        <v>39127825170</v>
      </c>
      <c r="F34" s="6"/>
      <c r="G34" s="6">
        <v>39544350175</v>
      </c>
      <c r="H34" s="6"/>
      <c r="I34" s="6">
        <f t="shared" si="0"/>
        <v>-416525005</v>
      </c>
      <c r="J34" s="6"/>
      <c r="K34" s="6">
        <v>12389685</v>
      </c>
      <c r="L34" s="6"/>
      <c r="M34" s="6">
        <v>39127825170</v>
      </c>
      <c r="N34" s="6"/>
      <c r="O34" s="6">
        <v>56173231624</v>
      </c>
      <c r="P34" s="6"/>
      <c r="Q34" s="6">
        <f t="shared" si="1"/>
        <v>-17045406454</v>
      </c>
    </row>
    <row r="35" spans="1:17">
      <c r="A35" s="1" t="s">
        <v>39</v>
      </c>
      <c r="C35" s="6">
        <v>3644694</v>
      </c>
      <c r="D35" s="6"/>
      <c r="E35" s="6">
        <v>17644049304</v>
      </c>
      <c r="F35" s="6"/>
      <c r="G35" s="6">
        <v>18803411886</v>
      </c>
      <c r="H35" s="6"/>
      <c r="I35" s="6">
        <f t="shared" si="0"/>
        <v>-1159362582</v>
      </c>
      <c r="J35" s="6"/>
      <c r="K35" s="6">
        <v>3644694</v>
      </c>
      <c r="L35" s="6"/>
      <c r="M35" s="6">
        <v>17644049304</v>
      </c>
      <c r="N35" s="6"/>
      <c r="O35" s="6">
        <v>28533422033</v>
      </c>
      <c r="P35" s="6"/>
      <c r="Q35" s="6">
        <f t="shared" si="1"/>
        <v>-10889372729</v>
      </c>
    </row>
    <row r="36" spans="1:17">
      <c r="A36" s="1" t="s">
        <v>57</v>
      </c>
      <c r="C36" s="6">
        <v>3384079</v>
      </c>
      <c r="D36" s="6"/>
      <c r="E36" s="6">
        <v>50391877074</v>
      </c>
      <c r="F36" s="6"/>
      <c r="G36" s="6">
        <v>50795550322</v>
      </c>
      <c r="H36" s="6"/>
      <c r="I36" s="6">
        <f t="shared" si="0"/>
        <v>-403673248</v>
      </c>
      <c r="J36" s="6"/>
      <c r="K36" s="6">
        <v>3384079</v>
      </c>
      <c r="L36" s="6"/>
      <c r="M36" s="6">
        <v>50391877074</v>
      </c>
      <c r="N36" s="6"/>
      <c r="O36" s="6">
        <v>57348526069</v>
      </c>
      <c r="P36" s="6"/>
      <c r="Q36" s="6">
        <f t="shared" si="1"/>
        <v>-6956648995</v>
      </c>
    </row>
    <row r="37" spans="1:17">
      <c r="A37" s="1" t="s">
        <v>41</v>
      </c>
      <c r="C37" s="6">
        <v>3154557</v>
      </c>
      <c r="D37" s="6"/>
      <c r="E37" s="6">
        <v>34869955730</v>
      </c>
      <c r="F37" s="6"/>
      <c r="G37" s="6">
        <v>39354131692</v>
      </c>
      <c r="H37" s="6"/>
      <c r="I37" s="6">
        <f t="shared" si="0"/>
        <v>-4484175962</v>
      </c>
      <c r="J37" s="6"/>
      <c r="K37" s="6">
        <v>3154557</v>
      </c>
      <c r="L37" s="6"/>
      <c r="M37" s="6">
        <v>34869955730</v>
      </c>
      <c r="N37" s="6"/>
      <c r="O37" s="6">
        <v>38802204625</v>
      </c>
      <c r="P37" s="6"/>
      <c r="Q37" s="6">
        <f t="shared" si="1"/>
        <v>-3932248895</v>
      </c>
    </row>
    <row r="38" spans="1:17">
      <c r="A38" s="1" t="s">
        <v>42</v>
      </c>
      <c r="C38" s="6">
        <v>6291977</v>
      </c>
      <c r="D38" s="6"/>
      <c r="E38" s="6">
        <v>80933744194</v>
      </c>
      <c r="F38" s="6"/>
      <c r="G38" s="6">
        <v>91441370952</v>
      </c>
      <c r="H38" s="6"/>
      <c r="I38" s="6">
        <f t="shared" si="0"/>
        <v>-10507626758</v>
      </c>
      <c r="J38" s="6"/>
      <c r="K38" s="6">
        <v>6291977</v>
      </c>
      <c r="L38" s="6"/>
      <c r="M38" s="6">
        <v>80933744194</v>
      </c>
      <c r="N38" s="6"/>
      <c r="O38" s="6">
        <v>78716728783</v>
      </c>
      <c r="P38" s="6"/>
      <c r="Q38" s="6">
        <f t="shared" si="1"/>
        <v>2217015411</v>
      </c>
    </row>
    <row r="39" spans="1:17">
      <c r="A39" s="1" t="s">
        <v>61</v>
      </c>
      <c r="C39" s="6">
        <v>8309974</v>
      </c>
      <c r="D39" s="6"/>
      <c r="E39" s="6">
        <v>55510759279</v>
      </c>
      <c r="F39" s="6"/>
      <c r="G39" s="6">
        <v>52691608252</v>
      </c>
      <c r="H39" s="6"/>
      <c r="I39" s="6">
        <f t="shared" si="0"/>
        <v>2819151027</v>
      </c>
      <c r="J39" s="6"/>
      <c r="K39" s="6">
        <v>8309974</v>
      </c>
      <c r="L39" s="6"/>
      <c r="M39" s="6">
        <v>55510759279</v>
      </c>
      <c r="N39" s="6"/>
      <c r="O39" s="6">
        <v>55104284809</v>
      </c>
      <c r="P39" s="6"/>
      <c r="Q39" s="6">
        <f t="shared" si="1"/>
        <v>406474470</v>
      </c>
    </row>
    <row r="40" spans="1:17">
      <c r="A40" s="1" t="s">
        <v>27</v>
      </c>
      <c r="C40" s="6">
        <v>11103495</v>
      </c>
      <c r="D40" s="6"/>
      <c r="E40" s="6">
        <v>97350125585</v>
      </c>
      <c r="F40" s="6"/>
      <c r="G40" s="6">
        <v>101102851515</v>
      </c>
      <c r="H40" s="6"/>
      <c r="I40" s="6">
        <f t="shared" si="0"/>
        <v>-3752725930</v>
      </c>
      <c r="J40" s="6"/>
      <c r="K40" s="6">
        <v>11103495</v>
      </c>
      <c r="L40" s="6"/>
      <c r="M40" s="6">
        <v>97350125585</v>
      </c>
      <c r="N40" s="6"/>
      <c r="O40" s="6">
        <v>94197572467</v>
      </c>
      <c r="P40" s="6"/>
      <c r="Q40" s="6">
        <f t="shared" si="1"/>
        <v>3152553118</v>
      </c>
    </row>
    <row r="41" spans="1:17">
      <c r="A41" s="1" t="s">
        <v>59</v>
      </c>
      <c r="C41" s="6">
        <v>621795</v>
      </c>
      <c r="D41" s="6"/>
      <c r="E41" s="6">
        <v>3016305160</v>
      </c>
      <c r="F41" s="6"/>
      <c r="G41" s="6">
        <v>3924905280</v>
      </c>
      <c r="H41" s="6"/>
      <c r="I41" s="6">
        <f t="shared" si="0"/>
        <v>-908600120</v>
      </c>
      <c r="J41" s="6"/>
      <c r="K41" s="6">
        <v>621795</v>
      </c>
      <c r="L41" s="6"/>
      <c r="M41" s="6">
        <v>3016305160</v>
      </c>
      <c r="N41" s="6"/>
      <c r="O41" s="6">
        <v>6490000851</v>
      </c>
      <c r="P41" s="6"/>
      <c r="Q41" s="6">
        <f t="shared" si="1"/>
        <v>-3473695691</v>
      </c>
    </row>
    <row r="42" spans="1:17">
      <c r="A42" s="1" t="s">
        <v>22</v>
      </c>
      <c r="C42" s="6">
        <v>1778931</v>
      </c>
      <c r="D42" s="6"/>
      <c r="E42" s="6">
        <v>112625979703</v>
      </c>
      <c r="F42" s="6"/>
      <c r="G42" s="6">
        <v>131317400734</v>
      </c>
      <c r="H42" s="6"/>
      <c r="I42" s="6">
        <f t="shared" si="0"/>
        <v>-18691421031</v>
      </c>
      <c r="J42" s="6"/>
      <c r="K42" s="6">
        <v>1778931</v>
      </c>
      <c r="L42" s="6"/>
      <c r="M42" s="6">
        <v>112625979703</v>
      </c>
      <c r="N42" s="6"/>
      <c r="O42" s="6">
        <v>113659595221</v>
      </c>
      <c r="P42" s="6"/>
      <c r="Q42" s="6">
        <f t="shared" si="1"/>
        <v>-1033615518</v>
      </c>
    </row>
    <row r="43" spans="1:17">
      <c r="A43" s="1" t="s">
        <v>31</v>
      </c>
      <c r="C43" s="6">
        <v>589908</v>
      </c>
      <c r="D43" s="6"/>
      <c r="E43" s="6">
        <v>18975840813</v>
      </c>
      <c r="F43" s="6"/>
      <c r="G43" s="6">
        <v>19650198568</v>
      </c>
      <c r="H43" s="6"/>
      <c r="I43" s="6">
        <f t="shared" si="0"/>
        <v>-674357755</v>
      </c>
      <c r="J43" s="6"/>
      <c r="K43" s="6">
        <v>589908</v>
      </c>
      <c r="L43" s="6"/>
      <c r="M43" s="6">
        <v>18975840813</v>
      </c>
      <c r="N43" s="6"/>
      <c r="O43" s="6">
        <v>14546649752</v>
      </c>
      <c r="P43" s="6"/>
      <c r="Q43" s="6">
        <f t="shared" si="1"/>
        <v>4429191061</v>
      </c>
    </row>
    <row r="44" spans="1:17">
      <c r="A44" s="1" t="s">
        <v>44</v>
      </c>
      <c r="C44" s="6">
        <v>4999349</v>
      </c>
      <c r="D44" s="6"/>
      <c r="E44" s="6">
        <v>32203026619</v>
      </c>
      <c r="F44" s="6"/>
      <c r="G44" s="6">
        <v>31904850447</v>
      </c>
      <c r="H44" s="6"/>
      <c r="I44" s="6">
        <f t="shared" si="0"/>
        <v>298176172</v>
      </c>
      <c r="J44" s="6"/>
      <c r="K44" s="6">
        <v>4999349</v>
      </c>
      <c r="L44" s="6"/>
      <c r="M44" s="6">
        <v>32203026619</v>
      </c>
      <c r="N44" s="6"/>
      <c r="O44" s="6">
        <v>42370619884</v>
      </c>
      <c r="P44" s="6"/>
      <c r="Q44" s="6">
        <f t="shared" si="1"/>
        <v>-10167593265</v>
      </c>
    </row>
    <row r="45" spans="1:17">
      <c r="A45" s="1" t="s">
        <v>66</v>
      </c>
      <c r="C45" s="6">
        <v>717563</v>
      </c>
      <c r="D45" s="6"/>
      <c r="E45" s="6">
        <v>8088748291</v>
      </c>
      <c r="F45" s="6"/>
      <c r="G45" s="6">
        <v>8105584956</v>
      </c>
      <c r="H45" s="6"/>
      <c r="I45" s="6">
        <f t="shared" si="0"/>
        <v>-16836665</v>
      </c>
      <c r="J45" s="6"/>
      <c r="K45" s="6">
        <v>717563</v>
      </c>
      <c r="L45" s="6"/>
      <c r="M45" s="6">
        <v>8088748291</v>
      </c>
      <c r="N45" s="6"/>
      <c r="O45" s="6">
        <v>8105584956</v>
      </c>
      <c r="P45" s="6"/>
      <c r="Q45" s="6">
        <f t="shared" si="1"/>
        <v>-16836665</v>
      </c>
    </row>
    <row r="46" spans="1:17">
      <c r="A46" s="1" t="s">
        <v>48</v>
      </c>
      <c r="C46" s="6">
        <v>1953499</v>
      </c>
      <c r="D46" s="6"/>
      <c r="E46" s="6">
        <v>25846365313</v>
      </c>
      <c r="F46" s="6"/>
      <c r="G46" s="6">
        <v>29380579052</v>
      </c>
      <c r="H46" s="6"/>
      <c r="I46" s="6">
        <f t="shared" si="0"/>
        <v>-3534213739</v>
      </c>
      <c r="J46" s="6"/>
      <c r="K46" s="6">
        <v>1953499</v>
      </c>
      <c r="L46" s="6"/>
      <c r="M46" s="6">
        <v>25846365313</v>
      </c>
      <c r="N46" s="6"/>
      <c r="O46" s="6">
        <v>41739937514</v>
      </c>
      <c r="P46" s="6"/>
      <c r="Q46" s="6">
        <f t="shared" si="1"/>
        <v>-15893572201</v>
      </c>
    </row>
    <row r="47" spans="1:17">
      <c r="A47" s="1" t="s">
        <v>36</v>
      </c>
      <c r="C47" s="6">
        <v>86736</v>
      </c>
      <c r="D47" s="6"/>
      <c r="E47" s="6">
        <v>36765036428</v>
      </c>
      <c r="F47" s="6"/>
      <c r="G47" s="6">
        <v>35254281554</v>
      </c>
      <c r="H47" s="6"/>
      <c r="I47" s="6">
        <f t="shared" si="0"/>
        <v>1510754874</v>
      </c>
      <c r="J47" s="6"/>
      <c r="K47" s="6">
        <v>86736</v>
      </c>
      <c r="L47" s="6"/>
      <c r="M47" s="6">
        <v>36765036428</v>
      </c>
      <c r="N47" s="6"/>
      <c r="O47" s="6">
        <v>39659429083</v>
      </c>
      <c r="P47" s="6"/>
      <c r="Q47" s="6">
        <f t="shared" si="1"/>
        <v>-2894392655</v>
      </c>
    </row>
    <row r="48" spans="1:17">
      <c r="A48" s="1" t="s">
        <v>64</v>
      </c>
      <c r="C48" s="6">
        <v>12284110</v>
      </c>
      <c r="D48" s="6"/>
      <c r="E48" s="6">
        <v>46255342038</v>
      </c>
      <c r="F48" s="6"/>
      <c r="G48" s="6">
        <v>43190376132</v>
      </c>
      <c r="H48" s="6"/>
      <c r="I48" s="6">
        <f t="shared" si="0"/>
        <v>3064965906</v>
      </c>
      <c r="J48" s="6"/>
      <c r="K48" s="6">
        <v>12284110</v>
      </c>
      <c r="L48" s="6"/>
      <c r="M48" s="6">
        <v>46255342038</v>
      </c>
      <c r="N48" s="6"/>
      <c r="O48" s="6">
        <v>45296262841</v>
      </c>
      <c r="P48" s="6"/>
      <c r="Q48" s="6">
        <f t="shared" si="1"/>
        <v>959079197</v>
      </c>
    </row>
    <row r="49" spans="1:17">
      <c r="A49" s="1" t="s">
        <v>43</v>
      </c>
      <c r="C49" s="6">
        <v>2168294</v>
      </c>
      <c r="D49" s="6"/>
      <c r="E49" s="6">
        <v>31641164112</v>
      </c>
      <c r="F49" s="6"/>
      <c r="G49" s="6">
        <v>33870008875</v>
      </c>
      <c r="H49" s="6"/>
      <c r="I49" s="6">
        <f t="shared" si="0"/>
        <v>-2228844763</v>
      </c>
      <c r="J49" s="6"/>
      <c r="K49" s="6">
        <v>2168294</v>
      </c>
      <c r="L49" s="6"/>
      <c r="M49" s="6">
        <v>31641164112</v>
      </c>
      <c r="N49" s="6"/>
      <c r="O49" s="6">
        <v>39129547211</v>
      </c>
      <c r="P49" s="6"/>
      <c r="Q49" s="6">
        <f t="shared" si="1"/>
        <v>-7488383099</v>
      </c>
    </row>
    <row r="50" spans="1:17">
      <c r="A50" s="1" t="s">
        <v>54</v>
      </c>
      <c r="C50" s="6">
        <v>7017145</v>
      </c>
      <c r="D50" s="6"/>
      <c r="E50" s="6">
        <v>67103280537</v>
      </c>
      <c r="F50" s="6"/>
      <c r="G50" s="6">
        <v>70440455850</v>
      </c>
      <c r="H50" s="6"/>
      <c r="I50" s="6">
        <f t="shared" si="0"/>
        <v>-3337175313</v>
      </c>
      <c r="J50" s="6"/>
      <c r="K50" s="6">
        <v>7017145</v>
      </c>
      <c r="L50" s="6"/>
      <c r="M50" s="6">
        <v>67103280537</v>
      </c>
      <c r="N50" s="6"/>
      <c r="O50" s="6">
        <v>73040817087</v>
      </c>
      <c r="P50" s="6"/>
      <c r="Q50" s="6">
        <f t="shared" si="1"/>
        <v>-5937536550</v>
      </c>
    </row>
    <row r="51" spans="1:17">
      <c r="A51" s="1" t="s">
        <v>52</v>
      </c>
      <c r="C51" s="6">
        <v>9203071</v>
      </c>
      <c r="D51" s="6"/>
      <c r="E51" s="6">
        <v>51047585019</v>
      </c>
      <c r="F51" s="6"/>
      <c r="G51" s="6">
        <v>57542887056</v>
      </c>
      <c r="H51" s="6"/>
      <c r="I51" s="6">
        <f t="shared" si="0"/>
        <v>-6495302037</v>
      </c>
      <c r="J51" s="6"/>
      <c r="K51" s="6">
        <v>9203071</v>
      </c>
      <c r="L51" s="6"/>
      <c r="M51" s="6">
        <v>51047585019</v>
      </c>
      <c r="N51" s="6"/>
      <c r="O51" s="6">
        <v>59464034007</v>
      </c>
      <c r="P51" s="6"/>
      <c r="Q51" s="6">
        <f t="shared" si="1"/>
        <v>-8416448988</v>
      </c>
    </row>
    <row r="52" spans="1:17">
      <c r="A52" s="1" t="s">
        <v>65</v>
      </c>
      <c r="C52" s="6">
        <v>6411150</v>
      </c>
      <c r="D52" s="6"/>
      <c r="E52" s="6">
        <v>99418857057</v>
      </c>
      <c r="F52" s="6"/>
      <c r="G52" s="6">
        <v>104580990019</v>
      </c>
      <c r="H52" s="6"/>
      <c r="I52" s="6">
        <f t="shared" si="0"/>
        <v>-5162132962</v>
      </c>
      <c r="J52" s="6"/>
      <c r="K52" s="6">
        <v>6411150</v>
      </c>
      <c r="L52" s="6"/>
      <c r="M52" s="6">
        <v>99418857057</v>
      </c>
      <c r="N52" s="6"/>
      <c r="O52" s="6">
        <v>112713108502</v>
      </c>
      <c r="P52" s="6"/>
      <c r="Q52" s="6">
        <f t="shared" si="1"/>
        <v>-13294251445</v>
      </c>
    </row>
    <row r="53" spans="1:17">
      <c r="A53" s="1" t="s">
        <v>53</v>
      </c>
      <c r="C53" s="6">
        <v>1160558</v>
      </c>
      <c r="D53" s="6"/>
      <c r="E53" s="6">
        <v>25299603296</v>
      </c>
      <c r="F53" s="6"/>
      <c r="G53" s="6">
        <v>26245598467</v>
      </c>
      <c r="H53" s="6"/>
      <c r="I53" s="6">
        <f t="shared" si="0"/>
        <v>-945995171</v>
      </c>
      <c r="J53" s="6"/>
      <c r="K53" s="6">
        <v>1160558</v>
      </c>
      <c r="L53" s="6"/>
      <c r="M53" s="6">
        <v>25299603296</v>
      </c>
      <c r="N53" s="6"/>
      <c r="O53" s="6">
        <v>36298911328</v>
      </c>
      <c r="P53" s="6"/>
      <c r="Q53" s="6">
        <f t="shared" si="1"/>
        <v>-10999308032</v>
      </c>
    </row>
    <row r="54" spans="1:17">
      <c r="A54" s="1" t="s">
        <v>17</v>
      </c>
      <c r="C54" s="6">
        <v>889616</v>
      </c>
      <c r="D54" s="6"/>
      <c r="E54" s="6">
        <v>77820405062</v>
      </c>
      <c r="F54" s="6"/>
      <c r="G54" s="6">
        <v>82822134733</v>
      </c>
      <c r="H54" s="6"/>
      <c r="I54" s="6">
        <f t="shared" si="0"/>
        <v>-5001729671</v>
      </c>
      <c r="J54" s="6"/>
      <c r="K54" s="6">
        <v>889616</v>
      </c>
      <c r="L54" s="6"/>
      <c r="M54" s="6">
        <v>77820405062</v>
      </c>
      <c r="N54" s="6"/>
      <c r="O54" s="6">
        <v>82362847600</v>
      </c>
      <c r="P54" s="6"/>
      <c r="Q54" s="6">
        <f t="shared" si="1"/>
        <v>-4542442538</v>
      </c>
    </row>
    <row r="55" spans="1:17">
      <c r="A55" s="1" t="s">
        <v>49</v>
      </c>
      <c r="C55" s="6">
        <v>824555</v>
      </c>
      <c r="D55" s="6"/>
      <c r="E55" s="6">
        <v>38039905344</v>
      </c>
      <c r="F55" s="6"/>
      <c r="G55" s="6">
        <v>43334837224</v>
      </c>
      <c r="H55" s="6"/>
      <c r="I55" s="6">
        <f t="shared" si="0"/>
        <v>-5294931880</v>
      </c>
      <c r="J55" s="6"/>
      <c r="K55" s="6">
        <v>824555</v>
      </c>
      <c r="L55" s="6"/>
      <c r="M55" s="6">
        <v>38039905344</v>
      </c>
      <c r="N55" s="6"/>
      <c r="O55" s="6">
        <v>32466292847</v>
      </c>
      <c r="P55" s="6"/>
      <c r="Q55" s="6">
        <f t="shared" si="1"/>
        <v>5573612497</v>
      </c>
    </row>
    <row r="56" spans="1:17">
      <c r="A56" s="1" t="s">
        <v>18</v>
      </c>
      <c r="C56" s="6">
        <v>305833</v>
      </c>
      <c r="D56" s="6"/>
      <c r="E56" s="6">
        <v>43686710297</v>
      </c>
      <c r="F56" s="6"/>
      <c r="G56" s="6">
        <v>57811167920</v>
      </c>
      <c r="H56" s="6"/>
      <c r="I56" s="6">
        <f t="shared" si="0"/>
        <v>-14124457623</v>
      </c>
      <c r="J56" s="6"/>
      <c r="K56" s="6">
        <v>305833</v>
      </c>
      <c r="L56" s="6"/>
      <c r="M56" s="6">
        <v>43686710297</v>
      </c>
      <c r="N56" s="6"/>
      <c r="O56" s="6">
        <v>31751148598</v>
      </c>
      <c r="P56" s="6"/>
      <c r="Q56" s="6">
        <f t="shared" si="1"/>
        <v>11935561699</v>
      </c>
    </row>
    <row r="57" spans="1:17">
      <c r="A57" s="1" t="s">
        <v>58</v>
      </c>
      <c r="C57" s="6">
        <v>4987171</v>
      </c>
      <c r="D57" s="6"/>
      <c r="E57" s="6">
        <v>135686701991</v>
      </c>
      <c r="F57" s="6"/>
      <c r="G57" s="6">
        <v>159604019554</v>
      </c>
      <c r="H57" s="6"/>
      <c r="I57" s="6">
        <f t="shared" si="0"/>
        <v>-23917317563</v>
      </c>
      <c r="J57" s="6"/>
      <c r="K57" s="6">
        <v>4987171</v>
      </c>
      <c r="L57" s="6"/>
      <c r="M57" s="6">
        <v>135686701991</v>
      </c>
      <c r="N57" s="6"/>
      <c r="O57" s="6">
        <v>118835019841</v>
      </c>
      <c r="P57" s="6"/>
      <c r="Q57" s="6">
        <f t="shared" si="1"/>
        <v>16851682150</v>
      </c>
    </row>
    <row r="58" spans="1:17">
      <c r="A58" s="1" t="s">
        <v>50</v>
      </c>
      <c r="C58" s="6">
        <v>0</v>
      </c>
      <c r="D58" s="6"/>
      <c r="E58" s="6">
        <v>0</v>
      </c>
      <c r="F58" s="6"/>
      <c r="G58" s="6">
        <v>-2176608971</v>
      </c>
      <c r="H58" s="6"/>
      <c r="I58" s="6">
        <f t="shared" si="0"/>
        <v>2176608971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f t="shared" si="1"/>
        <v>0</v>
      </c>
    </row>
    <row r="59" spans="1:17">
      <c r="A59" s="1" t="s">
        <v>25</v>
      </c>
      <c r="C59" s="6">
        <v>0</v>
      </c>
      <c r="D59" s="6"/>
      <c r="E59" s="6">
        <v>0</v>
      </c>
      <c r="F59" s="6"/>
      <c r="G59" s="6">
        <v>3560829801</v>
      </c>
      <c r="H59" s="6"/>
      <c r="I59" s="6">
        <f t="shared" si="0"/>
        <v>-3560829801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f t="shared" si="1"/>
        <v>0</v>
      </c>
    </row>
    <row r="60" spans="1:17">
      <c r="A60" s="1" t="s">
        <v>97</v>
      </c>
      <c r="C60" s="6">
        <v>108280</v>
      </c>
      <c r="D60" s="6"/>
      <c r="E60" s="6">
        <v>98959725498</v>
      </c>
      <c r="F60" s="6"/>
      <c r="G60" s="6">
        <v>96328565362</v>
      </c>
      <c r="H60" s="6"/>
      <c r="I60" s="6">
        <f t="shared" si="0"/>
        <v>2631160136</v>
      </c>
      <c r="J60" s="6"/>
      <c r="K60" s="6">
        <v>108280</v>
      </c>
      <c r="L60" s="6"/>
      <c r="M60" s="6">
        <v>98959725498</v>
      </c>
      <c r="N60" s="6"/>
      <c r="O60" s="6">
        <v>88483967412</v>
      </c>
      <c r="P60" s="6"/>
      <c r="Q60" s="6">
        <f t="shared" si="1"/>
        <v>10475758086</v>
      </c>
    </row>
    <row r="61" spans="1:17">
      <c r="A61" s="1" t="s">
        <v>130</v>
      </c>
      <c r="C61" s="6">
        <v>1000</v>
      </c>
      <c r="D61" s="6"/>
      <c r="E61" s="6">
        <v>999808751</v>
      </c>
      <c r="F61" s="6"/>
      <c r="G61" s="6">
        <v>999817750</v>
      </c>
      <c r="H61" s="6"/>
      <c r="I61" s="6">
        <f t="shared" si="0"/>
        <v>-8999</v>
      </c>
      <c r="J61" s="6"/>
      <c r="K61" s="6">
        <v>1000</v>
      </c>
      <c r="L61" s="6"/>
      <c r="M61" s="6">
        <v>999808751</v>
      </c>
      <c r="N61" s="6"/>
      <c r="O61" s="6">
        <v>1042511010</v>
      </c>
      <c r="P61" s="6"/>
      <c r="Q61" s="6">
        <f t="shared" si="1"/>
        <v>-42702259</v>
      </c>
    </row>
    <row r="62" spans="1:17">
      <c r="A62" s="1" t="s">
        <v>100</v>
      </c>
      <c r="C62" s="6">
        <v>53372</v>
      </c>
      <c r="D62" s="6"/>
      <c r="E62" s="6">
        <v>48045304129</v>
      </c>
      <c r="F62" s="6"/>
      <c r="G62" s="6">
        <v>46849080860</v>
      </c>
      <c r="H62" s="6"/>
      <c r="I62" s="6">
        <f t="shared" si="0"/>
        <v>1196223269</v>
      </c>
      <c r="J62" s="6"/>
      <c r="K62" s="6">
        <v>53372</v>
      </c>
      <c r="L62" s="6"/>
      <c r="M62" s="6">
        <v>48045304129</v>
      </c>
      <c r="N62" s="6"/>
      <c r="O62" s="6">
        <v>45802449074</v>
      </c>
      <c r="P62" s="6"/>
      <c r="Q62" s="6">
        <f t="shared" si="1"/>
        <v>2242855055</v>
      </c>
    </row>
    <row r="63" spans="1:17">
      <c r="A63" s="1" t="s">
        <v>94</v>
      </c>
      <c r="C63" s="6">
        <v>60440</v>
      </c>
      <c r="D63" s="6"/>
      <c r="E63" s="6">
        <v>55887802499</v>
      </c>
      <c r="F63" s="6"/>
      <c r="G63" s="6">
        <v>54467176074</v>
      </c>
      <c r="H63" s="6"/>
      <c r="I63" s="6">
        <f t="shared" si="0"/>
        <v>1420626425</v>
      </c>
      <c r="J63" s="6"/>
      <c r="K63" s="6">
        <v>60440</v>
      </c>
      <c r="L63" s="6"/>
      <c r="M63" s="6">
        <v>55887802499</v>
      </c>
      <c r="N63" s="6"/>
      <c r="O63" s="6">
        <v>51242930650</v>
      </c>
      <c r="P63" s="6"/>
      <c r="Q63" s="6">
        <f t="shared" si="1"/>
        <v>4644871849</v>
      </c>
    </row>
    <row r="64" spans="1:17">
      <c r="A64" s="1" t="s">
        <v>91</v>
      </c>
      <c r="C64" s="6">
        <v>67467</v>
      </c>
      <c r="D64" s="6"/>
      <c r="E64" s="6">
        <v>63296859484</v>
      </c>
      <c r="F64" s="6"/>
      <c r="G64" s="6">
        <v>61907830827</v>
      </c>
      <c r="H64" s="6"/>
      <c r="I64" s="6">
        <f t="shared" si="0"/>
        <v>1389028657</v>
      </c>
      <c r="J64" s="6"/>
      <c r="K64" s="6">
        <v>67467</v>
      </c>
      <c r="L64" s="6"/>
      <c r="M64" s="6">
        <v>63296859484</v>
      </c>
      <c r="N64" s="6"/>
      <c r="O64" s="6">
        <v>59367805876</v>
      </c>
      <c r="P64" s="6"/>
      <c r="Q64" s="6">
        <f t="shared" si="1"/>
        <v>3929053608</v>
      </c>
    </row>
    <row r="65" spans="1:17">
      <c r="A65" s="1" t="s">
        <v>88</v>
      </c>
      <c r="C65" s="6">
        <v>86489</v>
      </c>
      <c r="D65" s="6"/>
      <c r="E65" s="6">
        <v>85928541928</v>
      </c>
      <c r="F65" s="6"/>
      <c r="G65" s="6">
        <v>84269464736</v>
      </c>
      <c r="H65" s="6"/>
      <c r="I65" s="6">
        <f t="shared" si="0"/>
        <v>1659077192</v>
      </c>
      <c r="J65" s="6"/>
      <c r="K65" s="6">
        <v>86489</v>
      </c>
      <c r="L65" s="6"/>
      <c r="M65" s="6">
        <v>85928541928</v>
      </c>
      <c r="N65" s="6"/>
      <c r="O65" s="6">
        <v>79261140201</v>
      </c>
      <c r="P65" s="6"/>
      <c r="Q65" s="6">
        <f t="shared" si="1"/>
        <v>6667401727</v>
      </c>
    </row>
    <row r="66" spans="1:17">
      <c r="A66" s="1" t="s">
        <v>103</v>
      </c>
      <c r="C66" s="6">
        <v>44004</v>
      </c>
      <c r="D66" s="6"/>
      <c r="E66" s="6">
        <v>39498750673</v>
      </c>
      <c r="F66" s="6"/>
      <c r="G66" s="6">
        <v>38310154081</v>
      </c>
      <c r="H66" s="6"/>
      <c r="I66" s="6">
        <f t="shared" si="0"/>
        <v>1188596592</v>
      </c>
      <c r="J66" s="6"/>
      <c r="K66" s="6">
        <v>44004</v>
      </c>
      <c r="L66" s="6"/>
      <c r="M66" s="6">
        <v>39498750673</v>
      </c>
      <c r="N66" s="6"/>
      <c r="O66" s="6">
        <v>37517214933</v>
      </c>
      <c r="P66" s="6"/>
      <c r="Q66" s="6">
        <f t="shared" si="1"/>
        <v>1981535740</v>
      </c>
    </row>
    <row r="67" spans="1:17">
      <c r="A67" s="1" t="s">
        <v>109</v>
      </c>
      <c r="C67" s="6">
        <v>130000</v>
      </c>
      <c r="D67" s="6"/>
      <c r="E67" s="6">
        <v>113700787996</v>
      </c>
      <c r="F67" s="6"/>
      <c r="G67" s="6">
        <v>110991429156</v>
      </c>
      <c r="H67" s="6"/>
      <c r="I67" s="6">
        <f t="shared" si="0"/>
        <v>2709358840</v>
      </c>
      <c r="J67" s="6"/>
      <c r="K67" s="6">
        <v>130000</v>
      </c>
      <c r="L67" s="6"/>
      <c r="M67" s="6">
        <v>113700787996</v>
      </c>
      <c r="N67" s="6"/>
      <c r="O67" s="6">
        <v>109109020074</v>
      </c>
      <c r="P67" s="6"/>
      <c r="Q67" s="6">
        <f t="shared" si="1"/>
        <v>4591767922</v>
      </c>
    </row>
    <row r="68" spans="1:17">
      <c r="A68" s="1" t="s">
        <v>124</v>
      </c>
      <c r="C68" s="6">
        <v>200000</v>
      </c>
      <c r="D68" s="6"/>
      <c r="E68" s="6">
        <v>197964112500</v>
      </c>
      <c r="F68" s="6"/>
      <c r="G68" s="6">
        <v>193204975250</v>
      </c>
      <c r="H68" s="6"/>
      <c r="I68" s="6">
        <f t="shared" si="0"/>
        <v>4759137250</v>
      </c>
      <c r="J68" s="6"/>
      <c r="K68" s="6">
        <v>200000</v>
      </c>
      <c r="L68" s="6"/>
      <c r="M68" s="6">
        <v>197964112500</v>
      </c>
      <c r="N68" s="6"/>
      <c r="O68" s="6">
        <v>192118503125</v>
      </c>
      <c r="P68" s="6"/>
      <c r="Q68" s="6">
        <f t="shared" si="1"/>
        <v>5845609375</v>
      </c>
    </row>
    <row r="69" spans="1:17">
      <c r="A69" s="1" t="s">
        <v>112</v>
      </c>
      <c r="C69" s="6">
        <v>61108</v>
      </c>
      <c r="D69" s="6"/>
      <c r="E69" s="6">
        <v>50024328606</v>
      </c>
      <c r="F69" s="6"/>
      <c r="G69" s="6">
        <v>48373550812</v>
      </c>
      <c r="H69" s="6"/>
      <c r="I69" s="6">
        <f t="shared" si="0"/>
        <v>1650777794</v>
      </c>
      <c r="J69" s="6"/>
      <c r="K69" s="6">
        <v>61108</v>
      </c>
      <c r="L69" s="6"/>
      <c r="M69" s="6">
        <v>50024328606</v>
      </c>
      <c r="N69" s="6"/>
      <c r="O69" s="6">
        <v>47569604015</v>
      </c>
      <c r="P69" s="6"/>
      <c r="Q69" s="6">
        <f t="shared" si="1"/>
        <v>2454724591</v>
      </c>
    </row>
    <row r="70" spans="1:17">
      <c r="A70" s="1" t="s">
        <v>115</v>
      </c>
      <c r="C70" s="6">
        <v>123633</v>
      </c>
      <c r="D70" s="6"/>
      <c r="E70" s="6">
        <v>100175259472</v>
      </c>
      <c r="F70" s="6"/>
      <c r="G70" s="6">
        <v>96659897860</v>
      </c>
      <c r="H70" s="6"/>
      <c r="I70" s="6">
        <f t="shared" si="0"/>
        <v>3515361612</v>
      </c>
      <c r="J70" s="6"/>
      <c r="K70" s="6">
        <v>123633</v>
      </c>
      <c r="L70" s="6"/>
      <c r="M70" s="6">
        <v>100175259472</v>
      </c>
      <c r="N70" s="6"/>
      <c r="O70" s="6">
        <v>95343800129</v>
      </c>
      <c r="P70" s="6"/>
      <c r="Q70" s="6">
        <f t="shared" si="1"/>
        <v>4831459343</v>
      </c>
    </row>
    <row r="71" spans="1:17">
      <c r="A71" s="1" t="s">
        <v>118</v>
      </c>
      <c r="C71" s="6">
        <v>360572</v>
      </c>
      <c r="D71" s="6"/>
      <c r="E71" s="6">
        <v>287139938738</v>
      </c>
      <c r="F71" s="6"/>
      <c r="G71" s="6">
        <v>278665508996</v>
      </c>
      <c r="H71" s="6"/>
      <c r="I71" s="6">
        <f>E71-G71</f>
        <v>8474429742</v>
      </c>
      <c r="J71" s="6"/>
      <c r="K71" s="6">
        <v>360572</v>
      </c>
      <c r="L71" s="6"/>
      <c r="M71" s="6">
        <v>287139938738</v>
      </c>
      <c r="N71" s="6"/>
      <c r="O71" s="6">
        <v>273727346457</v>
      </c>
      <c r="P71" s="6"/>
      <c r="Q71" s="6">
        <f>M71-O71</f>
        <v>13412592281</v>
      </c>
    </row>
    <row r="72" spans="1:17">
      <c r="A72" s="1" t="s">
        <v>121</v>
      </c>
      <c r="C72" s="6">
        <v>71679</v>
      </c>
      <c r="D72" s="6"/>
      <c r="E72" s="6">
        <v>54681164242</v>
      </c>
      <c r="F72" s="6"/>
      <c r="G72" s="6">
        <v>52562215378</v>
      </c>
      <c r="H72" s="6"/>
      <c r="I72" s="6">
        <f t="shared" si="0"/>
        <v>2118948864</v>
      </c>
      <c r="J72" s="6"/>
      <c r="K72" s="6">
        <v>71679</v>
      </c>
      <c r="L72" s="6"/>
      <c r="M72" s="6">
        <v>54681164242</v>
      </c>
      <c r="N72" s="6"/>
      <c r="O72" s="6">
        <v>52214232022</v>
      </c>
      <c r="P72" s="6"/>
      <c r="Q72" s="6">
        <f t="shared" si="1"/>
        <v>2466932220</v>
      </c>
    </row>
    <row r="73" spans="1:17">
      <c r="A73" s="1" t="s">
        <v>106</v>
      </c>
      <c r="C73" s="6">
        <v>32215</v>
      </c>
      <c r="D73" s="6"/>
      <c r="E73" s="6">
        <v>30138434068</v>
      </c>
      <c r="F73" s="6"/>
      <c r="G73" s="6">
        <v>29444487694</v>
      </c>
      <c r="H73" s="6"/>
      <c r="I73" s="6">
        <f t="shared" ref="I73:I76" si="2">E73-G73</f>
        <v>693946374</v>
      </c>
      <c r="J73" s="6"/>
      <c r="K73" s="6">
        <v>32215</v>
      </c>
      <c r="L73" s="6"/>
      <c r="M73" s="6">
        <v>30138434068</v>
      </c>
      <c r="N73" s="6"/>
      <c r="O73" s="6">
        <v>28775400102</v>
      </c>
      <c r="P73" s="6"/>
      <c r="Q73" s="6">
        <f t="shared" ref="Q73:Q76" si="3">M73-O73</f>
        <v>1363033966</v>
      </c>
    </row>
    <row r="74" spans="1:17">
      <c r="A74" s="1" t="s">
        <v>127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50000</v>
      </c>
      <c r="L74" s="6"/>
      <c r="M74" s="6">
        <v>49990887509</v>
      </c>
      <c r="N74" s="6"/>
      <c r="O74" s="6">
        <v>50009012486</v>
      </c>
      <c r="P74" s="6"/>
      <c r="Q74" s="6">
        <f t="shared" si="3"/>
        <v>-18124977</v>
      </c>
    </row>
    <row r="75" spans="1:17">
      <c r="A75" s="1" t="s">
        <v>85</v>
      </c>
      <c r="C75" s="6">
        <v>0</v>
      </c>
      <c r="D75" s="6"/>
      <c r="E75" s="6">
        <v>0</v>
      </c>
      <c r="F75" s="6"/>
      <c r="G75" s="6">
        <v>4348766220</v>
      </c>
      <c r="H75" s="6"/>
      <c r="I75" s="6">
        <f t="shared" si="2"/>
        <v>-4348766220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f t="shared" si="3"/>
        <v>0</v>
      </c>
    </row>
    <row r="76" spans="1:17">
      <c r="A76" s="1" t="s">
        <v>81</v>
      </c>
      <c r="C76" s="6">
        <v>0</v>
      </c>
      <c r="D76" s="6"/>
      <c r="E76" s="6">
        <v>0</v>
      </c>
      <c r="F76" s="6"/>
      <c r="G76" s="6">
        <v>2439996545</v>
      </c>
      <c r="H76" s="6"/>
      <c r="I76" s="6">
        <f t="shared" si="2"/>
        <v>-2439996545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f t="shared" si="3"/>
        <v>0</v>
      </c>
    </row>
    <row r="77" spans="1:17" ht="24.75" thickBot="1">
      <c r="C77" s="6"/>
      <c r="D77" s="6"/>
      <c r="E77" s="13">
        <f>SUM(E8:E76)</f>
        <v>3171897493658</v>
      </c>
      <c r="F77" s="6"/>
      <c r="G77" s="13">
        <f>SUM(G8:G76)</f>
        <v>3283596097723</v>
      </c>
      <c r="H77" s="6"/>
      <c r="I77" s="13">
        <f>SUM(I8:I76)</f>
        <v>-111698604065</v>
      </c>
      <c r="J77" s="6"/>
      <c r="K77" s="6"/>
      <c r="L77" s="6"/>
      <c r="M77" s="13">
        <f>SUM(M8:M76)</f>
        <v>3221888381167</v>
      </c>
      <c r="N77" s="6"/>
      <c r="O77" s="13">
        <f>SUM(O8:O76)</f>
        <v>3293897641752</v>
      </c>
      <c r="P77" s="6"/>
      <c r="Q77" s="13">
        <f>SUM(Q8:Q76)</f>
        <v>-72009260585</v>
      </c>
    </row>
    <row r="78" spans="1:17" ht="24.75" thickTop="1"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>
      <c r="G79" s="5"/>
      <c r="H79" s="3"/>
      <c r="I79" s="5"/>
      <c r="J79" s="3"/>
      <c r="K79" s="3"/>
      <c r="L79" s="3"/>
      <c r="M79" s="3"/>
      <c r="N79" s="3"/>
      <c r="O79" s="5"/>
      <c r="P79" s="3"/>
      <c r="Q79" s="5"/>
    </row>
    <row r="80" spans="1:17">
      <c r="F80" s="5">
        <f t="shared" ref="F80" si="4">F79-F78</f>
        <v>0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6:17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6:17"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6:17">
      <c r="G83" s="5"/>
      <c r="H83" s="3"/>
      <c r="I83" s="5"/>
      <c r="J83" s="3"/>
      <c r="K83" s="3"/>
      <c r="L83" s="3"/>
      <c r="M83" s="3"/>
      <c r="N83" s="3"/>
      <c r="O83" s="5"/>
      <c r="P83" s="3"/>
      <c r="Q83" s="5"/>
    </row>
    <row r="84" spans="6:17">
      <c r="F84" s="5">
        <f t="shared" ref="F84" si="5">F83-F82</f>
        <v>0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2022-01-22T13:10:41Z</dcterms:created>
  <dcterms:modified xsi:type="dcterms:W3CDTF">2022-01-29T14:17:12Z</dcterms:modified>
</cp:coreProperties>
</file>