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فروردین\"/>
    </mc:Choice>
  </mc:AlternateContent>
  <xr:revisionPtr revIDLastSave="0" documentId="13_ncr:1_{D3E21200-1674-46F9-ADFA-694BF04748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9" i="15"/>
  <c r="C8" i="15"/>
  <c r="C7" i="15"/>
  <c r="K8" i="13"/>
  <c r="K9" i="13" s="1"/>
  <c r="G8" i="13"/>
  <c r="I9" i="13"/>
  <c r="E9" i="13"/>
  <c r="G9" i="13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8" i="12"/>
  <c r="I9" i="12"/>
  <c r="I10" i="12"/>
  <c r="I11" i="12"/>
  <c r="I12" i="12"/>
  <c r="I23" i="12" s="1"/>
  <c r="I13" i="12"/>
  <c r="I14" i="12"/>
  <c r="I15" i="12"/>
  <c r="I16" i="12"/>
  <c r="I17" i="12"/>
  <c r="I18" i="12"/>
  <c r="I19" i="12"/>
  <c r="I20" i="12"/>
  <c r="I21" i="12"/>
  <c r="I22" i="12"/>
  <c r="I8" i="12"/>
  <c r="C23" i="12"/>
  <c r="E23" i="12"/>
  <c r="G23" i="12"/>
  <c r="K23" i="12"/>
  <c r="M23" i="12"/>
  <c r="O23" i="12"/>
  <c r="Q60" i="11"/>
  <c r="O60" i="11"/>
  <c r="M60" i="11"/>
  <c r="G60" i="11"/>
  <c r="E60" i="11"/>
  <c r="C60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8" i="11"/>
  <c r="E15" i="10"/>
  <c r="G15" i="10"/>
  <c r="I15" i="10"/>
  <c r="M15" i="10"/>
  <c r="O15" i="10"/>
  <c r="Q15" i="10"/>
  <c r="Q9" i="10"/>
  <c r="Q10" i="10"/>
  <c r="Q11" i="10"/>
  <c r="Q12" i="10"/>
  <c r="Q13" i="10"/>
  <c r="Q14" i="10"/>
  <c r="Q8" i="10"/>
  <c r="I9" i="10"/>
  <c r="I10" i="10"/>
  <c r="I11" i="10"/>
  <c r="I12" i="10"/>
  <c r="I13" i="10"/>
  <c r="I14" i="10"/>
  <c r="I8" i="10"/>
  <c r="Q8" i="9"/>
  <c r="Q9" i="9"/>
  <c r="Q10" i="9"/>
  <c r="Q70" i="9" s="1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8" i="9"/>
  <c r="E70" i="9"/>
  <c r="G70" i="9"/>
  <c r="M70" i="9"/>
  <c r="O70" i="9"/>
  <c r="Q23" i="12" l="1"/>
  <c r="S60" i="11"/>
  <c r="I60" i="11"/>
  <c r="I70" i="9"/>
  <c r="U11" i="11" l="1"/>
  <c r="U15" i="11"/>
  <c r="U19" i="11"/>
  <c r="U23" i="11"/>
  <c r="U27" i="11"/>
  <c r="U31" i="11"/>
  <c r="U35" i="11"/>
  <c r="U39" i="11"/>
  <c r="U43" i="11"/>
  <c r="U47" i="11"/>
  <c r="U51" i="11"/>
  <c r="U55" i="11"/>
  <c r="U59" i="11"/>
  <c r="U12" i="11"/>
  <c r="U16" i="11"/>
  <c r="U20" i="11"/>
  <c r="U24" i="11"/>
  <c r="U28" i="11"/>
  <c r="U32" i="11"/>
  <c r="U36" i="11"/>
  <c r="U40" i="11"/>
  <c r="U44" i="11"/>
  <c r="U48" i="11"/>
  <c r="U52" i="11"/>
  <c r="U56" i="11"/>
  <c r="U8" i="11"/>
  <c r="U9" i="11"/>
  <c r="U13" i="11"/>
  <c r="U17" i="11"/>
  <c r="U21" i="11"/>
  <c r="U25" i="11"/>
  <c r="U29" i="11"/>
  <c r="U33" i="11"/>
  <c r="U37" i="11"/>
  <c r="U41" i="11"/>
  <c r="U45" i="11"/>
  <c r="U49" i="11"/>
  <c r="U53" i="11"/>
  <c r="U10" i="11"/>
  <c r="U14" i="11"/>
  <c r="U18" i="11"/>
  <c r="U22" i="11"/>
  <c r="U26" i="11"/>
  <c r="U30" i="11"/>
  <c r="U34" i="11"/>
  <c r="U38" i="11"/>
  <c r="U42" i="11"/>
  <c r="U46" i="11"/>
  <c r="U50" i="11"/>
  <c r="U54" i="11"/>
  <c r="U58" i="11"/>
  <c r="U57" i="11"/>
  <c r="K9" i="11"/>
  <c r="K13" i="11"/>
  <c r="K17" i="11"/>
  <c r="K21" i="11"/>
  <c r="K25" i="11"/>
  <c r="K29" i="11"/>
  <c r="K33" i="11"/>
  <c r="K37" i="11"/>
  <c r="K41" i="11"/>
  <c r="K45" i="11"/>
  <c r="K49" i="11"/>
  <c r="K53" i="11"/>
  <c r="K10" i="11"/>
  <c r="K14" i="11"/>
  <c r="K18" i="11"/>
  <c r="K22" i="11"/>
  <c r="K26" i="11"/>
  <c r="K30" i="11"/>
  <c r="K34" i="11"/>
  <c r="K38" i="11"/>
  <c r="K42" i="11"/>
  <c r="K46" i="11"/>
  <c r="K50" i="11"/>
  <c r="K54" i="11"/>
  <c r="K58" i="11"/>
  <c r="K11" i="11"/>
  <c r="K15" i="11"/>
  <c r="K19" i="11"/>
  <c r="K23" i="11"/>
  <c r="K27" i="11"/>
  <c r="K31" i="11"/>
  <c r="K35" i="11"/>
  <c r="K39" i="11"/>
  <c r="K43" i="11"/>
  <c r="K47" i="11"/>
  <c r="K51" i="11"/>
  <c r="K55" i="11"/>
  <c r="K59" i="11"/>
  <c r="K12" i="11"/>
  <c r="K16" i="11"/>
  <c r="K20" i="11"/>
  <c r="K24" i="11"/>
  <c r="K28" i="11"/>
  <c r="K32" i="11"/>
  <c r="K36" i="11"/>
  <c r="K40" i="11"/>
  <c r="K44" i="11"/>
  <c r="K48" i="11"/>
  <c r="K52" i="11"/>
  <c r="K56" i="11"/>
  <c r="K8" i="11"/>
  <c r="K57" i="11"/>
  <c r="S9" i="8"/>
  <c r="Q9" i="8"/>
  <c r="O9" i="8"/>
  <c r="M9" i="8"/>
  <c r="K9" i="8"/>
  <c r="I9" i="8"/>
  <c r="S12" i="7"/>
  <c r="Q12" i="7"/>
  <c r="O12" i="7"/>
  <c r="M12" i="7"/>
  <c r="K12" i="7"/>
  <c r="I12" i="7"/>
  <c r="U60" i="11" l="1"/>
  <c r="K60" i="11"/>
  <c r="S10" i="6"/>
  <c r="Q10" i="6"/>
  <c r="O10" i="6"/>
  <c r="M10" i="6"/>
  <c r="K10" i="6"/>
  <c r="AG24" i="3"/>
  <c r="AI24" i="3"/>
  <c r="AK24" i="3"/>
  <c r="AA24" i="3"/>
  <c r="W24" i="3"/>
  <c r="S24" i="3"/>
  <c r="Q24" i="3"/>
  <c r="W62" i="1"/>
  <c r="U62" i="1"/>
  <c r="O62" i="1"/>
  <c r="K62" i="1"/>
  <c r="G62" i="1"/>
  <c r="E62" i="1"/>
  <c r="Y62" i="1" l="1"/>
</calcChain>
</file>

<file path=xl/sharedStrings.xml><?xml version="1.0" encoding="utf-8"?>
<sst xmlns="http://schemas.openxmlformats.org/spreadsheetml/2006/main" count="659" uniqueCount="179">
  <si>
    <t>صندوق سرمایه‌گذاری توسعه ممتاز</t>
  </si>
  <si>
    <t>صورت وضعیت پورتفوی</t>
  </si>
  <si>
    <t>برای ماه منتهی به 1401/01/31</t>
  </si>
  <si>
    <t>نام شرکت</t>
  </si>
  <si>
    <t>1400/12/29</t>
  </si>
  <si>
    <t>تغییرات طی دوره</t>
  </si>
  <si>
    <t>1401/01/31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</si>
  <si>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</si>
  <si>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</si>
  <si>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</si>
  <si>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</si>
  <si>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</si>
  <si>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</si>
  <si>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</si>
  <si>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</si>
  <si>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خاورمیانه</t>
  </si>
  <si>
    <t>بانک‌اقتصادنوین‌</t>
  </si>
  <si>
    <t>پالایش نفت اصفهان</t>
  </si>
  <si>
    <t>پتروشیمی امیرکبیر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</si>
  <si>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</si>
  <si>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</si>
  <si>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</si>
  <si>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</si>
  <si>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</si>
  <si>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</si>
  <si>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</si>
  <si>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توسعه معدنی و صنعتی صبانور</t>
  </si>
  <si>
    <t>توسعه‌معادن‌وفلزات‌</t>
  </si>
  <si>
    <t>تولید نیروی برق آبادان</t>
  </si>
  <si>
    <t>ح.زغال سنگ پروده طبس</t>
  </si>
  <si>
    <t>داده گسترعصرنوین-های وب</t>
  </si>
  <si>
    <t>داروپخش‌ (هلدینگ‌</t>
  </si>
  <si>
    <t>داروسازی کاسپین تامین</t>
  </si>
  <si>
    <t>داروسازی‌ اسوه‌</t>
  </si>
  <si>
    <t>دوده‌ صنعتی‌ پارس‌</t>
  </si>
  <si>
    <t>زغال سنگ پروده طبس</t>
  </si>
  <si>
    <t>س.سهام عدالت استان کرمانشاه</t>
  </si>
  <si>
    <t>سپنتا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</si>
  <si>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</si>
  <si>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</si>
  <si>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</si>
  <si>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</si>
  <si>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</si>
  <si>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</si>
  <si>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</si>
  <si>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 شرق‌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</si>
  <si>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</si>
  <si>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</si>
  <si>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</si>
  <si>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</si>
  <si>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</si>
  <si>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صنایع شیمیایی کیمیاگران امروز</t>
  </si>
  <si>
    <t>فجر انرژی خلیج فارس</t>
  </si>
  <si>
    <t>فولاد  خوزستان</t>
  </si>
  <si>
    <t>فولاد خراسان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</si>
  <si>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</si>
  <si>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</si>
  <si>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</si>
  <si>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</si>
  <si>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گسترش نفت و گاز پارسیان</t>
  </si>
  <si>
    <t>گلتاش‌</t>
  </si>
  <si>
    <t>ملی‌ صنایع‌ مس‌ ایران‌</t>
  </si>
  <si>
    <t>نفت ایرانول</t>
  </si>
  <si>
    <t>نفت پاسارگاد</t>
  </si>
  <si>
    <t>کاشی‌ وسرامیک‌ حافظ‌</t>
  </si>
  <si>
    <t>کالسیمین‌</t>
  </si>
  <si>
    <t>بانک تجارت</t>
  </si>
  <si>
    <t>ح . سرمایه گذاری صبا تامین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</si>
  <si>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</si>
  <si>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</si>
  <si>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</si>
  <si>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</si>
  <si>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</si>
  <si>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</si>
  <si>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</si>
  <si>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</si>
  <si>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</si>
  <si>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اسنادخزانه-م13بودجه98-010219</t>
  </si>
  <si>
    <t>بله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</si>
  <si>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</si>
  <si>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</si>
  <si>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</si>
  <si>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</si>
  <si>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</si>
  <si>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</si>
  <si>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</si>
  <si>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</si>
  <si>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</si>
  <si>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</si>
  <si>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</si>
  <si>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</si>
  <si>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</si>
  <si>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</si>
  <si>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</si>
  <si>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</si>
  <si>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</si>
  <si>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</si>
  <si>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</si>
  <si>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</si>
  <si>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</si>
  <si>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</si>
  <si>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</si>
  <si>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</si>
  <si>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</si>
  <si>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</si>
  <si>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</si>
  <si>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</si>
  <si>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</si>
  <si>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</si>
  <si>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</si>
  <si>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</si>
  <si>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دولت3-ش.خ 0104</t>
  </si>
  <si>
    <t>1399/04/03</t>
  </si>
  <si>
    <t>1401/04/03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</si>
  <si>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</si>
  <si>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</si>
  <si>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</si>
  <si>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</si>
  <si>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</si>
  <si>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</si>
  <si>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اسنادخزانه-م2بودجه00-031024</t>
  </si>
  <si>
    <t>1400/02/22</t>
  </si>
  <si>
    <t>1403/10/24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</si>
  <si>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</si>
  <si>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</si>
  <si>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</si>
  <si>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</si>
  <si>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</si>
  <si>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</si>
  <si>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</si>
  <si>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</si>
  <si>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</si>
  <si>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</si>
  <si>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</si>
  <si>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</si>
  <si>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</si>
  <si>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</si>
  <si>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</si>
  <si>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</si>
  <si>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</si>
  <si>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</si>
  <si>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</si>
  <si>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</si>
  <si>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</si>
  <si>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</si>
  <si>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</si>
  <si>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</si>
  <si>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</si>
  <si>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</si>
  <si>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</si>
  <si>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</si>
  <si>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</si>
  <si>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</si>
  <si>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</si>
  <si>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</si>
  <si>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1401/01/30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</si>
  <si>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</si>
  <si>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</si>
  <si>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</si>
  <si>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</si>
  <si>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</si>
  <si>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</si>
  <si>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</si>
  <si>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</si>
  <si>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</si>
  <si>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</si>
  <si>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</si>
  <si>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</si>
  <si>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</si>
  <si>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</si>
  <si>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</si>
  <si>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</si>
  <si>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</si>
  <si>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</si>
  <si>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1401/01/01</t>
  </si>
  <si>
    <t>-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</si>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</sst>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/>
    <xf numFmtId="0" fontId="2" fillId="0" borderId="2" xfId="0" applyFont="1" applyBorder="1" applyAlignment="1">
      <alignment horizontal="center"/>
    </xf>
    <xf numFmtId="164" fontId="2" fillId="0" borderId="0" xfId="1" applyNumberFormat="1" applyFont="1"/>
    <xf numFmtId="10" fontId="2" fillId="0" borderId="2" xfId="0" applyNumberFormat="1" applyFont="1" applyBorder="1" applyAlignment="1">
      <alignment horizontal="center"/>
    </xf>
    <xf numFmtId="3" fontId="2" fillId="0" borderId="0" xfId="0" applyNumberFormat="1" applyFont="1" applyAlignment="1"/>
    <xf numFmtId="0" fontId="2" fillId="0" borderId="0" xfId="0" applyFont="1" applyAlignment="1"/>
    <xf numFmtId="0" fontId="2" fillId="0" borderId="1" xfId="0" applyFont="1" applyBorder="1"/>
    <xf numFmtId="37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/>
    <xf numFmtId="0" fontId="2" fillId="0" borderId="0" xfId="0" applyFont="1" applyFill="1"/>
    <xf numFmtId="3" fontId="2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164" fontId="2" fillId="0" borderId="0" xfId="1" applyNumberFormat="1" applyFont="1" applyFill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228600</xdr:colOff>
          <xdr:row>33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CBD08A7-254D-4944-8DBC-E4F2B6A2F9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A9B9-1791-47C3-A9A1-940CEE570036}">
  <dimension ref="A1"/>
  <sheetViews>
    <sheetView rightToLeft="1" tabSelected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33</xdr:row>
                <xdr:rowOff>133350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1"/>
  <sheetViews>
    <sheetView rightToLeft="1" workbookViewId="0">
      <selection activeCell="G68" sqref="G6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4.75" x14ac:dyDescent="0.55000000000000004">
      <c r="A3" s="26" t="s">
        <v>139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6" spans="1:21" ht="24.75" x14ac:dyDescent="0.55000000000000004">
      <c r="A6" s="24" t="s">
        <v>3</v>
      </c>
      <c r="C6" s="25" t="s">
        <v>141</v>
      </c>
      <c r="D6" s="25" t="s">
        <v>141</v>
      </c>
      <c r="E6" s="25" t="s">
        <v>141</v>
      </c>
      <c r="F6" s="25" t="s">
        <v>141</v>
      </c>
      <c r="G6" s="25" t="s">
        <v>141</v>
      </c>
      <c r="H6" s="25" t="s">
        <v>141</v>
      </c>
      <c r="I6" s="25" t="s">
        <v>141</v>
      </c>
      <c r="J6" s="25" t="s">
        <v>141</v>
      </c>
      <c r="K6" s="25" t="s">
        <v>141</v>
      </c>
      <c r="M6" s="25" t="s">
        <v>142</v>
      </c>
      <c r="N6" s="25" t="s">
        <v>142</v>
      </c>
      <c r="O6" s="25" t="s">
        <v>142</v>
      </c>
      <c r="P6" s="25" t="s">
        <v>142</v>
      </c>
      <c r="Q6" s="25" t="s">
        <v>142</v>
      </c>
      <c r="R6" s="25" t="s">
        <v>142</v>
      </c>
      <c r="S6" s="25" t="s">
        <v>142</v>
      </c>
      <c r="T6" s="25" t="s">
        <v>142</v>
      </c>
      <c r="U6" s="25" t="s">
        <v>142</v>
      </c>
    </row>
    <row r="7" spans="1:21" ht="24.75" x14ac:dyDescent="0.55000000000000004">
      <c r="A7" s="25" t="s">
        <v>3</v>
      </c>
      <c r="C7" s="25" t="s">
        <v>160</v>
      </c>
      <c r="E7" s="25" t="s">
        <v>161</v>
      </c>
      <c r="G7" s="25" t="s">
        <v>162</v>
      </c>
      <c r="I7" s="25" t="s">
        <v>129</v>
      </c>
      <c r="K7" s="25" t="s">
        <v>163</v>
      </c>
      <c r="M7" s="25" t="s">
        <v>160</v>
      </c>
      <c r="O7" s="25" t="s">
        <v>161</v>
      </c>
      <c r="Q7" s="25" t="s">
        <v>162</v>
      </c>
      <c r="S7" s="25" t="s">
        <v>129</v>
      </c>
      <c r="U7" s="25" t="s">
        <v>163</v>
      </c>
    </row>
    <row r="8" spans="1:21" x14ac:dyDescent="0.55000000000000004">
      <c r="A8" s="1" t="s">
        <v>18</v>
      </c>
      <c r="C8" s="10">
        <v>0</v>
      </c>
      <c r="D8" s="10"/>
      <c r="E8" s="10">
        <v>13490337341</v>
      </c>
      <c r="F8" s="10"/>
      <c r="G8" s="10">
        <v>941808014</v>
      </c>
      <c r="H8" s="10"/>
      <c r="I8" s="10">
        <f>C8+E8+G8</f>
        <v>14432145355</v>
      </c>
      <c r="J8" s="4"/>
      <c r="K8" s="8">
        <f>I8/$I$60</f>
        <v>4.9655555316963987E-2</v>
      </c>
      <c r="L8" s="4"/>
      <c r="M8" s="10">
        <v>0</v>
      </c>
      <c r="N8" s="10"/>
      <c r="O8" s="10">
        <v>13490337341</v>
      </c>
      <c r="P8" s="10"/>
      <c r="Q8" s="10">
        <v>941808014</v>
      </c>
      <c r="R8" s="10"/>
      <c r="S8" s="10">
        <f>M8+O8+Q8</f>
        <v>14432145355</v>
      </c>
      <c r="T8" s="4"/>
      <c r="U8" s="8">
        <f>S8/$S$60</f>
        <v>4.9655555316963987E-2</v>
      </c>
    </row>
    <row r="9" spans="1:21" x14ac:dyDescent="0.55000000000000004">
      <c r="A9" s="1" t="s">
        <v>51</v>
      </c>
      <c r="C9" s="10">
        <v>0</v>
      </c>
      <c r="D9" s="10"/>
      <c r="E9" s="10">
        <v>1897253376</v>
      </c>
      <c r="F9" s="10"/>
      <c r="G9" s="10">
        <v>1679864065</v>
      </c>
      <c r="H9" s="10"/>
      <c r="I9" s="10">
        <f t="shared" ref="I9:I59" si="0">C9+E9+G9</f>
        <v>3577117441</v>
      </c>
      <c r="J9" s="4"/>
      <c r="K9" s="8">
        <f t="shared" ref="K9:K59" si="1">I9/$I$60</f>
        <v>1.2307508592637241E-2</v>
      </c>
      <c r="L9" s="4"/>
      <c r="M9" s="10">
        <v>0</v>
      </c>
      <c r="N9" s="10"/>
      <c r="O9" s="10">
        <v>1897253376</v>
      </c>
      <c r="P9" s="10"/>
      <c r="Q9" s="10">
        <v>1679864065</v>
      </c>
      <c r="R9" s="10"/>
      <c r="S9" s="10">
        <f t="shared" ref="S9:S59" si="2">M9+O9+Q9</f>
        <v>3577117441</v>
      </c>
      <c r="T9" s="4"/>
      <c r="U9" s="8">
        <f t="shared" ref="U9:U59" si="3">S9/$S$60</f>
        <v>1.2307508592637241E-2</v>
      </c>
    </row>
    <row r="10" spans="1:21" x14ac:dyDescent="0.55000000000000004">
      <c r="A10" s="1" t="s">
        <v>34</v>
      </c>
      <c r="C10" s="10">
        <v>0</v>
      </c>
      <c r="D10" s="10"/>
      <c r="E10" s="10">
        <v>0</v>
      </c>
      <c r="F10" s="10"/>
      <c r="G10" s="10">
        <v>2920041196</v>
      </c>
      <c r="H10" s="10"/>
      <c r="I10" s="10">
        <f t="shared" si="0"/>
        <v>2920041196</v>
      </c>
      <c r="J10" s="4"/>
      <c r="K10" s="8">
        <f t="shared" si="1"/>
        <v>1.0046757676644234E-2</v>
      </c>
      <c r="L10" s="4"/>
      <c r="M10" s="10">
        <v>0</v>
      </c>
      <c r="N10" s="10"/>
      <c r="O10" s="10">
        <v>0</v>
      </c>
      <c r="P10" s="10"/>
      <c r="Q10" s="10">
        <v>2920041196</v>
      </c>
      <c r="R10" s="10"/>
      <c r="S10" s="10">
        <f t="shared" si="2"/>
        <v>2920041196</v>
      </c>
      <c r="T10" s="4"/>
      <c r="U10" s="8">
        <f t="shared" si="3"/>
        <v>1.0046757676644234E-2</v>
      </c>
    </row>
    <row r="11" spans="1:21" x14ac:dyDescent="0.55000000000000004">
      <c r="A11" s="1" t="s">
        <v>37</v>
      </c>
      <c r="C11" s="10">
        <v>0</v>
      </c>
      <c r="D11" s="10"/>
      <c r="E11" s="10">
        <v>0</v>
      </c>
      <c r="F11" s="10"/>
      <c r="G11" s="10">
        <v>5955362410</v>
      </c>
      <c r="H11" s="10"/>
      <c r="I11" s="10">
        <f t="shared" si="0"/>
        <v>5955362410</v>
      </c>
      <c r="J11" s="4"/>
      <c r="K11" s="8">
        <f t="shared" si="1"/>
        <v>2.0490150307408885E-2</v>
      </c>
      <c r="L11" s="4"/>
      <c r="M11" s="10">
        <v>0</v>
      </c>
      <c r="N11" s="10"/>
      <c r="O11" s="10">
        <v>0</v>
      </c>
      <c r="P11" s="10"/>
      <c r="Q11" s="10">
        <v>5955362410</v>
      </c>
      <c r="R11" s="10"/>
      <c r="S11" s="10">
        <f t="shared" si="2"/>
        <v>5955362410</v>
      </c>
      <c r="T11" s="4"/>
      <c r="U11" s="8">
        <f t="shared" si="3"/>
        <v>2.0490150307408885E-2</v>
      </c>
    </row>
    <row r="12" spans="1:21" x14ac:dyDescent="0.55000000000000004">
      <c r="A12" s="1" t="s">
        <v>29</v>
      </c>
      <c r="C12" s="10">
        <v>0</v>
      </c>
      <c r="D12" s="10"/>
      <c r="E12" s="10">
        <v>0</v>
      </c>
      <c r="F12" s="10"/>
      <c r="G12" s="10">
        <v>4461503483</v>
      </c>
      <c r="H12" s="10"/>
      <c r="I12" s="10">
        <f t="shared" si="0"/>
        <v>4461503483</v>
      </c>
      <c r="J12" s="4"/>
      <c r="K12" s="8">
        <f t="shared" si="1"/>
        <v>1.5350346573399933E-2</v>
      </c>
      <c r="L12" s="4"/>
      <c r="M12" s="10">
        <v>0</v>
      </c>
      <c r="N12" s="10"/>
      <c r="O12" s="10">
        <v>0</v>
      </c>
      <c r="P12" s="10"/>
      <c r="Q12" s="10">
        <v>4461503483</v>
      </c>
      <c r="R12" s="10"/>
      <c r="S12" s="10">
        <f t="shared" si="2"/>
        <v>4461503483</v>
      </c>
      <c r="T12" s="4"/>
      <c r="U12" s="8">
        <f t="shared" si="3"/>
        <v>1.5350346573399933E-2</v>
      </c>
    </row>
    <row r="13" spans="1:21" x14ac:dyDescent="0.55000000000000004">
      <c r="A13" s="1" t="s">
        <v>64</v>
      </c>
      <c r="C13" s="10">
        <v>0</v>
      </c>
      <c r="D13" s="10"/>
      <c r="E13" s="10">
        <v>4430205423</v>
      </c>
      <c r="F13" s="10"/>
      <c r="G13" s="10">
        <v>868488631</v>
      </c>
      <c r="H13" s="10"/>
      <c r="I13" s="10">
        <f t="shared" si="0"/>
        <v>5298694054</v>
      </c>
      <c r="J13" s="4"/>
      <c r="K13" s="8">
        <f t="shared" si="1"/>
        <v>1.823080278324048E-2</v>
      </c>
      <c r="L13" s="4"/>
      <c r="M13" s="10">
        <v>0</v>
      </c>
      <c r="N13" s="10"/>
      <c r="O13" s="10">
        <v>4430205423</v>
      </c>
      <c r="P13" s="10"/>
      <c r="Q13" s="10">
        <v>868488631</v>
      </c>
      <c r="R13" s="10"/>
      <c r="S13" s="10">
        <f t="shared" si="2"/>
        <v>5298694054</v>
      </c>
      <c r="T13" s="4"/>
      <c r="U13" s="8">
        <f t="shared" si="3"/>
        <v>1.823080278324048E-2</v>
      </c>
    </row>
    <row r="14" spans="1:21" x14ac:dyDescent="0.55000000000000004">
      <c r="A14" s="1" t="s">
        <v>46</v>
      </c>
      <c r="C14" s="10">
        <v>0</v>
      </c>
      <c r="D14" s="10"/>
      <c r="E14" s="10">
        <v>7641351021</v>
      </c>
      <c r="F14" s="10"/>
      <c r="G14" s="10">
        <v>954593048</v>
      </c>
      <c r="H14" s="10"/>
      <c r="I14" s="10">
        <f t="shared" si="0"/>
        <v>8595944069</v>
      </c>
      <c r="J14" s="4"/>
      <c r="K14" s="8">
        <f t="shared" si="1"/>
        <v>2.9575393381960434E-2</v>
      </c>
      <c r="L14" s="4"/>
      <c r="M14" s="10">
        <v>0</v>
      </c>
      <c r="N14" s="10"/>
      <c r="O14" s="10">
        <v>7641351021</v>
      </c>
      <c r="P14" s="10"/>
      <c r="Q14" s="10">
        <v>954593048</v>
      </c>
      <c r="R14" s="10"/>
      <c r="S14" s="10">
        <f t="shared" si="2"/>
        <v>8595944069</v>
      </c>
      <c r="T14" s="4"/>
      <c r="U14" s="8">
        <f t="shared" si="3"/>
        <v>2.9575393381960434E-2</v>
      </c>
    </row>
    <row r="15" spans="1:21" x14ac:dyDescent="0.55000000000000004">
      <c r="A15" s="1" t="s">
        <v>24</v>
      </c>
      <c r="C15" s="10">
        <v>4532425543</v>
      </c>
      <c r="D15" s="10"/>
      <c r="E15" s="10">
        <v>7407791069</v>
      </c>
      <c r="F15" s="10"/>
      <c r="G15" s="10">
        <v>0</v>
      </c>
      <c r="H15" s="10"/>
      <c r="I15" s="10">
        <f t="shared" si="0"/>
        <v>11940216612</v>
      </c>
      <c r="J15" s="4"/>
      <c r="K15" s="8">
        <f t="shared" si="1"/>
        <v>4.1081770720129938E-2</v>
      </c>
      <c r="L15" s="4"/>
      <c r="M15" s="10">
        <v>4532425543</v>
      </c>
      <c r="N15" s="10"/>
      <c r="O15" s="10">
        <v>7407791069</v>
      </c>
      <c r="P15" s="10"/>
      <c r="Q15" s="10">
        <v>0</v>
      </c>
      <c r="R15" s="10"/>
      <c r="S15" s="10">
        <f t="shared" si="2"/>
        <v>11940216612</v>
      </c>
      <c r="T15" s="4"/>
      <c r="U15" s="8">
        <f t="shared" si="3"/>
        <v>4.1081770720129938E-2</v>
      </c>
    </row>
    <row r="16" spans="1:21" x14ac:dyDescent="0.55000000000000004">
      <c r="A16" s="1" t="s">
        <v>67</v>
      </c>
      <c r="C16" s="10">
        <v>0</v>
      </c>
      <c r="D16" s="10"/>
      <c r="E16" s="10">
        <v>-605204698</v>
      </c>
      <c r="F16" s="10"/>
      <c r="G16" s="10">
        <v>0</v>
      </c>
      <c r="H16" s="10"/>
      <c r="I16" s="10">
        <f t="shared" si="0"/>
        <v>-605204698</v>
      </c>
      <c r="J16" s="4"/>
      <c r="K16" s="8">
        <f t="shared" si="1"/>
        <v>-2.0822805355971614E-3</v>
      </c>
      <c r="L16" s="4"/>
      <c r="M16" s="10">
        <v>0</v>
      </c>
      <c r="N16" s="10"/>
      <c r="O16" s="10">
        <v>-605204698</v>
      </c>
      <c r="P16" s="10"/>
      <c r="Q16" s="10">
        <v>0</v>
      </c>
      <c r="R16" s="10"/>
      <c r="S16" s="10">
        <f t="shared" si="2"/>
        <v>-605204698</v>
      </c>
      <c r="T16" s="4"/>
      <c r="U16" s="8">
        <f t="shared" si="3"/>
        <v>-2.0822805355971614E-3</v>
      </c>
    </row>
    <row r="17" spans="1:21" x14ac:dyDescent="0.55000000000000004">
      <c r="A17" s="1" t="s">
        <v>63</v>
      </c>
      <c r="C17" s="10">
        <v>0</v>
      </c>
      <c r="D17" s="10"/>
      <c r="E17" s="10">
        <v>6471280948</v>
      </c>
      <c r="F17" s="10"/>
      <c r="G17" s="10">
        <v>0</v>
      </c>
      <c r="H17" s="10"/>
      <c r="I17" s="10">
        <f t="shared" si="0"/>
        <v>6471280948</v>
      </c>
      <c r="J17" s="4"/>
      <c r="K17" s="8">
        <f t="shared" si="1"/>
        <v>2.226523092588608E-2</v>
      </c>
      <c r="L17" s="4"/>
      <c r="M17" s="10">
        <v>0</v>
      </c>
      <c r="N17" s="10"/>
      <c r="O17" s="10">
        <v>6471280948</v>
      </c>
      <c r="P17" s="10"/>
      <c r="Q17" s="10">
        <v>0</v>
      </c>
      <c r="R17" s="10"/>
      <c r="S17" s="10">
        <f t="shared" si="2"/>
        <v>6471280948</v>
      </c>
      <c r="T17" s="4"/>
      <c r="U17" s="8">
        <f t="shared" si="3"/>
        <v>2.226523092588608E-2</v>
      </c>
    </row>
    <row r="18" spans="1:21" x14ac:dyDescent="0.55000000000000004">
      <c r="A18" s="1" t="s">
        <v>62</v>
      </c>
      <c r="C18" s="10">
        <v>0</v>
      </c>
      <c r="D18" s="10"/>
      <c r="E18" s="10">
        <v>5866998409</v>
      </c>
      <c r="F18" s="10"/>
      <c r="G18" s="10">
        <v>0</v>
      </c>
      <c r="H18" s="10"/>
      <c r="I18" s="10">
        <f t="shared" si="0"/>
        <v>5866998409</v>
      </c>
      <c r="J18" s="4"/>
      <c r="K18" s="8">
        <f t="shared" si="1"/>
        <v>2.0186123190736059E-2</v>
      </c>
      <c r="L18" s="4"/>
      <c r="M18" s="10">
        <v>0</v>
      </c>
      <c r="N18" s="10"/>
      <c r="O18" s="10">
        <v>5866998409</v>
      </c>
      <c r="P18" s="10"/>
      <c r="Q18" s="10">
        <v>0</v>
      </c>
      <c r="R18" s="10"/>
      <c r="S18" s="10">
        <f t="shared" si="2"/>
        <v>5866998409</v>
      </c>
      <c r="T18" s="4"/>
      <c r="U18" s="8">
        <f t="shared" si="3"/>
        <v>2.0186123190736059E-2</v>
      </c>
    </row>
    <row r="19" spans="1:21" x14ac:dyDescent="0.55000000000000004">
      <c r="A19" s="1" t="s">
        <v>56</v>
      </c>
      <c r="C19" s="10">
        <v>0</v>
      </c>
      <c r="D19" s="10"/>
      <c r="E19" s="10">
        <v>29851</v>
      </c>
      <c r="F19" s="10"/>
      <c r="G19" s="10">
        <v>0</v>
      </c>
      <c r="H19" s="10"/>
      <c r="I19" s="10">
        <f t="shared" si="0"/>
        <v>29851</v>
      </c>
      <c r="J19" s="4"/>
      <c r="K19" s="8">
        <f t="shared" si="1"/>
        <v>1.0270600422224558E-7</v>
      </c>
      <c r="L19" s="4"/>
      <c r="M19" s="10">
        <v>0</v>
      </c>
      <c r="N19" s="10"/>
      <c r="O19" s="10">
        <v>29851</v>
      </c>
      <c r="P19" s="10"/>
      <c r="Q19" s="10">
        <v>0</v>
      </c>
      <c r="R19" s="10"/>
      <c r="S19" s="10">
        <f t="shared" si="2"/>
        <v>29851</v>
      </c>
      <c r="T19" s="4"/>
      <c r="U19" s="8">
        <f t="shared" si="3"/>
        <v>1.0270600422224558E-7</v>
      </c>
    </row>
    <row r="20" spans="1:21" x14ac:dyDescent="0.55000000000000004">
      <c r="A20" s="1" t="s">
        <v>47</v>
      </c>
      <c r="C20" s="10">
        <v>0</v>
      </c>
      <c r="D20" s="10"/>
      <c r="E20" s="10">
        <v>2923941369</v>
      </c>
      <c r="F20" s="10"/>
      <c r="G20" s="10">
        <v>0</v>
      </c>
      <c r="H20" s="10"/>
      <c r="I20" s="10">
        <f t="shared" si="0"/>
        <v>2923941369</v>
      </c>
      <c r="J20" s="4"/>
      <c r="K20" s="8">
        <f t="shared" si="1"/>
        <v>1.0060176697266842E-2</v>
      </c>
      <c r="L20" s="4"/>
      <c r="M20" s="10">
        <v>0</v>
      </c>
      <c r="N20" s="10"/>
      <c r="O20" s="10">
        <v>2923941369</v>
      </c>
      <c r="P20" s="10"/>
      <c r="Q20" s="10">
        <v>0</v>
      </c>
      <c r="R20" s="10"/>
      <c r="S20" s="10">
        <f t="shared" si="2"/>
        <v>2923941369</v>
      </c>
      <c r="T20" s="4"/>
      <c r="U20" s="8">
        <f t="shared" si="3"/>
        <v>1.0060176697266842E-2</v>
      </c>
    </row>
    <row r="21" spans="1:21" x14ac:dyDescent="0.55000000000000004">
      <c r="A21" s="1" t="s">
        <v>26</v>
      </c>
      <c r="C21" s="10">
        <v>0</v>
      </c>
      <c r="D21" s="10"/>
      <c r="E21" s="10">
        <v>-2797863000</v>
      </c>
      <c r="F21" s="10"/>
      <c r="G21" s="10">
        <v>0</v>
      </c>
      <c r="H21" s="10"/>
      <c r="I21" s="10">
        <f t="shared" si="0"/>
        <v>-2797863000</v>
      </c>
      <c r="J21" s="4"/>
      <c r="K21" s="8">
        <f t="shared" si="1"/>
        <v>-9.6263887002534156E-3</v>
      </c>
      <c r="L21" s="4"/>
      <c r="M21" s="10">
        <v>0</v>
      </c>
      <c r="N21" s="10"/>
      <c r="O21" s="10">
        <v>-2797863000</v>
      </c>
      <c r="P21" s="10"/>
      <c r="Q21" s="10">
        <v>0</v>
      </c>
      <c r="R21" s="10"/>
      <c r="S21" s="10">
        <f t="shared" si="2"/>
        <v>-2797863000</v>
      </c>
      <c r="T21" s="4"/>
      <c r="U21" s="8">
        <f t="shared" si="3"/>
        <v>-9.6263887002534156E-3</v>
      </c>
    </row>
    <row r="22" spans="1:21" x14ac:dyDescent="0.55000000000000004">
      <c r="A22" s="1" t="s">
        <v>32</v>
      </c>
      <c r="C22" s="10">
        <v>0</v>
      </c>
      <c r="D22" s="10"/>
      <c r="E22" s="10">
        <v>3580216604</v>
      </c>
      <c r="F22" s="10"/>
      <c r="G22" s="10">
        <v>0</v>
      </c>
      <c r="H22" s="10"/>
      <c r="I22" s="10">
        <f t="shared" si="0"/>
        <v>3580216604</v>
      </c>
      <c r="J22" s="4"/>
      <c r="K22" s="8">
        <f t="shared" si="1"/>
        <v>1.2318171640714809E-2</v>
      </c>
      <c r="L22" s="4"/>
      <c r="M22" s="10">
        <v>0</v>
      </c>
      <c r="N22" s="10"/>
      <c r="O22" s="10">
        <v>3580216604</v>
      </c>
      <c r="P22" s="10"/>
      <c r="Q22" s="10">
        <v>0</v>
      </c>
      <c r="R22" s="10"/>
      <c r="S22" s="10">
        <f t="shared" si="2"/>
        <v>3580216604</v>
      </c>
      <c r="T22" s="4"/>
      <c r="U22" s="8">
        <f t="shared" si="3"/>
        <v>1.2318171640714809E-2</v>
      </c>
    </row>
    <row r="23" spans="1:21" x14ac:dyDescent="0.55000000000000004">
      <c r="A23" s="1" t="s">
        <v>15</v>
      </c>
      <c r="C23" s="10">
        <v>0</v>
      </c>
      <c r="D23" s="10"/>
      <c r="E23" s="10">
        <v>589602428</v>
      </c>
      <c r="F23" s="10"/>
      <c r="G23" s="10">
        <v>0</v>
      </c>
      <c r="H23" s="10"/>
      <c r="I23" s="10">
        <f t="shared" si="0"/>
        <v>589602428</v>
      </c>
      <c r="J23" s="4"/>
      <c r="K23" s="8">
        <f t="shared" si="1"/>
        <v>2.0285990238053751E-3</v>
      </c>
      <c r="L23" s="4"/>
      <c r="M23" s="10">
        <v>0</v>
      </c>
      <c r="N23" s="10"/>
      <c r="O23" s="10">
        <v>589602428</v>
      </c>
      <c r="P23" s="10"/>
      <c r="Q23" s="10">
        <v>0</v>
      </c>
      <c r="R23" s="10"/>
      <c r="S23" s="10">
        <f t="shared" si="2"/>
        <v>589602428</v>
      </c>
      <c r="T23" s="4"/>
      <c r="U23" s="8">
        <f t="shared" si="3"/>
        <v>2.0285990238053751E-3</v>
      </c>
    </row>
    <row r="24" spans="1:21" x14ac:dyDescent="0.55000000000000004">
      <c r="A24" s="1" t="s">
        <v>21</v>
      </c>
      <c r="C24" s="10">
        <v>0</v>
      </c>
      <c r="D24" s="10"/>
      <c r="E24" s="10">
        <v>733124152</v>
      </c>
      <c r="F24" s="10"/>
      <c r="G24" s="10">
        <v>0</v>
      </c>
      <c r="H24" s="10"/>
      <c r="I24" s="10">
        <f t="shared" si="0"/>
        <v>733124152</v>
      </c>
      <c r="J24" s="4"/>
      <c r="K24" s="8">
        <f t="shared" si="1"/>
        <v>2.5224030099742791E-3</v>
      </c>
      <c r="L24" s="4"/>
      <c r="M24" s="10">
        <v>0</v>
      </c>
      <c r="N24" s="10"/>
      <c r="O24" s="10">
        <v>733124152</v>
      </c>
      <c r="P24" s="10"/>
      <c r="Q24" s="10">
        <v>0</v>
      </c>
      <c r="R24" s="10"/>
      <c r="S24" s="10">
        <f t="shared" si="2"/>
        <v>733124152</v>
      </c>
      <c r="T24" s="4"/>
      <c r="U24" s="8">
        <f t="shared" si="3"/>
        <v>2.5224030099742791E-3</v>
      </c>
    </row>
    <row r="25" spans="1:21" x14ac:dyDescent="0.55000000000000004">
      <c r="A25" s="1" t="s">
        <v>52</v>
      </c>
      <c r="C25" s="10">
        <v>0</v>
      </c>
      <c r="D25" s="10"/>
      <c r="E25" s="10">
        <v>8442426242</v>
      </c>
      <c r="F25" s="10"/>
      <c r="G25" s="10">
        <v>0</v>
      </c>
      <c r="H25" s="10"/>
      <c r="I25" s="10">
        <f t="shared" si="0"/>
        <v>8442426242</v>
      </c>
      <c r="J25" s="4"/>
      <c r="K25" s="8">
        <f t="shared" si="1"/>
        <v>2.9047196584933467E-2</v>
      </c>
      <c r="L25" s="4"/>
      <c r="M25" s="10">
        <v>0</v>
      </c>
      <c r="N25" s="10"/>
      <c r="O25" s="10">
        <v>8442426242</v>
      </c>
      <c r="P25" s="10"/>
      <c r="Q25" s="10">
        <v>0</v>
      </c>
      <c r="R25" s="10"/>
      <c r="S25" s="10">
        <f t="shared" si="2"/>
        <v>8442426242</v>
      </c>
      <c r="T25" s="4"/>
      <c r="U25" s="8">
        <f t="shared" si="3"/>
        <v>2.9047196584933467E-2</v>
      </c>
    </row>
    <row r="26" spans="1:21" x14ac:dyDescent="0.55000000000000004">
      <c r="A26" s="1" t="s">
        <v>57</v>
      </c>
      <c r="C26" s="10">
        <v>0</v>
      </c>
      <c r="D26" s="10"/>
      <c r="E26" s="10">
        <v>115902878</v>
      </c>
      <c r="F26" s="10"/>
      <c r="G26" s="10">
        <v>0</v>
      </c>
      <c r="H26" s="10"/>
      <c r="I26" s="10">
        <f t="shared" si="0"/>
        <v>115902878</v>
      </c>
      <c r="J26" s="4"/>
      <c r="K26" s="8">
        <f t="shared" si="1"/>
        <v>3.9877797987465793E-4</v>
      </c>
      <c r="L26" s="4"/>
      <c r="M26" s="10">
        <v>0</v>
      </c>
      <c r="N26" s="10"/>
      <c r="O26" s="10">
        <v>115902878</v>
      </c>
      <c r="P26" s="10"/>
      <c r="Q26" s="10">
        <v>0</v>
      </c>
      <c r="R26" s="10"/>
      <c r="S26" s="10">
        <f t="shared" si="2"/>
        <v>115902878</v>
      </c>
      <c r="T26" s="4"/>
      <c r="U26" s="8">
        <f t="shared" si="3"/>
        <v>3.9877797987465793E-4</v>
      </c>
    </row>
    <row r="27" spans="1:21" x14ac:dyDescent="0.55000000000000004">
      <c r="A27" s="1" t="s">
        <v>30</v>
      </c>
      <c r="C27" s="10">
        <v>0</v>
      </c>
      <c r="D27" s="10"/>
      <c r="E27" s="10">
        <v>6192918348</v>
      </c>
      <c r="F27" s="10"/>
      <c r="G27" s="10">
        <v>0</v>
      </c>
      <c r="H27" s="10"/>
      <c r="I27" s="10">
        <f t="shared" si="0"/>
        <v>6192918348</v>
      </c>
      <c r="J27" s="4"/>
      <c r="K27" s="8">
        <f t="shared" si="1"/>
        <v>2.13074904692543E-2</v>
      </c>
      <c r="L27" s="4"/>
      <c r="M27" s="10">
        <v>0</v>
      </c>
      <c r="N27" s="10"/>
      <c r="O27" s="10">
        <v>6192918348</v>
      </c>
      <c r="P27" s="10"/>
      <c r="Q27" s="10">
        <v>0</v>
      </c>
      <c r="R27" s="10"/>
      <c r="S27" s="10">
        <f t="shared" si="2"/>
        <v>6192918348</v>
      </c>
      <c r="T27" s="4"/>
      <c r="U27" s="8">
        <f t="shared" si="3"/>
        <v>2.13074904692543E-2</v>
      </c>
    </row>
    <row r="28" spans="1:21" x14ac:dyDescent="0.55000000000000004">
      <c r="A28" s="1" t="s">
        <v>22</v>
      </c>
      <c r="C28" s="10">
        <v>0</v>
      </c>
      <c r="D28" s="10"/>
      <c r="E28" s="10">
        <v>12639375243</v>
      </c>
      <c r="F28" s="10"/>
      <c r="G28" s="10">
        <v>0</v>
      </c>
      <c r="H28" s="10"/>
      <c r="I28" s="10">
        <f t="shared" si="0"/>
        <v>12639375243</v>
      </c>
      <c r="J28" s="4"/>
      <c r="K28" s="8">
        <f t="shared" si="1"/>
        <v>4.348731121483717E-2</v>
      </c>
      <c r="L28" s="4"/>
      <c r="M28" s="10">
        <v>0</v>
      </c>
      <c r="N28" s="10"/>
      <c r="O28" s="10">
        <v>12639375243</v>
      </c>
      <c r="P28" s="10"/>
      <c r="Q28" s="10">
        <v>0</v>
      </c>
      <c r="R28" s="10"/>
      <c r="S28" s="10">
        <f t="shared" si="2"/>
        <v>12639375243</v>
      </c>
      <c r="T28" s="4"/>
      <c r="U28" s="8">
        <f t="shared" si="3"/>
        <v>4.348731121483717E-2</v>
      </c>
    </row>
    <row r="29" spans="1:21" x14ac:dyDescent="0.55000000000000004">
      <c r="A29" s="1" t="s">
        <v>25</v>
      </c>
      <c r="C29" s="10">
        <v>0</v>
      </c>
      <c r="D29" s="10"/>
      <c r="E29" s="10">
        <v>4772204091</v>
      </c>
      <c r="F29" s="10"/>
      <c r="G29" s="10">
        <v>0</v>
      </c>
      <c r="H29" s="10"/>
      <c r="I29" s="10">
        <f t="shared" si="0"/>
        <v>4772204091</v>
      </c>
      <c r="J29" s="4"/>
      <c r="K29" s="8">
        <f t="shared" si="1"/>
        <v>1.641934988843468E-2</v>
      </c>
      <c r="L29" s="4"/>
      <c r="M29" s="10">
        <v>0</v>
      </c>
      <c r="N29" s="10"/>
      <c r="O29" s="10">
        <v>4772204091</v>
      </c>
      <c r="P29" s="10"/>
      <c r="Q29" s="10">
        <v>0</v>
      </c>
      <c r="R29" s="10"/>
      <c r="S29" s="10">
        <f t="shared" si="2"/>
        <v>4772204091</v>
      </c>
      <c r="T29" s="4"/>
      <c r="U29" s="8">
        <f t="shared" si="3"/>
        <v>1.641934988843468E-2</v>
      </c>
    </row>
    <row r="30" spans="1:21" x14ac:dyDescent="0.55000000000000004">
      <c r="A30" s="1" t="s">
        <v>48</v>
      </c>
      <c r="C30" s="10">
        <v>0</v>
      </c>
      <c r="D30" s="10"/>
      <c r="E30" s="10">
        <v>17453718</v>
      </c>
      <c r="F30" s="10"/>
      <c r="G30" s="10">
        <v>0</v>
      </c>
      <c r="H30" s="10"/>
      <c r="I30" s="10">
        <f t="shared" si="0"/>
        <v>17453718</v>
      </c>
      <c r="J30" s="4"/>
      <c r="K30" s="8">
        <f t="shared" si="1"/>
        <v>6.0051644320186382E-5</v>
      </c>
      <c r="L30" s="4"/>
      <c r="M30" s="10">
        <v>0</v>
      </c>
      <c r="N30" s="10"/>
      <c r="O30" s="10">
        <v>17453718</v>
      </c>
      <c r="P30" s="10"/>
      <c r="Q30" s="10">
        <v>0</v>
      </c>
      <c r="R30" s="10"/>
      <c r="S30" s="10">
        <f t="shared" si="2"/>
        <v>17453718</v>
      </c>
      <c r="T30" s="4"/>
      <c r="U30" s="8">
        <f t="shared" si="3"/>
        <v>6.0051644320186382E-5</v>
      </c>
    </row>
    <row r="31" spans="1:21" x14ac:dyDescent="0.55000000000000004">
      <c r="A31" s="1" t="s">
        <v>20</v>
      </c>
      <c r="C31" s="10">
        <v>0</v>
      </c>
      <c r="D31" s="10"/>
      <c r="E31" s="10">
        <v>5606351790</v>
      </c>
      <c r="F31" s="10"/>
      <c r="G31" s="10">
        <v>0</v>
      </c>
      <c r="H31" s="10"/>
      <c r="I31" s="10">
        <f t="shared" si="0"/>
        <v>5606351790</v>
      </c>
      <c r="J31" s="4"/>
      <c r="K31" s="8">
        <f t="shared" si="1"/>
        <v>1.9289336726244818E-2</v>
      </c>
      <c r="L31" s="4"/>
      <c r="M31" s="10">
        <v>0</v>
      </c>
      <c r="N31" s="10"/>
      <c r="O31" s="10">
        <v>5606351790</v>
      </c>
      <c r="P31" s="10"/>
      <c r="Q31" s="10">
        <v>0</v>
      </c>
      <c r="R31" s="10"/>
      <c r="S31" s="10">
        <f t="shared" si="2"/>
        <v>5606351790</v>
      </c>
      <c r="T31" s="4"/>
      <c r="U31" s="8">
        <f t="shared" si="3"/>
        <v>1.9289336726244818E-2</v>
      </c>
    </row>
    <row r="32" spans="1:21" x14ac:dyDescent="0.55000000000000004">
      <c r="A32" s="1" t="s">
        <v>39</v>
      </c>
      <c r="C32" s="10">
        <v>0</v>
      </c>
      <c r="D32" s="10"/>
      <c r="E32" s="10">
        <v>6087958528</v>
      </c>
      <c r="F32" s="10"/>
      <c r="G32" s="10">
        <v>0</v>
      </c>
      <c r="H32" s="10"/>
      <c r="I32" s="10">
        <f t="shared" si="0"/>
        <v>6087958528</v>
      </c>
      <c r="J32" s="4"/>
      <c r="K32" s="8">
        <f t="shared" si="1"/>
        <v>2.0946363414345383E-2</v>
      </c>
      <c r="L32" s="4"/>
      <c r="M32" s="10">
        <v>0</v>
      </c>
      <c r="N32" s="10"/>
      <c r="O32" s="10">
        <v>6087958528</v>
      </c>
      <c r="P32" s="10"/>
      <c r="Q32" s="10">
        <v>0</v>
      </c>
      <c r="R32" s="10"/>
      <c r="S32" s="10">
        <f t="shared" si="2"/>
        <v>6087958528</v>
      </c>
      <c r="T32" s="4"/>
      <c r="U32" s="8">
        <f t="shared" si="3"/>
        <v>2.0946363414345383E-2</v>
      </c>
    </row>
    <row r="33" spans="1:21" x14ac:dyDescent="0.55000000000000004">
      <c r="A33" s="1" t="s">
        <v>38</v>
      </c>
      <c r="C33" s="10">
        <v>0</v>
      </c>
      <c r="D33" s="10"/>
      <c r="E33" s="10">
        <v>1246182790</v>
      </c>
      <c r="F33" s="10"/>
      <c r="G33" s="10">
        <v>0</v>
      </c>
      <c r="H33" s="10"/>
      <c r="I33" s="10">
        <f t="shared" si="0"/>
        <v>1246182790</v>
      </c>
      <c r="J33" s="4"/>
      <c r="K33" s="8">
        <f t="shared" si="1"/>
        <v>4.2876437938906492E-3</v>
      </c>
      <c r="L33" s="4"/>
      <c r="M33" s="10">
        <v>0</v>
      </c>
      <c r="N33" s="10"/>
      <c r="O33" s="10">
        <v>1246182790</v>
      </c>
      <c r="P33" s="10"/>
      <c r="Q33" s="10">
        <v>0</v>
      </c>
      <c r="R33" s="10"/>
      <c r="S33" s="10">
        <f t="shared" si="2"/>
        <v>1246182790</v>
      </c>
      <c r="T33" s="4"/>
      <c r="U33" s="8">
        <f t="shared" si="3"/>
        <v>4.2876437938906492E-3</v>
      </c>
    </row>
    <row r="34" spans="1:21" x14ac:dyDescent="0.55000000000000004">
      <c r="A34" s="1" t="s">
        <v>28</v>
      </c>
      <c r="C34" s="10">
        <v>0</v>
      </c>
      <c r="D34" s="10"/>
      <c r="E34" s="10">
        <v>2818131750</v>
      </c>
      <c r="F34" s="10"/>
      <c r="G34" s="10">
        <v>0</v>
      </c>
      <c r="H34" s="10"/>
      <c r="I34" s="10">
        <f t="shared" si="0"/>
        <v>2818131750</v>
      </c>
      <c r="J34" s="4"/>
      <c r="K34" s="8">
        <f t="shared" si="1"/>
        <v>9.6961258053111891E-3</v>
      </c>
      <c r="L34" s="4"/>
      <c r="M34" s="10">
        <v>0</v>
      </c>
      <c r="N34" s="10"/>
      <c r="O34" s="10">
        <v>2818131750</v>
      </c>
      <c r="P34" s="10"/>
      <c r="Q34" s="10">
        <v>0</v>
      </c>
      <c r="R34" s="10"/>
      <c r="S34" s="10">
        <f t="shared" si="2"/>
        <v>2818131750</v>
      </c>
      <c r="T34" s="4"/>
      <c r="U34" s="8">
        <f t="shared" si="3"/>
        <v>9.6961258053111891E-3</v>
      </c>
    </row>
    <row r="35" spans="1:21" x14ac:dyDescent="0.55000000000000004">
      <c r="A35" s="1" t="s">
        <v>35</v>
      </c>
      <c r="C35" s="10">
        <v>0</v>
      </c>
      <c r="D35" s="10"/>
      <c r="E35" s="10">
        <v>4618186133</v>
      </c>
      <c r="F35" s="10"/>
      <c r="G35" s="10">
        <v>0</v>
      </c>
      <c r="H35" s="10"/>
      <c r="I35" s="10">
        <f t="shared" si="0"/>
        <v>4618186133</v>
      </c>
      <c r="J35" s="4"/>
      <c r="K35" s="8">
        <f t="shared" si="1"/>
        <v>1.5889432329738166E-2</v>
      </c>
      <c r="L35" s="4"/>
      <c r="M35" s="10">
        <v>0</v>
      </c>
      <c r="N35" s="10"/>
      <c r="O35" s="10">
        <v>4618186133</v>
      </c>
      <c r="P35" s="10"/>
      <c r="Q35" s="10">
        <v>0</v>
      </c>
      <c r="R35" s="10"/>
      <c r="S35" s="10">
        <f t="shared" si="2"/>
        <v>4618186133</v>
      </c>
      <c r="T35" s="4"/>
      <c r="U35" s="8">
        <f t="shared" si="3"/>
        <v>1.5889432329738166E-2</v>
      </c>
    </row>
    <row r="36" spans="1:21" x14ac:dyDescent="0.55000000000000004">
      <c r="A36" s="1" t="s">
        <v>41</v>
      </c>
      <c r="C36" s="10">
        <v>0</v>
      </c>
      <c r="D36" s="10"/>
      <c r="E36" s="10">
        <v>2310682843</v>
      </c>
      <c r="F36" s="10"/>
      <c r="G36" s="10">
        <v>0</v>
      </c>
      <c r="H36" s="10"/>
      <c r="I36" s="10">
        <f t="shared" si="0"/>
        <v>2310682843</v>
      </c>
      <c r="J36" s="4"/>
      <c r="K36" s="8">
        <f t="shared" si="1"/>
        <v>7.9501859847049827E-3</v>
      </c>
      <c r="L36" s="4"/>
      <c r="M36" s="10">
        <v>0</v>
      </c>
      <c r="N36" s="10"/>
      <c r="O36" s="10">
        <v>2310682843</v>
      </c>
      <c r="P36" s="10"/>
      <c r="Q36" s="10">
        <v>0</v>
      </c>
      <c r="R36" s="10"/>
      <c r="S36" s="10">
        <f t="shared" si="2"/>
        <v>2310682843</v>
      </c>
      <c r="T36" s="4"/>
      <c r="U36" s="8">
        <f t="shared" si="3"/>
        <v>7.9501859847049827E-3</v>
      </c>
    </row>
    <row r="37" spans="1:21" x14ac:dyDescent="0.55000000000000004">
      <c r="A37" s="1" t="s">
        <v>16</v>
      </c>
      <c r="C37" s="10">
        <v>0</v>
      </c>
      <c r="D37" s="10"/>
      <c r="E37" s="10">
        <v>4369818600</v>
      </c>
      <c r="F37" s="10"/>
      <c r="G37" s="10">
        <v>0</v>
      </c>
      <c r="H37" s="10"/>
      <c r="I37" s="10">
        <f t="shared" si="0"/>
        <v>4369818600</v>
      </c>
      <c r="J37" s="4"/>
      <c r="K37" s="8">
        <f t="shared" si="1"/>
        <v>1.5034893557403346E-2</v>
      </c>
      <c r="L37" s="4"/>
      <c r="M37" s="10">
        <v>0</v>
      </c>
      <c r="N37" s="10"/>
      <c r="O37" s="10">
        <v>4369818600</v>
      </c>
      <c r="P37" s="10"/>
      <c r="Q37" s="10">
        <v>0</v>
      </c>
      <c r="R37" s="10"/>
      <c r="S37" s="10">
        <f t="shared" si="2"/>
        <v>4369818600</v>
      </c>
      <c r="T37" s="4"/>
      <c r="U37" s="8">
        <f t="shared" si="3"/>
        <v>1.5034893557403346E-2</v>
      </c>
    </row>
    <row r="38" spans="1:21" x14ac:dyDescent="0.55000000000000004">
      <c r="A38" s="1" t="s">
        <v>40</v>
      </c>
      <c r="C38" s="10">
        <v>0</v>
      </c>
      <c r="D38" s="10"/>
      <c r="E38" s="10">
        <v>4651942363</v>
      </c>
      <c r="F38" s="10"/>
      <c r="G38" s="10">
        <v>0</v>
      </c>
      <c r="H38" s="10"/>
      <c r="I38" s="10">
        <f t="shared" si="0"/>
        <v>4651942363</v>
      </c>
      <c r="J38" s="4"/>
      <c r="K38" s="8">
        <f t="shared" si="1"/>
        <v>1.6005574753807948E-2</v>
      </c>
      <c r="L38" s="4"/>
      <c r="M38" s="10">
        <v>0</v>
      </c>
      <c r="N38" s="10"/>
      <c r="O38" s="10">
        <v>4651942363</v>
      </c>
      <c r="P38" s="10"/>
      <c r="Q38" s="10">
        <v>0</v>
      </c>
      <c r="R38" s="10"/>
      <c r="S38" s="10">
        <f t="shared" si="2"/>
        <v>4651942363</v>
      </c>
      <c r="T38" s="4"/>
      <c r="U38" s="8">
        <f t="shared" si="3"/>
        <v>1.6005574753807948E-2</v>
      </c>
    </row>
    <row r="39" spans="1:21" x14ac:dyDescent="0.55000000000000004">
      <c r="A39" s="1" t="s">
        <v>58</v>
      </c>
      <c r="C39" s="10">
        <v>0</v>
      </c>
      <c r="D39" s="10"/>
      <c r="E39" s="10">
        <v>9284484694</v>
      </c>
      <c r="F39" s="10"/>
      <c r="G39" s="10">
        <v>0</v>
      </c>
      <c r="H39" s="10"/>
      <c r="I39" s="10">
        <f t="shared" si="0"/>
        <v>9284484694</v>
      </c>
      <c r="J39" s="4"/>
      <c r="K39" s="8">
        <f t="shared" si="1"/>
        <v>3.1944401332730514E-2</v>
      </c>
      <c r="L39" s="4"/>
      <c r="M39" s="10">
        <v>0</v>
      </c>
      <c r="N39" s="10"/>
      <c r="O39" s="10">
        <v>9284484694</v>
      </c>
      <c r="P39" s="10"/>
      <c r="Q39" s="10">
        <v>0</v>
      </c>
      <c r="R39" s="10"/>
      <c r="S39" s="10">
        <f t="shared" si="2"/>
        <v>9284484694</v>
      </c>
      <c r="T39" s="4"/>
      <c r="U39" s="8">
        <f t="shared" si="3"/>
        <v>3.1944401332730514E-2</v>
      </c>
    </row>
    <row r="40" spans="1:21" x14ac:dyDescent="0.55000000000000004">
      <c r="A40" s="1" t="s">
        <v>42</v>
      </c>
      <c r="C40" s="10">
        <v>0</v>
      </c>
      <c r="D40" s="10"/>
      <c r="E40" s="10">
        <v>15516050962</v>
      </c>
      <c r="F40" s="10"/>
      <c r="G40" s="10">
        <v>0</v>
      </c>
      <c r="H40" s="10"/>
      <c r="I40" s="10">
        <f t="shared" si="0"/>
        <v>15516050962</v>
      </c>
      <c r="J40" s="4"/>
      <c r="K40" s="8">
        <f t="shared" si="1"/>
        <v>5.3384864681777819E-2</v>
      </c>
      <c r="L40" s="4"/>
      <c r="M40" s="10">
        <v>0</v>
      </c>
      <c r="N40" s="10"/>
      <c r="O40" s="10">
        <v>15516050962</v>
      </c>
      <c r="P40" s="10"/>
      <c r="Q40" s="10">
        <v>0</v>
      </c>
      <c r="R40" s="10"/>
      <c r="S40" s="10">
        <f t="shared" si="2"/>
        <v>15516050962</v>
      </c>
      <c r="T40" s="4"/>
      <c r="U40" s="8">
        <f t="shared" si="3"/>
        <v>5.3384864681777819E-2</v>
      </c>
    </row>
    <row r="41" spans="1:21" x14ac:dyDescent="0.55000000000000004">
      <c r="A41" s="1" t="s">
        <v>43</v>
      </c>
      <c r="C41" s="10">
        <v>0</v>
      </c>
      <c r="D41" s="10"/>
      <c r="E41" s="10">
        <v>10069808976</v>
      </c>
      <c r="F41" s="10"/>
      <c r="G41" s="10">
        <v>0</v>
      </c>
      <c r="H41" s="10"/>
      <c r="I41" s="10">
        <f t="shared" si="0"/>
        <v>10069808976</v>
      </c>
      <c r="J41" s="4"/>
      <c r="K41" s="8">
        <f t="shared" si="1"/>
        <v>3.464640525296514E-2</v>
      </c>
      <c r="L41" s="4"/>
      <c r="M41" s="10">
        <v>0</v>
      </c>
      <c r="N41" s="10"/>
      <c r="O41" s="10">
        <v>10069808976</v>
      </c>
      <c r="P41" s="10"/>
      <c r="Q41" s="10">
        <v>0</v>
      </c>
      <c r="R41" s="10"/>
      <c r="S41" s="10">
        <f t="shared" si="2"/>
        <v>10069808976</v>
      </c>
      <c r="T41" s="4"/>
      <c r="U41" s="8">
        <f t="shared" si="3"/>
        <v>3.464640525296514E-2</v>
      </c>
    </row>
    <row r="42" spans="1:21" x14ac:dyDescent="0.55000000000000004">
      <c r="A42" s="1" t="s">
        <v>61</v>
      </c>
      <c r="C42" s="10">
        <v>0</v>
      </c>
      <c r="D42" s="10"/>
      <c r="E42" s="10">
        <v>2085750870</v>
      </c>
      <c r="F42" s="10"/>
      <c r="G42" s="10">
        <v>0</v>
      </c>
      <c r="H42" s="10"/>
      <c r="I42" s="10">
        <f t="shared" si="0"/>
        <v>2085750870</v>
      </c>
      <c r="J42" s="4"/>
      <c r="K42" s="8">
        <f t="shared" si="1"/>
        <v>7.1762801132549126E-3</v>
      </c>
      <c r="L42" s="4"/>
      <c r="M42" s="10">
        <v>0</v>
      </c>
      <c r="N42" s="10"/>
      <c r="O42" s="10">
        <v>2085750870</v>
      </c>
      <c r="P42" s="10"/>
      <c r="Q42" s="10">
        <v>0</v>
      </c>
      <c r="R42" s="10"/>
      <c r="S42" s="10">
        <f t="shared" si="2"/>
        <v>2085750870</v>
      </c>
      <c r="T42" s="4"/>
      <c r="U42" s="8">
        <f t="shared" si="3"/>
        <v>7.1762801132549126E-3</v>
      </c>
    </row>
    <row r="43" spans="1:21" x14ac:dyDescent="0.55000000000000004">
      <c r="A43" s="1" t="s">
        <v>27</v>
      </c>
      <c r="C43" s="10">
        <v>0</v>
      </c>
      <c r="D43" s="10"/>
      <c r="E43" s="10">
        <v>-3421603052</v>
      </c>
      <c r="F43" s="10"/>
      <c r="G43" s="10">
        <v>0</v>
      </c>
      <c r="H43" s="10"/>
      <c r="I43" s="10">
        <f t="shared" si="0"/>
        <v>-3421603052</v>
      </c>
      <c r="J43" s="4"/>
      <c r="K43" s="8">
        <f t="shared" si="1"/>
        <v>-1.1772442380676037E-2</v>
      </c>
      <c r="L43" s="4"/>
      <c r="M43" s="10">
        <v>0</v>
      </c>
      <c r="N43" s="10"/>
      <c r="O43" s="10">
        <v>-3421603052</v>
      </c>
      <c r="P43" s="10"/>
      <c r="Q43" s="10">
        <v>0</v>
      </c>
      <c r="R43" s="10"/>
      <c r="S43" s="10">
        <f t="shared" si="2"/>
        <v>-3421603052</v>
      </c>
      <c r="T43" s="4"/>
      <c r="U43" s="8">
        <f t="shared" si="3"/>
        <v>-1.1772442380676037E-2</v>
      </c>
    </row>
    <row r="44" spans="1:21" x14ac:dyDescent="0.55000000000000004">
      <c r="A44" s="1" t="s">
        <v>60</v>
      </c>
      <c r="C44" s="10">
        <v>0</v>
      </c>
      <c r="D44" s="10"/>
      <c r="E44" s="10">
        <v>380746717</v>
      </c>
      <c r="F44" s="10"/>
      <c r="G44" s="10">
        <v>0</v>
      </c>
      <c r="H44" s="10"/>
      <c r="I44" s="10">
        <f t="shared" si="0"/>
        <v>380746717</v>
      </c>
      <c r="J44" s="4"/>
      <c r="K44" s="8">
        <f t="shared" si="1"/>
        <v>1.3100054914008958E-3</v>
      </c>
      <c r="L44" s="4"/>
      <c r="M44" s="10">
        <v>0</v>
      </c>
      <c r="N44" s="10"/>
      <c r="O44" s="10">
        <v>380746717</v>
      </c>
      <c r="P44" s="10"/>
      <c r="Q44" s="10">
        <v>0</v>
      </c>
      <c r="R44" s="10"/>
      <c r="S44" s="10">
        <f t="shared" si="2"/>
        <v>380746717</v>
      </c>
      <c r="T44" s="4"/>
      <c r="U44" s="8">
        <f t="shared" si="3"/>
        <v>1.3100054914008958E-3</v>
      </c>
    </row>
    <row r="45" spans="1:21" x14ac:dyDescent="0.55000000000000004">
      <c r="A45" s="1" t="s">
        <v>23</v>
      </c>
      <c r="C45" s="10">
        <v>0</v>
      </c>
      <c r="D45" s="10"/>
      <c r="E45" s="10">
        <v>21030898830</v>
      </c>
      <c r="F45" s="10"/>
      <c r="G45" s="10">
        <v>0</v>
      </c>
      <c r="H45" s="10"/>
      <c r="I45" s="10">
        <f t="shared" si="0"/>
        <v>21030898830</v>
      </c>
      <c r="J45" s="4"/>
      <c r="K45" s="8">
        <f t="shared" si="1"/>
        <v>7.2359371010405002E-2</v>
      </c>
      <c r="L45" s="4"/>
      <c r="M45" s="10">
        <v>0</v>
      </c>
      <c r="N45" s="10"/>
      <c r="O45" s="10">
        <v>21030898830</v>
      </c>
      <c r="P45" s="10"/>
      <c r="Q45" s="10">
        <v>0</v>
      </c>
      <c r="R45" s="10"/>
      <c r="S45" s="10">
        <f t="shared" si="2"/>
        <v>21030898830</v>
      </c>
      <c r="T45" s="4"/>
      <c r="U45" s="8">
        <f t="shared" si="3"/>
        <v>7.2359371010405002E-2</v>
      </c>
    </row>
    <row r="46" spans="1:21" x14ac:dyDescent="0.55000000000000004">
      <c r="A46" s="1" t="s">
        <v>33</v>
      </c>
      <c r="C46" s="10">
        <v>0</v>
      </c>
      <c r="D46" s="10"/>
      <c r="E46" s="10">
        <v>7888815017</v>
      </c>
      <c r="F46" s="10"/>
      <c r="G46" s="10">
        <v>0</v>
      </c>
      <c r="H46" s="10"/>
      <c r="I46" s="10">
        <f t="shared" si="0"/>
        <v>7888815017</v>
      </c>
      <c r="J46" s="4"/>
      <c r="K46" s="8">
        <f t="shared" si="1"/>
        <v>2.7142429682238997E-2</v>
      </c>
      <c r="L46" s="4"/>
      <c r="M46" s="10">
        <v>0</v>
      </c>
      <c r="N46" s="10"/>
      <c r="O46" s="10">
        <v>7888815017</v>
      </c>
      <c r="P46" s="10"/>
      <c r="Q46" s="10">
        <v>0</v>
      </c>
      <c r="R46" s="10"/>
      <c r="S46" s="10">
        <f t="shared" si="2"/>
        <v>7888815017</v>
      </c>
      <c r="T46" s="4"/>
      <c r="U46" s="8">
        <f t="shared" si="3"/>
        <v>2.7142429682238997E-2</v>
      </c>
    </row>
    <row r="47" spans="1:21" x14ac:dyDescent="0.55000000000000004">
      <c r="A47" s="1" t="s">
        <v>31</v>
      </c>
      <c r="C47" s="10">
        <v>0</v>
      </c>
      <c r="D47" s="10"/>
      <c r="E47" s="10">
        <v>1231435899</v>
      </c>
      <c r="F47" s="10"/>
      <c r="G47" s="10">
        <v>0</v>
      </c>
      <c r="H47" s="10"/>
      <c r="I47" s="10">
        <f t="shared" si="0"/>
        <v>1231435899</v>
      </c>
      <c r="J47" s="4"/>
      <c r="K47" s="8">
        <f t="shared" si="1"/>
        <v>4.236905317815778E-3</v>
      </c>
      <c r="L47" s="4"/>
      <c r="M47" s="10">
        <v>0</v>
      </c>
      <c r="N47" s="10"/>
      <c r="O47" s="10">
        <v>1231435899</v>
      </c>
      <c r="P47" s="10"/>
      <c r="Q47" s="10">
        <v>0</v>
      </c>
      <c r="R47" s="10"/>
      <c r="S47" s="10">
        <f t="shared" si="2"/>
        <v>1231435899</v>
      </c>
      <c r="T47" s="4"/>
      <c r="U47" s="8">
        <f t="shared" si="3"/>
        <v>4.236905317815778E-3</v>
      </c>
    </row>
    <row r="48" spans="1:21" x14ac:dyDescent="0.55000000000000004">
      <c r="A48" s="1" t="s">
        <v>45</v>
      </c>
      <c r="C48" s="10">
        <v>0</v>
      </c>
      <c r="D48" s="10"/>
      <c r="E48" s="10">
        <v>2566765134</v>
      </c>
      <c r="F48" s="10"/>
      <c r="G48" s="10">
        <v>0</v>
      </c>
      <c r="H48" s="10"/>
      <c r="I48" s="10">
        <f t="shared" si="0"/>
        <v>2566765134</v>
      </c>
      <c r="J48" s="4"/>
      <c r="K48" s="8">
        <f t="shared" si="1"/>
        <v>8.8312683223381715E-3</v>
      </c>
      <c r="L48" s="4"/>
      <c r="M48" s="10">
        <v>0</v>
      </c>
      <c r="N48" s="10"/>
      <c r="O48" s="10">
        <v>2566765134</v>
      </c>
      <c r="P48" s="10"/>
      <c r="Q48" s="10">
        <v>0</v>
      </c>
      <c r="R48" s="10"/>
      <c r="S48" s="10">
        <f t="shared" si="2"/>
        <v>2566765134</v>
      </c>
      <c r="T48" s="4"/>
      <c r="U48" s="8">
        <f t="shared" si="3"/>
        <v>8.8312683223381715E-3</v>
      </c>
    </row>
    <row r="49" spans="1:21" x14ac:dyDescent="0.55000000000000004">
      <c r="A49" s="1" t="s">
        <v>49</v>
      </c>
      <c r="C49" s="10">
        <v>0</v>
      </c>
      <c r="D49" s="10"/>
      <c r="E49" s="10">
        <v>4252707741</v>
      </c>
      <c r="F49" s="10"/>
      <c r="G49" s="10">
        <v>0</v>
      </c>
      <c r="H49" s="10"/>
      <c r="I49" s="10">
        <f t="shared" si="0"/>
        <v>4252707741</v>
      </c>
      <c r="J49" s="4"/>
      <c r="K49" s="8">
        <f t="shared" si="1"/>
        <v>1.4631959371649943E-2</v>
      </c>
      <c r="L49" s="4"/>
      <c r="M49" s="10">
        <v>0</v>
      </c>
      <c r="N49" s="10"/>
      <c r="O49" s="10">
        <v>4252707741</v>
      </c>
      <c r="P49" s="10"/>
      <c r="Q49" s="10">
        <v>0</v>
      </c>
      <c r="R49" s="10"/>
      <c r="S49" s="10">
        <f t="shared" si="2"/>
        <v>4252707741</v>
      </c>
      <c r="T49" s="4"/>
      <c r="U49" s="8">
        <f t="shared" si="3"/>
        <v>1.4631959371649943E-2</v>
      </c>
    </row>
    <row r="50" spans="1:21" x14ac:dyDescent="0.55000000000000004">
      <c r="A50" s="1" t="s">
        <v>44</v>
      </c>
      <c r="C50" s="10">
        <v>0</v>
      </c>
      <c r="D50" s="10"/>
      <c r="E50" s="10">
        <v>9791102146</v>
      </c>
      <c r="F50" s="10"/>
      <c r="G50" s="10">
        <v>0</v>
      </c>
      <c r="H50" s="10"/>
      <c r="I50" s="10">
        <f t="shared" si="0"/>
        <v>9791102146</v>
      </c>
      <c r="J50" s="4"/>
      <c r="K50" s="8">
        <f t="shared" si="1"/>
        <v>3.3687480431058049E-2</v>
      </c>
      <c r="L50" s="4"/>
      <c r="M50" s="10">
        <v>0</v>
      </c>
      <c r="N50" s="10"/>
      <c r="O50" s="10">
        <v>9791102146</v>
      </c>
      <c r="P50" s="10"/>
      <c r="Q50" s="10">
        <v>0</v>
      </c>
      <c r="R50" s="10"/>
      <c r="S50" s="10">
        <f t="shared" si="2"/>
        <v>9791102146</v>
      </c>
      <c r="T50" s="4"/>
      <c r="U50" s="8">
        <f t="shared" si="3"/>
        <v>3.3687480431058049E-2</v>
      </c>
    </row>
    <row r="51" spans="1:21" x14ac:dyDescent="0.55000000000000004">
      <c r="A51" s="1" t="s">
        <v>17</v>
      </c>
      <c r="C51" s="10">
        <v>0</v>
      </c>
      <c r="D51" s="10"/>
      <c r="E51" s="10">
        <v>8134561869</v>
      </c>
      <c r="F51" s="10"/>
      <c r="G51" s="10">
        <v>0</v>
      </c>
      <c r="H51" s="10"/>
      <c r="I51" s="10">
        <f t="shared" si="0"/>
        <v>8134561869</v>
      </c>
      <c r="J51" s="4"/>
      <c r="K51" s="8">
        <f t="shared" si="1"/>
        <v>2.7987951682142371E-2</v>
      </c>
      <c r="L51" s="4"/>
      <c r="M51" s="10">
        <v>0</v>
      </c>
      <c r="N51" s="10"/>
      <c r="O51" s="10">
        <v>8134561869</v>
      </c>
      <c r="P51" s="10"/>
      <c r="Q51" s="10">
        <v>0</v>
      </c>
      <c r="R51" s="10"/>
      <c r="S51" s="10">
        <f t="shared" si="2"/>
        <v>8134561869</v>
      </c>
      <c r="T51" s="4"/>
      <c r="U51" s="8">
        <f t="shared" si="3"/>
        <v>2.7987951682142371E-2</v>
      </c>
    </row>
    <row r="52" spans="1:21" x14ac:dyDescent="0.55000000000000004">
      <c r="A52" s="1" t="s">
        <v>55</v>
      </c>
      <c r="C52" s="10">
        <v>0</v>
      </c>
      <c r="D52" s="10"/>
      <c r="E52" s="10">
        <v>6630289484</v>
      </c>
      <c r="F52" s="10"/>
      <c r="G52" s="10">
        <v>0</v>
      </c>
      <c r="H52" s="10"/>
      <c r="I52" s="10">
        <f t="shared" si="0"/>
        <v>6630289484</v>
      </c>
      <c r="J52" s="4"/>
      <c r="K52" s="8">
        <f t="shared" si="1"/>
        <v>2.2812319176523883E-2</v>
      </c>
      <c r="L52" s="4"/>
      <c r="M52" s="10">
        <v>0</v>
      </c>
      <c r="N52" s="10"/>
      <c r="O52" s="10">
        <v>6630289484</v>
      </c>
      <c r="P52" s="10"/>
      <c r="Q52" s="10">
        <v>0</v>
      </c>
      <c r="R52" s="10"/>
      <c r="S52" s="10">
        <f t="shared" si="2"/>
        <v>6630289484</v>
      </c>
      <c r="T52" s="4"/>
      <c r="U52" s="8">
        <f t="shared" si="3"/>
        <v>2.2812319176523883E-2</v>
      </c>
    </row>
    <row r="53" spans="1:21" x14ac:dyDescent="0.55000000000000004">
      <c r="A53" s="1" t="s">
        <v>53</v>
      </c>
      <c r="C53" s="10">
        <v>0</v>
      </c>
      <c r="D53" s="10"/>
      <c r="E53" s="10">
        <v>5946403273</v>
      </c>
      <c r="F53" s="10"/>
      <c r="G53" s="10">
        <v>0</v>
      </c>
      <c r="H53" s="10"/>
      <c r="I53" s="10">
        <f t="shared" si="0"/>
        <v>5946403273</v>
      </c>
      <c r="J53" s="4"/>
      <c r="K53" s="8">
        <f t="shared" si="1"/>
        <v>2.0459325304475997E-2</v>
      </c>
      <c r="L53" s="4"/>
      <c r="M53" s="10">
        <v>0</v>
      </c>
      <c r="N53" s="10"/>
      <c r="O53" s="10">
        <v>5946403273</v>
      </c>
      <c r="P53" s="10"/>
      <c r="Q53" s="10">
        <v>0</v>
      </c>
      <c r="R53" s="10"/>
      <c r="S53" s="10">
        <f t="shared" si="2"/>
        <v>5946403273</v>
      </c>
      <c r="T53" s="4"/>
      <c r="U53" s="8">
        <f t="shared" si="3"/>
        <v>2.0459325304475997E-2</v>
      </c>
    </row>
    <row r="54" spans="1:21" x14ac:dyDescent="0.55000000000000004">
      <c r="A54" s="1" t="s">
        <v>65</v>
      </c>
      <c r="C54" s="10">
        <v>0</v>
      </c>
      <c r="D54" s="10"/>
      <c r="E54" s="10">
        <v>19565121228</v>
      </c>
      <c r="F54" s="10"/>
      <c r="G54" s="10">
        <v>0</v>
      </c>
      <c r="H54" s="10"/>
      <c r="I54" s="10">
        <f t="shared" si="0"/>
        <v>19565121228</v>
      </c>
      <c r="J54" s="4"/>
      <c r="K54" s="8">
        <f t="shared" si="1"/>
        <v>6.7316184498064202E-2</v>
      </c>
      <c r="L54" s="4"/>
      <c r="M54" s="10">
        <v>0</v>
      </c>
      <c r="N54" s="10"/>
      <c r="O54" s="10">
        <v>19565121228</v>
      </c>
      <c r="P54" s="10"/>
      <c r="Q54" s="10">
        <v>0</v>
      </c>
      <c r="R54" s="10"/>
      <c r="S54" s="10">
        <f t="shared" si="2"/>
        <v>19565121228</v>
      </c>
      <c r="T54" s="4"/>
      <c r="U54" s="8">
        <f t="shared" si="3"/>
        <v>6.7316184498064202E-2</v>
      </c>
    </row>
    <row r="55" spans="1:21" x14ac:dyDescent="0.55000000000000004">
      <c r="A55" s="1" t="s">
        <v>54</v>
      </c>
      <c r="C55" s="10">
        <v>0</v>
      </c>
      <c r="D55" s="10"/>
      <c r="E55" s="10">
        <v>2005518937</v>
      </c>
      <c r="F55" s="10"/>
      <c r="G55" s="10">
        <v>0</v>
      </c>
      <c r="H55" s="10"/>
      <c r="I55" s="10">
        <f t="shared" si="0"/>
        <v>2005518937</v>
      </c>
      <c r="J55" s="4"/>
      <c r="K55" s="8">
        <f t="shared" si="1"/>
        <v>6.9002323678039419E-3</v>
      </c>
      <c r="L55" s="4"/>
      <c r="M55" s="10">
        <v>0</v>
      </c>
      <c r="N55" s="10"/>
      <c r="O55" s="10">
        <v>2005518937</v>
      </c>
      <c r="P55" s="10"/>
      <c r="Q55" s="10">
        <v>0</v>
      </c>
      <c r="R55" s="10"/>
      <c r="S55" s="10">
        <f t="shared" si="2"/>
        <v>2005518937</v>
      </c>
      <c r="T55" s="4"/>
      <c r="U55" s="8">
        <f t="shared" si="3"/>
        <v>6.9002323678039419E-3</v>
      </c>
    </row>
    <row r="56" spans="1:21" x14ac:dyDescent="0.55000000000000004">
      <c r="A56" s="1" t="s">
        <v>66</v>
      </c>
      <c r="C56" s="10">
        <v>0</v>
      </c>
      <c r="D56" s="10"/>
      <c r="E56" s="10">
        <v>-135741523</v>
      </c>
      <c r="F56" s="10"/>
      <c r="G56" s="10">
        <v>0</v>
      </c>
      <c r="H56" s="10"/>
      <c r="I56" s="10">
        <f t="shared" si="0"/>
        <v>-135741523</v>
      </c>
      <c r="J56" s="4"/>
      <c r="K56" s="8">
        <f t="shared" si="1"/>
        <v>-4.6703525625178539E-4</v>
      </c>
      <c r="L56" s="4"/>
      <c r="M56" s="10">
        <v>0</v>
      </c>
      <c r="N56" s="10"/>
      <c r="O56" s="10">
        <v>-135741523</v>
      </c>
      <c r="P56" s="10"/>
      <c r="Q56" s="10">
        <v>0</v>
      </c>
      <c r="R56" s="10"/>
      <c r="S56" s="10">
        <f t="shared" si="2"/>
        <v>-135741523</v>
      </c>
      <c r="T56" s="4"/>
      <c r="U56" s="8">
        <f t="shared" si="3"/>
        <v>-4.6703525625178539E-4</v>
      </c>
    </row>
    <row r="57" spans="1:21" x14ac:dyDescent="0.55000000000000004">
      <c r="A57" s="1" t="s">
        <v>50</v>
      </c>
      <c r="C57" s="10">
        <v>0</v>
      </c>
      <c r="D57" s="10"/>
      <c r="E57" s="10">
        <v>9729232436</v>
      </c>
      <c r="F57" s="10"/>
      <c r="G57" s="10">
        <v>0</v>
      </c>
      <c r="H57" s="10"/>
      <c r="I57" s="10">
        <f t="shared" si="0"/>
        <v>9729232436</v>
      </c>
      <c r="J57" s="4"/>
      <c r="K57" s="8">
        <f t="shared" si="1"/>
        <v>3.3474610152123031E-2</v>
      </c>
      <c r="L57" s="4"/>
      <c r="M57" s="10">
        <v>0</v>
      </c>
      <c r="N57" s="10"/>
      <c r="O57" s="10">
        <v>9729232436</v>
      </c>
      <c r="P57" s="10"/>
      <c r="Q57" s="10">
        <v>0</v>
      </c>
      <c r="R57" s="10"/>
      <c r="S57" s="10">
        <f t="shared" si="2"/>
        <v>9729232436</v>
      </c>
      <c r="T57" s="4"/>
      <c r="U57" s="8">
        <f t="shared" si="3"/>
        <v>3.3474610152123031E-2</v>
      </c>
    </row>
    <row r="58" spans="1:21" x14ac:dyDescent="0.55000000000000004">
      <c r="A58" s="1" t="s">
        <v>19</v>
      </c>
      <c r="C58" s="10">
        <v>0</v>
      </c>
      <c r="D58" s="10"/>
      <c r="E58" s="10">
        <v>5973530232</v>
      </c>
      <c r="F58" s="10"/>
      <c r="G58" s="10">
        <v>0</v>
      </c>
      <c r="H58" s="10"/>
      <c r="I58" s="10">
        <f t="shared" si="0"/>
        <v>5973530232</v>
      </c>
      <c r="J58" s="4"/>
      <c r="K58" s="8">
        <f t="shared" si="1"/>
        <v>2.0552658913587606E-2</v>
      </c>
      <c r="L58" s="4"/>
      <c r="M58" s="10">
        <v>0</v>
      </c>
      <c r="N58" s="10"/>
      <c r="O58" s="10">
        <v>5973530232</v>
      </c>
      <c r="P58" s="10"/>
      <c r="Q58" s="10">
        <v>0</v>
      </c>
      <c r="R58" s="10"/>
      <c r="S58" s="10">
        <f t="shared" si="2"/>
        <v>5973530232</v>
      </c>
      <c r="T58" s="4"/>
      <c r="U58" s="8">
        <f t="shared" si="3"/>
        <v>2.0552658913587606E-2</v>
      </c>
    </row>
    <row r="59" spans="1:21" x14ac:dyDescent="0.55000000000000004">
      <c r="A59" s="1" t="s">
        <v>59</v>
      </c>
      <c r="C59" s="10">
        <v>0</v>
      </c>
      <c r="D59" s="10"/>
      <c r="E59" s="10">
        <v>14286564627</v>
      </c>
      <c r="F59" s="10"/>
      <c r="G59" s="10">
        <v>0</v>
      </c>
      <c r="H59" s="10"/>
      <c r="I59" s="10">
        <f t="shared" si="0"/>
        <v>14286564627</v>
      </c>
      <c r="J59" s="4"/>
      <c r="K59" s="8">
        <f t="shared" si="1"/>
        <v>4.9154667076548406E-2</v>
      </c>
      <c r="L59" s="4"/>
      <c r="M59" s="10">
        <v>0</v>
      </c>
      <c r="N59" s="10"/>
      <c r="O59" s="10">
        <v>14286564627</v>
      </c>
      <c r="P59" s="10"/>
      <c r="Q59" s="10">
        <v>0</v>
      </c>
      <c r="R59" s="10"/>
      <c r="S59" s="10">
        <f t="shared" si="2"/>
        <v>14286564627</v>
      </c>
      <c r="T59" s="4"/>
      <c r="U59" s="8">
        <f t="shared" si="3"/>
        <v>4.9154667076548406E-2</v>
      </c>
    </row>
    <row r="60" spans="1:21" ht="24.75" thickBot="1" x14ac:dyDescent="0.6">
      <c r="C60" s="7">
        <f>SUM(C8:C59)</f>
        <v>4532425543</v>
      </c>
      <c r="D60" s="4"/>
      <c r="E60" s="7">
        <f>SUM(E8:E59)</f>
        <v>268331044107</v>
      </c>
      <c r="F60" s="4"/>
      <c r="G60" s="7">
        <f>SUM(G8:G59)</f>
        <v>17781660847</v>
      </c>
      <c r="H60" s="4"/>
      <c r="I60" s="7">
        <f>SUM(I8:I59)</f>
        <v>290645130497</v>
      </c>
      <c r="J60" s="4"/>
      <c r="K60" s="14">
        <f>SUM(K8:K59)</f>
        <v>1.0000000000000002</v>
      </c>
      <c r="L60" s="4"/>
      <c r="M60" s="7">
        <f>SUM(M8:M59)</f>
        <v>4532425543</v>
      </c>
      <c r="N60" s="4"/>
      <c r="O60" s="7">
        <f>SUM(O8:O59)</f>
        <v>268331044107</v>
      </c>
      <c r="P60" s="4"/>
      <c r="Q60" s="7">
        <f>SUM(Q8:Q59)</f>
        <v>17781660847</v>
      </c>
      <c r="R60" s="4"/>
      <c r="S60" s="7">
        <f>SUM(S8:S59)</f>
        <v>290645130497</v>
      </c>
      <c r="T60" s="4"/>
      <c r="U60" s="14">
        <f>SUM(U8:U59)</f>
        <v>1.0000000000000002</v>
      </c>
    </row>
    <row r="61" spans="1:21" ht="24.75" thickTop="1" x14ac:dyDescent="0.55000000000000004">
      <c r="C61" s="3"/>
      <c r="E61" s="3"/>
      <c r="G61" s="3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4"/>
  <sheetViews>
    <sheetView rightToLeft="1" workbookViewId="0">
      <selection activeCell="A2" sqref="A2:Q2"/>
    </sheetView>
  </sheetViews>
  <sheetFormatPr defaultRowHeight="24" x14ac:dyDescent="0.55000000000000004"/>
  <cols>
    <col min="1" max="1" width="44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4" t="s">
        <v>143</v>
      </c>
      <c r="C6" s="25" t="s">
        <v>141</v>
      </c>
      <c r="D6" s="25" t="s">
        <v>141</v>
      </c>
      <c r="E6" s="25" t="s">
        <v>141</v>
      </c>
      <c r="F6" s="25" t="s">
        <v>141</v>
      </c>
      <c r="G6" s="25" t="s">
        <v>141</v>
      </c>
      <c r="H6" s="25" t="s">
        <v>141</v>
      </c>
      <c r="I6" s="25" t="s">
        <v>141</v>
      </c>
      <c r="K6" s="25" t="s">
        <v>142</v>
      </c>
      <c r="L6" s="25" t="s">
        <v>142</v>
      </c>
      <c r="M6" s="25" t="s">
        <v>142</v>
      </c>
      <c r="N6" s="25" t="s">
        <v>142</v>
      </c>
      <c r="O6" s="25" t="s">
        <v>142</v>
      </c>
      <c r="P6" s="25" t="s">
        <v>142</v>
      </c>
      <c r="Q6" s="25" t="s">
        <v>142</v>
      </c>
    </row>
    <row r="7" spans="1:17" ht="24.75" x14ac:dyDescent="0.55000000000000004">
      <c r="A7" s="25" t="s">
        <v>143</v>
      </c>
      <c r="C7" s="25" t="s">
        <v>164</v>
      </c>
      <c r="E7" s="25" t="s">
        <v>161</v>
      </c>
      <c r="G7" s="25" t="s">
        <v>162</v>
      </c>
      <c r="I7" s="25" t="s">
        <v>165</v>
      </c>
      <c r="K7" s="25" t="s">
        <v>164</v>
      </c>
      <c r="M7" s="25" t="s">
        <v>161</v>
      </c>
      <c r="O7" s="25" t="s">
        <v>162</v>
      </c>
      <c r="Q7" s="25" t="s">
        <v>165</v>
      </c>
    </row>
    <row r="8" spans="1:17" x14ac:dyDescent="0.55000000000000004">
      <c r="A8" s="1" t="s">
        <v>111</v>
      </c>
      <c r="C8" s="10">
        <v>2762875293</v>
      </c>
      <c r="D8" s="10"/>
      <c r="E8" s="10">
        <v>-483662319</v>
      </c>
      <c r="F8" s="10"/>
      <c r="G8" s="10">
        <v>0</v>
      </c>
      <c r="H8" s="10"/>
      <c r="I8" s="10">
        <f>C8+E8+G8</f>
        <v>2279212974</v>
      </c>
      <c r="J8" s="10"/>
      <c r="K8" s="10">
        <v>2762875293</v>
      </c>
      <c r="L8" s="10"/>
      <c r="M8" s="10">
        <v>-483662319</v>
      </c>
      <c r="N8" s="10"/>
      <c r="O8" s="10">
        <v>0</v>
      </c>
      <c r="P8" s="10"/>
      <c r="Q8" s="10">
        <f>K8+M8+O8</f>
        <v>2279212974</v>
      </c>
    </row>
    <row r="9" spans="1:17" x14ac:dyDescent="0.55000000000000004">
      <c r="A9" s="1" t="s">
        <v>114</v>
      </c>
      <c r="C9" s="10">
        <v>803084726</v>
      </c>
      <c r="D9" s="10"/>
      <c r="E9" s="10">
        <v>0</v>
      </c>
      <c r="F9" s="10"/>
      <c r="G9" s="10">
        <v>0</v>
      </c>
      <c r="H9" s="10"/>
      <c r="I9" s="10">
        <f t="shared" ref="I9:I22" si="0">C9+E9+G9</f>
        <v>803084726</v>
      </c>
      <c r="J9" s="10"/>
      <c r="K9" s="10">
        <v>803084726</v>
      </c>
      <c r="L9" s="10"/>
      <c r="M9" s="10">
        <v>0</v>
      </c>
      <c r="N9" s="10"/>
      <c r="O9" s="10">
        <v>0</v>
      </c>
      <c r="P9" s="10"/>
      <c r="Q9" s="10">
        <f t="shared" ref="Q9:Q22" si="1">K9+M9+O9</f>
        <v>803084726</v>
      </c>
    </row>
    <row r="10" spans="1:17" x14ac:dyDescent="0.55000000000000004">
      <c r="A10" s="1" t="s">
        <v>117</v>
      </c>
      <c r="C10" s="10">
        <v>16188071</v>
      </c>
      <c r="D10" s="10"/>
      <c r="E10" s="10">
        <v>0</v>
      </c>
      <c r="F10" s="10"/>
      <c r="G10" s="10">
        <v>0</v>
      </c>
      <c r="H10" s="10"/>
      <c r="I10" s="10">
        <f t="shared" si="0"/>
        <v>16188071</v>
      </c>
      <c r="J10" s="10"/>
      <c r="K10" s="10">
        <v>16188071</v>
      </c>
      <c r="L10" s="10"/>
      <c r="M10" s="10">
        <v>0</v>
      </c>
      <c r="N10" s="10"/>
      <c r="O10" s="10">
        <v>0</v>
      </c>
      <c r="P10" s="10"/>
      <c r="Q10" s="10">
        <f t="shared" si="1"/>
        <v>16188071</v>
      </c>
    </row>
    <row r="11" spans="1:17" x14ac:dyDescent="0.55000000000000004">
      <c r="A11" s="1" t="s">
        <v>84</v>
      </c>
      <c r="C11" s="10">
        <v>0</v>
      </c>
      <c r="D11" s="10"/>
      <c r="E11" s="10">
        <v>1860995833</v>
      </c>
      <c r="F11" s="10"/>
      <c r="G11" s="10">
        <v>0</v>
      </c>
      <c r="H11" s="10"/>
      <c r="I11" s="10">
        <f t="shared" si="0"/>
        <v>1860995833</v>
      </c>
      <c r="J11" s="10"/>
      <c r="K11" s="10">
        <v>0</v>
      </c>
      <c r="L11" s="10"/>
      <c r="M11" s="10">
        <v>1860995833</v>
      </c>
      <c r="N11" s="10"/>
      <c r="O11" s="10">
        <v>0</v>
      </c>
      <c r="P11" s="10"/>
      <c r="Q11" s="10">
        <f t="shared" si="1"/>
        <v>1860995833</v>
      </c>
    </row>
    <row r="12" spans="1:17" x14ac:dyDescent="0.55000000000000004">
      <c r="A12" s="1" t="s">
        <v>87</v>
      </c>
      <c r="C12" s="10">
        <v>0</v>
      </c>
      <c r="D12" s="10"/>
      <c r="E12" s="10">
        <v>918365637</v>
      </c>
      <c r="F12" s="10"/>
      <c r="G12" s="10">
        <v>0</v>
      </c>
      <c r="H12" s="10"/>
      <c r="I12" s="10">
        <f t="shared" si="0"/>
        <v>918365637</v>
      </c>
      <c r="J12" s="10"/>
      <c r="K12" s="10">
        <v>0</v>
      </c>
      <c r="L12" s="10"/>
      <c r="M12" s="10">
        <v>918365637</v>
      </c>
      <c r="N12" s="10"/>
      <c r="O12" s="10">
        <v>0</v>
      </c>
      <c r="P12" s="10"/>
      <c r="Q12" s="10">
        <f t="shared" si="1"/>
        <v>918365637</v>
      </c>
    </row>
    <row r="13" spans="1:17" x14ac:dyDescent="0.55000000000000004">
      <c r="A13" s="1" t="s">
        <v>81</v>
      </c>
      <c r="C13" s="10">
        <v>0</v>
      </c>
      <c r="D13" s="10"/>
      <c r="E13" s="10">
        <v>1084097072</v>
      </c>
      <c r="F13" s="10"/>
      <c r="G13" s="10">
        <v>0</v>
      </c>
      <c r="H13" s="10"/>
      <c r="I13" s="10">
        <f t="shared" si="0"/>
        <v>1084097072</v>
      </c>
      <c r="J13" s="10"/>
      <c r="K13" s="10">
        <v>0</v>
      </c>
      <c r="L13" s="10"/>
      <c r="M13" s="10">
        <v>1084097072</v>
      </c>
      <c r="N13" s="10"/>
      <c r="O13" s="10">
        <v>0</v>
      </c>
      <c r="P13" s="10"/>
      <c r="Q13" s="10">
        <f t="shared" si="1"/>
        <v>1084097072</v>
      </c>
    </row>
    <row r="14" spans="1:17" x14ac:dyDescent="0.55000000000000004">
      <c r="A14" s="1" t="s">
        <v>77</v>
      </c>
      <c r="C14" s="10">
        <v>0</v>
      </c>
      <c r="D14" s="10"/>
      <c r="E14" s="10">
        <v>306919211</v>
      </c>
      <c r="F14" s="10"/>
      <c r="G14" s="10">
        <v>0</v>
      </c>
      <c r="H14" s="10"/>
      <c r="I14" s="10">
        <f t="shared" si="0"/>
        <v>306919211</v>
      </c>
      <c r="J14" s="10"/>
      <c r="K14" s="10">
        <v>0</v>
      </c>
      <c r="L14" s="10"/>
      <c r="M14" s="10">
        <v>306919211</v>
      </c>
      <c r="N14" s="10"/>
      <c r="O14" s="10">
        <v>0</v>
      </c>
      <c r="P14" s="10"/>
      <c r="Q14" s="10">
        <f t="shared" si="1"/>
        <v>306919211</v>
      </c>
    </row>
    <row r="15" spans="1:17" x14ac:dyDescent="0.55000000000000004">
      <c r="A15" s="1" t="s">
        <v>90</v>
      </c>
      <c r="C15" s="10">
        <v>0</v>
      </c>
      <c r="D15" s="10"/>
      <c r="E15" s="10">
        <v>687657860</v>
      </c>
      <c r="F15" s="10"/>
      <c r="G15" s="10">
        <v>0</v>
      </c>
      <c r="H15" s="10"/>
      <c r="I15" s="10">
        <f t="shared" si="0"/>
        <v>687657860</v>
      </c>
      <c r="J15" s="10"/>
      <c r="K15" s="10">
        <v>0</v>
      </c>
      <c r="L15" s="10"/>
      <c r="M15" s="10">
        <v>687657860</v>
      </c>
      <c r="N15" s="10"/>
      <c r="O15" s="10">
        <v>0</v>
      </c>
      <c r="P15" s="10"/>
      <c r="Q15" s="10">
        <f t="shared" si="1"/>
        <v>687657860</v>
      </c>
    </row>
    <row r="16" spans="1:17" x14ac:dyDescent="0.55000000000000004">
      <c r="A16" s="1" t="s">
        <v>96</v>
      </c>
      <c r="C16" s="10">
        <v>0</v>
      </c>
      <c r="D16" s="10"/>
      <c r="E16" s="10">
        <v>1755981671</v>
      </c>
      <c r="F16" s="10"/>
      <c r="G16" s="10">
        <v>0</v>
      </c>
      <c r="H16" s="10"/>
      <c r="I16" s="10">
        <f t="shared" si="0"/>
        <v>1755981671</v>
      </c>
      <c r="J16" s="10"/>
      <c r="K16" s="10">
        <v>0</v>
      </c>
      <c r="L16" s="10"/>
      <c r="M16" s="10">
        <v>1755981671</v>
      </c>
      <c r="N16" s="10"/>
      <c r="O16" s="10">
        <v>0</v>
      </c>
      <c r="P16" s="10"/>
      <c r="Q16" s="10">
        <f t="shared" si="1"/>
        <v>1755981671</v>
      </c>
    </row>
    <row r="17" spans="1:17" x14ac:dyDescent="0.55000000000000004">
      <c r="A17" s="1" t="s">
        <v>99</v>
      </c>
      <c r="C17" s="10">
        <v>0</v>
      </c>
      <c r="D17" s="10"/>
      <c r="E17" s="10">
        <v>1030705111</v>
      </c>
      <c r="F17" s="10"/>
      <c r="G17" s="10">
        <v>0</v>
      </c>
      <c r="H17" s="10"/>
      <c r="I17" s="10">
        <f t="shared" si="0"/>
        <v>1030705111</v>
      </c>
      <c r="J17" s="10"/>
      <c r="K17" s="10">
        <v>0</v>
      </c>
      <c r="L17" s="10"/>
      <c r="M17" s="10">
        <v>1030705111</v>
      </c>
      <c r="N17" s="10"/>
      <c r="O17" s="10">
        <v>0</v>
      </c>
      <c r="P17" s="10"/>
      <c r="Q17" s="10">
        <f t="shared" si="1"/>
        <v>1030705111</v>
      </c>
    </row>
    <row r="18" spans="1:17" x14ac:dyDescent="0.55000000000000004">
      <c r="A18" s="1" t="s">
        <v>102</v>
      </c>
      <c r="C18" s="10">
        <v>0</v>
      </c>
      <c r="D18" s="10"/>
      <c r="E18" s="10">
        <v>1916044544</v>
      </c>
      <c r="F18" s="10"/>
      <c r="G18" s="10">
        <v>0</v>
      </c>
      <c r="H18" s="10"/>
      <c r="I18" s="10">
        <f t="shared" si="0"/>
        <v>1916044544</v>
      </c>
      <c r="J18" s="10"/>
      <c r="K18" s="10">
        <v>0</v>
      </c>
      <c r="L18" s="10"/>
      <c r="M18" s="10">
        <v>1916044544</v>
      </c>
      <c r="N18" s="10"/>
      <c r="O18" s="10">
        <v>0</v>
      </c>
      <c r="P18" s="10"/>
      <c r="Q18" s="10">
        <f t="shared" si="1"/>
        <v>1916044544</v>
      </c>
    </row>
    <row r="19" spans="1:17" x14ac:dyDescent="0.55000000000000004">
      <c r="A19" s="1" t="s">
        <v>105</v>
      </c>
      <c r="C19" s="10">
        <v>0</v>
      </c>
      <c r="D19" s="10"/>
      <c r="E19" s="10">
        <v>7996037416</v>
      </c>
      <c r="F19" s="10"/>
      <c r="G19" s="10">
        <v>0</v>
      </c>
      <c r="H19" s="10"/>
      <c r="I19" s="10">
        <f t="shared" si="0"/>
        <v>7996037416</v>
      </c>
      <c r="J19" s="10"/>
      <c r="K19" s="10">
        <v>0</v>
      </c>
      <c r="L19" s="10"/>
      <c r="M19" s="10">
        <v>7996037416</v>
      </c>
      <c r="N19" s="10"/>
      <c r="O19" s="10">
        <v>0</v>
      </c>
      <c r="P19" s="10"/>
      <c r="Q19" s="10">
        <f t="shared" si="1"/>
        <v>7996037416</v>
      </c>
    </row>
    <row r="20" spans="1:17" x14ac:dyDescent="0.55000000000000004">
      <c r="A20" s="1" t="s">
        <v>108</v>
      </c>
      <c r="C20" s="10">
        <v>0</v>
      </c>
      <c r="D20" s="10"/>
      <c r="E20" s="10">
        <v>1590985382</v>
      </c>
      <c r="F20" s="10"/>
      <c r="G20" s="10">
        <v>0</v>
      </c>
      <c r="H20" s="10"/>
      <c r="I20" s="10">
        <f t="shared" si="0"/>
        <v>1590985382</v>
      </c>
      <c r="J20" s="10"/>
      <c r="K20" s="10">
        <v>0</v>
      </c>
      <c r="L20" s="10"/>
      <c r="M20" s="10">
        <v>1590985382</v>
      </c>
      <c r="N20" s="10"/>
      <c r="O20" s="10">
        <v>0</v>
      </c>
      <c r="P20" s="10"/>
      <c r="Q20" s="10">
        <f t="shared" si="1"/>
        <v>1590985382</v>
      </c>
    </row>
    <row r="21" spans="1:17" x14ac:dyDescent="0.55000000000000004">
      <c r="A21" s="1" t="s">
        <v>93</v>
      </c>
      <c r="C21" s="10">
        <v>0</v>
      </c>
      <c r="D21" s="10"/>
      <c r="E21" s="10">
        <v>460591007</v>
      </c>
      <c r="F21" s="10"/>
      <c r="G21" s="10">
        <v>0</v>
      </c>
      <c r="H21" s="10"/>
      <c r="I21" s="10">
        <f t="shared" si="0"/>
        <v>460591007</v>
      </c>
      <c r="J21" s="10"/>
      <c r="K21" s="10">
        <v>0</v>
      </c>
      <c r="L21" s="10"/>
      <c r="M21" s="10">
        <v>460591007</v>
      </c>
      <c r="N21" s="10"/>
      <c r="O21" s="10">
        <v>0</v>
      </c>
      <c r="P21" s="10"/>
      <c r="Q21" s="10">
        <f t="shared" si="1"/>
        <v>460591007</v>
      </c>
    </row>
    <row r="22" spans="1:17" x14ac:dyDescent="0.55000000000000004">
      <c r="A22" s="1" t="s">
        <v>120</v>
      </c>
      <c r="C22" s="10">
        <v>0</v>
      </c>
      <c r="D22" s="10"/>
      <c r="E22" s="10">
        <v>1863861</v>
      </c>
      <c r="F22" s="10"/>
      <c r="G22" s="10">
        <v>0</v>
      </c>
      <c r="H22" s="10"/>
      <c r="I22" s="10">
        <f t="shared" si="0"/>
        <v>1863861</v>
      </c>
      <c r="J22" s="10"/>
      <c r="K22" s="10">
        <v>0</v>
      </c>
      <c r="L22" s="10"/>
      <c r="M22" s="10">
        <v>1863861</v>
      </c>
      <c r="N22" s="10"/>
      <c r="O22" s="10">
        <v>0</v>
      </c>
      <c r="P22" s="10"/>
      <c r="Q22" s="10">
        <f t="shared" si="1"/>
        <v>1863861</v>
      </c>
    </row>
    <row r="23" spans="1:17" ht="24.75" thickBot="1" x14ac:dyDescent="0.6">
      <c r="C23" s="18">
        <f>SUM(C8:C22)</f>
        <v>3582148090</v>
      </c>
      <c r="D23" s="10"/>
      <c r="E23" s="18">
        <f>SUM(E8:E22)</f>
        <v>19126582286</v>
      </c>
      <c r="F23" s="10"/>
      <c r="G23" s="18">
        <f>SUM(G8:G22)</f>
        <v>0</v>
      </c>
      <c r="H23" s="10"/>
      <c r="I23" s="18">
        <f>SUM(I8:I22)</f>
        <v>22708730376</v>
      </c>
      <c r="J23" s="10"/>
      <c r="K23" s="18">
        <f>SUM(K8:K22)</f>
        <v>3582148090</v>
      </c>
      <c r="L23" s="10"/>
      <c r="M23" s="18">
        <f>SUM(M8:M22)</f>
        <v>19126582286</v>
      </c>
      <c r="N23" s="10"/>
      <c r="O23" s="18">
        <f>SUM(O8:O22)</f>
        <v>0</v>
      </c>
      <c r="P23" s="10"/>
      <c r="Q23" s="18">
        <f>SUM(Q8:Q22)</f>
        <v>22708730376</v>
      </c>
    </row>
    <row r="24" spans="1:17" ht="24.75" thickTop="1" x14ac:dyDescent="0.55000000000000004">
      <c r="C24" s="11"/>
      <c r="E24" s="11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K8" sqref="K8:K9"/>
    </sheetView>
  </sheetViews>
  <sheetFormatPr defaultRowHeight="24" x14ac:dyDescent="0.55000000000000004"/>
  <cols>
    <col min="1" max="1" width="25.8554687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.75" x14ac:dyDescent="0.55000000000000004">
      <c r="A3" s="26" t="s">
        <v>139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ht="24.75" x14ac:dyDescent="0.55000000000000004">
      <c r="A6" s="25" t="s">
        <v>166</v>
      </c>
      <c r="B6" s="25" t="s">
        <v>166</v>
      </c>
      <c r="C6" s="25" t="s">
        <v>166</v>
      </c>
      <c r="E6" s="25" t="s">
        <v>141</v>
      </c>
      <c r="F6" s="25" t="s">
        <v>141</v>
      </c>
      <c r="G6" s="25" t="s">
        <v>141</v>
      </c>
      <c r="I6" s="25" t="s">
        <v>142</v>
      </c>
      <c r="J6" s="25" t="s">
        <v>142</v>
      </c>
      <c r="K6" s="25" t="s">
        <v>142</v>
      </c>
    </row>
    <row r="7" spans="1:11" ht="24.75" x14ac:dyDescent="0.55000000000000004">
      <c r="A7" s="25" t="s">
        <v>167</v>
      </c>
      <c r="C7" s="25" t="s">
        <v>126</v>
      </c>
      <c r="E7" s="25" t="s">
        <v>168</v>
      </c>
      <c r="G7" s="25" t="s">
        <v>169</v>
      </c>
      <c r="I7" s="25" t="s">
        <v>168</v>
      </c>
      <c r="K7" s="25" t="s">
        <v>169</v>
      </c>
    </row>
    <row r="8" spans="1:11" x14ac:dyDescent="0.55000000000000004">
      <c r="A8" s="1" t="s">
        <v>136</v>
      </c>
      <c r="C8" s="4" t="s">
        <v>137</v>
      </c>
      <c r="D8" s="4"/>
      <c r="E8" s="5">
        <v>248620006</v>
      </c>
      <c r="F8" s="4"/>
      <c r="G8" s="8">
        <f>E8/$E$9</f>
        <v>1</v>
      </c>
      <c r="H8" s="4"/>
      <c r="I8" s="5">
        <v>248620006</v>
      </c>
      <c r="J8" s="4"/>
      <c r="K8" s="8">
        <f>I8/$I$9</f>
        <v>1</v>
      </c>
    </row>
    <row r="9" spans="1:11" ht="24.75" thickBot="1" x14ac:dyDescent="0.6">
      <c r="E9" s="7">
        <f>SUM(E8)</f>
        <v>248620006</v>
      </c>
      <c r="G9" s="9">
        <f>SUM(G8)</f>
        <v>1</v>
      </c>
      <c r="I9" s="7">
        <f>SUM(I8)</f>
        <v>248620006</v>
      </c>
      <c r="K9" s="9">
        <f>SUM(K8)</f>
        <v>1</v>
      </c>
    </row>
    <row r="10" spans="1:11" ht="24.75" thickTop="1" x14ac:dyDescent="0.55000000000000004"/>
    <row r="12" spans="1:11" x14ac:dyDescent="0.55000000000000004">
      <c r="E12" s="3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A11" sqref="A11"/>
    </sheetView>
  </sheetViews>
  <sheetFormatPr defaultRowHeight="24" x14ac:dyDescent="0.55000000000000004"/>
  <cols>
    <col min="1" max="1" width="28.28515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6" t="s">
        <v>0</v>
      </c>
      <c r="B2" s="26"/>
      <c r="C2" s="26"/>
      <c r="D2" s="26"/>
      <c r="E2" s="26"/>
    </row>
    <row r="3" spans="1:5" ht="24.75" x14ac:dyDescent="0.55000000000000004">
      <c r="A3" s="26" t="s">
        <v>139</v>
      </c>
      <c r="B3" s="26"/>
      <c r="C3" s="26"/>
      <c r="D3" s="26"/>
      <c r="E3" s="26"/>
    </row>
    <row r="4" spans="1:5" ht="24.75" x14ac:dyDescent="0.55000000000000004">
      <c r="A4" s="26" t="s">
        <v>2</v>
      </c>
      <c r="B4" s="26"/>
      <c r="C4" s="26"/>
      <c r="D4" s="26"/>
      <c r="E4" s="26"/>
    </row>
    <row r="5" spans="1:5" ht="24.75" x14ac:dyDescent="0.55000000000000004">
      <c r="C5" s="24" t="s">
        <v>141</v>
      </c>
      <c r="E5" s="22" t="s">
        <v>176</v>
      </c>
    </row>
    <row r="6" spans="1:5" ht="24.75" x14ac:dyDescent="0.55000000000000004">
      <c r="A6" s="24" t="s">
        <v>170</v>
      </c>
      <c r="C6" s="25"/>
      <c r="E6" s="25" t="s">
        <v>177</v>
      </c>
    </row>
    <row r="7" spans="1:5" ht="24.75" x14ac:dyDescent="0.55000000000000004">
      <c r="A7" s="25" t="s">
        <v>170</v>
      </c>
      <c r="C7" s="25" t="s">
        <v>129</v>
      </c>
      <c r="E7" s="25" t="s">
        <v>129</v>
      </c>
    </row>
    <row r="8" spans="1:5" x14ac:dyDescent="0.55000000000000004">
      <c r="A8" s="1" t="s">
        <v>178</v>
      </c>
      <c r="C8" s="5">
        <v>565801697</v>
      </c>
      <c r="D8" s="4"/>
      <c r="E8" s="5">
        <v>565801697</v>
      </c>
    </row>
    <row r="9" spans="1:5" ht="24.75" thickBot="1" x14ac:dyDescent="0.6">
      <c r="A9" s="1" t="s">
        <v>148</v>
      </c>
      <c r="C9" s="7">
        <v>565801697</v>
      </c>
      <c r="D9" s="4"/>
      <c r="E9" s="7">
        <v>565801697</v>
      </c>
    </row>
    <row r="10" spans="1:5" ht="24.75" thickTop="1" x14ac:dyDescent="0.55000000000000004"/>
  </sheetData>
  <mergeCells count="8">
    <mergeCell ref="A4:E4"/>
    <mergeCell ref="A3:E3"/>
    <mergeCell ref="A2:E2"/>
    <mergeCell ref="A6:A7"/>
    <mergeCell ref="C7"/>
    <mergeCell ref="E7"/>
    <mergeCell ref="E6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7"/>
  <sheetViews>
    <sheetView rightToLeft="1" topLeftCell="B50" workbookViewId="0">
      <selection activeCell="U65" sqref="U6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6" spans="1:25" ht="24.75" x14ac:dyDescent="0.55000000000000004">
      <c r="A6" s="24" t="s">
        <v>3</v>
      </c>
      <c r="C6" s="25" t="s">
        <v>174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4.75" x14ac:dyDescent="0.55000000000000004">
      <c r="A7" s="24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 x14ac:dyDescent="0.55000000000000004">
      <c r="A8" s="25" t="s">
        <v>3</v>
      </c>
      <c r="C8" s="25" t="s">
        <v>7</v>
      </c>
      <c r="E8" s="25" t="s">
        <v>8</v>
      </c>
      <c r="G8" s="25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 x14ac:dyDescent="0.55000000000000004">
      <c r="A9" s="1" t="s">
        <v>15</v>
      </c>
      <c r="C9" s="10">
        <v>1412218</v>
      </c>
      <c r="D9" s="10"/>
      <c r="E9" s="10">
        <v>5645631668</v>
      </c>
      <c r="F9" s="10"/>
      <c r="G9" s="10">
        <v>7664831553.8339996</v>
      </c>
      <c r="H9" s="10"/>
      <c r="I9" s="10">
        <v>0</v>
      </c>
      <c r="J9" s="10"/>
      <c r="K9" s="10">
        <v>0</v>
      </c>
      <c r="L9" s="10"/>
      <c r="M9" s="10">
        <v>0</v>
      </c>
      <c r="N9" s="10"/>
      <c r="O9" s="10">
        <v>0</v>
      </c>
      <c r="P9" s="10"/>
      <c r="Q9" s="10">
        <v>1412218</v>
      </c>
      <c r="R9" s="10"/>
      <c r="S9" s="10">
        <v>5880</v>
      </c>
      <c r="T9" s="10"/>
      <c r="U9" s="10">
        <v>5645631668</v>
      </c>
      <c r="V9" s="10"/>
      <c r="W9" s="10">
        <v>8254433981.052</v>
      </c>
      <c r="X9" s="4"/>
      <c r="Y9" s="8">
        <v>2.0939282878938955E-3</v>
      </c>
    </row>
    <row r="10" spans="1:25" x14ac:dyDescent="0.55000000000000004">
      <c r="A10" s="1" t="s">
        <v>16</v>
      </c>
      <c r="C10" s="10">
        <v>12110123</v>
      </c>
      <c r="D10" s="10"/>
      <c r="E10" s="10">
        <v>51113958868</v>
      </c>
      <c r="F10" s="10"/>
      <c r="G10" s="10">
        <v>47995776191.614098</v>
      </c>
      <c r="H10" s="10"/>
      <c r="I10" s="10">
        <v>0</v>
      </c>
      <c r="J10" s="10"/>
      <c r="K10" s="10">
        <v>0</v>
      </c>
      <c r="L10" s="10"/>
      <c r="M10" s="10">
        <v>0</v>
      </c>
      <c r="N10" s="10"/>
      <c r="O10" s="10">
        <v>0</v>
      </c>
      <c r="P10" s="10"/>
      <c r="Q10" s="10">
        <v>12110123</v>
      </c>
      <c r="R10" s="10"/>
      <c r="S10" s="10">
        <v>4350</v>
      </c>
      <c r="T10" s="10"/>
      <c r="U10" s="10">
        <v>51113958868</v>
      </c>
      <c r="V10" s="10"/>
      <c r="W10" s="10">
        <v>52365594791.452499</v>
      </c>
      <c r="X10" s="4"/>
      <c r="Y10" s="8">
        <v>1.3283745499438487E-2</v>
      </c>
    </row>
    <row r="11" spans="1:25" x14ac:dyDescent="0.55000000000000004">
      <c r="A11" s="1" t="s">
        <v>17</v>
      </c>
      <c r="C11" s="10">
        <v>5489226</v>
      </c>
      <c r="D11" s="10"/>
      <c r="E11" s="10">
        <v>31040554368</v>
      </c>
      <c r="F11" s="10"/>
      <c r="G11" s="10">
        <v>36613551856.563004</v>
      </c>
      <c r="H11" s="10"/>
      <c r="I11" s="10">
        <v>1988508</v>
      </c>
      <c r="J11" s="10"/>
      <c r="K11" s="10">
        <v>0</v>
      </c>
      <c r="L11" s="10"/>
      <c r="M11" s="10">
        <v>0</v>
      </c>
      <c r="N11" s="10"/>
      <c r="O11" s="10">
        <v>0</v>
      </c>
      <c r="P11" s="10"/>
      <c r="Q11" s="10">
        <v>7477734</v>
      </c>
      <c r="R11" s="10"/>
      <c r="S11" s="10">
        <v>6020</v>
      </c>
      <c r="T11" s="10"/>
      <c r="U11" s="10">
        <v>31040554368</v>
      </c>
      <c r="V11" s="10"/>
      <c r="W11" s="10">
        <v>44748113725.853996</v>
      </c>
      <c r="X11" s="4"/>
      <c r="Y11" s="8">
        <v>1.1351395065433319E-2</v>
      </c>
    </row>
    <row r="12" spans="1:25" x14ac:dyDescent="0.55000000000000004">
      <c r="A12" s="1" t="s">
        <v>18</v>
      </c>
      <c r="C12" s="10">
        <v>889616</v>
      </c>
      <c r="D12" s="10"/>
      <c r="E12" s="10">
        <v>74988654463</v>
      </c>
      <c r="F12" s="10"/>
      <c r="G12" s="10">
        <v>74548410758.639999</v>
      </c>
      <c r="H12" s="10"/>
      <c r="I12" s="10">
        <v>0</v>
      </c>
      <c r="J12" s="10"/>
      <c r="K12" s="10">
        <v>0</v>
      </c>
      <c r="L12" s="10"/>
      <c r="M12" s="10">
        <v>-88962</v>
      </c>
      <c r="N12" s="10"/>
      <c r="O12" s="10">
        <v>8396682608</v>
      </c>
      <c r="P12" s="10"/>
      <c r="Q12" s="10">
        <v>800654</v>
      </c>
      <c r="R12" s="10"/>
      <c r="S12" s="10">
        <v>101250</v>
      </c>
      <c r="T12" s="10"/>
      <c r="U12" s="10">
        <v>67489755300</v>
      </c>
      <c r="V12" s="10"/>
      <c r="W12" s="10">
        <v>80583873505.875</v>
      </c>
      <c r="X12" s="4"/>
      <c r="Y12" s="8">
        <v>2.0441965211588031E-2</v>
      </c>
    </row>
    <row r="13" spans="1:25" x14ac:dyDescent="0.55000000000000004">
      <c r="A13" s="1" t="s">
        <v>19</v>
      </c>
      <c r="C13" s="10">
        <v>282524</v>
      </c>
      <c r="D13" s="10"/>
      <c r="E13" s="10">
        <v>7250405655</v>
      </c>
      <c r="F13" s="10"/>
      <c r="G13" s="10">
        <v>44227152836.856003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282524</v>
      </c>
      <c r="R13" s="10"/>
      <c r="S13" s="10">
        <v>178750</v>
      </c>
      <c r="T13" s="10"/>
      <c r="U13" s="10">
        <v>7250405655</v>
      </c>
      <c r="V13" s="10"/>
      <c r="W13" s="10">
        <v>50200683068.25</v>
      </c>
      <c r="X13" s="4"/>
      <c r="Y13" s="8">
        <v>1.2734565518301962E-2</v>
      </c>
    </row>
    <row r="14" spans="1:25" x14ac:dyDescent="0.55000000000000004">
      <c r="A14" s="1" t="s">
        <v>20</v>
      </c>
      <c r="C14" s="10">
        <v>2805925</v>
      </c>
      <c r="D14" s="10"/>
      <c r="E14" s="10">
        <v>33002041239</v>
      </c>
      <c r="F14" s="10"/>
      <c r="G14" s="10">
        <v>29649512202.637501</v>
      </c>
      <c r="H14" s="10"/>
      <c r="I14" s="10">
        <v>0</v>
      </c>
      <c r="J14" s="10"/>
      <c r="K14" s="10">
        <v>0</v>
      </c>
      <c r="L14" s="10"/>
      <c r="M14" s="10">
        <v>0</v>
      </c>
      <c r="N14" s="10"/>
      <c r="O14" s="10">
        <v>0</v>
      </c>
      <c r="P14" s="10"/>
      <c r="Q14" s="10">
        <v>2805925</v>
      </c>
      <c r="R14" s="10"/>
      <c r="S14" s="10">
        <v>12640</v>
      </c>
      <c r="T14" s="10"/>
      <c r="U14" s="10">
        <v>33002041239</v>
      </c>
      <c r="V14" s="10"/>
      <c r="W14" s="10">
        <v>35255863992.599998</v>
      </c>
      <c r="X14" s="4"/>
      <c r="Y14" s="8">
        <v>8.9434661537914958E-3</v>
      </c>
    </row>
    <row r="15" spans="1:25" x14ac:dyDescent="0.55000000000000004">
      <c r="A15" s="1" t="s">
        <v>21</v>
      </c>
      <c r="C15" s="10">
        <v>114343</v>
      </c>
      <c r="D15" s="10"/>
      <c r="E15" s="10">
        <v>4340917652</v>
      </c>
      <c r="F15" s="10"/>
      <c r="G15" s="10">
        <v>4811340361.8195</v>
      </c>
      <c r="H15" s="10"/>
      <c r="I15" s="10">
        <v>0</v>
      </c>
      <c r="J15" s="10"/>
      <c r="K15" s="10">
        <v>0</v>
      </c>
      <c r="L15" s="10"/>
      <c r="M15" s="10">
        <v>0</v>
      </c>
      <c r="N15" s="10"/>
      <c r="O15" s="10">
        <v>0</v>
      </c>
      <c r="P15" s="10"/>
      <c r="Q15" s="10">
        <v>114343</v>
      </c>
      <c r="R15" s="10"/>
      <c r="S15" s="10">
        <v>48780</v>
      </c>
      <c r="T15" s="10"/>
      <c r="U15" s="10">
        <v>4340917652</v>
      </c>
      <c r="V15" s="10"/>
      <c r="W15" s="10">
        <v>5544464513.3369999</v>
      </c>
      <c r="X15" s="4"/>
      <c r="Y15" s="8">
        <v>1.4064817905564721E-3</v>
      </c>
    </row>
    <row r="16" spans="1:25" x14ac:dyDescent="0.55000000000000004">
      <c r="A16" s="1" t="s">
        <v>22</v>
      </c>
      <c r="C16" s="10">
        <v>619339</v>
      </c>
      <c r="D16" s="10"/>
      <c r="E16" s="10">
        <v>28070302758</v>
      </c>
      <c r="F16" s="10"/>
      <c r="G16" s="10">
        <v>67081652534.232002</v>
      </c>
      <c r="H16" s="10"/>
      <c r="I16" s="10">
        <v>0</v>
      </c>
      <c r="J16" s="10"/>
      <c r="K16" s="10">
        <v>0</v>
      </c>
      <c r="L16" s="10"/>
      <c r="M16" s="10">
        <v>0</v>
      </c>
      <c r="N16" s="10"/>
      <c r="O16" s="10">
        <v>0</v>
      </c>
      <c r="P16" s="10"/>
      <c r="Q16" s="10">
        <v>619339</v>
      </c>
      <c r="R16" s="10"/>
      <c r="S16" s="10">
        <v>129490</v>
      </c>
      <c r="T16" s="10"/>
      <c r="U16" s="10">
        <v>28070302758</v>
      </c>
      <c r="V16" s="10"/>
      <c r="W16" s="10">
        <v>79721027777.695496</v>
      </c>
      <c r="X16" s="4"/>
      <c r="Y16" s="8">
        <v>2.0223084415827736E-2</v>
      </c>
    </row>
    <row r="17" spans="1:25" x14ac:dyDescent="0.55000000000000004">
      <c r="A17" s="1" t="s">
        <v>23</v>
      </c>
      <c r="C17" s="10">
        <v>1663269</v>
      </c>
      <c r="D17" s="10"/>
      <c r="E17" s="10">
        <v>75613072649</v>
      </c>
      <c r="F17" s="10"/>
      <c r="G17" s="10">
        <v>103716060026.99899</v>
      </c>
      <c r="H17" s="10"/>
      <c r="I17" s="10">
        <v>0</v>
      </c>
      <c r="J17" s="10"/>
      <c r="K17" s="10">
        <v>0</v>
      </c>
      <c r="L17" s="10"/>
      <c r="M17" s="10">
        <v>0</v>
      </c>
      <c r="N17" s="10"/>
      <c r="O17" s="10">
        <v>0</v>
      </c>
      <c r="P17" s="10"/>
      <c r="Q17" s="10">
        <v>1663269</v>
      </c>
      <c r="R17" s="10"/>
      <c r="S17" s="10">
        <v>75450</v>
      </c>
      <c r="T17" s="10"/>
      <c r="U17" s="10">
        <v>75613072649</v>
      </c>
      <c r="V17" s="10"/>
      <c r="W17" s="10">
        <v>124746958856.00301</v>
      </c>
      <c r="X17" s="4"/>
      <c r="Y17" s="8">
        <v>3.1644954284803684E-2</v>
      </c>
    </row>
    <row r="18" spans="1:25" x14ac:dyDescent="0.55000000000000004">
      <c r="A18" s="1" t="s">
        <v>24</v>
      </c>
      <c r="C18" s="10">
        <v>562425</v>
      </c>
      <c r="D18" s="10"/>
      <c r="E18" s="10">
        <v>28736627396</v>
      </c>
      <c r="F18" s="10"/>
      <c r="G18" s="10">
        <v>42797464629.1875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562425</v>
      </c>
      <c r="R18" s="10"/>
      <c r="S18" s="10">
        <v>89800</v>
      </c>
      <c r="T18" s="10"/>
      <c r="U18" s="10">
        <v>28736627396</v>
      </c>
      <c r="V18" s="10"/>
      <c r="W18" s="10">
        <v>50205255698.25</v>
      </c>
      <c r="X18" s="4"/>
      <c r="Y18" s="8">
        <v>1.2735725471768069E-2</v>
      </c>
    </row>
    <row r="19" spans="1:25" x14ac:dyDescent="0.55000000000000004">
      <c r="A19" s="1" t="s">
        <v>25</v>
      </c>
      <c r="C19" s="10">
        <v>4594037</v>
      </c>
      <c r="D19" s="10"/>
      <c r="E19" s="10">
        <v>26770801689</v>
      </c>
      <c r="F19" s="10"/>
      <c r="G19" s="10">
        <v>18349010564.0373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4594037</v>
      </c>
      <c r="R19" s="10"/>
      <c r="S19" s="10">
        <v>5063</v>
      </c>
      <c r="T19" s="10"/>
      <c r="U19" s="10">
        <v>26770801689</v>
      </c>
      <c r="V19" s="10"/>
      <c r="W19" s="10">
        <v>23121214655.480499</v>
      </c>
      <c r="X19" s="4"/>
      <c r="Y19" s="8">
        <v>5.8652314051710792E-3</v>
      </c>
    </row>
    <row r="20" spans="1:25" x14ac:dyDescent="0.55000000000000004">
      <c r="A20" s="1" t="s">
        <v>26</v>
      </c>
      <c r="C20" s="10">
        <v>2732631</v>
      </c>
      <c r="D20" s="10"/>
      <c r="E20" s="10">
        <v>32318826837</v>
      </c>
      <c r="F20" s="10"/>
      <c r="G20" s="10">
        <v>55413985649.220001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2732631</v>
      </c>
      <c r="R20" s="10"/>
      <c r="S20" s="10">
        <v>19370</v>
      </c>
      <c r="T20" s="10"/>
      <c r="U20" s="10">
        <v>32318826837</v>
      </c>
      <c r="V20" s="10"/>
      <c r="W20" s="10">
        <v>52616122648.303497</v>
      </c>
      <c r="X20" s="4"/>
      <c r="Y20" s="8">
        <v>1.3347297690608701E-2</v>
      </c>
    </row>
    <row r="21" spans="1:25" x14ac:dyDescent="0.55000000000000004">
      <c r="A21" s="1" t="s">
        <v>27</v>
      </c>
      <c r="C21" s="10">
        <v>11103495</v>
      </c>
      <c r="D21" s="10"/>
      <c r="E21" s="10">
        <v>76933965612</v>
      </c>
      <c r="F21" s="10"/>
      <c r="G21" s="10">
        <v>132228401872.905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11103495</v>
      </c>
      <c r="R21" s="10"/>
      <c r="S21" s="10">
        <v>11670</v>
      </c>
      <c r="T21" s="10"/>
      <c r="U21" s="10">
        <v>76933965612</v>
      </c>
      <c r="V21" s="10"/>
      <c r="W21" s="10">
        <v>128806798819.433</v>
      </c>
      <c r="X21" s="4"/>
      <c r="Y21" s="8">
        <v>3.2674826685898925E-2</v>
      </c>
    </row>
    <row r="22" spans="1:25" x14ac:dyDescent="0.55000000000000004">
      <c r="A22" s="1" t="s">
        <v>28</v>
      </c>
      <c r="C22" s="10">
        <v>1500000</v>
      </c>
      <c r="D22" s="10"/>
      <c r="E22" s="10">
        <v>13669189634</v>
      </c>
      <c r="F22" s="10"/>
      <c r="G22" s="10">
        <v>14612535000</v>
      </c>
      <c r="H22" s="10"/>
      <c r="I22" s="10">
        <v>0</v>
      </c>
      <c r="J22" s="10"/>
      <c r="K22" s="10">
        <v>0</v>
      </c>
      <c r="L22" s="10"/>
      <c r="M22" s="10">
        <v>0</v>
      </c>
      <c r="N22" s="10"/>
      <c r="O22" s="10">
        <v>0</v>
      </c>
      <c r="P22" s="10"/>
      <c r="Q22" s="10">
        <v>1500000</v>
      </c>
      <c r="R22" s="10"/>
      <c r="S22" s="10">
        <v>11690</v>
      </c>
      <c r="T22" s="10"/>
      <c r="U22" s="10">
        <v>13669189634</v>
      </c>
      <c r="V22" s="10"/>
      <c r="W22" s="10">
        <v>17430666750</v>
      </c>
      <c r="X22" s="4"/>
      <c r="Y22" s="8">
        <v>4.4216921800403E-3</v>
      </c>
    </row>
    <row r="23" spans="1:25" x14ac:dyDescent="0.55000000000000004">
      <c r="A23" s="1" t="s">
        <v>29</v>
      </c>
      <c r="C23" s="10">
        <v>767307</v>
      </c>
      <c r="D23" s="10"/>
      <c r="E23" s="10">
        <v>13370324475</v>
      </c>
      <c r="F23" s="10"/>
      <c r="G23" s="10">
        <v>8908820992.7280006</v>
      </c>
      <c r="H23" s="10"/>
      <c r="I23" s="10">
        <v>0</v>
      </c>
      <c r="J23" s="10"/>
      <c r="K23" s="10">
        <v>0</v>
      </c>
      <c r="L23" s="10"/>
      <c r="M23" s="10">
        <v>-767307</v>
      </c>
      <c r="N23" s="10"/>
      <c r="O23" s="10">
        <v>0</v>
      </c>
      <c r="P23" s="10"/>
      <c r="Q23" s="10">
        <v>0</v>
      </c>
      <c r="R23" s="10"/>
      <c r="S23" s="10">
        <v>0</v>
      </c>
      <c r="T23" s="10"/>
      <c r="U23" s="10">
        <v>0</v>
      </c>
      <c r="V23" s="10"/>
      <c r="W23" s="10">
        <v>0</v>
      </c>
      <c r="X23" s="4"/>
      <c r="Y23" s="8">
        <v>0</v>
      </c>
    </row>
    <row r="24" spans="1:25" x14ac:dyDescent="0.55000000000000004">
      <c r="A24" s="1" t="s">
        <v>30</v>
      </c>
      <c r="C24" s="10">
        <v>3869557</v>
      </c>
      <c r="D24" s="10"/>
      <c r="E24" s="10">
        <v>33795638140</v>
      </c>
      <c r="F24" s="10"/>
      <c r="G24" s="10">
        <v>25771772010.195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3869557</v>
      </c>
      <c r="R24" s="10"/>
      <c r="S24" s="10">
        <v>8310</v>
      </c>
      <c r="T24" s="10"/>
      <c r="U24" s="10">
        <v>33795638140</v>
      </c>
      <c r="V24" s="10"/>
      <c r="W24" s="10">
        <v>31964690358.913502</v>
      </c>
      <c r="X24" s="4"/>
      <c r="Y24" s="8">
        <v>8.1085837635796344E-3</v>
      </c>
    </row>
    <row r="25" spans="1:25" x14ac:dyDescent="0.55000000000000004">
      <c r="A25" s="1" t="s">
        <v>31</v>
      </c>
      <c r="C25" s="10">
        <v>589908</v>
      </c>
      <c r="D25" s="10"/>
      <c r="E25" s="10">
        <v>15919316502</v>
      </c>
      <c r="F25" s="10"/>
      <c r="G25" s="10">
        <v>16430873288.148001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589908</v>
      </c>
      <c r="R25" s="10"/>
      <c r="S25" s="10">
        <v>30120</v>
      </c>
      <c r="T25" s="10"/>
      <c r="U25" s="10">
        <v>15919316502</v>
      </c>
      <c r="V25" s="10"/>
      <c r="W25" s="10">
        <v>17662309187.688</v>
      </c>
      <c r="X25" s="4"/>
      <c r="Y25" s="8">
        <v>4.4804536474001471E-3</v>
      </c>
    </row>
    <row r="26" spans="1:25" x14ac:dyDescent="0.55000000000000004">
      <c r="A26" s="1" t="s">
        <v>32</v>
      </c>
      <c r="C26" s="10">
        <v>1091408</v>
      </c>
      <c r="D26" s="10"/>
      <c r="E26" s="10">
        <v>35477702847</v>
      </c>
      <c r="F26" s="10"/>
      <c r="G26" s="10">
        <v>22403476627.560001</v>
      </c>
      <c r="H26" s="10"/>
      <c r="I26" s="10">
        <v>0</v>
      </c>
      <c r="J26" s="10"/>
      <c r="K26" s="10">
        <v>0</v>
      </c>
      <c r="L26" s="10"/>
      <c r="M26" s="10">
        <v>0</v>
      </c>
      <c r="N26" s="10"/>
      <c r="O26" s="10">
        <v>0</v>
      </c>
      <c r="P26" s="10"/>
      <c r="Q26" s="10">
        <v>1091408</v>
      </c>
      <c r="R26" s="10"/>
      <c r="S26" s="10">
        <v>23950</v>
      </c>
      <c r="T26" s="10"/>
      <c r="U26" s="10">
        <v>35477702847</v>
      </c>
      <c r="V26" s="10"/>
      <c r="W26" s="10">
        <v>25983693231.48</v>
      </c>
      <c r="X26" s="4"/>
      <c r="Y26" s="8">
        <v>6.5913653687516682E-3</v>
      </c>
    </row>
    <row r="27" spans="1:25" x14ac:dyDescent="0.55000000000000004">
      <c r="A27" s="1" t="s">
        <v>33</v>
      </c>
      <c r="C27" s="10">
        <v>815306</v>
      </c>
      <c r="D27" s="10"/>
      <c r="E27" s="10">
        <v>21128333210</v>
      </c>
      <c r="F27" s="10"/>
      <c r="G27" s="10">
        <v>21128560006.851002</v>
      </c>
      <c r="H27" s="10"/>
      <c r="I27" s="10">
        <v>305142</v>
      </c>
      <c r="J27" s="10"/>
      <c r="K27" s="10">
        <v>8461366879</v>
      </c>
      <c r="L27" s="10"/>
      <c r="M27" s="10">
        <v>0</v>
      </c>
      <c r="N27" s="10"/>
      <c r="O27" s="10">
        <v>0</v>
      </c>
      <c r="P27" s="10"/>
      <c r="Q27" s="10">
        <v>1120448</v>
      </c>
      <c r="R27" s="10"/>
      <c r="S27" s="10">
        <v>33650</v>
      </c>
      <c r="T27" s="10"/>
      <c r="U27" s="10">
        <v>29589700089</v>
      </c>
      <c r="V27" s="10"/>
      <c r="W27" s="10">
        <v>37478741902.559998</v>
      </c>
      <c r="X27" s="4"/>
      <c r="Y27" s="8">
        <v>9.5073506002458716E-3</v>
      </c>
    </row>
    <row r="28" spans="1:25" x14ac:dyDescent="0.55000000000000004">
      <c r="A28" s="1" t="s">
        <v>34</v>
      </c>
      <c r="C28" s="10">
        <v>1366288</v>
      </c>
      <c r="D28" s="10"/>
      <c r="E28" s="10">
        <v>15394827900</v>
      </c>
      <c r="F28" s="10"/>
      <c r="G28" s="10">
        <v>15279284097</v>
      </c>
      <c r="H28" s="10"/>
      <c r="I28" s="10">
        <v>0</v>
      </c>
      <c r="J28" s="10"/>
      <c r="K28" s="10">
        <v>0</v>
      </c>
      <c r="L28" s="10"/>
      <c r="M28" s="10">
        <v>-1366288</v>
      </c>
      <c r="N28" s="10"/>
      <c r="O28" s="10">
        <v>18199325293</v>
      </c>
      <c r="P28" s="10"/>
      <c r="Q28" s="10">
        <v>0</v>
      </c>
      <c r="R28" s="10"/>
      <c r="S28" s="10">
        <v>0</v>
      </c>
      <c r="T28" s="10"/>
      <c r="U28" s="10">
        <v>0</v>
      </c>
      <c r="V28" s="10"/>
      <c r="W28" s="10">
        <v>0</v>
      </c>
      <c r="X28" s="4"/>
      <c r="Y28" s="8">
        <v>0</v>
      </c>
    </row>
    <row r="29" spans="1:25" x14ac:dyDescent="0.55000000000000004">
      <c r="A29" s="1" t="s">
        <v>35</v>
      </c>
      <c r="C29" s="10">
        <v>1023077</v>
      </c>
      <c r="D29" s="10"/>
      <c r="E29" s="10">
        <v>18851026993</v>
      </c>
      <c r="F29" s="10"/>
      <c r="G29" s="10">
        <v>16536252389.481001</v>
      </c>
      <c r="H29" s="10"/>
      <c r="I29" s="10">
        <v>767307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1790384</v>
      </c>
      <c r="R29" s="10"/>
      <c r="S29" s="10">
        <v>19830</v>
      </c>
      <c r="T29" s="10"/>
      <c r="U29" s="10">
        <v>32988658468</v>
      </c>
      <c r="V29" s="10"/>
      <c r="W29" s="10">
        <v>35292069997.416</v>
      </c>
      <c r="X29" s="4"/>
      <c r="Y29" s="8">
        <v>8.9526506451630267E-3</v>
      </c>
    </row>
    <row r="30" spans="1:25" x14ac:dyDescent="0.55000000000000004">
      <c r="A30" s="1" t="s">
        <v>36</v>
      </c>
      <c r="C30" s="10">
        <v>185603029</v>
      </c>
      <c r="D30" s="10"/>
      <c r="E30" s="10">
        <v>95759048892</v>
      </c>
      <c r="F30" s="10"/>
      <c r="G30" s="10">
        <v>79703434502.258408</v>
      </c>
      <c r="H30" s="10"/>
      <c r="I30" s="10">
        <v>0</v>
      </c>
      <c r="J30" s="10"/>
      <c r="K30" s="10">
        <v>0</v>
      </c>
      <c r="L30" s="10"/>
      <c r="M30" s="10">
        <v>0</v>
      </c>
      <c r="N30" s="10"/>
      <c r="O30" s="10">
        <v>0</v>
      </c>
      <c r="P30" s="10"/>
      <c r="Q30" s="10">
        <v>185603029</v>
      </c>
      <c r="R30" s="10"/>
      <c r="S30" s="10">
        <v>432</v>
      </c>
      <c r="T30" s="10"/>
      <c r="U30" s="10">
        <v>95759048892</v>
      </c>
      <c r="V30" s="10"/>
      <c r="W30" s="10">
        <v>79703434502.258408</v>
      </c>
      <c r="X30" s="4"/>
      <c r="Y30" s="8">
        <v>2.0218621474189461E-2</v>
      </c>
    </row>
    <row r="31" spans="1:25" x14ac:dyDescent="0.55000000000000004">
      <c r="A31" s="1" t="s">
        <v>37</v>
      </c>
      <c r="C31" s="10">
        <v>65454</v>
      </c>
      <c r="D31" s="10"/>
      <c r="E31" s="10">
        <v>29928383511</v>
      </c>
      <c r="F31" s="10"/>
      <c r="G31" s="10">
        <v>28921842542.637001</v>
      </c>
      <c r="H31" s="10"/>
      <c r="I31" s="10">
        <v>0</v>
      </c>
      <c r="J31" s="10"/>
      <c r="K31" s="10">
        <v>0</v>
      </c>
      <c r="L31" s="10"/>
      <c r="M31" s="10">
        <v>-65454</v>
      </c>
      <c r="N31" s="10"/>
      <c r="O31" s="10">
        <v>34877204952</v>
      </c>
      <c r="P31" s="10"/>
      <c r="Q31" s="10">
        <v>0</v>
      </c>
      <c r="R31" s="10"/>
      <c r="S31" s="10">
        <v>0</v>
      </c>
      <c r="T31" s="10"/>
      <c r="U31" s="10">
        <v>0</v>
      </c>
      <c r="V31" s="10"/>
      <c r="W31" s="10">
        <v>0</v>
      </c>
      <c r="X31" s="4"/>
      <c r="Y31" s="8">
        <v>0</v>
      </c>
    </row>
    <row r="32" spans="1:25" x14ac:dyDescent="0.55000000000000004">
      <c r="A32" s="1" t="s">
        <v>38</v>
      </c>
      <c r="C32" s="10">
        <v>17656929</v>
      </c>
      <c r="D32" s="10"/>
      <c r="E32" s="10">
        <v>17713532509</v>
      </c>
      <c r="F32" s="10"/>
      <c r="G32" s="10">
        <v>16674276758.827499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17656929</v>
      </c>
      <c r="R32" s="10"/>
      <c r="S32" s="10">
        <v>1021</v>
      </c>
      <c r="T32" s="10"/>
      <c r="U32" s="10">
        <v>17713532509</v>
      </c>
      <c r="V32" s="10"/>
      <c r="W32" s="10">
        <v>17920459548.171501</v>
      </c>
      <c r="X32" s="4"/>
      <c r="Y32" s="8">
        <v>4.5459394630947472E-3</v>
      </c>
    </row>
    <row r="33" spans="1:25" x14ac:dyDescent="0.55000000000000004">
      <c r="A33" s="1" t="s">
        <v>39</v>
      </c>
      <c r="C33" s="10">
        <v>5354926</v>
      </c>
      <c r="D33" s="10"/>
      <c r="E33" s="10">
        <v>37486981317</v>
      </c>
      <c r="F33" s="10"/>
      <c r="G33" s="10">
        <v>30447927168.515999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5354926</v>
      </c>
      <c r="R33" s="10"/>
      <c r="S33" s="10">
        <v>4450</v>
      </c>
      <c r="T33" s="10"/>
      <c r="U33" s="10">
        <v>24638731267</v>
      </c>
      <c r="V33" s="10"/>
      <c r="W33" s="10">
        <v>23687635646.834999</v>
      </c>
      <c r="X33" s="4"/>
      <c r="Y33" s="8">
        <v>6.0089172035403737E-3</v>
      </c>
    </row>
    <row r="34" spans="1:25" x14ac:dyDescent="0.55000000000000004">
      <c r="A34" s="1" t="s">
        <v>40</v>
      </c>
      <c r="C34" s="10">
        <v>3644694</v>
      </c>
      <c r="D34" s="10"/>
      <c r="E34" s="10">
        <v>28533422033</v>
      </c>
      <c r="F34" s="10"/>
      <c r="G34" s="10">
        <v>17846937756.2682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3644694</v>
      </c>
      <c r="R34" s="10"/>
      <c r="S34" s="10">
        <v>6210</v>
      </c>
      <c r="T34" s="10"/>
      <c r="U34" s="10">
        <v>28533422033</v>
      </c>
      <c r="V34" s="10"/>
      <c r="W34" s="10">
        <v>22498880119.047001</v>
      </c>
      <c r="X34" s="4"/>
      <c r="Y34" s="8">
        <v>5.7073618415689293E-3</v>
      </c>
    </row>
    <row r="35" spans="1:25" x14ac:dyDescent="0.55000000000000004">
      <c r="A35" s="1" t="s">
        <v>41</v>
      </c>
      <c r="C35" s="10">
        <v>1721862</v>
      </c>
      <c r="D35" s="10"/>
      <c r="E35" s="10">
        <v>7292180635</v>
      </c>
      <c r="F35" s="10"/>
      <c r="G35" s="10">
        <v>12203828647.443001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1721862</v>
      </c>
      <c r="R35" s="10"/>
      <c r="S35" s="10">
        <v>8480</v>
      </c>
      <c r="T35" s="10"/>
      <c r="U35" s="10">
        <v>7292180635</v>
      </c>
      <c r="V35" s="10"/>
      <c r="W35" s="10">
        <v>14514511490.927999</v>
      </c>
      <c r="X35" s="4"/>
      <c r="Y35" s="8">
        <v>3.6819418830631601E-3</v>
      </c>
    </row>
    <row r="36" spans="1:25" x14ac:dyDescent="0.55000000000000004">
      <c r="A36" s="1" t="s">
        <v>42</v>
      </c>
      <c r="C36" s="10">
        <v>5802574</v>
      </c>
      <c r="D36" s="10"/>
      <c r="E36" s="10">
        <v>42601767766</v>
      </c>
      <c r="F36" s="10"/>
      <c r="G36" s="10">
        <v>67370808637.295998</v>
      </c>
      <c r="H36" s="10"/>
      <c r="I36" s="10">
        <v>0</v>
      </c>
      <c r="J36" s="10"/>
      <c r="K36" s="10">
        <v>0</v>
      </c>
      <c r="L36" s="10"/>
      <c r="M36" s="10">
        <v>0</v>
      </c>
      <c r="N36" s="10"/>
      <c r="O36" s="10">
        <v>0</v>
      </c>
      <c r="P36" s="10"/>
      <c r="Q36" s="10">
        <v>5802574</v>
      </c>
      <c r="R36" s="10"/>
      <c r="S36" s="10">
        <v>14370</v>
      </c>
      <c r="T36" s="10"/>
      <c r="U36" s="10">
        <v>42601767766</v>
      </c>
      <c r="V36" s="10"/>
      <c r="W36" s="10">
        <v>82886859599.139008</v>
      </c>
      <c r="X36" s="4"/>
      <c r="Y36" s="8">
        <v>2.1026170953420999E-2</v>
      </c>
    </row>
    <row r="37" spans="1:25" x14ac:dyDescent="0.55000000000000004">
      <c r="A37" s="1" t="s">
        <v>43</v>
      </c>
      <c r="C37" s="10">
        <v>6291977</v>
      </c>
      <c r="D37" s="10"/>
      <c r="E37" s="10">
        <v>65838106909</v>
      </c>
      <c r="F37" s="10"/>
      <c r="G37" s="10">
        <v>78994836876.415497</v>
      </c>
      <c r="H37" s="10"/>
      <c r="I37" s="10">
        <v>0</v>
      </c>
      <c r="J37" s="10"/>
      <c r="K37" s="10">
        <v>0</v>
      </c>
      <c r="L37" s="10"/>
      <c r="M37" s="10">
        <v>0</v>
      </c>
      <c r="N37" s="10"/>
      <c r="O37" s="10">
        <v>0</v>
      </c>
      <c r="P37" s="10"/>
      <c r="Q37" s="10">
        <v>6291977</v>
      </c>
      <c r="R37" s="10"/>
      <c r="S37" s="10">
        <v>14240</v>
      </c>
      <c r="T37" s="10"/>
      <c r="U37" s="10">
        <v>65838106909</v>
      </c>
      <c r="V37" s="10"/>
      <c r="W37" s="10">
        <v>89064645852.744003</v>
      </c>
      <c r="X37" s="4"/>
      <c r="Y37" s="8">
        <v>2.2593309466210573E-2</v>
      </c>
    </row>
    <row r="38" spans="1:25" x14ac:dyDescent="0.55000000000000004">
      <c r="A38" s="1" t="s">
        <v>44</v>
      </c>
      <c r="C38" s="10">
        <v>3504199</v>
      </c>
      <c r="D38" s="10"/>
      <c r="E38" s="10">
        <v>58972111283</v>
      </c>
      <c r="F38" s="10"/>
      <c r="G38" s="10">
        <v>60331604956.253998</v>
      </c>
      <c r="H38" s="10"/>
      <c r="I38" s="10">
        <v>500773</v>
      </c>
      <c r="J38" s="10"/>
      <c r="K38" s="10">
        <v>9778821199</v>
      </c>
      <c r="L38" s="10"/>
      <c r="M38" s="10">
        <v>0</v>
      </c>
      <c r="N38" s="10"/>
      <c r="O38" s="10">
        <v>0</v>
      </c>
      <c r="P38" s="10"/>
      <c r="Q38" s="10">
        <v>4004972</v>
      </c>
      <c r="R38" s="10"/>
      <c r="S38" s="10">
        <v>20070</v>
      </c>
      <c r="T38" s="10"/>
      <c r="U38" s="10">
        <v>68750932482</v>
      </c>
      <c r="V38" s="10"/>
      <c r="W38" s="10">
        <v>79901528301.162003</v>
      </c>
      <c r="X38" s="4"/>
      <c r="Y38" s="8">
        <v>2.0268872552595657E-2</v>
      </c>
    </row>
    <row r="39" spans="1:25" x14ac:dyDescent="0.55000000000000004">
      <c r="A39" s="1" t="s">
        <v>45</v>
      </c>
      <c r="C39" s="10">
        <v>4303548</v>
      </c>
      <c r="D39" s="10"/>
      <c r="E39" s="10">
        <v>36473548148</v>
      </c>
      <c r="F39" s="10"/>
      <c r="G39" s="10">
        <v>32769034872.804001</v>
      </c>
      <c r="H39" s="10"/>
      <c r="I39" s="10">
        <v>0</v>
      </c>
      <c r="J39" s="10"/>
      <c r="K39" s="10">
        <v>0</v>
      </c>
      <c r="L39" s="10"/>
      <c r="M39" s="10">
        <v>0</v>
      </c>
      <c r="N39" s="10"/>
      <c r="O39" s="10">
        <v>0</v>
      </c>
      <c r="P39" s="10"/>
      <c r="Q39" s="10">
        <v>4303548</v>
      </c>
      <c r="R39" s="10"/>
      <c r="S39" s="10">
        <v>8260</v>
      </c>
      <c r="T39" s="10"/>
      <c r="U39" s="10">
        <v>36473548148</v>
      </c>
      <c r="V39" s="10"/>
      <c r="W39" s="10">
        <v>35335800006.444</v>
      </c>
      <c r="X39" s="4"/>
      <c r="Y39" s="8">
        <v>8.9637437744004497E-3</v>
      </c>
    </row>
    <row r="40" spans="1:25" x14ac:dyDescent="0.55000000000000004">
      <c r="A40" s="1" t="s">
        <v>46</v>
      </c>
      <c r="C40" s="10">
        <v>3094929</v>
      </c>
      <c r="D40" s="10"/>
      <c r="E40" s="10">
        <v>43707224283</v>
      </c>
      <c r="F40" s="10"/>
      <c r="G40" s="10">
        <v>39225555698.737503</v>
      </c>
      <c r="H40" s="10"/>
      <c r="I40" s="10">
        <v>0</v>
      </c>
      <c r="J40" s="10"/>
      <c r="K40" s="10">
        <v>0</v>
      </c>
      <c r="L40" s="10"/>
      <c r="M40" s="10">
        <v>-329789</v>
      </c>
      <c r="N40" s="10"/>
      <c r="O40" s="10">
        <v>5134384181</v>
      </c>
      <c r="P40" s="10"/>
      <c r="Q40" s="10">
        <v>2765140</v>
      </c>
      <c r="R40" s="10"/>
      <c r="S40" s="10">
        <v>15530</v>
      </c>
      <c r="T40" s="10"/>
      <c r="U40" s="10">
        <v>39049876152</v>
      </c>
      <c r="V40" s="10"/>
      <c r="W40" s="10">
        <v>42687115586.010002</v>
      </c>
      <c r="X40" s="4"/>
      <c r="Y40" s="8">
        <v>1.0828575170547439E-2</v>
      </c>
    </row>
    <row r="41" spans="1:25" x14ac:dyDescent="0.55000000000000004">
      <c r="A41" s="1" t="s">
        <v>47</v>
      </c>
      <c r="C41" s="10">
        <v>20714387</v>
      </c>
      <c r="D41" s="10"/>
      <c r="E41" s="10">
        <v>48616112008</v>
      </c>
      <c r="F41" s="10"/>
      <c r="G41" s="10">
        <v>28395177091.945599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P41" s="10"/>
      <c r="Q41" s="10">
        <v>20714387</v>
      </c>
      <c r="R41" s="10"/>
      <c r="S41" s="10">
        <v>1521</v>
      </c>
      <c r="T41" s="10"/>
      <c r="U41" s="10">
        <v>48616112008</v>
      </c>
      <c r="V41" s="10"/>
      <c r="W41" s="10">
        <v>31319118460.3694</v>
      </c>
      <c r="X41" s="4"/>
      <c r="Y41" s="8">
        <v>7.9448195050812482E-3</v>
      </c>
    </row>
    <row r="42" spans="1:25" x14ac:dyDescent="0.55000000000000004">
      <c r="A42" s="1" t="s">
        <v>48</v>
      </c>
      <c r="C42" s="10">
        <v>15007</v>
      </c>
      <c r="D42" s="10"/>
      <c r="E42" s="10">
        <v>111761391</v>
      </c>
      <c r="F42" s="10"/>
      <c r="G42" s="10">
        <v>205715198.14649999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0</v>
      </c>
      <c r="P42" s="10"/>
      <c r="Q42" s="10">
        <v>15007</v>
      </c>
      <c r="R42" s="10"/>
      <c r="S42" s="10">
        <v>14960</v>
      </c>
      <c r="T42" s="10"/>
      <c r="U42" s="10">
        <v>111761391</v>
      </c>
      <c r="V42" s="10"/>
      <c r="W42" s="10">
        <v>223168916.91600001</v>
      </c>
      <c r="X42" s="4"/>
      <c r="Y42" s="8">
        <v>5.6611962635080532E-5</v>
      </c>
    </row>
    <row r="43" spans="1:25" x14ac:dyDescent="0.55000000000000004">
      <c r="A43" s="1" t="s">
        <v>49</v>
      </c>
      <c r="C43" s="10">
        <v>1953499</v>
      </c>
      <c r="D43" s="10"/>
      <c r="E43" s="10">
        <v>41739937514</v>
      </c>
      <c r="F43" s="10"/>
      <c r="G43" s="10">
        <v>24739496175.303001</v>
      </c>
      <c r="H43" s="10"/>
      <c r="I43" s="10">
        <v>0</v>
      </c>
      <c r="J43" s="10"/>
      <c r="K43" s="10">
        <v>0</v>
      </c>
      <c r="L43" s="10"/>
      <c r="M43" s="10">
        <v>0</v>
      </c>
      <c r="N43" s="10"/>
      <c r="O43" s="10">
        <v>0</v>
      </c>
      <c r="P43" s="10"/>
      <c r="Q43" s="10">
        <v>1953499</v>
      </c>
      <c r="R43" s="10"/>
      <c r="S43" s="10">
        <v>14930</v>
      </c>
      <c r="T43" s="10"/>
      <c r="U43" s="10">
        <v>41739937514</v>
      </c>
      <c r="V43" s="10"/>
      <c r="W43" s="10">
        <v>28992203916.5835</v>
      </c>
      <c r="X43" s="4"/>
      <c r="Y43" s="8">
        <v>7.3545437577762782E-3</v>
      </c>
    </row>
    <row r="44" spans="1:25" x14ac:dyDescent="0.55000000000000004">
      <c r="A44" s="1" t="s">
        <v>50</v>
      </c>
      <c r="C44" s="10">
        <v>824555</v>
      </c>
      <c r="D44" s="10"/>
      <c r="E44" s="10">
        <v>35921121924</v>
      </c>
      <c r="F44" s="10"/>
      <c r="G44" s="10">
        <v>42859440863.347504</v>
      </c>
      <c r="H44" s="10"/>
      <c r="I44" s="10">
        <v>0</v>
      </c>
      <c r="J44" s="10"/>
      <c r="K44" s="10">
        <v>0</v>
      </c>
      <c r="L44" s="10"/>
      <c r="M44" s="10">
        <v>0</v>
      </c>
      <c r="N44" s="10"/>
      <c r="O44" s="10">
        <v>0</v>
      </c>
      <c r="P44" s="10"/>
      <c r="Q44" s="10">
        <v>824555</v>
      </c>
      <c r="R44" s="10"/>
      <c r="S44" s="10">
        <v>64160</v>
      </c>
      <c r="T44" s="10"/>
      <c r="U44" s="10">
        <v>35921121924</v>
      </c>
      <c r="V44" s="10"/>
      <c r="W44" s="10">
        <v>52588673279.639999</v>
      </c>
      <c r="X44" s="4"/>
      <c r="Y44" s="8">
        <v>1.3340334522732956E-2</v>
      </c>
    </row>
    <row r="45" spans="1:25" x14ac:dyDescent="0.55000000000000004">
      <c r="A45" s="1" t="s">
        <v>51</v>
      </c>
      <c r="C45" s="10">
        <v>795255</v>
      </c>
      <c r="D45" s="10"/>
      <c r="E45" s="10">
        <v>22828315947</v>
      </c>
      <c r="F45" s="10"/>
      <c r="G45" s="10">
        <v>23755223144.137501</v>
      </c>
      <c r="H45" s="10"/>
      <c r="I45" s="10">
        <v>0</v>
      </c>
      <c r="J45" s="10"/>
      <c r="K45" s="10">
        <v>0</v>
      </c>
      <c r="L45" s="10"/>
      <c r="M45" s="10">
        <v>-397628</v>
      </c>
      <c r="N45" s="10"/>
      <c r="O45" s="10">
        <v>13557490576</v>
      </c>
      <c r="P45" s="10"/>
      <c r="Q45" s="10">
        <v>397627</v>
      </c>
      <c r="R45" s="10"/>
      <c r="S45" s="10">
        <v>34850</v>
      </c>
      <c r="T45" s="10"/>
      <c r="U45" s="10">
        <v>11414143619</v>
      </c>
      <c r="V45" s="10"/>
      <c r="W45" s="10">
        <v>13774850009.3475</v>
      </c>
      <c r="X45" s="4"/>
      <c r="Y45" s="8">
        <v>3.4943096234433999E-3</v>
      </c>
    </row>
    <row r="46" spans="1:25" x14ac:dyDescent="0.55000000000000004">
      <c r="A46" s="1" t="s">
        <v>52</v>
      </c>
      <c r="C46" s="10">
        <v>6904845</v>
      </c>
      <c r="D46" s="10"/>
      <c r="E46" s="10">
        <v>82918425441</v>
      </c>
      <c r="F46" s="10"/>
      <c r="G46" s="10">
        <v>76942762740.922501</v>
      </c>
      <c r="H46" s="10"/>
      <c r="I46" s="10">
        <v>0</v>
      </c>
      <c r="J46" s="10"/>
      <c r="K46" s="10">
        <v>0</v>
      </c>
      <c r="L46" s="10"/>
      <c r="M46" s="10">
        <v>0</v>
      </c>
      <c r="N46" s="10"/>
      <c r="O46" s="10">
        <v>0</v>
      </c>
      <c r="P46" s="10"/>
      <c r="Q46" s="10">
        <v>6904845</v>
      </c>
      <c r="R46" s="10"/>
      <c r="S46" s="10">
        <v>12440</v>
      </c>
      <c r="T46" s="10"/>
      <c r="U46" s="10">
        <v>82918425441</v>
      </c>
      <c r="V46" s="10"/>
      <c r="W46" s="10">
        <v>85385188982.789993</v>
      </c>
      <c r="X46" s="4"/>
      <c r="Y46" s="8">
        <v>2.1659930043494504E-2</v>
      </c>
    </row>
    <row r="47" spans="1:25" x14ac:dyDescent="0.55000000000000004">
      <c r="A47" s="1" t="s">
        <v>53</v>
      </c>
      <c r="C47" s="10">
        <v>9203071</v>
      </c>
      <c r="D47" s="10"/>
      <c r="E47" s="10">
        <v>59003891900</v>
      </c>
      <c r="F47" s="10"/>
      <c r="G47" s="10">
        <v>49217922474.219002</v>
      </c>
      <c r="H47" s="10"/>
      <c r="I47" s="10">
        <v>0</v>
      </c>
      <c r="J47" s="10"/>
      <c r="K47" s="10">
        <v>0</v>
      </c>
      <c r="L47" s="10"/>
      <c r="M47" s="10">
        <v>0</v>
      </c>
      <c r="N47" s="10"/>
      <c r="O47" s="10">
        <v>0</v>
      </c>
      <c r="P47" s="10"/>
      <c r="Q47" s="10">
        <v>9203071</v>
      </c>
      <c r="R47" s="10"/>
      <c r="S47" s="10">
        <v>6030</v>
      </c>
      <c r="T47" s="10"/>
      <c r="U47" s="10">
        <v>59003891900</v>
      </c>
      <c r="V47" s="10"/>
      <c r="W47" s="10">
        <v>55164325747.126503</v>
      </c>
      <c r="X47" s="4"/>
      <c r="Y47" s="8">
        <v>1.399370840322359E-2</v>
      </c>
    </row>
    <row r="48" spans="1:25" x14ac:dyDescent="0.55000000000000004">
      <c r="A48" s="1" t="s">
        <v>54</v>
      </c>
      <c r="C48" s="10">
        <v>1146320</v>
      </c>
      <c r="D48" s="10"/>
      <c r="E48" s="10">
        <v>35853587700</v>
      </c>
      <c r="F48" s="10"/>
      <c r="G48" s="10">
        <v>23097652756.919998</v>
      </c>
      <c r="H48" s="10"/>
      <c r="I48" s="10">
        <v>0</v>
      </c>
      <c r="J48" s="10"/>
      <c r="K48" s="10">
        <v>0</v>
      </c>
      <c r="L48" s="10"/>
      <c r="M48" s="10">
        <v>0</v>
      </c>
      <c r="N48" s="10"/>
      <c r="O48" s="10">
        <v>0</v>
      </c>
      <c r="P48" s="10"/>
      <c r="Q48" s="10">
        <v>1146320</v>
      </c>
      <c r="R48" s="10"/>
      <c r="S48" s="10">
        <v>22030</v>
      </c>
      <c r="T48" s="10"/>
      <c r="U48" s="10">
        <v>35853587700</v>
      </c>
      <c r="V48" s="10"/>
      <c r="W48" s="10">
        <v>25103171693.880001</v>
      </c>
      <c r="X48" s="4"/>
      <c r="Y48" s="8">
        <v>6.3680006946973625E-3</v>
      </c>
    </row>
    <row r="49" spans="1:25" x14ac:dyDescent="0.55000000000000004">
      <c r="A49" s="1" t="s">
        <v>55</v>
      </c>
      <c r="C49" s="10">
        <v>5850856</v>
      </c>
      <c r="D49" s="10"/>
      <c r="E49" s="10">
        <v>47434758847</v>
      </c>
      <c r="F49" s="10"/>
      <c r="G49" s="10">
        <v>63627514870.391998</v>
      </c>
      <c r="H49" s="10"/>
      <c r="I49" s="10">
        <v>0</v>
      </c>
      <c r="J49" s="10"/>
      <c r="K49" s="10">
        <v>0</v>
      </c>
      <c r="L49" s="10"/>
      <c r="M49" s="10">
        <v>0</v>
      </c>
      <c r="N49" s="10"/>
      <c r="O49" s="10">
        <v>0</v>
      </c>
      <c r="P49" s="10"/>
      <c r="Q49" s="10">
        <v>5850856</v>
      </c>
      <c r="R49" s="10"/>
      <c r="S49" s="10">
        <v>12080</v>
      </c>
      <c r="T49" s="10"/>
      <c r="U49" s="10">
        <v>47434758847</v>
      </c>
      <c r="V49" s="10"/>
      <c r="W49" s="10">
        <v>70257804354.143997</v>
      </c>
      <c r="X49" s="4"/>
      <c r="Y49" s="8">
        <v>1.7822518699665911E-2</v>
      </c>
    </row>
    <row r="50" spans="1:25" x14ac:dyDescent="0.55000000000000004">
      <c r="A50" s="1" t="s">
        <v>56</v>
      </c>
      <c r="C50" s="10">
        <v>39</v>
      </c>
      <c r="D50" s="10"/>
      <c r="E50" s="10">
        <v>556636</v>
      </c>
      <c r="F50" s="10"/>
      <c r="G50" s="10">
        <v>586171.40399999998</v>
      </c>
      <c r="H50" s="10"/>
      <c r="I50" s="10">
        <v>0</v>
      </c>
      <c r="J50" s="10"/>
      <c r="K50" s="10">
        <v>0</v>
      </c>
      <c r="L50" s="10"/>
      <c r="M50" s="10">
        <v>0</v>
      </c>
      <c r="N50" s="10"/>
      <c r="O50" s="10">
        <v>0</v>
      </c>
      <c r="P50" s="10"/>
      <c r="Q50" s="10">
        <v>39</v>
      </c>
      <c r="R50" s="10"/>
      <c r="S50" s="10">
        <v>15890</v>
      </c>
      <c r="T50" s="10"/>
      <c r="U50" s="10">
        <v>556636</v>
      </c>
      <c r="V50" s="10"/>
      <c r="W50" s="10">
        <v>616022.72549999994</v>
      </c>
      <c r="X50" s="4"/>
      <c r="Y50" s="8">
        <v>1.5626842662633443E-7</v>
      </c>
    </row>
    <row r="51" spans="1:25" x14ac:dyDescent="0.55000000000000004">
      <c r="A51" s="1" t="s">
        <v>57</v>
      </c>
      <c r="C51" s="10">
        <v>487852</v>
      </c>
      <c r="D51" s="10"/>
      <c r="E51" s="10">
        <v>407391063</v>
      </c>
      <c r="F51" s="10"/>
      <c r="G51" s="10">
        <v>1063978721.6364</v>
      </c>
      <c r="H51" s="10"/>
      <c r="I51" s="10">
        <v>0</v>
      </c>
      <c r="J51" s="10"/>
      <c r="K51" s="10">
        <v>0</v>
      </c>
      <c r="L51" s="10"/>
      <c r="M51" s="10">
        <v>0</v>
      </c>
      <c r="N51" s="10"/>
      <c r="O51" s="10">
        <v>0</v>
      </c>
      <c r="P51" s="10"/>
      <c r="Q51" s="10">
        <v>487852</v>
      </c>
      <c r="R51" s="10"/>
      <c r="S51" s="10">
        <v>2433</v>
      </c>
      <c r="T51" s="10"/>
      <c r="U51" s="10">
        <v>407391063</v>
      </c>
      <c r="V51" s="10"/>
      <c r="W51" s="10">
        <v>1179881599.6998</v>
      </c>
      <c r="X51" s="4"/>
      <c r="Y51" s="8">
        <v>2.9930428466059942E-4</v>
      </c>
    </row>
    <row r="52" spans="1:25" x14ac:dyDescent="0.55000000000000004">
      <c r="A52" s="1" t="s">
        <v>58</v>
      </c>
      <c r="C52" s="10">
        <v>3384079</v>
      </c>
      <c r="D52" s="10"/>
      <c r="E52" s="10">
        <v>56910968674</v>
      </c>
      <c r="F52" s="10"/>
      <c r="G52" s="10">
        <v>46725178409.005501</v>
      </c>
      <c r="H52" s="10"/>
      <c r="I52" s="10">
        <v>0</v>
      </c>
      <c r="J52" s="10"/>
      <c r="K52" s="10">
        <v>0</v>
      </c>
      <c r="L52" s="10"/>
      <c r="M52" s="10">
        <v>0</v>
      </c>
      <c r="N52" s="10"/>
      <c r="O52" s="10">
        <v>0</v>
      </c>
      <c r="P52" s="10"/>
      <c r="Q52" s="10">
        <v>3384079</v>
      </c>
      <c r="R52" s="10"/>
      <c r="S52" s="10">
        <v>16650</v>
      </c>
      <c r="T52" s="10"/>
      <c r="U52" s="10">
        <v>56910968674</v>
      </c>
      <c r="V52" s="10"/>
      <c r="W52" s="10">
        <v>56009663103.667503</v>
      </c>
      <c r="X52" s="4"/>
      <c r="Y52" s="8">
        <v>1.4208147795159833E-2</v>
      </c>
    </row>
    <row r="53" spans="1:25" x14ac:dyDescent="0.55000000000000004">
      <c r="A53" s="1" t="s">
        <v>59</v>
      </c>
      <c r="C53" s="10">
        <v>3882361</v>
      </c>
      <c r="D53" s="10"/>
      <c r="E53" s="10">
        <v>73199215193</v>
      </c>
      <c r="F53" s="10"/>
      <c r="G53" s="10">
        <v>104547379191.035</v>
      </c>
      <c r="H53" s="10"/>
      <c r="I53" s="10">
        <v>143461</v>
      </c>
      <c r="J53" s="10"/>
      <c r="K53" s="10">
        <v>4303545591</v>
      </c>
      <c r="L53" s="10"/>
      <c r="M53" s="10">
        <v>0</v>
      </c>
      <c r="N53" s="10"/>
      <c r="O53" s="10">
        <v>0</v>
      </c>
      <c r="P53" s="10"/>
      <c r="Q53" s="10">
        <v>4025822</v>
      </c>
      <c r="R53" s="10"/>
      <c r="S53" s="10">
        <v>30770</v>
      </c>
      <c r="T53" s="10"/>
      <c r="U53" s="10">
        <v>77502760784</v>
      </c>
      <c r="V53" s="10"/>
      <c r="W53" s="10">
        <v>123137489409.507</v>
      </c>
      <c r="X53" s="4"/>
      <c r="Y53" s="8">
        <v>3.1236675096884197E-2</v>
      </c>
    </row>
    <row r="54" spans="1:25" x14ac:dyDescent="0.55000000000000004">
      <c r="A54" s="1" t="s">
        <v>60</v>
      </c>
      <c r="C54" s="10">
        <v>621795</v>
      </c>
      <c r="D54" s="10"/>
      <c r="E54" s="10">
        <v>10805350054</v>
      </c>
      <c r="F54" s="10"/>
      <c r="G54" s="10">
        <v>2398827935.9497499</v>
      </c>
      <c r="H54" s="10"/>
      <c r="I54" s="10">
        <v>0</v>
      </c>
      <c r="J54" s="10"/>
      <c r="K54" s="10">
        <v>0</v>
      </c>
      <c r="L54" s="10"/>
      <c r="M54" s="10">
        <v>0</v>
      </c>
      <c r="N54" s="10"/>
      <c r="O54" s="10">
        <v>0</v>
      </c>
      <c r="P54" s="10"/>
      <c r="Q54" s="10">
        <v>621795</v>
      </c>
      <c r="R54" s="10"/>
      <c r="S54" s="10">
        <v>4497</v>
      </c>
      <c r="T54" s="10"/>
      <c r="U54" s="10">
        <v>10805350054</v>
      </c>
      <c r="V54" s="10"/>
      <c r="W54" s="10">
        <v>2779574652.91575</v>
      </c>
      <c r="X54" s="4"/>
      <c r="Y54" s="8">
        <v>7.0510346407923858E-4</v>
      </c>
    </row>
    <row r="55" spans="1:25" x14ac:dyDescent="0.55000000000000004">
      <c r="A55" s="1" t="s">
        <v>61</v>
      </c>
      <c r="C55" s="10">
        <v>6358289</v>
      </c>
      <c r="D55" s="10"/>
      <c r="E55" s="10">
        <v>22105318146</v>
      </c>
      <c r="F55" s="10"/>
      <c r="G55" s="10">
        <v>45760109986.458</v>
      </c>
      <c r="H55" s="10"/>
      <c r="I55" s="10">
        <v>0</v>
      </c>
      <c r="J55" s="10"/>
      <c r="K55" s="10">
        <v>0</v>
      </c>
      <c r="L55" s="10"/>
      <c r="M55" s="10">
        <v>0</v>
      </c>
      <c r="N55" s="10"/>
      <c r="O55" s="10">
        <v>0</v>
      </c>
      <c r="P55" s="10"/>
      <c r="Q55" s="10">
        <v>6358289</v>
      </c>
      <c r="R55" s="10"/>
      <c r="S55" s="10">
        <v>7570</v>
      </c>
      <c r="T55" s="10"/>
      <c r="U55" s="10">
        <v>22105318146</v>
      </c>
      <c r="V55" s="10"/>
      <c r="W55" s="10">
        <v>47845860856.0065</v>
      </c>
      <c r="X55" s="4"/>
      <c r="Y55" s="8">
        <v>1.2137210344767807E-2</v>
      </c>
    </row>
    <row r="56" spans="1:25" x14ac:dyDescent="0.55000000000000004">
      <c r="A56" s="1" t="s">
        <v>62</v>
      </c>
      <c r="C56" s="10">
        <v>715408</v>
      </c>
      <c r="D56" s="10"/>
      <c r="E56" s="10">
        <v>20151515415</v>
      </c>
      <c r="F56" s="10"/>
      <c r="G56" s="10">
        <v>29086089086.16</v>
      </c>
      <c r="H56" s="10"/>
      <c r="I56" s="10">
        <v>0</v>
      </c>
      <c r="J56" s="10"/>
      <c r="K56" s="10">
        <v>0</v>
      </c>
      <c r="L56" s="10"/>
      <c r="M56" s="10">
        <v>0</v>
      </c>
      <c r="N56" s="10"/>
      <c r="O56" s="10">
        <v>0</v>
      </c>
      <c r="P56" s="10"/>
      <c r="Q56" s="10">
        <v>715408</v>
      </c>
      <c r="R56" s="10"/>
      <c r="S56" s="10">
        <v>49150</v>
      </c>
      <c r="T56" s="10"/>
      <c r="U56" s="10">
        <v>20151515415</v>
      </c>
      <c r="V56" s="10"/>
      <c r="W56" s="10">
        <v>34953087495.959999</v>
      </c>
      <c r="X56" s="4"/>
      <c r="Y56" s="8">
        <v>8.8666598854659825E-3</v>
      </c>
    </row>
    <row r="57" spans="1:25" x14ac:dyDescent="0.55000000000000004">
      <c r="A57" s="1" t="s">
        <v>63</v>
      </c>
      <c r="C57" s="10">
        <v>5166679</v>
      </c>
      <c r="D57" s="10"/>
      <c r="E57" s="10">
        <v>102711850593</v>
      </c>
      <c r="F57" s="10"/>
      <c r="G57" s="10">
        <v>87362292791.749496</v>
      </c>
      <c r="H57" s="10"/>
      <c r="I57" s="10">
        <v>0</v>
      </c>
      <c r="J57" s="10"/>
      <c r="K57" s="10">
        <v>0</v>
      </c>
      <c r="L57" s="10"/>
      <c r="M57" s="10">
        <v>0</v>
      </c>
      <c r="N57" s="10"/>
      <c r="O57" s="10">
        <v>0</v>
      </c>
      <c r="P57" s="10"/>
      <c r="Q57" s="10">
        <v>5166679</v>
      </c>
      <c r="R57" s="10"/>
      <c r="S57" s="10">
        <v>18270</v>
      </c>
      <c r="T57" s="10"/>
      <c r="U57" s="10">
        <v>102711850593</v>
      </c>
      <c r="V57" s="10"/>
      <c r="W57" s="10">
        <v>93833573715</v>
      </c>
      <c r="X57" s="4"/>
      <c r="Y57" s="8">
        <v>2.3803058429813107E-2</v>
      </c>
    </row>
    <row r="58" spans="1:25" x14ac:dyDescent="0.55000000000000004">
      <c r="A58" s="1" t="s">
        <v>64</v>
      </c>
      <c r="C58" s="10">
        <v>7284110</v>
      </c>
      <c r="D58" s="10"/>
      <c r="E58" s="10">
        <v>26859329750</v>
      </c>
      <c r="F58" s="10"/>
      <c r="G58" s="10">
        <v>25950918051.071999</v>
      </c>
      <c r="H58" s="10"/>
      <c r="I58" s="10">
        <v>0</v>
      </c>
      <c r="J58" s="10"/>
      <c r="K58" s="10">
        <v>0</v>
      </c>
      <c r="L58" s="10"/>
      <c r="M58" s="10">
        <v>-1293891</v>
      </c>
      <c r="N58" s="10"/>
      <c r="O58" s="10">
        <v>5478201997</v>
      </c>
      <c r="P58" s="10"/>
      <c r="Q58" s="10">
        <v>5990219</v>
      </c>
      <c r="R58" s="10"/>
      <c r="S58" s="10">
        <v>4328</v>
      </c>
      <c r="T58" s="10"/>
      <c r="U58" s="10">
        <v>22088253394</v>
      </c>
      <c r="V58" s="10"/>
      <c r="W58" s="10">
        <v>25771410108.399601</v>
      </c>
      <c r="X58" s="4"/>
      <c r="Y58" s="8">
        <v>6.5375148397534511E-3</v>
      </c>
    </row>
    <row r="59" spans="1:25" x14ac:dyDescent="0.55000000000000004">
      <c r="A59" s="1" t="s">
        <v>65</v>
      </c>
      <c r="C59" s="10">
        <v>6411150</v>
      </c>
      <c r="D59" s="10"/>
      <c r="E59" s="10">
        <v>112713108502</v>
      </c>
      <c r="F59" s="10"/>
      <c r="G59" s="10">
        <v>117709377554.02499</v>
      </c>
      <c r="H59" s="10"/>
      <c r="I59" s="10">
        <v>0</v>
      </c>
      <c r="J59" s="10"/>
      <c r="K59" s="10">
        <v>0</v>
      </c>
      <c r="L59" s="10"/>
      <c r="M59" s="10">
        <v>0</v>
      </c>
      <c r="N59" s="10"/>
      <c r="O59" s="10">
        <v>0</v>
      </c>
      <c r="P59" s="10"/>
      <c r="Q59" s="10">
        <v>6411150</v>
      </c>
      <c r="R59" s="10"/>
      <c r="S59" s="10">
        <v>21540</v>
      </c>
      <c r="T59" s="10"/>
      <c r="U59" s="10">
        <v>112713108502</v>
      </c>
      <c r="V59" s="10"/>
      <c r="W59" s="10">
        <v>137274498782.55</v>
      </c>
      <c r="X59" s="4"/>
      <c r="Y59" s="8">
        <v>3.4822854827727866E-2</v>
      </c>
    </row>
    <row r="60" spans="1:25" x14ac:dyDescent="0.55000000000000004">
      <c r="A60" s="1" t="s">
        <v>66</v>
      </c>
      <c r="C60" s="10">
        <v>0</v>
      </c>
      <c r="D60" s="10"/>
      <c r="E60" s="10">
        <v>0</v>
      </c>
      <c r="F60" s="10"/>
      <c r="G60" s="10">
        <v>0</v>
      </c>
      <c r="H60" s="10"/>
      <c r="I60" s="10">
        <v>9160874</v>
      </c>
      <c r="J60" s="10"/>
      <c r="K60" s="10">
        <v>19823706544</v>
      </c>
      <c r="L60" s="10"/>
      <c r="M60" s="10">
        <v>0</v>
      </c>
      <c r="N60" s="10"/>
      <c r="O60" s="10">
        <v>0</v>
      </c>
      <c r="P60" s="10"/>
      <c r="Q60" s="10">
        <v>9160874</v>
      </c>
      <c r="R60" s="10"/>
      <c r="S60" s="10">
        <v>2162</v>
      </c>
      <c r="T60" s="10"/>
      <c r="U60" s="10">
        <v>19823706544</v>
      </c>
      <c r="V60" s="10"/>
      <c r="W60" s="10">
        <v>19687965020.951401</v>
      </c>
      <c r="X60" s="4"/>
      <c r="Y60" s="8">
        <v>4.994308147968452E-3</v>
      </c>
    </row>
    <row r="61" spans="1:25" x14ac:dyDescent="0.55000000000000004">
      <c r="A61" s="1" t="s">
        <v>67</v>
      </c>
      <c r="C61" s="10">
        <v>0</v>
      </c>
      <c r="D61" s="10"/>
      <c r="E61" s="10">
        <v>0</v>
      </c>
      <c r="F61" s="10"/>
      <c r="G61" s="10">
        <v>0</v>
      </c>
      <c r="H61" s="10"/>
      <c r="I61" s="10">
        <v>3569950</v>
      </c>
      <c r="J61" s="10"/>
      <c r="K61" s="10">
        <v>0</v>
      </c>
      <c r="L61" s="10"/>
      <c r="M61" s="10">
        <v>0</v>
      </c>
      <c r="N61" s="10"/>
      <c r="O61" s="10">
        <v>0</v>
      </c>
      <c r="P61" s="10"/>
      <c r="Q61" s="10">
        <v>3569950</v>
      </c>
      <c r="R61" s="10"/>
      <c r="S61" s="10">
        <v>3450</v>
      </c>
      <c r="T61" s="10"/>
      <c r="U61" s="10">
        <v>12848250050</v>
      </c>
      <c r="V61" s="10"/>
      <c r="W61" s="10">
        <v>12243045351.375</v>
      </c>
      <c r="X61" s="4"/>
      <c r="Y61" s="8">
        <v>3.1057319072463813E-3</v>
      </c>
    </row>
    <row r="62" spans="1:25" ht="24.75" thickBot="1" x14ac:dyDescent="0.6">
      <c r="E62" s="7">
        <f>SUM(E9:E61)</f>
        <v>1908030944539</v>
      </c>
      <c r="G62" s="7">
        <f>SUM(G9:G61)</f>
        <v>2064104457081.7935</v>
      </c>
      <c r="K62" s="7">
        <f>SUM(K9:K61)</f>
        <v>42367440213</v>
      </c>
      <c r="M62" s="11"/>
      <c r="O62" s="7">
        <f>SUM(O9:O61)</f>
        <v>85643289607</v>
      </c>
      <c r="P62" s="5"/>
      <c r="U62" s="7">
        <f>SUM(U9:U61)</f>
        <v>1877500984363</v>
      </c>
      <c r="W62" s="7">
        <f>SUM(W9:W61)</f>
        <v>2307708619593.937</v>
      </c>
      <c r="Y62" s="9">
        <f>SUM(Y9:Y61)</f>
        <v>0.58540371997359797</v>
      </c>
    </row>
    <row r="63" spans="1:25" ht="24.75" thickTop="1" x14ac:dyDescent="0.55000000000000004">
      <c r="M63" s="11"/>
      <c r="P63" s="5"/>
      <c r="W63" s="3"/>
    </row>
    <row r="64" spans="1:25" x14ac:dyDescent="0.55000000000000004">
      <c r="P64" s="5"/>
      <c r="W64" s="3"/>
      <c r="Y64" s="21"/>
    </row>
    <row r="65" spans="25:25" x14ac:dyDescent="0.55000000000000004">
      <c r="Y65" s="20"/>
    </row>
    <row r="66" spans="25:25" x14ac:dyDescent="0.55000000000000004">
      <c r="Y66" s="23"/>
    </row>
    <row r="67" spans="25:25" x14ac:dyDescent="0.55000000000000004">
      <c r="Y67" s="20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6"/>
  <sheetViews>
    <sheetView rightToLeft="1" topLeftCell="H1" workbookViewId="0">
      <selection activeCell="AG20" sqref="AG20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7.285156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6.42578125" style="1" bestFit="1" customWidth="1"/>
    <col min="26" max="26" width="1" style="1" customWidth="1"/>
    <col min="27" max="27" width="12.85546875" style="1" bestFit="1" customWidth="1"/>
    <col min="28" max="28" width="1.710937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</row>
    <row r="3" spans="1:37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</row>
    <row r="4" spans="1:3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</row>
    <row r="6" spans="1:37" ht="24.75" x14ac:dyDescent="0.55000000000000004">
      <c r="A6" s="25" t="s">
        <v>69</v>
      </c>
      <c r="B6" s="25" t="s">
        <v>69</v>
      </c>
      <c r="C6" s="25" t="s">
        <v>69</v>
      </c>
      <c r="D6" s="25" t="s">
        <v>69</v>
      </c>
      <c r="E6" s="25" t="s">
        <v>69</v>
      </c>
      <c r="F6" s="25" t="s">
        <v>69</v>
      </c>
      <c r="G6" s="25" t="s">
        <v>69</v>
      </c>
      <c r="H6" s="25" t="s">
        <v>69</v>
      </c>
      <c r="I6" s="25" t="s">
        <v>69</v>
      </c>
      <c r="J6" s="25" t="s">
        <v>69</v>
      </c>
      <c r="K6" s="25" t="s">
        <v>69</v>
      </c>
      <c r="L6" s="25" t="s">
        <v>69</v>
      </c>
      <c r="M6" s="25" t="s">
        <v>69</v>
      </c>
      <c r="O6" s="25" t="s">
        <v>174</v>
      </c>
      <c r="P6" s="25" t="s">
        <v>4</v>
      </c>
      <c r="Q6" s="25" t="s">
        <v>4</v>
      </c>
      <c r="R6" s="25" t="s">
        <v>4</v>
      </c>
      <c r="S6" s="25" t="s">
        <v>4</v>
      </c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4.75" x14ac:dyDescent="0.55000000000000004">
      <c r="A7" s="24" t="s">
        <v>70</v>
      </c>
      <c r="C7" s="24" t="s">
        <v>71</v>
      </c>
      <c r="E7" s="24" t="s">
        <v>72</v>
      </c>
      <c r="G7" s="24" t="s">
        <v>73</v>
      </c>
      <c r="I7" s="24" t="s">
        <v>74</v>
      </c>
      <c r="K7" s="24" t="s">
        <v>75</v>
      </c>
      <c r="M7" s="24" t="s">
        <v>68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76</v>
      </c>
      <c r="AG7" s="24" t="s">
        <v>8</v>
      </c>
      <c r="AI7" s="24" t="s">
        <v>9</v>
      </c>
      <c r="AK7" s="24" t="s">
        <v>13</v>
      </c>
    </row>
    <row r="8" spans="1:37" ht="24.75" x14ac:dyDescent="0.55000000000000004">
      <c r="A8" s="25" t="s">
        <v>70</v>
      </c>
      <c r="C8" s="25" t="s">
        <v>71</v>
      </c>
      <c r="E8" s="25" t="s">
        <v>72</v>
      </c>
      <c r="G8" s="25" t="s">
        <v>73</v>
      </c>
      <c r="I8" s="25" t="s">
        <v>74</v>
      </c>
      <c r="K8" s="25" t="s">
        <v>75</v>
      </c>
      <c r="M8" s="25" t="s">
        <v>68</v>
      </c>
      <c r="O8" s="25" t="s">
        <v>7</v>
      </c>
      <c r="Q8" s="25" t="s">
        <v>8</v>
      </c>
      <c r="S8" s="25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5" t="s">
        <v>7</v>
      </c>
      <c r="AE8" s="25" t="s">
        <v>76</v>
      </c>
      <c r="AG8" s="25" t="s">
        <v>8</v>
      </c>
      <c r="AI8" s="25" t="s">
        <v>9</v>
      </c>
      <c r="AK8" s="25" t="s">
        <v>13</v>
      </c>
    </row>
    <row r="9" spans="1:37" x14ac:dyDescent="0.55000000000000004">
      <c r="A9" s="1" t="s">
        <v>77</v>
      </c>
      <c r="C9" s="4" t="s">
        <v>78</v>
      </c>
      <c r="D9" s="4"/>
      <c r="E9" s="4" t="s">
        <v>78</v>
      </c>
      <c r="F9" s="4"/>
      <c r="G9" s="4" t="s">
        <v>79</v>
      </c>
      <c r="H9" s="4"/>
      <c r="I9" s="4" t="s">
        <v>80</v>
      </c>
      <c r="J9" s="4"/>
      <c r="K9" s="5">
        <v>0</v>
      </c>
      <c r="L9" s="4"/>
      <c r="M9" s="5">
        <v>0</v>
      </c>
      <c r="N9" s="4"/>
      <c r="O9" s="5">
        <v>67467</v>
      </c>
      <c r="P9" s="4"/>
      <c r="Q9" s="5">
        <v>59367805876</v>
      </c>
      <c r="R9" s="4"/>
      <c r="S9" s="5">
        <v>66405849907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67467</v>
      </c>
      <c r="AD9" s="4"/>
      <c r="AE9" s="5">
        <v>989000</v>
      </c>
      <c r="AF9" s="4"/>
      <c r="AG9" s="5">
        <v>59367805876</v>
      </c>
      <c r="AH9" s="4"/>
      <c r="AI9" s="5">
        <v>66712769118</v>
      </c>
      <c r="AJ9" s="4"/>
      <c r="AK9" s="8">
        <v>1.6923238436527082E-2</v>
      </c>
    </row>
    <row r="10" spans="1:37" x14ac:dyDescent="0.55000000000000004">
      <c r="A10" s="1" t="s">
        <v>81</v>
      </c>
      <c r="C10" s="4" t="s">
        <v>78</v>
      </c>
      <c r="D10" s="4"/>
      <c r="E10" s="4" t="s">
        <v>78</v>
      </c>
      <c r="F10" s="4"/>
      <c r="G10" s="4" t="s">
        <v>82</v>
      </c>
      <c r="H10" s="4"/>
      <c r="I10" s="4" t="s">
        <v>83</v>
      </c>
      <c r="J10" s="4"/>
      <c r="K10" s="5">
        <v>0</v>
      </c>
      <c r="L10" s="4"/>
      <c r="M10" s="5">
        <v>0</v>
      </c>
      <c r="N10" s="4"/>
      <c r="O10" s="5">
        <v>60440</v>
      </c>
      <c r="P10" s="4"/>
      <c r="Q10" s="5">
        <v>50116126380</v>
      </c>
      <c r="R10" s="4"/>
      <c r="S10" s="5">
        <v>57665020720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60440</v>
      </c>
      <c r="AD10" s="4"/>
      <c r="AE10" s="5">
        <v>972200</v>
      </c>
      <c r="AF10" s="4"/>
      <c r="AG10" s="5">
        <v>50116126380</v>
      </c>
      <c r="AH10" s="4"/>
      <c r="AI10" s="5">
        <v>58749117792</v>
      </c>
      <c r="AJ10" s="4"/>
      <c r="AK10" s="8">
        <v>1.4903073901355658E-2</v>
      </c>
    </row>
    <row r="11" spans="1:37" x14ac:dyDescent="0.55000000000000004">
      <c r="A11" s="1" t="s">
        <v>84</v>
      </c>
      <c r="C11" s="4" t="s">
        <v>78</v>
      </c>
      <c r="D11" s="4"/>
      <c r="E11" s="4" t="s">
        <v>78</v>
      </c>
      <c r="F11" s="4"/>
      <c r="G11" s="4" t="s">
        <v>85</v>
      </c>
      <c r="H11" s="4"/>
      <c r="I11" s="4" t="s">
        <v>86</v>
      </c>
      <c r="J11" s="4"/>
      <c r="K11" s="5">
        <v>0</v>
      </c>
      <c r="L11" s="4"/>
      <c r="M11" s="5">
        <v>0</v>
      </c>
      <c r="N11" s="4"/>
      <c r="O11" s="5">
        <v>108280</v>
      </c>
      <c r="P11" s="4"/>
      <c r="Q11" s="5">
        <v>85680597299</v>
      </c>
      <c r="R11" s="4"/>
      <c r="S11" s="5">
        <v>102434883511</v>
      </c>
      <c r="T11" s="4"/>
      <c r="U11" s="5">
        <v>0</v>
      </c>
      <c r="V11" s="4"/>
      <c r="W11" s="5">
        <v>0</v>
      </c>
      <c r="X11" s="4"/>
      <c r="Y11" s="5">
        <v>0</v>
      </c>
      <c r="Z11" s="4"/>
      <c r="AA11" s="5">
        <v>0</v>
      </c>
      <c r="AB11" s="5"/>
      <c r="AC11" s="5">
        <v>108280</v>
      </c>
      <c r="AD11" s="4"/>
      <c r="AE11" s="5">
        <v>963380</v>
      </c>
      <c r="AF11" s="4"/>
      <c r="AG11" s="5">
        <v>85680597299</v>
      </c>
      <c r="AH11" s="4"/>
      <c r="AI11" s="5">
        <v>104295879344</v>
      </c>
      <c r="AJ11" s="4"/>
      <c r="AK11" s="8">
        <v>2.6457064478373524E-2</v>
      </c>
    </row>
    <row r="12" spans="1:37" x14ac:dyDescent="0.55000000000000004">
      <c r="A12" s="1" t="s">
        <v>87</v>
      </c>
      <c r="C12" s="4" t="s">
        <v>78</v>
      </c>
      <c r="D12" s="4"/>
      <c r="E12" s="4" t="s">
        <v>78</v>
      </c>
      <c r="F12" s="4"/>
      <c r="G12" s="4" t="s">
        <v>88</v>
      </c>
      <c r="H12" s="4"/>
      <c r="I12" s="4" t="s">
        <v>89</v>
      </c>
      <c r="J12" s="4"/>
      <c r="K12" s="5">
        <v>0</v>
      </c>
      <c r="L12" s="4"/>
      <c r="M12" s="5">
        <v>0</v>
      </c>
      <c r="N12" s="4"/>
      <c r="O12" s="5">
        <v>53372</v>
      </c>
      <c r="P12" s="4"/>
      <c r="Q12" s="5">
        <v>45802449074</v>
      </c>
      <c r="R12" s="4"/>
      <c r="S12" s="5">
        <v>49677124068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53372</v>
      </c>
      <c r="AD12" s="4"/>
      <c r="AE12" s="5">
        <v>948150</v>
      </c>
      <c r="AF12" s="4"/>
      <c r="AG12" s="5">
        <v>45802449074</v>
      </c>
      <c r="AH12" s="4"/>
      <c r="AI12" s="5">
        <v>50595489705</v>
      </c>
      <c r="AJ12" s="4"/>
      <c r="AK12" s="8">
        <v>1.2834717362369859E-2</v>
      </c>
    </row>
    <row r="13" spans="1:37" x14ac:dyDescent="0.55000000000000004">
      <c r="A13" s="1" t="s">
        <v>90</v>
      </c>
      <c r="C13" s="4" t="s">
        <v>78</v>
      </c>
      <c r="D13" s="4"/>
      <c r="E13" s="4" t="s">
        <v>78</v>
      </c>
      <c r="F13" s="4"/>
      <c r="G13" s="4" t="s">
        <v>91</v>
      </c>
      <c r="H13" s="4"/>
      <c r="I13" s="4" t="s">
        <v>92</v>
      </c>
      <c r="J13" s="4"/>
      <c r="K13" s="5">
        <v>0</v>
      </c>
      <c r="L13" s="4"/>
      <c r="M13" s="5">
        <v>0</v>
      </c>
      <c r="N13" s="4"/>
      <c r="O13" s="5">
        <v>44004</v>
      </c>
      <c r="P13" s="4"/>
      <c r="Q13" s="5">
        <v>37517214933</v>
      </c>
      <c r="R13" s="4"/>
      <c r="S13" s="5">
        <v>40878465994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44004</v>
      </c>
      <c r="AD13" s="4"/>
      <c r="AE13" s="5">
        <v>944770</v>
      </c>
      <c r="AF13" s="4"/>
      <c r="AG13" s="5">
        <v>37517214933</v>
      </c>
      <c r="AH13" s="4"/>
      <c r="AI13" s="5">
        <v>41566123854</v>
      </c>
      <c r="AJ13" s="4"/>
      <c r="AK13" s="8">
        <v>1.0544209664258447E-2</v>
      </c>
    </row>
    <row r="14" spans="1:37" x14ac:dyDescent="0.55000000000000004">
      <c r="A14" s="1" t="s">
        <v>93</v>
      </c>
      <c r="C14" s="4" t="s">
        <v>78</v>
      </c>
      <c r="D14" s="4"/>
      <c r="E14" s="4" t="s">
        <v>78</v>
      </c>
      <c r="F14" s="4"/>
      <c r="G14" s="4" t="s">
        <v>94</v>
      </c>
      <c r="H14" s="4"/>
      <c r="I14" s="4" t="s">
        <v>95</v>
      </c>
      <c r="J14" s="4"/>
      <c r="K14" s="5">
        <v>0</v>
      </c>
      <c r="L14" s="4"/>
      <c r="M14" s="5">
        <v>0</v>
      </c>
      <c r="N14" s="4"/>
      <c r="O14" s="5">
        <v>32215</v>
      </c>
      <c r="P14" s="4"/>
      <c r="Q14" s="5">
        <v>28775400102</v>
      </c>
      <c r="R14" s="4"/>
      <c r="S14" s="5">
        <v>31277994185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32215</v>
      </c>
      <c r="AD14" s="4"/>
      <c r="AE14" s="5">
        <v>985390</v>
      </c>
      <c r="AF14" s="4"/>
      <c r="AG14" s="5">
        <v>28775400102</v>
      </c>
      <c r="AH14" s="4"/>
      <c r="AI14" s="5">
        <v>31738585188</v>
      </c>
      <c r="AJ14" s="4"/>
      <c r="AK14" s="8">
        <v>8.0512269521372439E-3</v>
      </c>
    </row>
    <row r="15" spans="1:37" x14ac:dyDescent="0.55000000000000004">
      <c r="A15" s="1" t="s">
        <v>96</v>
      </c>
      <c r="C15" s="4" t="s">
        <v>78</v>
      </c>
      <c r="D15" s="4"/>
      <c r="E15" s="4" t="s">
        <v>78</v>
      </c>
      <c r="F15" s="4"/>
      <c r="G15" s="4" t="s">
        <v>97</v>
      </c>
      <c r="H15" s="4"/>
      <c r="I15" s="4" t="s">
        <v>98</v>
      </c>
      <c r="J15" s="4"/>
      <c r="K15" s="5">
        <v>0</v>
      </c>
      <c r="L15" s="4"/>
      <c r="M15" s="5">
        <v>0</v>
      </c>
      <c r="N15" s="4"/>
      <c r="O15" s="5">
        <v>130000</v>
      </c>
      <c r="P15" s="4"/>
      <c r="Q15" s="5">
        <v>109109020074</v>
      </c>
      <c r="R15" s="4"/>
      <c r="S15" s="5">
        <v>118780267173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130000</v>
      </c>
      <c r="AD15" s="4"/>
      <c r="AE15" s="5">
        <v>927370</v>
      </c>
      <c r="AF15" s="4"/>
      <c r="AG15" s="5">
        <v>109109020074</v>
      </c>
      <c r="AH15" s="4"/>
      <c r="AI15" s="5">
        <v>120536248844</v>
      </c>
      <c r="AJ15" s="4"/>
      <c r="AK15" s="8">
        <v>3.0576810202908988E-2</v>
      </c>
    </row>
    <row r="16" spans="1:37" x14ac:dyDescent="0.55000000000000004">
      <c r="A16" s="1" t="s">
        <v>99</v>
      </c>
      <c r="C16" s="4" t="s">
        <v>78</v>
      </c>
      <c r="D16" s="4"/>
      <c r="E16" s="4" t="s">
        <v>78</v>
      </c>
      <c r="F16" s="4"/>
      <c r="G16" s="4" t="s">
        <v>100</v>
      </c>
      <c r="H16" s="4"/>
      <c r="I16" s="4" t="s">
        <v>101</v>
      </c>
      <c r="J16" s="4"/>
      <c r="K16" s="5">
        <v>0</v>
      </c>
      <c r="L16" s="4"/>
      <c r="M16" s="5">
        <v>0</v>
      </c>
      <c r="N16" s="4"/>
      <c r="O16" s="5">
        <v>61108</v>
      </c>
      <c r="P16" s="4"/>
      <c r="Q16" s="5">
        <v>47569604015</v>
      </c>
      <c r="R16" s="4"/>
      <c r="S16" s="5">
        <v>51854181485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61108</v>
      </c>
      <c r="AD16" s="4"/>
      <c r="AE16" s="5">
        <v>865590</v>
      </c>
      <c r="AF16" s="4"/>
      <c r="AG16" s="5">
        <v>47569604015</v>
      </c>
      <c r="AH16" s="4"/>
      <c r="AI16" s="5">
        <v>52884886596</v>
      </c>
      <c r="AJ16" s="4"/>
      <c r="AK16" s="8">
        <v>1.341547588842815E-2</v>
      </c>
    </row>
    <row r="17" spans="1:37" x14ac:dyDescent="0.55000000000000004">
      <c r="A17" s="1" t="s">
        <v>102</v>
      </c>
      <c r="C17" s="4" t="s">
        <v>78</v>
      </c>
      <c r="D17" s="4"/>
      <c r="E17" s="4" t="s">
        <v>78</v>
      </c>
      <c r="F17" s="4"/>
      <c r="G17" s="4" t="s">
        <v>103</v>
      </c>
      <c r="H17" s="4"/>
      <c r="I17" s="4" t="s">
        <v>104</v>
      </c>
      <c r="J17" s="4"/>
      <c r="K17" s="5">
        <v>0</v>
      </c>
      <c r="L17" s="4"/>
      <c r="M17" s="5">
        <v>0</v>
      </c>
      <c r="N17" s="4"/>
      <c r="O17" s="5">
        <v>137573</v>
      </c>
      <c r="P17" s="4"/>
      <c r="Q17" s="5">
        <v>106651188211</v>
      </c>
      <c r="R17" s="4"/>
      <c r="S17" s="5">
        <v>115789336508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137573</v>
      </c>
      <c r="AD17" s="4"/>
      <c r="AE17" s="5">
        <v>855740</v>
      </c>
      <c r="AF17" s="4"/>
      <c r="AG17" s="5">
        <v>106651188211</v>
      </c>
      <c r="AH17" s="4"/>
      <c r="AI17" s="5">
        <v>117705381052</v>
      </c>
      <c r="AJ17" s="4"/>
      <c r="AK17" s="8">
        <v>2.9858695046550188E-2</v>
      </c>
    </row>
    <row r="18" spans="1:37" x14ac:dyDescent="0.55000000000000004">
      <c r="A18" s="1" t="s">
        <v>105</v>
      </c>
      <c r="C18" s="4" t="s">
        <v>78</v>
      </c>
      <c r="D18" s="4"/>
      <c r="E18" s="4" t="s">
        <v>78</v>
      </c>
      <c r="F18" s="4"/>
      <c r="G18" s="4" t="s">
        <v>106</v>
      </c>
      <c r="H18" s="4"/>
      <c r="I18" s="4" t="s">
        <v>107</v>
      </c>
      <c r="J18" s="4"/>
      <c r="K18" s="5">
        <v>0</v>
      </c>
      <c r="L18" s="4"/>
      <c r="M18" s="5">
        <v>0</v>
      </c>
      <c r="N18" s="4"/>
      <c r="O18" s="5">
        <v>360572</v>
      </c>
      <c r="P18" s="4"/>
      <c r="Q18" s="5">
        <v>273727346457</v>
      </c>
      <c r="R18" s="4"/>
      <c r="S18" s="5">
        <v>296552767266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360572</v>
      </c>
      <c r="AD18" s="4"/>
      <c r="AE18" s="5">
        <v>844780</v>
      </c>
      <c r="AF18" s="4"/>
      <c r="AG18" s="5">
        <v>273727346457</v>
      </c>
      <c r="AH18" s="4"/>
      <c r="AI18" s="5">
        <v>304548804682</v>
      </c>
      <c r="AJ18" s="4"/>
      <c r="AK18" s="8">
        <v>7.7255855293258943E-2</v>
      </c>
    </row>
    <row r="19" spans="1:37" x14ac:dyDescent="0.55000000000000004">
      <c r="A19" s="1" t="s">
        <v>108</v>
      </c>
      <c r="C19" s="4" t="s">
        <v>78</v>
      </c>
      <c r="D19" s="4"/>
      <c r="E19" s="4" t="s">
        <v>78</v>
      </c>
      <c r="F19" s="4"/>
      <c r="G19" s="4" t="s">
        <v>109</v>
      </c>
      <c r="H19" s="4"/>
      <c r="I19" s="4" t="s">
        <v>110</v>
      </c>
      <c r="J19" s="4"/>
      <c r="K19" s="5">
        <v>0</v>
      </c>
      <c r="L19" s="4"/>
      <c r="M19" s="5">
        <v>0</v>
      </c>
      <c r="N19" s="4"/>
      <c r="O19" s="5">
        <v>71679</v>
      </c>
      <c r="P19" s="4"/>
      <c r="Q19" s="5">
        <v>52214232022</v>
      </c>
      <c r="R19" s="4"/>
      <c r="S19" s="5">
        <v>56759478479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71679</v>
      </c>
      <c r="AD19" s="4"/>
      <c r="AE19" s="5">
        <v>814200</v>
      </c>
      <c r="AF19" s="4"/>
      <c r="AG19" s="5">
        <v>52214232022</v>
      </c>
      <c r="AH19" s="4"/>
      <c r="AI19" s="5">
        <v>58350463861</v>
      </c>
      <c r="AJ19" s="4"/>
      <c r="AK19" s="8">
        <v>1.4801946102027785E-2</v>
      </c>
    </row>
    <row r="20" spans="1:37" x14ac:dyDescent="0.55000000000000004">
      <c r="A20" s="1" t="s">
        <v>111</v>
      </c>
      <c r="C20" s="4" t="s">
        <v>78</v>
      </c>
      <c r="D20" s="4"/>
      <c r="E20" s="4" t="s">
        <v>78</v>
      </c>
      <c r="F20" s="4"/>
      <c r="G20" s="4" t="s">
        <v>112</v>
      </c>
      <c r="H20" s="4"/>
      <c r="I20" s="4" t="s">
        <v>113</v>
      </c>
      <c r="J20" s="4"/>
      <c r="K20" s="5">
        <v>15</v>
      </c>
      <c r="L20" s="4"/>
      <c r="M20" s="5">
        <v>15</v>
      </c>
      <c r="N20" s="4"/>
      <c r="O20" s="5">
        <v>215000</v>
      </c>
      <c r="P20" s="4"/>
      <c r="Q20" s="5">
        <v>206971194687</v>
      </c>
      <c r="R20" s="4"/>
      <c r="S20" s="5">
        <v>212488979390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215000</v>
      </c>
      <c r="AD20" s="4"/>
      <c r="AE20" s="5">
        <v>986250</v>
      </c>
      <c r="AF20" s="4"/>
      <c r="AG20" s="5">
        <v>206971194687</v>
      </c>
      <c r="AH20" s="4"/>
      <c r="AI20" s="5">
        <v>212005317070</v>
      </c>
      <c r="AJ20" s="4"/>
      <c r="AK20" s="8">
        <v>5.3780057071849151E-2</v>
      </c>
    </row>
    <row r="21" spans="1:37" x14ac:dyDescent="0.55000000000000004">
      <c r="A21" s="1" t="s">
        <v>114</v>
      </c>
      <c r="C21" s="4" t="s">
        <v>78</v>
      </c>
      <c r="D21" s="4"/>
      <c r="E21" s="4" t="s">
        <v>78</v>
      </c>
      <c r="F21" s="4"/>
      <c r="G21" s="4" t="s">
        <v>115</v>
      </c>
      <c r="H21" s="4"/>
      <c r="I21" s="4" t="s">
        <v>116</v>
      </c>
      <c r="J21" s="4"/>
      <c r="K21" s="5">
        <v>18</v>
      </c>
      <c r="L21" s="4"/>
      <c r="M21" s="5">
        <v>18</v>
      </c>
      <c r="N21" s="4"/>
      <c r="O21" s="5">
        <v>50000</v>
      </c>
      <c r="P21" s="4"/>
      <c r="Q21" s="5">
        <v>50009012486</v>
      </c>
      <c r="R21" s="4"/>
      <c r="S21" s="5">
        <v>49990887509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50000</v>
      </c>
      <c r="AD21" s="4"/>
      <c r="AE21" s="5">
        <v>999999</v>
      </c>
      <c r="AF21" s="4"/>
      <c r="AG21" s="5">
        <v>50009012486</v>
      </c>
      <c r="AH21" s="4"/>
      <c r="AI21" s="5">
        <v>49990887509</v>
      </c>
      <c r="AJ21" s="4"/>
      <c r="AK21" s="8">
        <v>1.268134601746199E-2</v>
      </c>
    </row>
    <row r="22" spans="1:37" x14ac:dyDescent="0.55000000000000004">
      <c r="A22" s="1" t="s">
        <v>117</v>
      </c>
      <c r="C22" s="4" t="s">
        <v>78</v>
      </c>
      <c r="D22" s="4"/>
      <c r="E22" s="4" t="s">
        <v>78</v>
      </c>
      <c r="F22" s="4"/>
      <c r="G22" s="4" t="s">
        <v>118</v>
      </c>
      <c r="H22" s="4"/>
      <c r="I22" s="4" t="s">
        <v>119</v>
      </c>
      <c r="J22" s="4"/>
      <c r="K22" s="5">
        <v>18</v>
      </c>
      <c r="L22" s="4"/>
      <c r="M22" s="5">
        <v>18</v>
      </c>
      <c r="N22" s="4"/>
      <c r="O22" s="5">
        <v>1000</v>
      </c>
      <c r="P22" s="4"/>
      <c r="Q22" s="5">
        <v>930674250</v>
      </c>
      <c r="R22" s="4"/>
      <c r="S22" s="5">
        <v>999808760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1000</v>
      </c>
      <c r="AD22" s="4"/>
      <c r="AE22" s="5">
        <v>999990</v>
      </c>
      <c r="AF22" s="4"/>
      <c r="AG22" s="5">
        <v>930674250</v>
      </c>
      <c r="AH22" s="4"/>
      <c r="AI22" s="5">
        <v>999808757</v>
      </c>
      <c r="AJ22" s="4"/>
      <c r="AK22" s="8">
        <v>2.5362463749888163E-4</v>
      </c>
    </row>
    <row r="23" spans="1:37" x14ac:dyDescent="0.55000000000000004">
      <c r="A23" s="1" t="s">
        <v>120</v>
      </c>
      <c r="C23" s="4" t="s">
        <v>78</v>
      </c>
      <c r="D23" s="4"/>
      <c r="E23" s="4" t="s">
        <v>78</v>
      </c>
      <c r="F23" s="4"/>
      <c r="G23" s="4" t="s">
        <v>121</v>
      </c>
      <c r="H23" s="4"/>
      <c r="I23" s="4" t="s">
        <v>122</v>
      </c>
      <c r="J23" s="4"/>
      <c r="K23" s="5">
        <v>0</v>
      </c>
      <c r="L23" s="4"/>
      <c r="M23" s="5">
        <v>0</v>
      </c>
      <c r="N23" s="4"/>
      <c r="O23" s="5">
        <v>0</v>
      </c>
      <c r="P23" s="4"/>
      <c r="Q23" s="5">
        <v>0</v>
      </c>
      <c r="R23" s="4"/>
      <c r="S23" s="5">
        <v>0</v>
      </c>
      <c r="T23" s="4"/>
      <c r="U23" s="5">
        <v>12525</v>
      </c>
      <c r="V23" s="4"/>
      <c r="W23" s="5">
        <v>7117934191</v>
      </c>
      <c r="X23" s="4"/>
      <c r="Y23" s="5">
        <v>0</v>
      </c>
      <c r="Z23" s="4"/>
      <c r="AA23" s="5">
        <v>0</v>
      </c>
      <c r="AB23" s="5"/>
      <c r="AC23" s="5">
        <v>12525</v>
      </c>
      <c r="AD23" s="4"/>
      <c r="AE23" s="5">
        <v>568550</v>
      </c>
      <c r="AF23" s="4"/>
      <c r="AG23" s="5">
        <v>7117934191</v>
      </c>
      <c r="AH23" s="4"/>
      <c r="AI23" s="5">
        <v>7119798052</v>
      </c>
      <c r="AJ23" s="4"/>
      <c r="AK23" s="8">
        <v>1.806101615131536E-3</v>
      </c>
    </row>
    <row r="24" spans="1:37" ht="24.75" thickBot="1" x14ac:dyDescent="0.6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7">
        <f>SUM(Q9:Q23)</f>
        <v>1154441865866</v>
      </c>
      <c r="R24" s="4"/>
      <c r="S24" s="7">
        <f>SUM(S9:S23)</f>
        <v>1251555044955</v>
      </c>
      <c r="T24" s="4"/>
      <c r="U24" s="4"/>
      <c r="V24" s="4"/>
      <c r="W24" s="7">
        <f>SUM(W9:W23)</f>
        <v>7117934191</v>
      </c>
      <c r="X24" s="4"/>
      <c r="Y24" s="4"/>
      <c r="Z24" s="4"/>
      <c r="AA24" s="7">
        <f>SUM(AA9:AA23)</f>
        <v>0</v>
      </c>
      <c r="AB24" s="4"/>
      <c r="AC24" s="4"/>
      <c r="AD24" s="4"/>
      <c r="AE24" s="4"/>
      <c r="AF24" s="4"/>
      <c r="AG24" s="7">
        <f>SUM(AG9:AG23)</f>
        <v>1161559800057</v>
      </c>
      <c r="AH24" s="4"/>
      <c r="AI24" s="7">
        <f>SUM(AI9:AI23)</f>
        <v>1277799561424</v>
      </c>
      <c r="AJ24" s="4"/>
      <c r="AK24" s="14">
        <f>SUM(AK9:AK23)</f>
        <v>0.3241434426701375</v>
      </c>
    </row>
    <row r="25" spans="1:37" ht="24.75" thickTop="1" x14ac:dyDescent="0.55000000000000004">
      <c r="Q25" s="3"/>
      <c r="S25" s="3"/>
      <c r="AG25" s="3"/>
      <c r="AI25" s="3"/>
    </row>
    <row r="26" spans="1:37" x14ac:dyDescent="0.55000000000000004"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K26" s="1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G17" sqref="G17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 x14ac:dyDescent="0.55000000000000004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19" ht="24.75" x14ac:dyDescent="0.55000000000000004">
      <c r="A6" s="24" t="s">
        <v>124</v>
      </c>
      <c r="C6" s="25" t="s">
        <v>125</v>
      </c>
      <c r="D6" s="25" t="s">
        <v>125</v>
      </c>
      <c r="E6" s="25" t="s">
        <v>125</v>
      </c>
      <c r="F6" s="25" t="s">
        <v>125</v>
      </c>
      <c r="G6" s="25" t="s">
        <v>125</v>
      </c>
      <c r="H6" s="25" t="s">
        <v>125</v>
      </c>
      <c r="I6" s="25" t="s">
        <v>125</v>
      </c>
      <c r="K6" s="25" t="s">
        <v>174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4.75" x14ac:dyDescent="0.55000000000000004">
      <c r="A7" s="25" t="s">
        <v>124</v>
      </c>
      <c r="C7" s="25" t="s">
        <v>126</v>
      </c>
      <c r="E7" s="25" t="s">
        <v>127</v>
      </c>
      <c r="G7" s="25" t="s">
        <v>128</v>
      </c>
      <c r="I7" s="25" t="s">
        <v>75</v>
      </c>
      <c r="K7" s="25" t="s">
        <v>129</v>
      </c>
      <c r="M7" s="25" t="s">
        <v>130</v>
      </c>
      <c r="O7" s="25" t="s">
        <v>131</v>
      </c>
      <c r="Q7" s="25" t="s">
        <v>129</v>
      </c>
      <c r="S7" s="25" t="s">
        <v>123</v>
      </c>
    </row>
    <row r="8" spans="1:19" x14ac:dyDescent="0.55000000000000004">
      <c r="A8" s="1" t="s">
        <v>132</v>
      </c>
      <c r="C8" s="4" t="s">
        <v>133</v>
      </c>
      <c r="D8" s="4"/>
      <c r="E8" s="4" t="s">
        <v>134</v>
      </c>
      <c r="F8" s="4"/>
      <c r="G8" s="4" t="s">
        <v>135</v>
      </c>
      <c r="H8" s="4"/>
      <c r="I8" s="5">
        <v>8</v>
      </c>
      <c r="J8" s="4"/>
      <c r="K8" s="5">
        <v>50702995494</v>
      </c>
      <c r="L8" s="4"/>
      <c r="M8" s="5">
        <v>67095134350</v>
      </c>
      <c r="N8" s="4"/>
      <c r="O8" s="5">
        <v>1017484461</v>
      </c>
      <c r="P8" s="4"/>
      <c r="Q8" s="5">
        <v>116780645383</v>
      </c>
      <c r="R8" s="4"/>
      <c r="S8" s="8">
        <v>2.9624114434410289E-2</v>
      </c>
    </row>
    <row r="9" spans="1:19" x14ac:dyDescent="0.55000000000000004">
      <c r="A9" s="1" t="s">
        <v>136</v>
      </c>
      <c r="C9" s="4" t="s">
        <v>137</v>
      </c>
      <c r="D9" s="4"/>
      <c r="E9" s="4" t="s">
        <v>134</v>
      </c>
      <c r="F9" s="4"/>
      <c r="G9" s="4" t="s">
        <v>138</v>
      </c>
      <c r="H9" s="4"/>
      <c r="I9" s="5">
        <v>10</v>
      </c>
      <c r="J9" s="4"/>
      <c r="K9" s="5">
        <v>116969446534</v>
      </c>
      <c r="L9" s="4"/>
      <c r="M9" s="5">
        <v>106562352331</v>
      </c>
      <c r="N9" s="4"/>
      <c r="O9" s="5">
        <v>46321488674</v>
      </c>
      <c r="P9" s="4"/>
      <c r="Q9" s="5">
        <v>177210310191</v>
      </c>
      <c r="R9" s="4"/>
      <c r="S9" s="8">
        <v>4.4953497994794755E-2</v>
      </c>
    </row>
    <row r="10" spans="1:19" ht="24.75" thickBot="1" x14ac:dyDescent="0.6">
      <c r="K10" s="6">
        <f>SUM(K8:K9)</f>
        <v>167672442028</v>
      </c>
      <c r="M10" s="6">
        <f>SUM(M8:M9)</f>
        <v>173657486681</v>
      </c>
      <c r="O10" s="6">
        <f>SUM(O8:O9)</f>
        <v>47338973135</v>
      </c>
      <c r="Q10" s="6">
        <f>SUM(Q8:Q9)</f>
        <v>293990955574</v>
      </c>
      <c r="S10" s="9">
        <f>SUM(S8:S9)</f>
        <v>7.4577612429205048E-2</v>
      </c>
    </row>
    <row r="11" spans="1:19" ht="24.75" thickTop="1" x14ac:dyDescent="0.55000000000000004">
      <c r="K11" s="3"/>
      <c r="Q11" s="3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K4" sqref="K4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0" width="9.140625" style="1"/>
    <col min="11" max="11" width="16.5703125" style="1" bestFit="1" customWidth="1"/>
    <col min="12" max="16384" width="9.140625" style="1"/>
  </cols>
  <sheetData>
    <row r="2" spans="1:11" ht="24.75" x14ac:dyDescent="0.55000000000000004">
      <c r="A2" s="26" t="s">
        <v>0</v>
      </c>
      <c r="B2" s="26"/>
      <c r="C2" s="26"/>
      <c r="D2" s="26"/>
      <c r="E2" s="26"/>
      <c r="F2" s="26"/>
      <c r="G2" s="26"/>
    </row>
    <row r="3" spans="1:11" ht="24.75" x14ac:dyDescent="0.55000000000000004">
      <c r="A3" s="26" t="s">
        <v>139</v>
      </c>
      <c r="B3" s="26"/>
      <c r="C3" s="26"/>
      <c r="D3" s="26"/>
      <c r="E3" s="26"/>
      <c r="F3" s="26"/>
      <c r="G3" s="26"/>
    </row>
    <row r="4" spans="1:11" ht="24.75" x14ac:dyDescent="0.55000000000000004">
      <c r="A4" s="26" t="s">
        <v>2</v>
      </c>
      <c r="B4" s="26"/>
      <c r="C4" s="26"/>
      <c r="D4" s="26"/>
      <c r="E4" s="26"/>
      <c r="F4" s="26"/>
      <c r="G4" s="26"/>
    </row>
    <row r="6" spans="1:11" ht="24.75" x14ac:dyDescent="0.55000000000000004">
      <c r="A6" s="25" t="s">
        <v>143</v>
      </c>
      <c r="C6" s="25" t="s">
        <v>129</v>
      </c>
      <c r="E6" s="25" t="s">
        <v>163</v>
      </c>
      <c r="G6" s="25" t="s">
        <v>13</v>
      </c>
    </row>
    <row r="7" spans="1:11" x14ac:dyDescent="0.55000000000000004">
      <c r="A7" s="1" t="s">
        <v>171</v>
      </c>
      <c r="C7" s="5">
        <f>'سرمایه‌گذاری در سهام'!I60</f>
        <v>290645130497</v>
      </c>
      <c r="D7" s="4"/>
      <c r="E7" s="8">
        <f>C7/$C$11</f>
        <v>0.9251256304865545</v>
      </c>
      <c r="F7" s="4"/>
      <c r="G7" s="8">
        <v>7.3728866435093618E-2</v>
      </c>
      <c r="K7" s="3"/>
    </row>
    <row r="8" spans="1:11" x14ac:dyDescent="0.55000000000000004">
      <c r="A8" s="1" t="s">
        <v>172</v>
      </c>
      <c r="C8" s="5">
        <f>'سرمایه‌گذاری در اوراق بهادار'!I23</f>
        <v>22708730376</v>
      </c>
      <c r="D8" s="4"/>
      <c r="E8" s="8">
        <f t="shared" ref="E8:E10" si="0">C8/$C$11</f>
        <v>7.2282059123860043E-2</v>
      </c>
      <c r="F8" s="4"/>
      <c r="G8" s="8">
        <v>5.7605952177476414E-3</v>
      </c>
      <c r="K8" s="3"/>
    </row>
    <row r="9" spans="1:11" x14ac:dyDescent="0.55000000000000004">
      <c r="A9" s="1" t="s">
        <v>173</v>
      </c>
      <c r="C9" s="5">
        <f>'درآمد سپرده بانکی'!E9</f>
        <v>248620006</v>
      </c>
      <c r="D9" s="4"/>
      <c r="E9" s="8">
        <f t="shared" si="0"/>
        <v>7.9135934398424413E-4</v>
      </c>
      <c r="F9" s="4"/>
      <c r="G9" s="8">
        <v>6.306822063084721E-5</v>
      </c>
      <c r="K9" s="3"/>
    </row>
    <row r="10" spans="1:11" x14ac:dyDescent="0.55000000000000004">
      <c r="A10" s="1" t="s">
        <v>170</v>
      </c>
      <c r="C10" s="5">
        <f>'سایر درآمدها'!C9</f>
        <v>565801697</v>
      </c>
      <c r="D10" s="4"/>
      <c r="E10" s="8">
        <f t="shared" si="0"/>
        <v>1.8009510456012622E-3</v>
      </c>
      <c r="F10" s="4"/>
      <c r="G10" s="8">
        <v>1.4352870001822687E-4</v>
      </c>
      <c r="K10" s="3"/>
    </row>
    <row r="11" spans="1:11" ht="24.75" thickBot="1" x14ac:dyDescent="0.6">
      <c r="C11" s="7">
        <f>SUM(C7:C10)</f>
        <v>314168282576</v>
      </c>
      <c r="D11" s="4"/>
      <c r="E11" s="9">
        <f>SUM(E7:E10)</f>
        <v>1</v>
      </c>
      <c r="F11" s="4"/>
      <c r="G11" s="9">
        <f>SUM(G7:G10)</f>
        <v>7.9696058573490339E-2</v>
      </c>
      <c r="K11" s="3"/>
    </row>
    <row r="12" spans="1:11" ht="24.75" thickTop="1" x14ac:dyDescent="0.55000000000000004">
      <c r="K12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13"/>
  <sheetViews>
    <sheetView rightToLeft="1" workbookViewId="0">
      <selection activeCell="K21" sqref="K21"/>
    </sheetView>
  </sheetViews>
  <sheetFormatPr defaultRowHeight="24" x14ac:dyDescent="0.5500000000000000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1" ht="24.75" x14ac:dyDescent="0.55000000000000004">
      <c r="A3" s="26" t="s">
        <v>139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1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1" ht="24.75" x14ac:dyDescent="0.55000000000000004">
      <c r="A6" s="25" t="s">
        <v>140</v>
      </c>
      <c r="B6" s="25" t="s">
        <v>140</v>
      </c>
      <c r="C6" s="25" t="s">
        <v>140</v>
      </c>
      <c r="D6" s="25" t="s">
        <v>140</v>
      </c>
      <c r="E6" s="25" t="s">
        <v>140</v>
      </c>
      <c r="F6" s="25" t="s">
        <v>140</v>
      </c>
      <c r="G6" s="25" t="s">
        <v>140</v>
      </c>
      <c r="I6" s="25" t="s">
        <v>141</v>
      </c>
      <c r="J6" s="25" t="s">
        <v>141</v>
      </c>
      <c r="K6" s="25" t="s">
        <v>141</v>
      </c>
      <c r="L6" s="25" t="s">
        <v>141</v>
      </c>
      <c r="M6" s="25" t="s">
        <v>141</v>
      </c>
      <c r="O6" s="25" t="s">
        <v>142</v>
      </c>
      <c r="P6" s="25" t="s">
        <v>142</v>
      </c>
      <c r="Q6" s="25" t="s">
        <v>142</v>
      </c>
      <c r="R6" s="25" t="s">
        <v>142</v>
      </c>
      <c r="S6" s="25" t="s">
        <v>142</v>
      </c>
    </row>
    <row r="7" spans="1:21" ht="24.75" x14ac:dyDescent="0.55000000000000004">
      <c r="A7" s="25" t="s">
        <v>143</v>
      </c>
      <c r="C7" s="25" t="s">
        <v>144</v>
      </c>
      <c r="E7" s="25" t="s">
        <v>74</v>
      </c>
      <c r="G7" s="25" t="s">
        <v>75</v>
      </c>
      <c r="I7" s="25" t="s">
        <v>145</v>
      </c>
      <c r="K7" s="25" t="s">
        <v>146</v>
      </c>
      <c r="M7" s="25" t="s">
        <v>147</v>
      </c>
      <c r="O7" s="25" t="s">
        <v>145</v>
      </c>
      <c r="Q7" s="25" t="s">
        <v>146</v>
      </c>
      <c r="S7" s="25" t="s">
        <v>147</v>
      </c>
    </row>
    <row r="8" spans="1:21" x14ac:dyDescent="0.55000000000000004">
      <c r="A8" s="1" t="s">
        <v>111</v>
      </c>
      <c r="C8" s="4" t="s">
        <v>175</v>
      </c>
      <c r="D8" s="4"/>
      <c r="E8" s="4" t="s">
        <v>113</v>
      </c>
      <c r="F8" s="4"/>
      <c r="G8" s="5">
        <v>15</v>
      </c>
      <c r="H8" s="4"/>
      <c r="I8" s="5">
        <v>2762875293</v>
      </c>
      <c r="J8" s="4"/>
      <c r="K8" s="4">
        <v>0</v>
      </c>
      <c r="L8" s="4"/>
      <c r="M8" s="5">
        <v>2762875293</v>
      </c>
      <c r="N8" s="4"/>
      <c r="O8" s="5">
        <v>2762875293</v>
      </c>
      <c r="P8" s="4"/>
      <c r="Q8" s="5">
        <v>0</v>
      </c>
      <c r="R8" s="4"/>
      <c r="S8" s="5">
        <v>2762875293</v>
      </c>
      <c r="T8" s="4"/>
      <c r="U8" s="4"/>
    </row>
    <row r="9" spans="1:21" x14ac:dyDescent="0.55000000000000004">
      <c r="A9" s="1" t="s">
        <v>114</v>
      </c>
      <c r="C9" s="4" t="s">
        <v>175</v>
      </c>
      <c r="D9" s="4"/>
      <c r="E9" s="4" t="s">
        <v>116</v>
      </c>
      <c r="F9" s="4"/>
      <c r="G9" s="5">
        <v>18</v>
      </c>
      <c r="H9" s="4"/>
      <c r="I9" s="5">
        <v>803084726</v>
      </c>
      <c r="J9" s="4"/>
      <c r="K9" s="4">
        <v>0</v>
      </c>
      <c r="L9" s="4"/>
      <c r="M9" s="5">
        <v>803084726</v>
      </c>
      <c r="N9" s="4"/>
      <c r="O9" s="5">
        <v>803084726</v>
      </c>
      <c r="P9" s="4"/>
      <c r="Q9" s="5">
        <v>0</v>
      </c>
      <c r="R9" s="4"/>
      <c r="S9" s="5">
        <v>803084726</v>
      </c>
      <c r="T9" s="4"/>
      <c r="U9" s="4"/>
    </row>
    <row r="10" spans="1:21" x14ac:dyDescent="0.55000000000000004">
      <c r="A10" s="1" t="s">
        <v>117</v>
      </c>
      <c r="C10" s="4" t="s">
        <v>175</v>
      </c>
      <c r="D10" s="4"/>
      <c r="E10" s="4" t="s">
        <v>119</v>
      </c>
      <c r="F10" s="4"/>
      <c r="G10" s="5">
        <v>18</v>
      </c>
      <c r="H10" s="4"/>
      <c r="I10" s="5">
        <v>16188071</v>
      </c>
      <c r="J10" s="4"/>
      <c r="K10" s="4">
        <v>0</v>
      </c>
      <c r="L10" s="4"/>
      <c r="M10" s="5">
        <v>16188071</v>
      </c>
      <c r="N10" s="4"/>
      <c r="O10" s="5">
        <v>16188071</v>
      </c>
      <c r="P10" s="4"/>
      <c r="Q10" s="5">
        <v>0</v>
      </c>
      <c r="R10" s="4"/>
      <c r="S10" s="5">
        <v>16188071</v>
      </c>
      <c r="T10" s="4"/>
      <c r="U10" s="4"/>
    </row>
    <row r="11" spans="1:21" x14ac:dyDescent="0.55000000000000004">
      <c r="A11" s="1" t="s">
        <v>136</v>
      </c>
      <c r="C11" s="5">
        <v>17</v>
      </c>
      <c r="D11" s="4"/>
      <c r="E11" s="4" t="s">
        <v>175</v>
      </c>
      <c r="F11" s="4"/>
      <c r="G11" s="5">
        <v>10</v>
      </c>
      <c r="H11" s="4"/>
      <c r="I11" s="5">
        <v>248620006</v>
      </c>
      <c r="J11" s="4"/>
      <c r="K11" s="5">
        <v>0</v>
      </c>
      <c r="L11" s="4"/>
      <c r="M11" s="5">
        <v>248620006</v>
      </c>
      <c r="N11" s="4"/>
      <c r="O11" s="5">
        <v>248620006</v>
      </c>
      <c r="P11" s="4"/>
      <c r="Q11" s="5">
        <v>0</v>
      </c>
      <c r="R11" s="4"/>
      <c r="S11" s="5">
        <v>248620006</v>
      </c>
      <c r="T11" s="4"/>
      <c r="U11" s="4"/>
    </row>
    <row r="12" spans="1:21" ht="24.75" thickBot="1" x14ac:dyDescent="0.6">
      <c r="I12" s="7">
        <f>SUM(I8:I11)</f>
        <v>3830768096</v>
      </c>
      <c r="J12" s="4"/>
      <c r="K12" s="12">
        <f>SUM(K8:K11)</f>
        <v>0</v>
      </c>
      <c r="L12" s="4"/>
      <c r="M12" s="7">
        <f>SUM(M8:M11)</f>
        <v>3830768096</v>
      </c>
      <c r="N12" s="4"/>
      <c r="O12" s="7">
        <f>SUM(O8:O11)</f>
        <v>3830768096</v>
      </c>
      <c r="P12" s="4"/>
      <c r="Q12" s="7">
        <f>SUM(Q8:Q11)</f>
        <v>0</v>
      </c>
      <c r="R12" s="4"/>
      <c r="S12" s="7">
        <f>SUM(S8:S11)</f>
        <v>3830768096</v>
      </c>
    </row>
    <row r="13" spans="1:21" ht="24.75" thickTop="1" x14ac:dyDescent="0.55000000000000004"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11"/>
  <sheetViews>
    <sheetView rightToLeft="1" workbookViewId="0">
      <selection activeCell="I17" sqref="I17"/>
    </sheetView>
  </sheetViews>
  <sheetFormatPr defaultRowHeight="24" x14ac:dyDescent="0.55000000000000004"/>
  <cols>
    <col min="1" max="1" width="19.42578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0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0" ht="24.75" x14ac:dyDescent="0.55000000000000004">
      <c r="A3" s="26" t="s">
        <v>139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6" spans="1:20" ht="24.75" x14ac:dyDescent="0.55000000000000004">
      <c r="A6" s="24" t="s">
        <v>3</v>
      </c>
      <c r="C6" s="25" t="s">
        <v>149</v>
      </c>
      <c r="D6" s="25" t="s">
        <v>149</v>
      </c>
      <c r="E6" s="25" t="s">
        <v>149</v>
      </c>
      <c r="F6" s="25" t="s">
        <v>149</v>
      </c>
      <c r="G6" s="25" t="s">
        <v>149</v>
      </c>
      <c r="I6" s="25" t="s">
        <v>141</v>
      </c>
      <c r="J6" s="25" t="s">
        <v>141</v>
      </c>
      <c r="K6" s="25" t="s">
        <v>141</v>
      </c>
      <c r="L6" s="25" t="s">
        <v>141</v>
      </c>
      <c r="M6" s="25" t="s">
        <v>141</v>
      </c>
      <c r="O6" s="25" t="s">
        <v>142</v>
      </c>
      <c r="P6" s="25" t="s">
        <v>142</v>
      </c>
      <c r="Q6" s="25" t="s">
        <v>142</v>
      </c>
      <c r="R6" s="25" t="s">
        <v>142</v>
      </c>
      <c r="S6" s="25" t="s">
        <v>142</v>
      </c>
    </row>
    <row r="7" spans="1:20" ht="24.75" x14ac:dyDescent="0.55000000000000004">
      <c r="A7" s="25" t="s">
        <v>3</v>
      </c>
      <c r="C7" s="25" t="s">
        <v>150</v>
      </c>
      <c r="E7" s="25" t="s">
        <v>151</v>
      </c>
      <c r="G7" s="25" t="s">
        <v>152</v>
      </c>
      <c r="I7" s="25" t="s">
        <v>153</v>
      </c>
      <c r="K7" s="25" t="s">
        <v>146</v>
      </c>
      <c r="L7" s="17"/>
      <c r="M7" s="25" t="s">
        <v>154</v>
      </c>
      <c r="O7" s="25" t="s">
        <v>153</v>
      </c>
      <c r="Q7" s="25" t="s">
        <v>146</v>
      </c>
      <c r="S7" s="25" t="s">
        <v>154</v>
      </c>
    </row>
    <row r="8" spans="1:20" ht="24.75" x14ac:dyDescent="0.6">
      <c r="A8" s="2" t="s">
        <v>24</v>
      </c>
      <c r="C8" s="4" t="s">
        <v>155</v>
      </c>
      <c r="D8" s="4"/>
      <c r="E8" s="5">
        <v>562425</v>
      </c>
      <c r="F8" s="4"/>
      <c r="G8" s="5">
        <v>9400</v>
      </c>
      <c r="H8" s="4"/>
      <c r="I8" s="5">
        <v>5286795000</v>
      </c>
      <c r="J8" s="4"/>
      <c r="K8" s="5">
        <v>754369457</v>
      </c>
      <c r="L8" s="4"/>
      <c r="M8" s="5">
        <v>4532425543</v>
      </c>
      <c r="N8" s="4"/>
      <c r="O8" s="5">
        <v>5286795000</v>
      </c>
      <c r="P8" s="4"/>
      <c r="Q8" s="5">
        <v>754369457</v>
      </c>
      <c r="R8" s="4"/>
      <c r="S8" s="5">
        <v>4532425543</v>
      </c>
    </row>
    <row r="9" spans="1:20" ht="24.75" thickBot="1" x14ac:dyDescent="0.6">
      <c r="I9" s="7">
        <f>SUM(I8)</f>
        <v>5286795000</v>
      </c>
      <c r="K9" s="7">
        <f>SUM(K8)</f>
        <v>754369457</v>
      </c>
      <c r="M9" s="7">
        <f>SUM(M8)</f>
        <v>4532425543</v>
      </c>
      <c r="O9" s="7">
        <f>SUM(O8)</f>
        <v>5286795000</v>
      </c>
      <c r="Q9" s="7">
        <f>SUM(Q8)</f>
        <v>754369457</v>
      </c>
      <c r="S9" s="7">
        <f>SUM(S8)</f>
        <v>4532425543</v>
      </c>
    </row>
    <row r="10" spans="1:20" ht="24.75" thickTop="1" x14ac:dyDescent="0.55000000000000004">
      <c r="I10" s="3"/>
      <c r="K10" s="3"/>
      <c r="O10" s="20"/>
      <c r="P10" s="20"/>
      <c r="Q10" s="21"/>
      <c r="R10" s="20"/>
      <c r="S10" s="20"/>
      <c r="T10" s="20"/>
    </row>
    <row r="11" spans="1:20" x14ac:dyDescent="0.55000000000000004">
      <c r="K11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0"/>
  <sheetViews>
    <sheetView rightToLeft="1" workbookViewId="0">
      <selection activeCell="M82" sqref="M82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4" t="s">
        <v>3</v>
      </c>
      <c r="C6" s="25" t="s">
        <v>141</v>
      </c>
      <c r="D6" s="25" t="s">
        <v>141</v>
      </c>
      <c r="E6" s="25" t="s">
        <v>141</v>
      </c>
      <c r="F6" s="25" t="s">
        <v>141</v>
      </c>
      <c r="G6" s="25" t="s">
        <v>141</v>
      </c>
      <c r="H6" s="25" t="s">
        <v>141</v>
      </c>
      <c r="I6" s="25" t="s">
        <v>141</v>
      </c>
      <c r="K6" s="25" t="s">
        <v>142</v>
      </c>
      <c r="L6" s="25" t="s">
        <v>142</v>
      </c>
      <c r="M6" s="25" t="s">
        <v>142</v>
      </c>
      <c r="N6" s="25" t="s">
        <v>142</v>
      </c>
      <c r="O6" s="25" t="s">
        <v>142</v>
      </c>
      <c r="P6" s="25" t="s">
        <v>142</v>
      </c>
      <c r="Q6" s="25" t="s">
        <v>142</v>
      </c>
    </row>
    <row r="7" spans="1:17" ht="24.75" x14ac:dyDescent="0.55000000000000004">
      <c r="A7" s="25" t="s">
        <v>3</v>
      </c>
      <c r="C7" s="25" t="s">
        <v>7</v>
      </c>
      <c r="E7" s="25" t="s">
        <v>156</v>
      </c>
      <c r="G7" s="25" t="s">
        <v>157</v>
      </c>
      <c r="I7" s="25" t="s">
        <v>158</v>
      </c>
      <c r="K7" s="25" t="s">
        <v>7</v>
      </c>
      <c r="M7" s="25" t="s">
        <v>156</v>
      </c>
      <c r="O7" s="25" t="s">
        <v>157</v>
      </c>
      <c r="Q7" s="25" t="s">
        <v>158</v>
      </c>
    </row>
    <row r="8" spans="1:17" x14ac:dyDescent="0.55000000000000004">
      <c r="A8" s="1" t="s">
        <v>67</v>
      </c>
      <c r="C8" s="10">
        <v>3569950</v>
      </c>
      <c r="D8" s="10"/>
      <c r="E8" s="10">
        <v>12243045351</v>
      </c>
      <c r="F8" s="10"/>
      <c r="G8" s="10">
        <v>12848250050</v>
      </c>
      <c r="H8" s="10"/>
      <c r="I8" s="10">
        <f>E8-G8</f>
        <v>-605204699</v>
      </c>
      <c r="J8" s="10"/>
      <c r="K8" s="10">
        <v>3569950</v>
      </c>
      <c r="L8" s="10"/>
      <c r="M8" s="10">
        <v>12243045351</v>
      </c>
      <c r="N8" s="10"/>
      <c r="O8" s="10">
        <v>12848250050</v>
      </c>
      <c r="P8" s="10"/>
      <c r="Q8" s="10">
        <f t="shared" ref="Q8:Q68" si="0">M8-O8</f>
        <v>-605204699</v>
      </c>
    </row>
    <row r="9" spans="1:17" x14ac:dyDescent="0.55000000000000004">
      <c r="A9" s="1" t="s">
        <v>63</v>
      </c>
      <c r="C9" s="10">
        <v>5166679</v>
      </c>
      <c r="D9" s="10"/>
      <c r="E9" s="10">
        <v>93833573739</v>
      </c>
      <c r="F9" s="10"/>
      <c r="G9" s="10">
        <v>87362292791</v>
      </c>
      <c r="H9" s="10"/>
      <c r="I9" s="10">
        <f t="shared" ref="I9:I69" si="1">E9-G9</f>
        <v>6471280948</v>
      </c>
      <c r="J9" s="10"/>
      <c r="K9" s="10">
        <v>5166679</v>
      </c>
      <c r="L9" s="10"/>
      <c r="M9" s="10">
        <v>93833573739</v>
      </c>
      <c r="N9" s="10"/>
      <c r="O9" s="10">
        <v>87362292791</v>
      </c>
      <c r="P9" s="10"/>
      <c r="Q9" s="10">
        <f t="shared" si="0"/>
        <v>6471280948</v>
      </c>
    </row>
    <row r="10" spans="1:17" x14ac:dyDescent="0.55000000000000004">
      <c r="A10" s="1" t="s">
        <v>62</v>
      </c>
      <c r="C10" s="10">
        <v>715408</v>
      </c>
      <c r="D10" s="10"/>
      <c r="E10" s="10">
        <v>34953087495</v>
      </c>
      <c r="F10" s="10"/>
      <c r="G10" s="10">
        <v>29086089086</v>
      </c>
      <c r="H10" s="10"/>
      <c r="I10" s="10">
        <f t="shared" si="1"/>
        <v>5866998409</v>
      </c>
      <c r="J10" s="10"/>
      <c r="K10" s="10">
        <v>715408</v>
      </c>
      <c r="L10" s="10"/>
      <c r="M10" s="10">
        <v>34953087495</v>
      </c>
      <c r="N10" s="10"/>
      <c r="O10" s="10">
        <v>29086089086</v>
      </c>
      <c r="P10" s="10"/>
      <c r="Q10" s="10">
        <f t="shared" si="0"/>
        <v>5866998409</v>
      </c>
    </row>
    <row r="11" spans="1:17" x14ac:dyDescent="0.55000000000000004">
      <c r="A11" s="1" t="s">
        <v>56</v>
      </c>
      <c r="C11" s="10">
        <v>39</v>
      </c>
      <c r="D11" s="10"/>
      <c r="E11" s="10">
        <v>616022</v>
      </c>
      <c r="F11" s="10"/>
      <c r="G11" s="10">
        <v>586171</v>
      </c>
      <c r="H11" s="10"/>
      <c r="I11" s="10">
        <f t="shared" si="1"/>
        <v>29851</v>
      </c>
      <c r="J11" s="10"/>
      <c r="K11" s="10">
        <v>39</v>
      </c>
      <c r="L11" s="10"/>
      <c r="M11" s="10">
        <v>616022</v>
      </c>
      <c r="N11" s="10"/>
      <c r="O11" s="10">
        <v>586171</v>
      </c>
      <c r="P11" s="10"/>
      <c r="Q11" s="10">
        <f t="shared" si="0"/>
        <v>29851</v>
      </c>
    </row>
    <row r="12" spans="1:17" x14ac:dyDescent="0.55000000000000004">
      <c r="A12" s="1" t="s">
        <v>47</v>
      </c>
      <c r="C12" s="10">
        <v>20714387</v>
      </c>
      <c r="D12" s="10"/>
      <c r="E12" s="10">
        <v>31319118460</v>
      </c>
      <c r="F12" s="10"/>
      <c r="G12" s="10">
        <v>28395177091</v>
      </c>
      <c r="H12" s="10"/>
      <c r="I12" s="10">
        <f t="shared" si="1"/>
        <v>2923941369</v>
      </c>
      <c r="J12" s="10"/>
      <c r="K12" s="10">
        <v>20714387</v>
      </c>
      <c r="L12" s="10"/>
      <c r="M12" s="10">
        <v>31319118460</v>
      </c>
      <c r="N12" s="10"/>
      <c r="O12" s="10">
        <v>28395177091</v>
      </c>
      <c r="P12" s="10"/>
      <c r="Q12" s="10">
        <f t="shared" si="0"/>
        <v>2923941369</v>
      </c>
    </row>
    <row r="13" spans="1:17" x14ac:dyDescent="0.55000000000000004">
      <c r="A13" s="1" t="s">
        <v>46</v>
      </c>
      <c r="C13" s="10">
        <v>2765140</v>
      </c>
      <c r="D13" s="10"/>
      <c r="E13" s="10">
        <v>42687115586</v>
      </c>
      <c r="F13" s="10"/>
      <c r="G13" s="10">
        <v>35045764565</v>
      </c>
      <c r="H13" s="10"/>
      <c r="I13" s="10">
        <f t="shared" si="1"/>
        <v>7641351021</v>
      </c>
      <c r="J13" s="10"/>
      <c r="K13" s="10">
        <v>2765140</v>
      </c>
      <c r="L13" s="10"/>
      <c r="M13" s="10">
        <v>42687115586</v>
      </c>
      <c r="N13" s="10"/>
      <c r="O13" s="10">
        <v>35045764565</v>
      </c>
      <c r="P13" s="10"/>
      <c r="Q13" s="10">
        <f t="shared" si="0"/>
        <v>7641351021</v>
      </c>
    </row>
    <row r="14" spans="1:17" x14ac:dyDescent="0.55000000000000004">
      <c r="A14" s="1" t="s">
        <v>26</v>
      </c>
      <c r="C14" s="10">
        <v>2732631</v>
      </c>
      <c r="D14" s="10"/>
      <c r="E14" s="10">
        <v>52616122648</v>
      </c>
      <c r="F14" s="10"/>
      <c r="G14" s="10">
        <v>55413985649</v>
      </c>
      <c r="H14" s="10"/>
      <c r="I14" s="10">
        <f t="shared" si="1"/>
        <v>-2797863001</v>
      </c>
      <c r="J14" s="10"/>
      <c r="K14" s="10">
        <v>2732631</v>
      </c>
      <c r="L14" s="10"/>
      <c r="M14" s="10">
        <v>52616122648</v>
      </c>
      <c r="N14" s="10"/>
      <c r="O14" s="10">
        <v>55413985649</v>
      </c>
      <c r="P14" s="10"/>
      <c r="Q14" s="10">
        <f t="shared" si="0"/>
        <v>-2797863001</v>
      </c>
    </row>
    <row r="15" spans="1:17" x14ac:dyDescent="0.55000000000000004">
      <c r="A15" s="1" t="s">
        <v>32</v>
      </c>
      <c r="C15" s="10">
        <v>1091408</v>
      </c>
      <c r="D15" s="10"/>
      <c r="E15" s="10">
        <v>25983693231</v>
      </c>
      <c r="F15" s="10"/>
      <c r="G15" s="10">
        <v>22403476627</v>
      </c>
      <c r="H15" s="10"/>
      <c r="I15" s="10">
        <f t="shared" si="1"/>
        <v>3580216604</v>
      </c>
      <c r="J15" s="10"/>
      <c r="K15" s="10">
        <v>1091408</v>
      </c>
      <c r="L15" s="10"/>
      <c r="M15" s="10">
        <v>25983693231</v>
      </c>
      <c r="N15" s="10"/>
      <c r="O15" s="10">
        <v>22403476627</v>
      </c>
      <c r="P15" s="10"/>
      <c r="Q15" s="10">
        <f t="shared" si="0"/>
        <v>3580216604</v>
      </c>
    </row>
    <row r="16" spans="1:17" x14ac:dyDescent="0.55000000000000004">
      <c r="A16" s="1" t="s">
        <v>15</v>
      </c>
      <c r="C16" s="10">
        <v>1412218</v>
      </c>
      <c r="D16" s="10"/>
      <c r="E16" s="10">
        <v>8254433981</v>
      </c>
      <c r="F16" s="10"/>
      <c r="G16" s="10">
        <v>7664831553</v>
      </c>
      <c r="H16" s="10"/>
      <c r="I16" s="10">
        <f t="shared" si="1"/>
        <v>589602428</v>
      </c>
      <c r="J16" s="10"/>
      <c r="K16" s="10">
        <v>1412218</v>
      </c>
      <c r="L16" s="10"/>
      <c r="M16" s="10">
        <v>8254433981</v>
      </c>
      <c r="N16" s="10"/>
      <c r="O16" s="10">
        <v>7664831553</v>
      </c>
      <c r="P16" s="10"/>
      <c r="Q16" s="10">
        <f t="shared" si="0"/>
        <v>589602428</v>
      </c>
    </row>
    <row r="17" spans="1:17" x14ac:dyDescent="0.55000000000000004">
      <c r="A17" s="1" t="s">
        <v>21</v>
      </c>
      <c r="C17" s="10">
        <v>114343</v>
      </c>
      <c r="D17" s="10"/>
      <c r="E17" s="10">
        <v>5544464513</v>
      </c>
      <c r="F17" s="10"/>
      <c r="G17" s="10">
        <v>4811340361</v>
      </c>
      <c r="H17" s="10"/>
      <c r="I17" s="10">
        <f t="shared" si="1"/>
        <v>733124152</v>
      </c>
      <c r="J17" s="10"/>
      <c r="K17" s="10">
        <v>114343</v>
      </c>
      <c r="L17" s="10"/>
      <c r="M17" s="10">
        <v>5544464513</v>
      </c>
      <c r="N17" s="10"/>
      <c r="O17" s="10">
        <v>4811340361</v>
      </c>
      <c r="P17" s="10"/>
      <c r="Q17" s="10">
        <f t="shared" si="0"/>
        <v>733124152</v>
      </c>
    </row>
    <row r="18" spans="1:17" x14ac:dyDescent="0.55000000000000004">
      <c r="A18" s="1" t="s">
        <v>52</v>
      </c>
      <c r="C18" s="10">
        <v>6904845</v>
      </c>
      <c r="D18" s="10"/>
      <c r="E18" s="10">
        <v>85385188982</v>
      </c>
      <c r="F18" s="10"/>
      <c r="G18" s="10">
        <v>76942762740</v>
      </c>
      <c r="H18" s="10"/>
      <c r="I18" s="10">
        <f t="shared" si="1"/>
        <v>8442426242</v>
      </c>
      <c r="J18" s="10"/>
      <c r="K18" s="10">
        <v>6904845</v>
      </c>
      <c r="L18" s="10"/>
      <c r="M18" s="10">
        <v>85385188982</v>
      </c>
      <c r="N18" s="10"/>
      <c r="O18" s="10">
        <v>76942762740</v>
      </c>
      <c r="P18" s="10"/>
      <c r="Q18" s="10">
        <f t="shared" si="0"/>
        <v>8442426242</v>
      </c>
    </row>
    <row r="19" spans="1:17" x14ac:dyDescent="0.55000000000000004">
      <c r="A19" s="1" t="s">
        <v>57</v>
      </c>
      <c r="C19" s="10">
        <v>487852</v>
      </c>
      <c r="D19" s="10"/>
      <c r="E19" s="10">
        <v>1179881599</v>
      </c>
      <c r="F19" s="10"/>
      <c r="G19" s="10">
        <v>1063978721</v>
      </c>
      <c r="H19" s="10"/>
      <c r="I19" s="10">
        <f t="shared" si="1"/>
        <v>115902878</v>
      </c>
      <c r="J19" s="10"/>
      <c r="K19" s="10">
        <v>487852</v>
      </c>
      <c r="L19" s="10"/>
      <c r="M19" s="10">
        <v>1179881599</v>
      </c>
      <c r="N19" s="10"/>
      <c r="O19" s="10">
        <v>1063978721</v>
      </c>
      <c r="P19" s="10"/>
      <c r="Q19" s="10">
        <f t="shared" si="0"/>
        <v>115902878</v>
      </c>
    </row>
    <row r="20" spans="1:17" x14ac:dyDescent="0.55000000000000004">
      <c r="A20" s="1" t="s">
        <v>30</v>
      </c>
      <c r="C20" s="10">
        <v>3869557</v>
      </c>
      <c r="D20" s="10"/>
      <c r="E20" s="10">
        <v>31964690358</v>
      </c>
      <c r="F20" s="10"/>
      <c r="G20" s="10">
        <v>25771772010</v>
      </c>
      <c r="H20" s="10"/>
      <c r="I20" s="10">
        <f t="shared" si="1"/>
        <v>6192918348</v>
      </c>
      <c r="J20" s="10"/>
      <c r="K20" s="10">
        <v>3869557</v>
      </c>
      <c r="L20" s="10"/>
      <c r="M20" s="10">
        <v>31964690358</v>
      </c>
      <c r="N20" s="10"/>
      <c r="O20" s="10">
        <v>25771772010</v>
      </c>
      <c r="P20" s="10"/>
      <c r="Q20" s="10">
        <f t="shared" si="0"/>
        <v>6192918348</v>
      </c>
    </row>
    <row r="21" spans="1:17" x14ac:dyDescent="0.55000000000000004">
      <c r="A21" s="1" t="s">
        <v>22</v>
      </c>
      <c r="C21" s="10">
        <v>619339</v>
      </c>
      <c r="D21" s="10"/>
      <c r="E21" s="10">
        <v>79721027777</v>
      </c>
      <c r="F21" s="10"/>
      <c r="G21" s="10">
        <v>67081652534</v>
      </c>
      <c r="H21" s="10"/>
      <c r="I21" s="10">
        <f t="shared" si="1"/>
        <v>12639375243</v>
      </c>
      <c r="J21" s="10"/>
      <c r="K21" s="10">
        <v>619339</v>
      </c>
      <c r="L21" s="10"/>
      <c r="M21" s="10">
        <v>79721027777</v>
      </c>
      <c r="N21" s="10"/>
      <c r="O21" s="10">
        <v>67081652534</v>
      </c>
      <c r="P21" s="10"/>
      <c r="Q21" s="10">
        <f t="shared" si="0"/>
        <v>12639375243</v>
      </c>
    </row>
    <row r="22" spans="1:17" x14ac:dyDescent="0.55000000000000004">
      <c r="A22" s="1" t="s">
        <v>25</v>
      </c>
      <c r="C22" s="10">
        <v>4594037</v>
      </c>
      <c r="D22" s="10"/>
      <c r="E22" s="10">
        <v>23121214655</v>
      </c>
      <c r="F22" s="10"/>
      <c r="G22" s="10">
        <v>18349010564</v>
      </c>
      <c r="H22" s="10"/>
      <c r="I22" s="10">
        <f t="shared" si="1"/>
        <v>4772204091</v>
      </c>
      <c r="J22" s="10"/>
      <c r="K22" s="10">
        <v>4594037</v>
      </c>
      <c r="L22" s="10"/>
      <c r="M22" s="10">
        <v>23121214655</v>
      </c>
      <c r="N22" s="10"/>
      <c r="O22" s="10">
        <v>18349010564</v>
      </c>
      <c r="P22" s="10"/>
      <c r="Q22" s="10">
        <f t="shared" si="0"/>
        <v>4772204091</v>
      </c>
    </row>
    <row r="23" spans="1:17" x14ac:dyDescent="0.55000000000000004">
      <c r="A23" s="1" t="s">
        <v>48</v>
      </c>
      <c r="C23" s="10">
        <v>15007</v>
      </c>
      <c r="D23" s="10"/>
      <c r="E23" s="10">
        <v>223168916</v>
      </c>
      <c r="F23" s="10"/>
      <c r="G23" s="10">
        <v>205715198</v>
      </c>
      <c r="H23" s="10"/>
      <c r="I23" s="10">
        <f t="shared" si="1"/>
        <v>17453718</v>
      </c>
      <c r="J23" s="10"/>
      <c r="K23" s="10">
        <v>15007</v>
      </c>
      <c r="L23" s="10"/>
      <c r="M23" s="10">
        <v>223168916</v>
      </c>
      <c r="N23" s="10"/>
      <c r="O23" s="10">
        <v>205715198</v>
      </c>
      <c r="P23" s="10"/>
      <c r="Q23" s="10">
        <f t="shared" si="0"/>
        <v>17453718</v>
      </c>
    </row>
    <row r="24" spans="1:17" x14ac:dyDescent="0.55000000000000004">
      <c r="A24" s="1" t="s">
        <v>20</v>
      </c>
      <c r="C24" s="10">
        <v>2805925</v>
      </c>
      <c r="D24" s="10"/>
      <c r="E24" s="10">
        <v>35255863992</v>
      </c>
      <c r="F24" s="10"/>
      <c r="G24" s="10">
        <v>29649512202</v>
      </c>
      <c r="H24" s="10"/>
      <c r="I24" s="10">
        <f t="shared" si="1"/>
        <v>5606351790</v>
      </c>
      <c r="J24" s="10"/>
      <c r="K24" s="10">
        <v>2805925</v>
      </c>
      <c r="L24" s="10"/>
      <c r="M24" s="10">
        <v>35255863992</v>
      </c>
      <c r="N24" s="10"/>
      <c r="O24" s="10">
        <v>29649512202</v>
      </c>
      <c r="P24" s="10"/>
      <c r="Q24" s="10">
        <f t="shared" si="0"/>
        <v>5606351790</v>
      </c>
    </row>
    <row r="25" spans="1:17" x14ac:dyDescent="0.55000000000000004">
      <c r="A25" s="1" t="s">
        <v>24</v>
      </c>
      <c r="C25" s="10">
        <v>562425</v>
      </c>
      <c r="D25" s="10"/>
      <c r="E25" s="10">
        <v>50205255698</v>
      </c>
      <c r="F25" s="10"/>
      <c r="G25" s="10">
        <v>42797464629</v>
      </c>
      <c r="H25" s="10"/>
      <c r="I25" s="10">
        <f t="shared" si="1"/>
        <v>7407791069</v>
      </c>
      <c r="J25" s="10"/>
      <c r="K25" s="10">
        <v>562425</v>
      </c>
      <c r="L25" s="10"/>
      <c r="M25" s="10">
        <v>50205255698</v>
      </c>
      <c r="N25" s="10"/>
      <c r="O25" s="10">
        <v>42797464629</v>
      </c>
      <c r="P25" s="10"/>
      <c r="Q25" s="10">
        <f t="shared" si="0"/>
        <v>7407791069</v>
      </c>
    </row>
    <row r="26" spans="1:17" x14ac:dyDescent="0.55000000000000004">
      <c r="A26" s="1" t="s">
        <v>39</v>
      </c>
      <c r="C26" s="10">
        <v>5354926</v>
      </c>
      <c r="D26" s="10"/>
      <c r="E26" s="10">
        <v>23687635646</v>
      </c>
      <c r="F26" s="10"/>
      <c r="G26" s="10">
        <v>17599677118</v>
      </c>
      <c r="H26" s="10"/>
      <c r="I26" s="10">
        <f t="shared" si="1"/>
        <v>6087958528</v>
      </c>
      <c r="J26" s="10"/>
      <c r="K26" s="10">
        <v>5354926</v>
      </c>
      <c r="L26" s="10"/>
      <c r="M26" s="10">
        <v>23687635646</v>
      </c>
      <c r="N26" s="10"/>
      <c r="O26" s="10">
        <v>17599677118</v>
      </c>
      <c r="P26" s="10"/>
      <c r="Q26" s="10">
        <f t="shared" si="0"/>
        <v>6087958528</v>
      </c>
    </row>
    <row r="27" spans="1:17" x14ac:dyDescent="0.55000000000000004">
      <c r="A27" s="1" t="s">
        <v>38</v>
      </c>
      <c r="C27" s="10">
        <v>17656929</v>
      </c>
      <c r="D27" s="10"/>
      <c r="E27" s="10">
        <v>17920459548</v>
      </c>
      <c r="F27" s="10"/>
      <c r="G27" s="10">
        <v>16674276758</v>
      </c>
      <c r="H27" s="10"/>
      <c r="I27" s="10">
        <f t="shared" si="1"/>
        <v>1246182790</v>
      </c>
      <c r="J27" s="10"/>
      <c r="K27" s="10">
        <v>17656929</v>
      </c>
      <c r="L27" s="10"/>
      <c r="M27" s="10">
        <v>17920459548</v>
      </c>
      <c r="N27" s="10"/>
      <c r="O27" s="10">
        <v>16674276758</v>
      </c>
      <c r="P27" s="10"/>
      <c r="Q27" s="10">
        <f t="shared" si="0"/>
        <v>1246182790</v>
      </c>
    </row>
    <row r="28" spans="1:17" x14ac:dyDescent="0.55000000000000004">
      <c r="A28" s="1" t="s">
        <v>28</v>
      </c>
      <c r="C28" s="10">
        <v>1500000</v>
      </c>
      <c r="D28" s="10"/>
      <c r="E28" s="10">
        <v>17430666750</v>
      </c>
      <c r="F28" s="10"/>
      <c r="G28" s="10">
        <v>14612535000</v>
      </c>
      <c r="H28" s="10"/>
      <c r="I28" s="10">
        <f t="shared" si="1"/>
        <v>2818131750</v>
      </c>
      <c r="J28" s="10"/>
      <c r="K28" s="10">
        <v>1500000</v>
      </c>
      <c r="L28" s="10"/>
      <c r="M28" s="10">
        <v>17430666750</v>
      </c>
      <c r="N28" s="10"/>
      <c r="O28" s="10">
        <v>14612535000</v>
      </c>
      <c r="P28" s="10"/>
      <c r="Q28" s="10">
        <f t="shared" si="0"/>
        <v>2818131750</v>
      </c>
    </row>
    <row r="29" spans="1:17" x14ac:dyDescent="0.55000000000000004">
      <c r="A29" s="1" t="s">
        <v>35</v>
      </c>
      <c r="C29" s="10">
        <v>1790384</v>
      </c>
      <c r="D29" s="10"/>
      <c r="E29" s="10">
        <v>35292069997</v>
      </c>
      <c r="F29" s="10"/>
      <c r="G29" s="10">
        <v>30673883864</v>
      </c>
      <c r="H29" s="10"/>
      <c r="I29" s="10">
        <f t="shared" si="1"/>
        <v>4618186133</v>
      </c>
      <c r="J29" s="10"/>
      <c r="K29" s="10">
        <v>1790384</v>
      </c>
      <c r="L29" s="10"/>
      <c r="M29" s="10">
        <v>35292069997</v>
      </c>
      <c r="N29" s="10"/>
      <c r="O29" s="10">
        <v>30673883864</v>
      </c>
      <c r="P29" s="10"/>
      <c r="Q29" s="10">
        <f t="shared" si="0"/>
        <v>4618186133</v>
      </c>
    </row>
    <row r="30" spans="1:17" x14ac:dyDescent="0.55000000000000004">
      <c r="A30" s="1" t="s">
        <v>51</v>
      </c>
      <c r="C30" s="10">
        <v>397627</v>
      </c>
      <c r="D30" s="10"/>
      <c r="E30" s="10">
        <v>13774850009</v>
      </c>
      <c r="F30" s="10"/>
      <c r="G30" s="10">
        <v>11877596633</v>
      </c>
      <c r="H30" s="10"/>
      <c r="I30" s="10">
        <f t="shared" si="1"/>
        <v>1897253376</v>
      </c>
      <c r="J30" s="10"/>
      <c r="K30" s="10">
        <v>397627</v>
      </c>
      <c r="L30" s="10"/>
      <c r="M30" s="10">
        <v>13774850009</v>
      </c>
      <c r="N30" s="10"/>
      <c r="O30" s="10">
        <v>11877596633</v>
      </c>
      <c r="P30" s="10"/>
      <c r="Q30" s="10">
        <f t="shared" si="0"/>
        <v>1897253376</v>
      </c>
    </row>
    <row r="31" spans="1:17" x14ac:dyDescent="0.55000000000000004">
      <c r="A31" s="1" t="s">
        <v>41</v>
      </c>
      <c r="C31" s="10">
        <v>1721862</v>
      </c>
      <c r="D31" s="10"/>
      <c r="E31" s="10">
        <v>14514511490</v>
      </c>
      <c r="F31" s="10"/>
      <c r="G31" s="10">
        <v>12203828647</v>
      </c>
      <c r="H31" s="10"/>
      <c r="I31" s="10">
        <f t="shared" si="1"/>
        <v>2310682843</v>
      </c>
      <c r="J31" s="10"/>
      <c r="K31" s="10">
        <v>1721862</v>
      </c>
      <c r="L31" s="10"/>
      <c r="M31" s="10">
        <v>14514511490</v>
      </c>
      <c r="N31" s="10"/>
      <c r="O31" s="10">
        <v>12203828647</v>
      </c>
      <c r="P31" s="10"/>
      <c r="Q31" s="10">
        <f t="shared" si="0"/>
        <v>2310682843</v>
      </c>
    </row>
    <row r="32" spans="1:17" x14ac:dyDescent="0.55000000000000004">
      <c r="A32" s="1" t="s">
        <v>16</v>
      </c>
      <c r="C32" s="10">
        <v>12110123</v>
      </c>
      <c r="D32" s="10"/>
      <c r="E32" s="10">
        <v>52365594791</v>
      </c>
      <c r="F32" s="10"/>
      <c r="G32" s="10">
        <v>47995776191</v>
      </c>
      <c r="H32" s="10"/>
      <c r="I32" s="10">
        <f t="shared" si="1"/>
        <v>4369818600</v>
      </c>
      <c r="J32" s="10"/>
      <c r="K32" s="10">
        <v>12110123</v>
      </c>
      <c r="L32" s="10"/>
      <c r="M32" s="10">
        <v>52365594791</v>
      </c>
      <c r="N32" s="10"/>
      <c r="O32" s="10">
        <v>47995776191</v>
      </c>
      <c r="P32" s="10"/>
      <c r="Q32" s="10">
        <f t="shared" si="0"/>
        <v>4369818600</v>
      </c>
    </row>
    <row r="33" spans="1:17" x14ac:dyDescent="0.55000000000000004">
      <c r="A33" s="1" t="s">
        <v>40</v>
      </c>
      <c r="C33" s="10">
        <v>3644694</v>
      </c>
      <c r="D33" s="10"/>
      <c r="E33" s="10">
        <v>22498880119</v>
      </c>
      <c r="F33" s="10"/>
      <c r="G33" s="10">
        <v>17846937756</v>
      </c>
      <c r="H33" s="10"/>
      <c r="I33" s="10">
        <f t="shared" si="1"/>
        <v>4651942363</v>
      </c>
      <c r="J33" s="10"/>
      <c r="K33" s="10">
        <v>3644694</v>
      </c>
      <c r="L33" s="10"/>
      <c r="M33" s="10">
        <v>22498880119</v>
      </c>
      <c r="N33" s="10"/>
      <c r="O33" s="10">
        <v>17846937756</v>
      </c>
      <c r="P33" s="10"/>
      <c r="Q33" s="10">
        <f t="shared" si="0"/>
        <v>4651942363</v>
      </c>
    </row>
    <row r="34" spans="1:17" x14ac:dyDescent="0.55000000000000004">
      <c r="A34" s="1" t="s">
        <v>58</v>
      </c>
      <c r="C34" s="10">
        <v>3384079</v>
      </c>
      <c r="D34" s="10"/>
      <c r="E34" s="10">
        <v>56009663103</v>
      </c>
      <c r="F34" s="10"/>
      <c r="G34" s="10">
        <v>46725178409</v>
      </c>
      <c r="H34" s="10"/>
      <c r="I34" s="10">
        <f t="shared" si="1"/>
        <v>9284484694</v>
      </c>
      <c r="J34" s="10"/>
      <c r="K34" s="10">
        <v>3384079</v>
      </c>
      <c r="L34" s="10"/>
      <c r="M34" s="10">
        <v>56009663103</v>
      </c>
      <c r="N34" s="10"/>
      <c r="O34" s="10">
        <v>46725178409</v>
      </c>
      <c r="P34" s="10"/>
      <c r="Q34" s="10">
        <f t="shared" si="0"/>
        <v>9284484694</v>
      </c>
    </row>
    <row r="35" spans="1:17" x14ac:dyDescent="0.55000000000000004">
      <c r="A35" s="1" t="s">
        <v>42</v>
      </c>
      <c r="C35" s="10">
        <v>5802574</v>
      </c>
      <c r="D35" s="10"/>
      <c r="E35" s="10">
        <v>82886859599</v>
      </c>
      <c r="F35" s="10"/>
      <c r="G35" s="10">
        <v>67370808637</v>
      </c>
      <c r="H35" s="10"/>
      <c r="I35" s="10">
        <f t="shared" si="1"/>
        <v>15516050962</v>
      </c>
      <c r="J35" s="10"/>
      <c r="K35" s="10">
        <v>5802574</v>
      </c>
      <c r="L35" s="10"/>
      <c r="M35" s="10">
        <v>82886859599</v>
      </c>
      <c r="N35" s="10"/>
      <c r="O35" s="10">
        <v>67370808637</v>
      </c>
      <c r="P35" s="10"/>
      <c r="Q35" s="10">
        <f t="shared" si="0"/>
        <v>15516050962</v>
      </c>
    </row>
    <row r="36" spans="1:17" x14ac:dyDescent="0.55000000000000004">
      <c r="A36" s="1" t="s">
        <v>43</v>
      </c>
      <c r="C36" s="10">
        <v>6291977</v>
      </c>
      <c r="D36" s="10"/>
      <c r="E36" s="10">
        <v>89064645852</v>
      </c>
      <c r="F36" s="10"/>
      <c r="G36" s="10">
        <v>78994836876</v>
      </c>
      <c r="H36" s="10"/>
      <c r="I36" s="10">
        <f t="shared" si="1"/>
        <v>10069808976</v>
      </c>
      <c r="J36" s="10"/>
      <c r="K36" s="10">
        <v>6291977</v>
      </c>
      <c r="L36" s="10"/>
      <c r="M36" s="10">
        <v>89064645852</v>
      </c>
      <c r="N36" s="10"/>
      <c r="O36" s="10">
        <v>78994836876</v>
      </c>
      <c r="P36" s="10"/>
      <c r="Q36" s="10">
        <f t="shared" si="0"/>
        <v>10069808976</v>
      </c>
    </row>
    <row r="37" spans="1:17" x14ac:dyDescent="0.55000000000000004">
      <c r="A37" s="1" t="s">
        <v>61</v>
      </c>
      <c r="C37" s="10">
        <v>6358289</v>
      </c>
      <c r="D37" s="10"/>
      <c r="E37" s="10">
        <v>47845860856</v>
      </c>
      <c r="F37" s="10"/>
      <c r="G37" s="10">
        <v>45760109986</v>
      </c>
      <c r="H37" s="10"/>
      <c r="I37" s="10">
        <f t="shared" si="1"/>
        <v>2085750870</v>
      </c>
      <c r="J37" s="10"/>
      <c r="K37" s="10">
        <v>6358289</v>
      </c>
      <c r="L37" s="10"/>
      <c r="M37" s="10">
        <v>47845860856</v>
      </c>
      <c r="N37" s="10"/>
      <c r="O37" s="10">
        <v>45760109986</v>
      </c>
      <c r="P37" s="10"/>
      <c r="Q37" s="10">
        <f t="shared" si="0"/>
        <v>2085750870</v>
      </c>
    </row>
    <row r="38" spans="1:17" x14ac:dyDescent="0.55000000000000004">
      <c r="A38" s="1" t="s">
        <v>27</v>
      </c>
      <c r="C38" s="10">
        <v>11103495</v>
      </c>
      <c r="D38" s="10"/>
      <c r="E38" s="10">
        <v>128806798819</v>
      </c>
      <c r="F38" s="10"/>
      <c r="G38" s="10">
        <v>132228401872</v>
      </c>
      <c r="H38" s="10"/>
      <c r="I38" s="10">
        <f t="shared" si="1"/>
        <v>-3421603053</v>
      </c>
      <c r="J38" s="10"/>
      <c r="K38" s="10">
        <v>11103495</v>
      </c>
      <c r="L38" s="10"/>
      <c r="M38" s="10">
        <v>128806798819</v>
      </c>
      <c r="N38" s="10"/>
      <c r="O38" s="10">
        <v>132228401872</v>
      </c>
      <c r="P38" s="10"/>
      <c r="Q38" s="10">
        <f t="shared" si="0"/>
        <v>-3421603053</v>
      </c>
    </row>
    <row r="39" spans="1:17" x14ac:dyDescent="0.55000000000000004">
      <c r="A39" s="1" t="s">
        <v>60</v>
      </c>
      <c r="C39" s="10">
        <v>621795</v>
      </c>
      <c r="D39" s="10"/>
      <c r="E39" s="10">
        <v>2779574652</v>
      </c>
      <c r="F39" s="10"/>
      <c r="G39" s="10">
        <v>2398827935</v>
      </c>
      <c r="H39" s="10"/>
      <c r="I39" s="10">
        <f t="shared" si="1"/>
        <v>380746717</v>
      </c>
      <c r="J39" s="10"/>
      <c r="K39" s="10">
        <v>621795</v>
      </c>
      <c r="L39" s="10"/>
      <c r="M39" s="10">
        <v>2779574652</v>
      </c>
      <c r="N39" s="10"/>
      <c r="O39" s="10">
        <v>2398827935</v>
      </c>
      <c r="P39" s="10"/>
      <c r="Q39" s="10">
        <f t="shared" si="0"/>
        <v>380746717</v>
      </c>
    </row>
    <row r="40" spans="1:17" x14ac:dyDescent="0.55000000000000004">
      <c r="A40" s="1" t="s">
        <v>23</v>
      </c>
      <c r="C40" s="10">
        <v>1663269</v>
      </c>
      <c r="D40" s="10"/>
      <c r="E40" s="10">
        <v>124746958856</v>
      </c>
      <c r="F40" s="10"/>
      <c r="G40" s="10">
        <v>103716060026</v>
      </c>
      <c r="H40" s="10"/>
      <c r="I40" s="10">
        <f t="shared" si="1"/>
        <v>21030898830</v>
      </c>
      <c r="J40" s="10"/>
      <c r="K40" s="10">
        <v>1663269</v>
      </c>
      <c r="L40" s="10"/>
      <c r="M40" s="10">
        <v>124746958856</v>
      </c>
      <c r="N40" s="10"/>
      <c r="O40" s="10">
        <v>103716060026</v>
      </c>
      <c r="P40" s="10"/>
      <c r="Q40" s="10">
        <f t="shared" si="0"/>
        <v>21030898830</v>
      </c>
    </row>
    <row r="41" spans="1:17" x14ac:dyDescent="0.55000000000000004">
      <c r="A41" s="1" t="s">
        <v>33</v>
      </c>
      <c r="C41" s="10">
        <v>1120448</v>
      </c>
      <c r="D41" s="10"/>
      <c r="E41" s="10">
        <v>37478741902</v>
      </c>
      <c r="F41" s="10"/>
      <c r="G41" s="10">
        <v>29589926885</v>
      </c>
      <c r="H41" s="10"/>
      <c r="I41" s="10">
        <f t="shared" si="1"/>
        <v>7888815017</v>
      </c>
      <c r="J41" s="10"/>
      <c r="K41" s="10">
        <v>1120448</v>
      </c>
      <c r="L41" s="10"/>
      <c r="M41" s="10">
        <v>37478741902</v>
      </c>
      <c r="N41" s="10"/>
      <c r="O41" s="10">
        <v>29589926885</v>
      </c>
      <c r="P41" s="10"/>
      <c r="Q41" s="10">
        <f t="shared" si="0"/>
        <v>7888815017</v>
      </c>
    </row>
    <row r="42" spans="1:17" x14ac:dyDescent="0.55000000000000004">
      <c r="A42" s="1" t="s">
        <v>31</v>
      </c>
      <c r="C42" s="10">
        <v>589908</v>
      </c>
      <c r="D42" s="10"/>
      <c r="E42" s="10">
        <v>17662309187</v>
      </c>
      <c r="F42" s="10"/>
      <c r="G42" s="10">
        <v>16430873288</v>
      </c>
      <c r="H42" s="10"/>
      <c r="I42" s="10">
        <f t="shared" si="1"/>
        <v>1231435899</v>
      </c>
      <c r="J42" s="10"/>
      <c r="K42" s="10">
        <v>589908</v>
      </c>
      <c r="L42" s="10"/>
      <c r="M42" s="10">
        <v>17662309187</v>
      </c>
      <c r="N42" s="10"/>
      <c r="O42" s="10">
        <v>16430873288</v>
      </c>
      <c r="P42" s="10"/>
      <c r="Q42" s="10">
        <f t="shared" si="0"/>
        <v>1231435899</v>
      </c>
    </row>
    <row r="43" spans="1:17" x14ac:dyDescent="0.55000000000000004">
      <c r="A43" s="1" t="s">
        <v>45</v>
      </c>
      <c r="C43" s="10">
        <v>4303548</v>
      </c>
      <c r="D43" s="10"/>
      <c r="E43" s="10">
        <v>35335800006</v>
      </c>
      <c r="F43" s="10"/>
      <c r="G43" s="10">
        <v>32769034872</v>
      </c>
      <c r="H43" s="10"/>
      <c r="I43" s="10">
        <f t="shared" si="1"/>
        <v>2566765134</v>
      </c>
      <c r="J43" s="10"/>
      <c r="K43" s="10">
        <v>4303548</v>
      </c>
      <c r="L43" s="10"/>
      <c r="M43" s="10">
        <v>35335800006</v>
      </c>
      <c r="N43" s="10"/>
      <c r="O43" s="10">
        <v>32769034872</v>
      </c>
      <c r="P43" s="10"/>
      <c r="Q43" s="10">
        <f t="shared" si="0"/>
        <v>2566765134</v>
      </c>
    </row>
    <row r="44" spans="1:17" x14ac:dyDescent="0.55000000000000004">
      <c r="A44" s="1" t="s">
        <v>49</v>
      </c>
      <c r="C44" s="10">
        <v>1953499</v>
      </c>
      <c r="D44" s="10"/>
      <c r="E44" s="10">
        <v>28992203916</v>
      </c>
      <c r="F44" s="10"/>
      <c r="G44" s="10">
        <v>24739496175</v>
      </c>
      <c r="H44" s="10"/>
      <c r="I44" s="10">
        <f t="shared" si="1"/>
        <v>4252707741</v>
      </c>
      <c r="J44" s="10"/>
      <c r="K44" s="10">
        <v>1953499</v>
      </c>
      <c r="L44" s="10"/>
      <c r="M44" s="10">
        <v>28992203916</v>
      </c>
      <c r="N44" s="10"/>
      <c r="O44" s="10">
        <v>24739496175</v>
      </c>
      <c r="P44" s="10"/>
      <c r="Q44" s="10">
        <f t="shared" si="0"/>
        <v>4252707741</v>
      </c>
    </row>
    <row r="45" spans="1:17" x14ac:dyDescent="0.55000000000000004">
      <c r="A45" s="1" t="s">
        <v>64</v>
      </c>
      <c r="C45" s="10">
        <v>5990219</v>
      </c>
      <c r="D45" s="10"/>
      <c r="E45" s="10">
        <v>25771410132</v>
      </c>
      <c r="F45" s="10"/>
      <c r="G45" s="10">
        <v>21341204685</v>
      </c>
      <c r="H45" s="10"/>
      <c r="I45" s="10">
        <f t="shared" si="1"/>
        <v>4430205447</v>
      </c>
      <c r="J45" s="10"/>
      <c r="K45" s="10">
        <v>5990219</v>
      </c>
      <c r="L45" s="10"/>
      <c r="M45" s="10">
        <v>25771410132</v>
      </c>
      <c r="N45" s="10"/>
      <c r="O45" s="10">
        <v>21341204685</v>
      </c>
      <c r="P45" s="10"/>
      <c r="Q45" s="10">
        <f t="shared" si="0"/>
        <v>4430205447</v>
      </c>
    </row>
    <row r="46" spans="1:17" x14ac:dyDescent="0.55000000000000004">
      <c r="A46" s="1" t="s">
        <v>44</v>
      </c>
      <c r="C46" s="10">
        <v>4004972</v>
      </c>
      <c r="D46" s="10"/>
      <c r="E46" s="10">
        <v>79901528301</v>
      </c>
      <c r="F46" s="10"/>
      <c r="G46" s="10">
        <v>70110426155</v>
      </c>
      <c r="H46" s="10"/>
      <c r="I46" s="10">
        <f t="shared" si="1"/>
        <v>9791102146</v>
      </c>
      <c r="J46" s="10"/>
      <c r="K46" s="10">
        <v>4004972</v>
      </c>
      <c r="L46" s="10"/>
      <c r="M46" s="10">
        <v>79901528301</v>
      </c>
      <c r="N46" s="10"/>
      <c r="O46" s="10">
        <v>70110426155</v>
      </c>
      <c r="P46" s="10"/>
      <c r="Q46" s="10">
        <f t="shared" si="0"/>
        <v>9791102146</v>
      </c>
    </row>
    <row r="47" spans="1:17" x14ac:dyDescent="0.55000000000000004">
      <c r="A47" s="1" t="s">
        <v>17</v>
      </c>
      <c r="C47" s="10">
        <v>7477734</v>
      </c>
      <c r="D47" s="10"/>
      <c r="E47" s="10">
        <v>44748113725</v>
      </c>
      <c r="F47" s="10"/>
      <c r="G47" s="10">
        <v>36613551856</v>
      </c>
      <c r="H47" s="10"/>
      <c r="I47" s="10">
        <f t="shared" si="1"/>
        <v>8134561869</v>
      </c>
      <c r="J47" s="10"/>
      <c r="K47" s="10">
        <v>7477734</v>
      </c>
      <c r="L47" s="10"/>
      <c r="M47" s="10">
        <v>44748113725</v>
      </c>
      <c r="N47" s="10"/>
      <c r="O47" s="10">
        <v>36613551856</v>
      </c>
      <c r="P47" s="10"/>
      <c r="Q47" s="10">
        <f t="shared" si="0"/>
        <v>8134561869</v>
      </c>
    </row>
    <row r="48" spans="1:17" x14ac:dyDescent="0.55000000000000004">
      <c r="A48" s="1" t="s">
        <v>55</v>
      </c>
      <c r="C48" s="10">
        <v>5850856</v>
      </c>
      <c r="D48" s="10"/>
      <c r="E48" s="10">
        <v>70257804354</v>
      </c>
      <c r="F48" s="10"/>
      <c r="G48" s="10">
        <v>63627514870</v>
      </c>
      <c r="H48" s="10"/>
      <c r="I48" s="10">
        <f t="shared" si="1"/>
        <v>6630289484</v>
      </c>
      <c r="J48" s="10"/>
      <c r="K48" s="10">
        <v>5850856</v>
      </c>
      <c r="L48" s="10"/>
      <c r="M48" s="10">
        <v>70257804354</v>
      </c>
      <c r="N48" s="10"/>
      <c r="O48" s="10">
        <v>63627514870</v>
      </c>
      <c r="P48" s="10"/>
      <c r="Q48" s="10">
        <f t="shared" si="0"/>
        <v>6630289484</v>
      </c>
    </row>
    <row r="49" spans="1:17" x14ac:dyDescent="0.55000000000000004">
      <c r="A49" s="1" t="s">
        <v>53</v>
      </c>
      <c r="C49" s="10">
        <v>9203071</v>
      </c>
      <c r="D49" s="10"/>
      <c r="E49" s="10">
        <v>55164325747</v>
      </c>
      <c r="F49" s="10"/>
      <c r="G49" s="10">
        <v>49217922474</v>
      </c>
      <c r="H49" s="10"/>
      <c r="I49" s="10">
        <f t="shared" si="1"/>
        <v>5946403273</v>
      </c>
      <c r="J49" s="10"/>
      <c r="K49" s="10">
        <v>9203071</v>
      </c>
      <c r="L49" s="10"/>
      <c r="M49" s="10">
        <v>55164325747</v>
      </c>
      <c r="N49" s="10"/>
      <c r="O49" s="10">
        <v>49217922474</v>
      </c>
      <c r="P49" s="10"/>
      <c r="Q49" s="10">
        <f t="shared" si="0"/>
        <v>5946403273</v>
      </c>
    </row>
    <row r="50" spans="1:17" x14ac:dyDescent="0.55000000000000004">
      <c r="A50" s="1" t="s">
        <v>65</v>
      </c>
      <c r="C50" s="10">
        <v>6411150</v>
      </c>
      <c r="D50" s="10"/>
      <c r="E50" s="10">
        <v>137274498782</v>
      </c>
      <c r="F50" s="10"/>
      <c r="G50" s="10">
        <v>117709377554</v>
      </c>
      <c r="H50" s="10"/>
      <c r="I50" s="10">
        <f t="shared" si="1"/>
        <v>19565121228</v>
      </c>
      <c r="J50" s="10"/>
      <c r="K50" s="10">
        <v>6411150</v>
      </c>
      <c r="L50" s="10"/>
      <c r="M50" s="10">
        <v>137274498782</v>
      </c>
      <c r="N50" s="10"/>
      <c r="O50" s="10">
        <v>117709377554</v>
      </c>
      <c r="P50" s="10"/>
      <c r="Q50" s="10">
        <f t="shared" si="0"/>
        <v>19565121228</v>
      </c>
    </row>
    <row r="51" spans="1:17" x14ac:dyDescent="0.55000000000000004">
      <c r="A51" s="1" t="s">
        <v>54</v>
      </c>
      <c r="C51" s="10">
        <v>1146320</v>
      </c>
      <c r="D51" s="10"/>
      <c r="E51" s="10">
        <v>25103171693</v>
      </c>
      <c r="F51" s="10"/>
      <c r="G51" s="10">
        <v>23097652756</v>
      </c>
      <c r="H51" s="10"/>
      <c r="I51" s="10">
        <f t="shared" si="1"/>
        <v>2005518937</v>
      </c>
      <c r="J51" s="10"/>
      <c r="K51" s="10">
        <v>1146320</v>
      </c>
      <c r="L51" s="10"/>
      <c r="M51" s="10">
        <v>25103171693</v>
      </c>
      <c r="N51" s="10"/>
      <c r="O51" s="10">
        <v>23097652756</v>
      </c>
      <c r="P51" s="10"/>
      <c r="Q51" s="10">
        <f t="shared" si="0"/>
        <v>2005518937</v>
      </c>
    </row>
    <row r="52" spans="1:17" x14ac:dyDescent="0.55000000000000004">
      <c r="A52" s="1" t="s">
        <v>66</v>
      </c>
      <c r="C52" s="10">
        <v>9160874</v>
      </c>
      <c r="D52" s="10"/>
      <c r="E52" s="10">
        <v>19687965020</v>
      </c>
      <c r="F52" s="10"/>
      <c r="G52" s="10">
        <v>19823706544</v>
      </c>
      <c r="H52" s="10"/>
      <c r="I52" s="10">
        <f t="shared" si="1"/>
        <v>-135741524</v>
      </c>
      <c r="J52" s="10"/>
      <c r="K52" s="10">
        <v>9160874</v>
      </c>
      <c r="L52" s="10"/>
      <c r="M52" s="10">
        <v>19687965020</v>
      </c>
      <c r="N52" s="10"/>
      <c r="O52" s="10">
        <v>19823706544</v>
      </c>
      <c r="P52" s="10"/>
      <c r="Q52" s="10">
        <f t="shared" si="0"/>
        <v>-135741524</v>
      </c>
    </row>
    <row r="53" spans="1:17" x14ac:dyDescent="0.55000000000000004">
      <c r="A53" s="1" t="s">
        <v>18</v>
      </c>
      <c r="C53" s="10">
        <v>800654</v>
      </c>
      <c r="D53" s="10"/>
      <c r="E53" s="10">
        <v>80583873505</v>
      </c>
      <c r="F53" s="10"/>
      <c r="G53" s="10">
        <v>67093536164</v>
      </c>
      <c r="H53" s="10"/>
      <c r="I53" s="10">
        <f t="shared" si="1"/>
        <v>13490337341</v>
      </c>
      <c r="J53" s="10"/>
      <c r="K53" s="10">
        <v>800654</v>
      </c>
      <c r="L53" s="10"/>
      <c r="M53" s="10">
        <v>80583873505</v>
      </c>
      <c r="N53" s="10"/>
      <c r="O53" s="10">
        <v>67093536164</v>
      </c>
      <c r="P53" s="10"/>
      <c r="Q53" s="10">
        <f t="shared" si="0"/>
        <v>13490337341</v>
      </c>
    </row>
    <row r="54" spans="1:17" x14ac:dyDescent="0.55000000000000004">
      <c r="A54" s="1" t="s">
        <v>50</v>
      </c>
      <c r="C54" s="10">
        <v>824555</v>
      </c>
      <c r="D54" s="10"/>
      <c r="E54" s="10">
        <v>52588673279</v>
      </c>
      <c r="F54" s="10"/>
      <c r="G54" s="10">
        <v>42859440863</v>
      </c>
      <c r="H54" s="10"/>
      <c r="I54" s="10">
        <f t="shared" si="1"/>
        <v>9729232416</v>
      </c>
      <c r="J54" s="10"/>
      <c r="K54" s="10">
        <v>824555</v>
      </c>
      <c r="L54" s="10"/>
      <c r="M54" s="10">
        <v>52588673279</v>
      </c>
      <c r="N54" s="10"/>
      <c r="O54" s="10">
        <v>42859440863</v>
      </c>
      <c r="P54" s="10"/>
      <c r="Q54" s="10">
        <f t="shared" si="0"/>
        <v>9729232416</v>
      </c>
    </row>
    <row r="55" spans="1:17" x14ac:dyDescent="0.55000000000000004">
      <c r="A55" s="1" t="s">
        <v>19</v>
      </c>
      <c r="C55" s="10">
        <v>282524</v>
      </c>
      <c r="D55" s="10"/>
      <c r="E55" s="10">
        <v>50200683068</v>
      </c>
      <c r="F55" s="10"/>
      <c r="G55" s="10">
        <v>44227152836</v>
      </c>
      <c r="H55" s="10"/>
      <c r="I55" s="10">
        <f t="shared" si="1"/>
        <v>5973530232</v>
      </c>
      <c r="J55" s="10"/>
      <c r="K55" s="10">
        <v>282524</v>
      </c>
      <c r="L55" s="10"/>
      <c r="M55" s="10">
        <v>50200683068</v>
      </c>
      <c r="N55" s="10"/>
      <c r="O55" s="10">
        <v>44227152836</v>
      </c>
      <c r="P55" s="10"/>
      <c r="Q55" s="10">
        <f t="shared" si="0"/>
        <v>5973530232</v>
      </c>
    </row>
    <row r="56" spans="1:17" x14ac:dyDescent="0.55000000000000004">
      <c r="A56" s="1" t="s">
        <v>59</v>
      </c>
      <c r="C56" s="10">
        <v>4025822</v>
      </c>
      <c r="D56" s="10"/>
      <c r="E56" s="10">
        <v>123137489409</v>
      </c>
      <c r="F56" s="10"/>
      <c r="G56" s="10">
        <v>108850924782</v>
      </c>
      <c r="H56" s="10"/>
      <c r="I56" s="10">
        <f t="shared" si="1"/>
        <v>14286564627</v>
      </c>
      <c r="J56" s="10"/>
      <c r="K56" s="10">
        <v>4025822</v>
      </c>
      <c r="L56" s="10"/>
      <c r="M56" s="10">
        <v>123137489409</v>
      </c>
      <c r="N56" s="10"/>
      <c r="O56" s="10">
        <v>108850924782</v>
      </c>
      <c r="P56" s="10"/>
      <c r="Q56" s="10">
        <f t="shared" si="0"/>
        <v>14286564627</v>
      </c>
    </row>
    <row r="57" spans="1:17" x14ac:dyDescent="0.55000000000000004">
      <c r="A57" s="1" t="s">
        <v>84</v>
      </c>
      <c r="C57" s="10">
        <v>108280</v>
      </c>
      <c r="D57" s="10"/>
      <c r="E57" s="10">
        <v>104295879344</v>
      </c>
      <c r="F57" s="10"/>
      <c r="G57" s="10">
        <v>102434883511</v>
      </c>
      <c r="H57" s="10"/>
      <c r="I57" s="10">
        <f t="shared" si="1"/>
        <v>1860995833</v>
      </c>
      <c r="J57" s="10"/>
      <c r="K57" s="10">
        <v>108280</v>
      </c>
      <c r="L57" s="10"/>
      <c r="M57" s="10">
        <v>104295879344</v>
      </c>
      <c r="N57" s="10"/>
      <c r="O57" s="10">
        <v>102434883511</v>
      </c>
      <c r="P57" s="10"/>
      <c r="Q57" s="10">
        <f t="shared" si="0"/>
        <v>1860995833</v>
      </c>
    </row>
    <row r="58" spans="1:17" x14ac:dyDescent="0.55000000000000004">
      <c r="A58" s="1" t="s">
        <v>87</v>
      </c>
      <c r="C58" s="10">
        <v>53372</v>
      </c>
      <c r="D58" s="10"/>
      <c r="E58" s="10">
        <v>50595489705</v>
      </c>
      <c r="F58" s="10"/>
      <c r="G58" s="10">
        <v>49677124068</v>
      </c>
      <c r="H58" s="10"/>
      <c r="I58" s="10">
        <f t="shared" si="1"/>
        <v>918365637</v>
      </c>
      <c r="J58" s="10"/>
      <c r="K58" s="10">
        <v>53372</v>
      </c>
      <c r="L58" s="10"/>
      <c r="M58" s="10">
        <v>50595489705</v>
      </c>
      <c r="N58" s="10"/>
      <c r="O58" s="10">
        <v>49677124068</v>
      </c>
      <c r="P58" s="10"/>
      <c r="Q58" s="10">
        <f t="shared" si="0"/>
        <v>918365637</v>
      </c>
    </row>
    <row r="59" spans="1:17" x14ac:dyDescent="0.55000000000000004">
      <c r="A59" s="1" t="s">
        <v>81</v>
      </c>
      <c r="C59" s="10">
        <v>60440</v>
      </c>
      <c r="D59" s="10"/>
      <c r="E59" s="10">
        <v>58749117792</v>
      </c>
      <c r="F59" s="10"/>
      <c r="G59" s="10">
        <v>57665020720</v>
      </c>
      <c r="H59" s="10"/>
      <c r="I59" s="10">
        <f t="shared" si="1"/>
        <v>1084097072</v>
      </c>
      <c r="J59" s="10"/>
      <c r="K59" s="10">
        <v>60440</v>
      </c>
      <c r="L59" s="10"/>
      <c r="M59" s="10">
        <v>58749117792</v>
      </c>
      <c r="N59" s="10"/>
      <c r="O59" s="10">
        <v>57665020720</v>
      </c>
      <c r="P59" s="10"/>
      <c r="Q59" s="10">
        <f t="shared" si="0"/>
        <v>1084097072</v>
      </c>
    </row>
    <row r="60" spans="1:17" x14ac:dyDescent="0.55000000000000004">
      <c r="A60" s="1" t="s">
        <v>77</v>
      </c>
      <c r="C60" s="10">
        <v>67467</v>
      </c>
      <c r="D60" s="10"/>
      <c r="E60" s="10">
        <v>66712769118</v>
      </c>
      <c r="F60" s="10"/>
      <c r="G60" s="10">
        <v>66405849907</v>
      </c>
      <c r="H60" s="10"/>
      <c r="I60" s="10">
        <f t="shared" si="1"/>
        <v>306919211</v>
      </c>
      <c r="J60" s="10"/>
      <c r="K60" s="10">
        <v>67467</v>
      </c>
      <c r="L60" s="10"/>
      <c r="M60" s="10">
        <v>66712769118</v>
      </c>
      <c r="N60" s="10"/>
      <c r="O60" s="10">
        <v>66405849907</v>
      </c>
      <c r="P60" s="10"/>
      <c r="Q60" s="10">
        <f t="shared" si="0"/>
        <v>306919211</v>
      </c>
    </row>
    <row r="61" spans="1:17" x14ac:dyDescent="0.55000000000000004">
      <c r="A61" s="1" t="s">
        <v>90</v>
      </c>
      <c r="C61" s="10">
        <v>44004</v>
      </c>
      <c r="D61" s="10"/>
      <c r="E61" s="10">
        <v>41566123854</v>
      </c>
      <c r="F61" s="10"/>
      <c r="G61" s="10">
        <v>40878465994</v>
      </c>
      <c r="H61" s="10"/>
      <c r="I61" s="10">
        <f t="shared" si="1"/>
        <v>687657860</v>
      </c>
      <c r="J61" s="10"/>
      <c r="K61" s="10">
        <v>44004</v>
      </c>
      <c r="L61" s="10"/>
      <c r="M61" s="10">
        <v>41566123854</v>
      </c>
      <c r="N61" s="10"/>
      <c r="O61" s="10">
        <v>40878465994</v>
      </c>
      <c r="P61" s="10"/>
      <c r="Q61" s="10">
        <f t="shared" si="0"/>
        <v>687657860</v>
      </c>
    </row>
    <row r="62" spans="1:17" x14ac:dyDescent="0.55000000000000004">
      <c r="A62" s="1" t="s">
        <v>96</v>
      </c>
      <c r="C62" s="10">
        <v>130000</v>
      </c>
      <c r="D62" s="10"/>
      <c r="E62" s="10">
        <v>120536248844</v>
      </c>
      <c r="F62" s="10"/>
      <c r="G62" s="10">
        <v>118780267173</v>
      </c>
      <c r="H62" s="10"/>
      <c r="I62" s="10">
        <f t="shared" si="1"/>
        <v>1755981671</v>
      </c>
      <c r="J62" s="10"/>
      <c r="K62" s="10">
        <v>130000</v>
      </c>
      <c r="L62" s="10"/>
      <c r="M62" s="10">
        <v>120536248844</v>
      </c>
      <c r="N62" s="10"/>
      <c r="O62" s="10">
        <v>118780267173</v>
      </c>
      <c r="P62" s="10"/>
      <c r="Q62" s="10">
        <f t="shared" si="0"/>
        <v>1755981671</v>
      </c>
    </row>
    <row r="63" spans="1:17" x14ac:dyDescent="0.55000000000000004">
      <c r="A63" s="1" t="s">
        <v>111</v>
      </c>
      <c r="C63" s="10">
        <v>215000</v>
      </c>
      <c r="D63" s="10"/>
      <c r="E63" s="10">
        <v>212005317070</v>
      </c>
      <c r="F63" s="10"/>
      <c r="G63" s="10">
        <v>212488979390</v>
      </c>
      <c r="H63" s="10"/>
      <c r="I63" s="10">
        <f t="shared" si="1"/>
        <v>-483662320</v>
      </c>
      <c r="J63" s="10"/>
      <c r="K63" s="10">
        <v>215000</v>
      </c>
      <c r="L63" s="10"/>
      <c r="M63" s="10">
        <v>212005317070</v>
      </c>
      <c r="N63" s="10"/>
      <c r="O63" s="10">
        <v>212488979390</v>
      </c>
      <c r="P63" s="10"/>
      <c r="Q63" s="10">
        <f t="shared" si="0"/>
        <v>-483662320</v>
      </c>
    </row>
    <row r="64" spans="1:17" x14ac:dyDescent="0.55000000000000004">
      <c r="A64" s="1" t="s">
        <v>99</v>
      </c>
      <c r="C64" s="10">
        <v>61108</v>
      </c>
      <c r="D64" s="10"/>
      <c r="E64" s="10">
        <v>52884886596</v>
      </c>
      <c r="F64" s="10"/>
      <c r="G64" s="10">
        <v>51854181485</v>
      </c>
      <c r="H64" s="10"/>
      <c r="I64" s="10">
        <f t="shared" si="1"/>
        <v>1030705111</v>
      </c>
      <c r="J64" s="10"/>
      <c r="K64" s="10">
        <v>61108</v>
      </c>
      <c r="L64" s="10"/>
      <c r="M64" s="10">
        <v>52884886596</v>
      </c>
      <c r="N64" s="10"/>
      <c r="O64" s="10">
        <v>51854181485</v>
      </c>
      <c r="P64" s="10"/>
      <c r="Q64" s="10">
        <f t="shared" si="0"/>
        <v>1030705111</v>
      </c>
    </row>
    <row r="65" spans="1:17" x14ac:dyDescent="0.55000000000000004">
      <c r="A65" s="1" t="s">
        <v>102</v>
      </c>
      <c r="C65" s="10">
        <v>137573</v>
      </c>
      <c r="D65" s="10"/>
      <c r="E65" s="10">
        <v>117705381052</v>
      </c>
      <c r="F65" s="10"/>
      <c r="G65" s="10">
        <v>115789336508</v>
      </c>
      <c r="H65" s="10"/>
      <c r="I65" s="10">
        <f t="shared" si="1"/>
        <v>1916044544</v>
      </c>
      <c r="J65" s="10"/>
      <c r="K65" s="10">
        <v>137573</v>
      </c>
      <c r="L65" s="10"/>
      <c r="M65" s="10">
        <v>117705381052</v>
      </c>
      <c r="N65" s="10"/>
      <c r="O65" s="10">
        <v>115789336508</v>
      </c>
      <c r="P65" s="10"/>
      <c r="Q65" s="10">
        <f t="shared" si="0"/>
        <v>1916044544</v>
      </c>
    </row>
    <row r="66" spans="1:17" x14ac:dyDescent="0.55000000000000004">
      <c r="A66" s="1" t="s">
        <v>105</v>
      </c>
      <c r="C66" s="10">
        <v>360572</v>
      </c>
      <c r="D66" s="10"/>
      <c r="E66" s="10">
        <v>304548804682</v>
      </c>
      <c r="F66" s="10"/>
      <c r="G66" s="10">
        <v>296552767266</v>
      </c>
      <c r="H66" s="10"/>
      <c r="I66" s="10">
        <f t="shared" si="1"/>
        <v>7996037416</v>
      </c>
      <c r="J66" s="10"/>
      <c r="K66" s="10">
        <v>360572</v>
      </c>
      <c r="L66" s="10"/>
      <c r="M66" s="10">
        <v>304548804682</v>
      </c>
      <c r="N66" s="10"/>
      <c r="O66" s="10">
        <v>296552767266</v>
      </c>
      <c r="P66" s="10"/>
      <c r="Q66" s="10">
        <f t="shared" si="0"/>
        <v>7996037416</v>
      </c>
    </row>
    <row r="67" spans="1:17" x14ac:dyDescent="0.55000000000000004">
      <c r="A67" s="1" t="s">
        <v>108</v>
      </c>
      <c r="C67" s="10">
        <v>71679</v>
      </c>
      <c r="D67" s="10"/>
      <c r="E67" s="10">
        <v>58350463866</v>
      </c>
      <c r="F67" s="10"/>
      <c r="G67" s="10">
        <v>56759478479</v>
      </c>
      <c r="H67" s="10"/>
      <c r="I67" s="10">
        <f t="shared" si="1"/>
        <v>1590985387</v>
      </c>
      <c r="J67" s="10"/>
      <c r="K67" s="10">
        <v>71679</v>
      </c>
      <c r="L67" s="10"/>
      <c r="M67" s="10">
        <v>58350463866</v>
      </c>
      <c r="N67" s="10"/>
      <c r="O67" s="10">
        <v>56759478479</v>
      </c>
      <c r="P67" s="10"/>
      <c r="Q67" s="10">
        <f t="shared" si="0"/>
        <v>1590985387</v>
      </c>
    </row>
    <row r="68" spans="1:17" x14ac:dyDescent="0.55000000000000004">
      <c r="A68" s="1" t="s">
        <v>93</v>
      </c>
      <c r="C68" s="10">
        <v>32215</v>
      </c>
      <c r="D68" s="10"/>
      <c r="E68" s="10">
        <v>31738585188</v>
      </c>
      <c r="F68" s="10"/>
      <c r="G68" s="10">
        <v>31277994185</v>
      </c>
      <c r="H68" s="10"/>
      <c r="I68" s="10">
        <f t="shared" si="1"/>
        <v>460591003</v>
      </c>
      <c r="J68" s="10"/>
      <c r="K68" s="10">
        <v>32215</v>
      </c>
      <c r="L68" s="10"/>
      <c r="M68" s="10">
        <v>31738585188</v>
      </c>
      <c r="N68" s="10"/>
      <c r="O68" s="10">
        <v>31277994185</v>
      </c>
      <c r="P68" s="10"/>
      <c r="Q68" s="10">
        <f t="shared" si="0"/>
        <v>460591003</v>
      </c>
    </row>
    <row r="69" spans="1:17" x14ac:dyDescent="0.55000000000000004">
      <c r="A69" s="1" t="s">
        <v>120</v>
      </c>
      <c r="C69" s="10">
        <v>12525</v>
      </c>
      <c r="D69" s="10"/>
      <c r="E69" s="10">
        <v>7119798052</v>
      </c>
      <c r="F69" s="10"/>
      <c r="G69" s="10">
        <v>7117934191</v>
      </c>
      <c r="H69" s="10"/>
      <c r="I69" s="10">
        <f t="shared" si="1"/>
        <v>1863861</v>
      </c>
      <c r="J69" s="10"/>
      <c r="K69" s="10">
        <v>12525</v>
      </c>
      <c r="L69" s="10"/>
      <c r="M69" s="10">
        <v>7119798052</v>
      </c>
      <c r="N69" s="10"/>
      <c r="O69" s="10">
        <v>7117934191</v>
      </c>
      <c r="P69" s="10"/>
      <c r="Q69" s="10">
        <f>M69-O69</f>
        <v>1863861</v>
      </c>
    </row>
    <row r="70" spans="1:17" ht="24.75" thickBot="1" x14ac:dyDescent="0.6">
      <c r="C70" s="10"/>
      <c r="D70" s="10"/>
      <c r="E70" s="18">
        <f>SUM(E8:E69)</f>
        <v>3454814050279</v>
      </c>
      <c r="F70" s="10"/>
      <c r="G70" s="18">
        <f>SUM(G8:G69)</f>
        <v>3167356423886</v>
      </c>
      <c r="H70" s="10"/>
      <c r="I70" s="18">
        <f>SUM(I8:I69)</f>
        <v>287457626393</v>
      </c>
      <c r="J70" s="10"/>
      <c r="K70" s="10"/>
      <c r="L70" s="10"/>
      <c r="M70" s="18">
        <f>SUM(M8:M69)</f>
        <v>3454814050279</v>
      </c>
      <c r="N70" s="10"/>
      <c r="O70" s="18">
        <f>SUM(O8:O69)</f>
        <v>3167356423886</v>
      </c>
      <c r="P70" s="10"/>
      <c r="Q70" s="18">
        <f>SUM(Q8:Q69)</f>
        <v>287457626393</v>
      </c>
    </row>
    <row r="71" spans="1:17" s="4" customFormat="1" ht="24.75" thickTop="1" x14ac:dyDescent="0.55000000000000004"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1:17" x14ac:dyDescent="0.55000000000000004">
      <c r="E72" s="16"/>
      <c r="F72" s="16"/>
      <c r="G72" s="15"/>
      <c r="H72" s="16"/>
      <c r="I72" s="15"/>
      <c r="J72" s="16"/>
      <c r="K72" s="16"/>
      <c r="L72" s="16"/>
      <c r="M72" s="16"/>
      <c r="N72" s="16"/>
      <c r="O72" s="15"/>
      <c r="P72" s="16"/>
      <c r="Q72" s="15"/>
    </row>
    <row r="73" spans="1:17" x14ac:dyDescent="0.55000000000000004">
      <c r="E73" s="16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x14ac:dyDescent="0.55000000000000004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1:17" x14ac:dyDescent="0.55000000000000004"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17" x14ac:dyDescent="0.55000000000000004">
      <c r="D76" s="11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x14ac:dyDescent="0.55000000000000004">
      <c r="E77" s="16"/>
      <c r="F77" s="16"/>
      <c r="G77" s="15"/>
      <c r="H77" s="16"/>
      <c r="I77" s="15"/>
      <c r="J77" s="16"/>
      <c r="K77" s="16"/>
      <c r="L77" s="16"/>
      <c r="M77" s="16"/>
      <c r="N77" s="16"/>
      <c r="O77" s="15"/>
      <c r="P77" s="16"/>
      <c r="Q77" s="15"/>
    </row>
    <row r="78" spans="1:17" x14ac:dyDescent="0.55000000000000004">
      <c r="E78" s="16"/>
      <c r="F78" s="16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 x14ac:dyDescent="0.55000000000000004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1:17" x14ac:dyDescent="0.55000000000000004"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6"/>
  <sheetViews>
    <sheetView rightToLeft="1" workbookViewId="0">
      <selection activeCell="Q12" sqref="Q12"/>
    </sheetView>
  </sheetViews>
  <sheetFormatPr defaultRowHeight="24" x14ac:dyDescent="0.55000000000000004"/>
  <cols>
    <col min="1" max="1" width="27.710937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0.1406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4.75" x14ac:dyDescent="0.55000000000000004">
      <c r="A3" s="26" t="s">
        <v>139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24.75" x14ac:dyDescent="0.55000000000000004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6" spans="1:17" ht="24.75" x14ac:dyDescent="0.55000000000000004">
      <c r="A6" s="24" t="s">
        <v>3</v>
      </c>
      <c r="C6" s="25" t="s">
        <v>141</v>
      </c>
      <c r="D6" s="25" t="s">
        <v>141</v>
      </c>
      <c r="E6" s="25" t="s">
        <v>141</v>
      </c>
      <c r="F6" s="25" t="s">
        <v>141</v>
      </c>
      <c r="G6" s="25" t="s">
        <v>141</v>
      </c>
      <c r="H6" s="25" t="s">
        <v>141</v>
      </c>
      <c r="I6" s="25" t="s">
        <v>141</v>
      </c>
      <c r="K6" s="25" t="s">
        <v>142</v>
      </c>
      <c r="L6" s="25" t="s">
        <v>142</v>
      </c>
      <c r="M6" s="25" t="s">
        <v>142</v>
      </c>
      <c r="N6" s="25" t="s">
        <v>142</v>
      </c>
      <c r="O6" s="25" t="s">
        <v>142</v>
      </c>
      <c r="P6" s="25" t="s">
        <v>142</v>
      </c>
      <c r="Q6" s="25" t="s">
        <v>142</v>
      </c>
    </row>
    <row r="7" spans="1:17" ht="24.75" x14ac:dyDescent="0.55000000000000004">
      <c r="A7" s="25" t="s">
        <v>3</v>
      </c>
      <c r="C7" s="25" t="s">
        <v>7</v>
      </c>
      <c r="E7" s="25" t="s">
        <v>156</v>
      </c>
      <c r="G7" s="25" t="s">
        <v>157</v>
      </c>
      <c r="I7" s="25" t="s">
        <v>159</v>
      </c>
      <c r="K7" s="25" t="s">
        <v>7</v>
      </c>
      <c r="M7" s="25" t="s">
        <v>156</v>
      </c>
      <c r="O7" s="25" t="s">
        <v>157</v>
      </c>
      <c r="Q7" s="25" t="s">
        <v>159</v>
      </c>
    </row>
    <row r="8" spans="1:17" x14ac:dyDescent="0.55000000000000004">
      <c r="A8" s="1" t="s">
        <v>18</v>
      </c>
      <c r="C8" s="5">
        <v>88962</v>
      </c>
      <c r="D8" s="4"/>
      <c r="E8" s="5">
        <v>8396682608</v>
      </c>
      <c r="F8" s="4"/>
      <c r="G8" s="5">
        <v>7454874594</v>
      </c>
      <c r="H8" s="4"/>
      <c r="I8" s="5">
        <f>E8-G8</f>
        <v>941808014</v>
      </c>
      <c r="J8" s="4"/>
      <c r="K8" s="5">
        <v>88962</v>
      </c>
      <c r="L8" s="4"/>
      <c r="M8" s="5">
        <v>8396682608</v>
      </c>
      <c r="N8" s="4"/>
      <c r="O8" s="5">
        <v>7454874594</v>
      </c>
      <c r="P8" s="4"/>
      <c r="Q8" s="5">
        <f>M8-O8</f>
        <v>941808014</v>
      </c>
    </row>
    <row r="9" spans="1:17" x14ac:dyDescent="0.55000000000000004">
      <c r="A9" s="1" t="s">
        <v>51</v>
      </c>
      <c r="C9" s="5">
        <v>397628</v>
      </c>
      <c r="D9" s="4"/>
      <c r="E9" s="5">
        <v>13557490576</v>
      </c>
      <c r="F9" s="4"/>
      <c r="G9" s="5">
        <v>11877626511</v>
      </c>
      <c r="H9" s="4"/>
      <c r="I9" s="5">
        <f t="shared" ref="I9:I14" si="0">E9-G9</f>
        <v>1679864065</v>
      </c>
      <c r="J9" s="4"/>
      <c r="K9" s="5">
        <v>397628</v>
      </c>
      <c r="L9" s="4"/>
      <c r="M9" s="5">
        <v>13557490576</v>
      </c>
      <c r="N9" s="4"/>
      <c r="O9" s="5">
        <v>11877626511</v>
      </c>
      <c r="P9" s="4"/>
      <c r="Q9" s="5">
        <f t="shared" ref="Q9:Q14" si="1">M9-O9</f>
        <v>1679864065</v>
      </c>
    </row>
    <row r="10" spans="1:17" x14ac:dyDescent="0.55000000000000004">
      <c r="A10" s="1" t="s">
        <v>34</v>
      </c>
      <c r="C10" s="5">
        <v>1366288</v>
      </c>
      <c r="D10" s="4"/>
      <c r="E10" s="5">
        <v>18199325293</v>
      </c>
      <c r="F10" s="4"/>
      <c r="G10" s="5">
        <v>15279284097</v>
      </c>
      <c r="H10" s="4"/>
      <c r="I10" s="5">
        <f t="shared" si="0"/>
        <v>2920041196</v>
      </c>
      <c r="J10" s="4"/>
      <c r="K10" s="5">
        <v>1366288</v>
      </c>
      <c r="L10" s="4"/>
      <c r="M10" s="5">
        <v>18199325293</v>
      </c>
      <c r="N10" s="4"/>
      <c r="O10" s="5">
        <v>15279284097</v>
      </c>
      <c r="P10" s="4"/>
      <c r="Q10" s="5">
        <f t="shared" si="1"/>
        <v>2920041196</v>
      </c>
    </row>
    <row r="11" spans="1:17" x14ac:dyDescent="0.55000000000000004">
      <c r="A11" s="1" t="s">
        <v>37</v>
      </c>
      <c r="C11" s="5">
        <v>65454</v>
      </c>
      <c r="D11" s="4"/>
      <c r="E11" s="5">
        <v>34877204952</v>
      </c>
      <c r="F11" s="4"/>
      <c r="G11" s="5">
        <v>28921842542</v>
      </c>
      <c r="H11" s="4"/>
      <c r="I11" s="5">
        <f t="shared" si="0"/>
        <v>5955362410</v>
      </c>
      <c r="J11" s="4"/>
      <c r="K11" s="5">
        <v>65454</v>
      </c>
      <c r="L11" s="4"/>
      <c r="M11" s="5">
        <v>34877204952</v>
      </c>
      <c r="N11" s="4"/>
      <c r="O11" s="5">
        <v>28921842542</v>
      </c>
      <c r="P11" s="4"/>
      <c r="Q11" s="5">
        <f t="shared" si="1"/>
        <v>5955362410</v>
      </c>
    </row>
    <row r="12" spans="1:17" x14ac:dyDescent="0.55000000000000004">
      <c r="A12" s="1" t="s">
        <v>29</v>
      </c>
      <c r="C12" s="5">
        <v>767307</v>
      </c>
      <c r="D12" s="4"/>
      <c r="E12" s="5">
        <v>13370324475</v>
      </c>
      <c r="F12" s="4"/>
      <c r="G12" s="5">
        <v>8908820992</v>
      </c>
      <c r="H12" s="4"/>
      <c r="I12" s="5">
        <f t="shared" si="0"/>
        <v>4461503483</v>
      </c>
      <c r="J12" s="4"/>
      <c r="K12" s="5">
        <v>767307</v>
      </c>
      <c r="L12" s="4"/>
      <c r="M12" s="5">
        <v>13370324475</v>
      </c>
      <c r="N12" s="4"/>
      <c r="O12" s="5">
        <v>8908820992</v>
      </c>
      <c r="P12" s="4"/>
      <c r="Q12" s="5">
        <f t="shared" si="1"/>
        <v>4461503483</v>
      </c>
    </row>
    <row r="13" spans="1:17" x14ac:dyDescent="0.55000000000000004">
      <c r="A13" s="1" t="s">
        <v>64</v>
      </c>
      <c r="C13" s="5">
        <v>1293891</v>
      </c>
      <c r="D13" s="4"/>
      <c r="E13" s="5">
        <v>5478201997</v>
      </c>
      <c r="F13" s="4"/>
      <c r="G13" s="5">
        <v>4609713366</v>
      </c>
      <c r="H13" s="4"/>
      <c r="I13" s="5">
        <f t="shared" si="0"/>
        <v>868488631</v>
      </c>
      <c r="J13" s="4"/>
      <c r="K13" s="5">
        <v>1293891</v>
      </c>
      <c r="L13" s="4"/>
      <c r="M13" s="5">
        <v>5478201997</v>
      </c>
      <c r="N13" s="4"/>
      <c r="O13" s="5">
        <v>4609713366</v>
      </c>
      <c r="P13" s="4"/>
      <c r="Q13" s="5">
        <f t="shared" si="1"/>
        <v>868488631</v>
      </c>
    </row>
    <row r="14" spans="1:17" x14ac:dyDescent="0.55000000000000004">
      <c r="A14" s="1" t="s">
        <v>46</v>
      </c>
      <c r="C14" s="5">
        <v>329789</v>
      </c>
      <c r="D14" s="4"/>
      <c r="E14" s="5">
        <v>5134384181</v>
      </c>
      <c r="F14" s="4"/>
      <c r="G14" s="5">
        <v>4179791133</v>
      </c>
      <c r="H14" s="4"/>
      <c r="I14" s="5">
        <f t="shared" si="0"/>
        <v>954593048</v>
      </c>
      <c r="J14" s="4"/>
      <c r="K14" s="5">
        <v>329789</v>
      </c>
      <c r="L14" s="4"/>
      <c r="M14" s="5">
        <v>5134384181</v>
      </c>
      <c r="N14" s="4"/>
      <c r="O14" s="5">
        <v>4179791133</v>
      </c>
      <c r="P14" s="4"/>
      <c r="Q14" s="5">
        <f t="shared" si="1"/>
        <v>954593048</v>
      </c>
    </row>
    <row r="15" spans="1:17" ht="24.75" thickBot="1" x14ac:dyDescent="0.6">
      <c r="C15" s="4"/>
      <c r="D15" s="4"/>
      <c r="E15" s="7">
        <f>SUM(E8:E14)</f>
        <v>99013614082</v>
      </c>
      <c r="F15" s="4"/>
      <c r="G15" s="7">
        <f>SUM(G8:G14)</f>
        <v>81231953235</v>
      </c>
      <c r="H15" s="4"/>
      <c r="I15" s="7">
        <f>SUM(I8:I14)</f>
        <v>17781660847</v>
      </c>
      <c r="J15" s="4"/>
      <c r="K15" s="4"/>
      <c r="L15" s="4"/>
      <c r="M15" s="7">
        <f>SUM(M8:M14)</f>
        <v>99013614082</v>
      </c>
      <c r="N15" s="4"/>
      <c r="O15" s="7">
        <f>SUM(O8:O14)</f>
        <v>81231953235</v>
      </c>
      <c r="P15" s="4"/>
      <c r="Q15" s="7">
        <f>SUM(Q8:Q14)</f>
        <v>17781660847</v>
      </c>
    </row>
    <row r="16" spans="1:17" ht="24.75" thickTop="1" x14ac:dyDescent="0.55000000000000004"/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2022-04-24T06:19:03Z</dcterms:created>
  <dcterms:modified xsi:type="dcterms:W3CDTF">2022-04-26T13:53:41Z</dcterms:modified>
</cp:coreProperties>
</file>