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خرداد\"/>
    </mc:Choice>
  </mc:AlternateContent>
  <xr:revisionPtr revIDLastSave="0" documentId="13_ncr:1_{C9E4580C-A24A-474C-A2C8-A64F28C08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K8" i="13"/>
  <c r="I62" i="11"/>
  <c r="C11" i="15"/>
  <c r="C10" i="15"/>
  <c r="C9" i="15"/>
  <c r="C8" i="15"/>
  <c r="C7" i="15"/>
  <c r="K10" i="13"/>
  <c r="K9" i="13"/>
  <c r="G10" i="13"/>
  <c r="G9" i="13"/>
  <c r="G8" i="13"/>
  <c r="E10" i="13"/>
  <c r="I10" i="13"/>
  <c r="S65" i="11"/>
  <c r="I64" i="11"/>
  <c r="M66" i="11"/>
  <c r="O66" i="11"/>
  <c r="Q66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6" i="11" s="1"/>
  <c r="S6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6" i="11" s="1"/>
  <c r="I63" i="11"/>
  <c r="I65" i="11"/>
  <c r="I8" i="11"/>
  <c r="C29" i="12"/>
  <c r="E29" i="12"/>
  <c r="G29" i="12"/>
  <c r="K29" i="12"/>
  <c r="M29" i="12"/>
  <c r="O29" i="12"/>
  <c r="Q8" i="12"/>
  <c r="I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9" i="12" s="1"/>
  <c r="Q26" i="12"/>
  <c r="Q27" i="12"/>
  <c r="Q2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9" i="12" s="1"/>
  <c r="I26" i="12"/>
  <c r="I27" i="12"/>
  <c r="I28" i="12"/>
  <c r="G66" i="11"/>
  <c r="E66" i="11"/>
  <c r="C66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8" i="10"/>
  <c r="E25" i="10"/>
  <c r="G25" i="10"/>
  <c r="M25" i="10"/>
  <c r="O25" i="10"/>
  <c r="E78" i="9"/>
  <c r="G78" i="9"/>
  <c r="M78" i="9"/>
  <c r="O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8" i="8"/>
  <c r="I21" i="8"/>
  <c r="K21" i="8"/>
  <c r="O21" i="8"/>
  <c r="Q21" i="8"/>
  <c r="I13" i="7"/>
  <c r="K13" i="7"/>
  <c r="M13" i="7"/>
  <c r="O13" i="7"/>
  <c r="Q13" i="7"/>
  <c r="S13" i="7"/>
  <c r="S10" i="6"/>
  <c r="K10" i="6"/>
  <c r="M10" i="6"/>
  <c r="O10" i="6"/>
  <c r="Q10" i="6"/>
  <c r="AK28" i="3"/>
  <c r="Q28" i="3"/>
  <c r="S28" i="3"/>
  <c r="W28" i="3"/>
  <c r="AA28" i="3"/>
  <c r="AG28" i="3"/>
  <c r="AI28" i="3"/>
  <c r="E63" i="1"/>
  <c r="G63" i="1"/>
  <c r="K63" i="1"/>
  <c r="O63" i="1"/>
  <c r="U63" i="1"/>
  <c r="W63" i="1"/>
  <c r="U11" i="11" l="1"/>
  <c r="U8" i="11"/>
  <c r="U62" i="11"/>
  <c r="U54" i="11"/>
  <c r="U50" i="11"/>
  <c r="U46" i="11"/>
  <c r="U42" i="11"/>
  <c r="U38" i="11"/>
  <c r="U34" i="11"/>
  <c r="U30" i="11"/>
  <c r="U26" i="11"/>
  <c r="U22" i="11"/>
  <c r="U18" i="11"/>
  <c r="U14" i="11"/>
  <c r="U10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5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K30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63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60" i="11"/>
  <c r="K64" i="11"/>
  <c r="K54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57" i="11"/>
  <c r="K61" i="11"/>
  <c r="K65" i="11"/>
  <c r="K10" i="11"/>
  <c r="K14" i="11"/>
  <c r="K18" i="11"/>
  <c r="K22" i="11"/>
  <c r="K26" i="11"/>
  <c r="K34" i="11"/>
  <c r="K38" i="11"/>
  <c r="K42" i="11"/>
  <c r="K46" i="11"/>
  <c r="K50" i="11"/>
  <c r="K58" i="11"/>
  <c r="K62" i="11"/>
  <c r="K8" i="11"/>
  <c r="Q25" i="10"/>
  <c r="I25" i="10"/>
  <c r="I78" i="9"/>
  <c r="Q78" i="9"/>
  <c r="S21" i="8"/>
  <c r="M21" i="8"/>
  <c r="Y63" i="1"/>
  <c r="U66" i="11" l="1"/>
  <c r="K11" i="11"/>
  <c r="K66" i="11" s="1"/>
</calcChain>
</file>

<file path=xl/sharedStrings.xml><?xml version="1.0" encoding="utf-8"?>
<sst xmlns="http://schemas.openxmlformats.org/spreadsheetml/2006/main" count="750" uniqueCount="209">
  <si>
    <t>صندوق سرمایه‌گذاری توسعه ممتاز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</si>
  <si>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</si>
  <si>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</si>
  <si>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</si>
  <si>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</si>
  <si>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</si>
  <si>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</si>
  <si>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</si>
  <si>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</si>
  <si>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</si>
  <si>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</si>
  <si>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</si>
  <si>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</si>
  <si>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</si>
  <si>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</si>
  <si>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</si>
  <si>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</si>
  <si>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بانک‌اقتصادنوین‌</t>
  </si>
  <si>
    <t>پالایش نفت اصفهان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</si>
  <si>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</si>
  <si>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</si>
  <si>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</si>
  <si>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</si>
  <si>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</si>
  <si>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</si>
  <si>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</si>
  <si>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</si>
  <si>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معدنی و صنعتی صبانور</t>
  </si>
  <si>
    <t>توسعه‌معادن‌وفلزات‌</t>
  </si>
  <si>
    <t>تولید نیروی برق آبادان</t>
  </si>
  <si>
    <t>ح . سرمایه گذاری صبا تامین</t>
  </si>
  <si>
    <t>داده گسترعصرنوین-های وب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</si>
  <si>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</si>
  <si>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</si>
  <si>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</si>
  <si>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</si>
  <si>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</si>
  <si>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</si>
  <si>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</si>
  <si>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</si>
  <si>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</si>
  <si>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</si>
  <si>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</si>
  <si>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</si>
  <si>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</si>
  <si>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</si>
  <si>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</si>
  <si>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</si>
  <si>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</si>
  <si>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</si>
  <si>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</si>
  <si>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</si>
  <si>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</si>
  <si>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</si>
  <si>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</si>
  <si>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</si>
  <si>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</si>
  <si>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گروه‌ صنعتی‌ بارز</t>
  </si>
  <si>
    <t>گسترش نفت و گاز پارسیان</t>
  </si>
  <si>
    <t>گلتاش‌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</si>
  <si>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</si>
  <si>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</si>
  <si>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</si>
  <si>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</si>
  <si>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</si>
  <si>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سیمان آرتا اردبیل</t>
  </si>
  <si>
    <t>صنایع‌ کاشی‌ و سرامیک‌ سینا</t>
  </si>
  <si>
    <t>ح . سرمایه‌گذاری‌ سپه‌</t>
  </si>
  <si>
    <t>ح . توسعه‌معادن‌وفلزات‌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</si>
  <si>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</si>
  <si>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</si>
  <si>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</si>
  <si>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</si>
  <si>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</si>
  <si>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</si>
  <si>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</si>
  <si>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</si>
  <si>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</si>
  <si>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اسنادخزانه-م10بودجه99-020807</t>
  </si>
  <si>
    <t>بله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</si>
  <si>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</si>
  <si>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</si>
  <si>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</si>
  <si>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</si>
  <si>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</si>
  <si>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اسنادخزانه-م14بودجه98-010318</t>
  </si>
  <si>
    <t>1398/08/11</t>
  </si>
  <si>
    <t>1401/03/18</t>
  </si>
  <si>
    <t>اسنادخزانه-م14بودجه99-021025</t>
  </si>
  <si>
    <t>1400/01/08</t>
  </si>
  <si>
    <t>1402/10/25</t>
  </si>
  <si>
    <t>اسنادخزانه-م15بودجه98-010406</t>
  </si>
  <si>
    <t>1398/07/13</t>
  </si>
  <si>
    <t>1401/04/06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</si>
  <si>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</si>
  <si>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</si>
  <si>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</si>
  <si>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</si>
  <si>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</si>
  <si>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</si>
  <si>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</si>
  <si>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</si>
  <si>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</si>
  <si>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</si>
  <si>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</si>
  <si>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</si>
  <si>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اسنادخزانه-م2بودجه00-031024</t>
  </si>
  <si>
    <t>1400/02/22</t>
  </si>
  <si>
    <t>1403/10/24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</si>
  <si>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</si>
  <si>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</si>
  <si>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</si>
  <si>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</si>
  <si>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</si>
  <si>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</si>
  <si>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</si>
  <si>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</si>
  <si>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</si>
  <si>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</si>
  <si>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</si>
  <si>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</si>
  <si>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</si>
  <si>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</si>
  <si>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</si>
  <si>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</si>
  <si>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</si>
  <si>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</si>
  <si>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</si>
  <si>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</si>
  <si>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</si>
  <si>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</si>
  <si>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</si>
  <si>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</si>
  <si>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</si>
  <si>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</si>
  <si>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</si>
  <si>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</si>
  <si>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</si>
  <si>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</si>
  <si>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</si>
  <si>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</si>
  <si>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</si>
  <si>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</si>
  <si>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</si>
  <si>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</si>
  <si>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</si>
  <si>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</si>
  <si>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</si>
  <si>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</si>
  <si>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</si>
  <si>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</si>
  <si>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</si>
  <si>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</si>
  <si>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</si>
  <si>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</si>
  <si>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</si>
  <si>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</si>
  <si>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</si>
  <si>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</si>
  <si>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</si>
  <si>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</si>
  <si>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</si>
  <si>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</si>
  <si>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</si>
  <si>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</si>
  <si>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</si>
  <si>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</si>
  <si>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</si>
  <si>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1401/03/30</t>
  </si>
  <si>
    <t>1401/03/25</t>
  </si>
  <si>
    <t>1401/02/28</t>
  </si>
  <si>
    <t>1401/03/17</t>
  </si>
  <si>
    <t>1401/03/10</t>
  </si>
  <si>
    <t>1401/02/10</t>
  </si>
  <si>
    <t>1401/02/21</t>
  </si>
  <si>
    <t>1401/03/29</t>
  </si>
  <si>
    <t>1401/01/30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</si>
  <si>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</si>
  <si>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</si>
  <si>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</si>
  <si>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</si>
  <si>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</si>
  <si>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</si>
  <si>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داروسازی‌ اسوه‌</t>
  </si>
  <si>
    <t>سپنتا</t>
  </si>
  <si>
    <t>ح.زغال سنگ پروده طبس</t>
  </si>
  <si>
    <t>صنایع شیمیایی کیمیاگران امروز</t>
  </si>
  <si>
    <t>دوده‌ صنعتی‌ پارس‌</t>
  </si>
  <si>
    <t>اسنادخزانه-م17بودجه99-010226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</si>
  <si>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</si>
  <si>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</si>
  <si>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</si>
  <si>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</si>
  <si>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</si>
  <si>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</si>
  <si>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</si>
  <si>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</si>
  <si>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</si>
  <si>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</si>
  <si>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</si>
  <si>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</si>
  <si>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</si>
  <si>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</si>
  <si>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</si>
  <si>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1401/03/01</t>
  </si>
  <si>
    <t>-</t>
  </si>
  <si>
    <t>از ابتدای سال مالی</t>
  </si>
  <si>
    <t>تا پایان دوره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</si>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</sst>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37" fontId="2" fillId="0" borderId="0" xfId="0" applyNumberFormat="1" applyFont="1"/>
    <xf numFmtId="37" fontId="2" fillId="0" borderId="0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0" xfId="1" applyNumberFormat="1" applyFont="1"/>
    <xf numFmtId="0" fontId="2" fillId="0" borderId="0" xfId="0" applyFont="1" applyFill="1"/>
    <xf numFmtId="10" fontId="2" fillId="0" borderId="2" xfId="1" applyNumberFormat="1" applyFont="1" applyFill="1" applyBorder="1" applyAlignment="1">
      <alignment horizontal="center"/>
    </xf>
    <xf numFmtId="9" fontId="2" fillId="0" borderId="0" xfId="1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219075</xdr:colOff>
          <xdr:row>32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D780E0-71AD-49FA-BC47-A6653D702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30CE-E117-421F-BC3B-95AAEDEF3D33}">
  <dimension ref="A1"/>
  <sheetViews>
    <sheetView rightToLeft="1" tabSelected="1" workbookViewId="0">
      <selection activeCell="Q19" sqref="Q19"/>
    </sheetView>
  </sheetViews>
  <sheetFormatPr defaultRowHeight="1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219075</xdr:colOff>
                <xdr:row>32</xdr:row>
                <xdr:rowOff>161925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7"/>
  <sheetViews>
    <sheetView rightToLeft="1" topLeftCell="A52" workbookViewId="0">
      <selection activeCell="U67" sqref="C67:U69"/>
    </sheetView>
  </sheetViews>
  <sheetFormatPr defaultRowHeight="24"/>
  <cols>
    <col min="1" max="1" width="40.5703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J6" s="22" t="s">
        <v>154</v>
      </c>
      <c r="K6" s="22" t="s">
        <v>154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  <c r="T6" s="22" t="s">
        <v>155</v>
      </c>
      <c r="U6" s="22" t="s">
        <v>155</v>
      </c>
    </row>
    <row r="7" spans="1:21" ht="24.75">
      <c r="A7" s="22" t="s">
        <v>3</v>
      </c>
      <c r="C7" s="22" t="s">
        <v>190</v>
      </c>
      <c r="E7" s="22" t="s">
        <v>191</v>
      </c>
      <c r="G7" s="22" t="s">
        <v>192</v>
      </c>
      <c r="I7" s="22" t="s">
        <v>142</v>
      </c>
      <c r="K7" s="22" t="s">
        <v>193</v>
      </c>
      <c r="M7" s="22" t="s">
        <v>190</v>
      </c>
      <c r="O7" s="22" t="s">
        <v>191</v>
      </c>
      <c r="Q7" s="22" t="s">
        <v>192</v>
      </c>
      <c r="S7" s="22" t="s">
        <v>142</v>
      </c>
      <c r="U7" s="22" t="s">
        <v>193</v>
      </c>
    </row>
    <row r="8" spans="1:21">
      <c r="A8" s="1" t="s">
        <v>29</v>
      </c>
      <c r="C8" s="7">
        <v>506364042</v>
      </c>
      <c r="D8" s="7"/>
      <c r="E8" s="7">
        <v>-3908989819</v>
      </c>
      <c r="F8" s="7"/>
      <c r="G8" s="7">
        <v>2242781487</v>
      </c>
      <c r="H8" s="7"/>
      <c r="I8" s="7">
        <f>C8+E8+G8</f>
        <v>-1159844290</v>
      </c>
      <c r="J8" s="7"/>
      <c r="K8" s="11">
        <f>I8/$I$66</f>
        <v>3.879296070036746E-2</v>
      </c>
      <c r="L8" s="7"/>
      <c r="M8" s="7">
        <v>506364042</v>
      </c>
      <c r="N8" s="7"/>
      <c r="O8" s="7">
        <v>355484680</v>
      </c>
      <c r="P8" s="7"/>
      <c r="Q8" s="7">
        <v>2242781487</v>
      </c>
      <c r="R8" s="7"/>
      <c r="S8" s="7">
        <f>M8+O8+Q8</f>
        <v>3104630209</v>
      </c>
      <c r="T8" s="7"/>
      <c r="U8" s="11">
        <f>S8/$S$66</f>
        <v>8.5560723412527323E-3</v>
      </c>
    </row>
    <row r="9" spans="1:21">
      <c r="A9" s="1" t="s">
        <v>30</v>
      </c>
      <c r="C9" s="7">
        <v>0</v>
      </c>
      <c r="D9" s="7"/>
      <c r="E9" s="7">
        <v>4263923469</v>
      </c>
      <c r="F9" s="7"/>
      <c r="G9" s="7">
        <v>0</v>
      </c>
      <c r="H9" s="7"/>
      <c r="I9" s="7">
        <f t="shared" ref="I9:I65" si="0">C9+E9+G9</f>
        <v>4263923469</v>
      </c>
      <c r="J9" s="7"/>
      <c r="K9" s="11">
        <f t="shared" ref="K9:K65" si="1">I9/$I$66</f>
        <v>-0.14261415690746856</v>
      </c>
      <c r="L9" s="7"/>
      <c r="M9" s="7">
        <v>0</v>
      </c>
      <c r="N9" s="7"/>
      <c r="O9" s="7">
        <v>0</v>
      </c>
      <c r="P9" s="7"/>
      <c r="Q9" s="7">
        <v>0</v>
      </c>
      <c r="R9" s="7"/>
      <c r="S9" s="7">
        <f t="shared" ref="S9:S64" si="2">M9+O9+Q9</f>
        <v>0</v>
      </c>
      <c r="T9" s="7"/>
      <c r="U9" s="11">
        <f t="shared" ref="U9:U65" si="3">S9/$S$66</f>
        <v>0</v>
      </c>
    </row>
    <row r="10" spans="1:21">
      <c r="A10" s="1" t="s">
        <v>44</v>
      </c>
      <c r="C10" s="7">
        <v>0</v>
      </c>
      <c r="D10" s="7"/>
      <c r="E10" s="7">
        <v>-3839009586</v>
      </c>
      <c r="F10" s="7"/>
      <c r="G10" s="7">
        <v>1581893495</v>
      </c>
      <c r="H10" s="7"/>
      <c r="I10" s="7">
        <f t="shared" si="0"/>
        <v>-2257116091</v>
      </c>
      <c r="J10" s="7"/>
      <c r="K10" s="11">
        <f t="shared" si="1"/>
        <v>7.549307831168442E-2</v>
      </c>
      <c r="L10" s="7"/>
      <c r="M10" s="7">
        <v>0</v>
      </c>
      <c r="N10" s="7"/>
      <c r="O10" s="7">
        <v>0</v>
      </c>
      <c r="P10" s="7"/>
      <c r="Q10" s="7">
        <v>3962960214</v>
      </c>
      <c r="R10" s="7"/>
      <c r="S10" s="7">
        <f t="shared" si="2"/>
        <v>3962960214</v>
      </c>
      <c r="T10" s="7"/>
      <c r="U10" s="11">
        <f t="shared" si="3"/>
        <v>1.092155007002008E-2</v>
      </c>
    </row>
    <row r="11" spans="1:21">
      <c r="A11" s="1" t="s">
        <v>63</v>
      </c>
      <c r="C11" s="7">
        <v>0</v>
      </c>
      <c r="D11" s="7"/>
      <c r="E11" s="7">
        <v>-4941931811</v>
      </c>
      <c r="F11" s="7"/>
      <c r="G11" s="7">
        <v>4353249343</v>
      </c>
      <c r="H11" s="7"/>
      <c r="I11" s="7">
        <f t="shared" si="0"/>
        <v>-588682468</v>
      </c>
      <c r="J11" s="7"/>
      <c r="K11" s="11">
        <f t="shared" si="1"/>
        <v>1.9689484220437318E-2</v>
      </c>
      <c r="L11" s="7"/>
      <c r="M11" s="7">
        <v>0</v>
      </c>
      <c r="N11" s="7"/>
      <c r="O11" s="7">
        <v>0</v>
      </c>
      <c r="P11" s="7"/>
      <c r="Q11" s="7">
        <v>8968330619</v>
      </c>
      <c r="R11" s="7"/>
      <c r="S11" s="7">
        <f t="shared" si="2"/>
        <v>8968330619</v>
      </c>
      <c r="T11" s="7"/>
      <c r="U11" s="11">
        <f t="shared" si="3"/>
        <v>2.4715885754764907E-2</v>
      </c>
    </row>
    <row r="12" spans="1:21">
      <c r="A12" s="1" t="s">
        <v>31</v>
      </c>
      <c r="C12" s="7">
        <v>0</v>
      </c>
      <c r="D12" s="7"/>
      <c r="E12" s="7">
        <v>-131825821</v>
      </c>
      <c r="F12" s="7"/>
      <c r="G12" s="7">
        <v>0</v>
      </c>
      <c r="H12" s="7"/>
      <c r="I12" s="7">
        <f t="shared" si="0"/>
        <v>-131825821</v>
      </c>
      <c r="J12" s="7"/>
      <c r="K12" s="11">
        <f t="shared" si="1"/>
        <v>4.4091383105801856E-3</v>
      </c>
      <c r="L12" s="7"/>
      <c r="M12" s="7">
        <v>0</v>
      </c>
      <c r="N12" s="7"/>
      <c r="O12" s="7">
        <v>10117631859</v>
      </c>
      <c r="P12" s="7"/>
      <c r="Q12" s="7">
        <v>1242846147</v>
      </c>
      <c r="R12" s="7"/>
      <c r="S12" s="7">
        <f t="shared" si="2"/>
        <v>11360478006</v>
      </c>
      <c r="T12" s="7"/>
      <c r="U12" s="11">
        <f t="shared" si="3"/>
        <v>3.1308421649950707E-2</v>
      </c>
    </row>
    <row r="13" spans="1:21">
      <c r="A13" s="1" t="s">
        <v>183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f t="shared" si="0"/>
        <v>0</v>
      </c>
      <c r="J13" s="7"/>
      <c r="K13" s="11">
        <f t="shared" si="1"/>
        <v>0</v>
      </c>
      <c r="L13" s="7"/>
      <c r="M13" s="7">
        <v>0</v>
      </c>
      <c r="N13" s="7"/>
      <c r="O13" s="7">
        <v>0</v>
      </c>
      <c r="P13" s="7"/>
      <c r="Q13" s="7">
        <v>19676634952</v>
      </c>
      <c r="R13" s="7"/>
      <c r="S13" s="7">
        <f t="shared" si="2"/>
        <v>19676634952</v>
      </c>
      <c r="T13" s="7"/>
      <c r="U13" s="11">
        <f t="shared" si="3"/>
        <v>5.422697736873499E-2</v>
      </c>
    </row>
    <row r="14" spans="1:21">
      <c r="A14" s="1" t="s">
        <v>64</v>
      </c>
      <c r="C14" s="7">
        <v>0</v>
      </c>
      <c r="D14" s="7"/>
      <c r="E14" s="7">
        <v>2919932877</v>
      </c>
      <c r="F14" s="7"/>
      <c r="G14" s="7">
        <v>0</v>
      </c>
      <c r="H14" s="7"/>
      <c r="I14" s="7">
        <f t="shared" si="0"/>
        <v>2919932877</v>
      </c>
      <c r="J14" s="7"/>
      <c r="K14" s="11">
        <f t="shared" si="1"/>
        <v>-9.7662110614151393E-2</v>
      </c>
      <c r="L14" s="7"/>
      <c r="M14" s="7">
        <v>0</v>
      </c>
      <c r="N14" s="7"/>
      <c r="O14" s="7">
        <v>15939961456</v>
      </c>
      <c r="P14" s="7"/>
      <c r="Q14" s="7">
        <v>2082405229</v>
      </c>
      <c r="R14" s="7"/>
      <c r="S14" s="7">
        <f t="shared" si="2"/>
        <v>18022366685</v>
      </c>
      <c r="T14" s="7"/>
      <c r="U14" s="11">
        <f t="shared" si="3"/>
        <v>4.9667967756814153E-2</v>
      </c>
    </row>
    <row r="15" spans="1:21">
      <c r="A15" s="1" t="s">
        <v>184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11">
        <f t="shared" si="1"/>
        <v>0</v>
      </c>
      <c r="L15" s="7"/>
      <c r="M15" s="7">
        <v>0</v>
      </c>
      <c r="N15" s="7"/>
      <c r="O15" s="7">
        <v>0</v>
      </c>
      <c r="P15" s="7"/>
      <c r="Q15" s="7">
        <v>5955362410</v>
      </c>
      <c r="R15" s="7"/>
      <c r="S15" s="7">
        <f t="shared" si="2"/>
        <v>5955362410</v>
      </c>
      <c r="T15" s="7"/>
      <c r="U15" s="11">
        <f t="shared" si="3"/>
        <v>1.6412425367319232E-2</v>
      </c>
    </row>
    <row r="16" spans="1:21">
      <c r="A16" s="1" t="s">
        <v>45</v>
      </c>
      <c r="C16" s="7">
        <v>0</v>
      </c>
      <c r="D16" s="7"/>
      <c r="E16" s="7">
        <v>-2748687416</v>
      </c>
      <c r="F16" s="7"/>
      <c r="G16" s="7">
        <v>0</v>
      </c>
      <c r="H16" s="7"/>
      <c r="I16" s="7">
        <f t="shared" si="0"/>
        <v>-2748687416</v>
      </c>
      <c r="J16" s="7"/>
      <c r="K16" s="11">
        <f t="shared" si="1"/>
        <v>9.1934515543015335E-2</v>
      </c>
      <c r="L16" s="7"/>
      <c r="M16" s="7">
        <v>2948585076</v>
      </c>
      <c r="N16" s="7"/>
      <c r="O16" s="7">
        <v>852093101</v>
      </c>
      <c r="P16" s="7"/>
      <c r="Q16" s="7">
        <v>954593048</v>
      </c>
      <c r="R16" s="7"/>
      <c r="S16" s="7">
        <f t="shared" si="2"/>
        <v>4755271225</v>
      </c>
      <c r="T16" s="7"/>
      <c r="U16" s="11">
        <f t="shared" si="3"/>
        <v>1.3105085586499714E-2</v>
      </c>
    </row>
    <row r="17" spans="1:21">
      <c r="A17" s="1" t="s">
        <v>185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11">
        <f t="shared" si="1"/>
        <v>0</v>
      </c>
      <c r="L17" s="7"/>
      <c r="M17" s="7">
        <v>0</v>
      </c>
      <c r="N17" s="7"/>
      <c r="O17" s="7">
        <v>0</v>
      </c>
      <c r="P17" s="7"/>
      <c r="Q17" s="7">
        <v>4461503483</v>
      </c>
      <c r="R17" s="7"/>
      <c r="S17" s="7">
        <f t="shared" si="2"/>
        <v>4461503483</v>
      </c>
      <c r="T17" s="7"/>
      <c r="U17" s="11">
        <f t="shared" si="3"/>
        <v>1.229548898952269E-2</v>
      </c>
    </row>
    <row r="18" spans="1:21">
      <c r="A18" s="1" t="s">
        <v>19</v>
      </c>
      <c r="C18" s="7">
        <v>0</v>
      </c>
      <c r="D18" s="7"/>
      <c r="E18" s="7">
        <v>-9948626357</v>
      </c>
      <c r="F18" s="7"/>
      <c r="G18" s="7">
        <v>0</v>
      </c>
      <c r="H18" s="7"/>
      <c r="I18" s="7">
        <f t="shared" si="0"/>
        <v>-9948626357</v>
      </c>
      <c r="J18" s="7"/>
      <c r="K18" s="11">
        <f t="shared" si="1"/>
        <v>0.33274869274886965</v>
      </c>
      <c r="L18" s="7"/>
      <c r="M18" s="7">
        <v>0</v>
      </c>
      <c r="N18" s="7"/>
      <c r="O18" s="7">
        <v>1353013184</v>
      </c>
      <c r="P18" s="7"/>
      <c r="Q18" s="7">
        <v>941808014</v>
      </c>
      <c r="R18" s="7"/>
      <c r="S18" s="7">
        <f t="shared" si="2"/>
        <v>2294821198</v>
      </c>
      <c r="T18" s="7"/>
      <c r="U18" s="11">
        <f t="shared" si="3"/>
        <v>6.3243139628705002E-3</v>
      </c>
    </row>
    <row r="19" spans="1:21">
      <c r="A19" s="1" t="s">
        <v>186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11">
        <f t="shared" si="1"/>
        <v>0</v>
      </c>
      <c r="L19" s="7"/>
      <c r="M19" s="7">
        <v>0</v>
      </c>
      <c r="N19" s="7"/>
      <c r="O19" s="7">
        <v>0</v>
      </c>
      <c r="P19" s="7"/>
      <c r="Q19" s="7">
        <v>3238306642</v>
      </c>
      <c r="R19" s="7"/>
      <c r="S19" s="7">
        <f t="shared" si="2"/>
        <v>3238306642</v>
      </c>
      <c r="T19" s="7"/>
      <c r="U19" s="11">
        <f t="shared" si="3"/>
        <v>8.9244721679866933E-3</v>
      </c>
    </row>
    <row r="20" spans="1:21">
      <c r="A20" s="1" t="s">
        <v>187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11">
        <f t="shared" si="1"/>
        <v>0</v>
      </c>
      <c r="L20" s="7"/>
      <c r="M20" s="7">
        <v>0</v>
      </c>
      <c r="N20" s="7"/>
      <c r="O20" s="7">
        <v>0</v>
      </c>
      <c r="P20" s="7"/>
      <c r="Q20" s="7">
        <v>2920041196</v>
      </c>
      <c r="R20" s="7"/>
      <c r="S20" s="7">
        <f t="shared" si="2"/>
        <v>2920041196</v>
      </c>
      <c r="T20" s="7"/>
      <c r="U20" s="11">
        <f t="shared" si="3"/>
        <v>8.0473621753688693E-3</v>
      </c>
    </row>
    <row r="21" spans="1:21">
      <c r="A21" s="1" t="s">
        <v>43</v>
      </c>
      <c r="C21" s="7">
        <v>8700199559</v>
      </c>
      <c r="D21" s="7"/>
      <c r="E21" s="7">
        <v>-11983238673</v>
      </c>
      <c r="F21" s="7"/>
      <c r="G21" s="7">
        <v>0</v>
      </c>
      <c r="H21" s="7"/>
      <c r="I21" s="7">
        <f t="shared" si="0"/>
        <v>-3283039114</v>
      </c>
      <c r="J21" s="7"/>
      <c r="K21" s="11">
        <f t="shared" si="1"/>
        <v>0.10980681495373074</v>
      </c>
      <c r="L21" s="7"/>
      <c r="M21" s="7">
        <v>8700199559</v>
      </c>
      <c r="N21" s="7"/>
      <c r="O21" s="7">
        <v>6606188212</v>
      </c>
      <c r="P21" s="7"/>
      <c r="Q21" s="7">
        <v>0</v>
      </c>
      <c r="R21" s="7"/>
      <c r="S21" s="7">
        <f t="shared" si="2"/>
        <v>15306387771</v>
      </c>
      <c r="T21" s="7"/>
      <c r="U21" s="11">
        <f t="shared" si="3"/>
        <v>4.2182982267033063E-2</v>
      </c>
    </row>
    <row r="22" spans="1:21">
      <c r="A22" s="1" t="s">
        <v>15</v>
      </c>
      <c r="C22" s="7">
        <v>157074293</v>
      </c>
      <c r="D22" s="7"/>
      <c r="E22" s="7">
        <v>-4361949696</v>
      </c>
      <c r="F22" s="7"/>
      <c r="G22" s="7">
        <v>0</v>
      </c>
      <c r="H22" s="7"/>
      <c r="I22" s="7">
        <f t="shared" si="0"/>
        <v>-4204875403</v>
      </c>
      <c r="J22" s="7"/>
      <c r="K22" s="11">
        <f t="shared" si="1"/>
        <v>0.14063919412710199</v>
      </c>
      <c r="L22" s="7"/>
      <c r="M22" s="7">
        <v>157074293</v>
      </c>
      <c r="N22" s="7"/>
      <c r="O22" s="7">
        <v>-3687224574</v>
      </c>
      <c r="P22" s="7"/>
      <c r="Q22" s="7">
        <v>0</v>
      </c>
      <c r="R22" s="7"/>
      <c r="S22" s="7">
        <f t="shared" si="2"/>
        <v>-3530150281</v>
      </c>
      <c r="T22" s="7"/>
      <c r="U22" s="11">
        <f t="shared" si="3"/>
        <v>-9.7287661159035192E-3</v>
      </c>
    </row>
    <row r="23" spans="1:21">
      <c r="A23" s="1" t="s">
        <v>54</v>
      </c>
      <c r="C23" s="7">
        <v>88853</v>
      </c>
      <c r="D23" s="7"/>
      <c r="E23" s="7">
        <v>-130259</v>
      </c>
      <c r="F23" s="7"/>
      <c r="G23" s="7">
        <v>0</v>
      </c>
      <c r="H23" s="7"/>
      <c r="I23" s="7">
        <f t="shared" si="0"/>
        <v>-41406</v>
      </c>
      <c r="J23" s="7"/>
      <c r="K23" s="11">
        <f t="shared" si="1"/>
        <v>1.3848939418923338E-6</v>
      </c>
      <c r="L23" s="7"/>
      <c r="M23" s="7">
        <v>88853</v>
      </c>
      <c r="N23" s="7"/>
      <c r="O23" s="7">
        <v>-49234</v>
      </c>
      <c r="P23" s="7"/>
      <c r="Q23" s="7">
        <v>0</v>
      </c>
      <c r="R23" s="7"/>
      <c r="S23" s="7">
        <f t="shared" si="2"/>
        <v>39619</v>
      </c>
      <c r="T23" s="7"/>
      <c r="U23" s="11">
        <f t="shared" si="3"/>
        <v>1.0918628218762268E-7</v>
      </c>
    </row>
    <row r="24" spans="1:21">
      <c r="A24" s="1" t="s">
        <v>27</v>
      </c>
      <c r="C24" s="7">
        <v>4249322052</v>
      </c>
      <c r="D24" s="7"/>
      <c r="E24" s="7">
        <v>-4998124195</v>
      </c>
      <c r="F24" s="7"/>
      <c r="G24" s="7">
        <v>0</v>
      </c>
      <c r="H24" s="7"/>
      <c r="I24" s="7">
        <f t="shared" si="0"/>
        <v>-748802143</v>
      </c>
      <c r="J24" s="7"/>
      <c r="K24" s="11">
        <f t="shared" si="1"/>
        <v>2.5044958496756434E-2</v>
      </c>
      <c r="L24" s="7"/>
      <c r="M24" s="7">
        <v>4249322052</v>
      </c>
      <c r="N24" s="7"/>
      <c r="O24" s="7">
        <v>-6003181778</v>
      </c>
      <c r="P24" s="7"/>
      <c r="Q24" s="7">
        <v>0</v>
      </c>
      <c r="R24" s="7"/>
      <c r="S24" s="7">
        <f t="shared" si="2"/>
        <v>-1753859726</v>
      </c>
      <c r="T24" s="7"/>
      <c r="U24" s="11">
        <f t="shared" si="3"/>
        <v>-4.8334744178435245E-3</v>
      </c>
    </row>
    <row r="25" spans="1:21">
      <c r="A25" s="1" t="s">
        <v>33</v>
      </c>
      <c r="C25" s="7">
        <v>0</v>
      </c>
      <c r="D25" s="7"/>
      <c r="E25" s="7">
        <v>596702767</v>
      </c>
      <c r="F25" s="7"/>
      <c r="G25" s="7">
        <v>0</v>
      </c>
      <c r="H25" s="7"/>
      <c r="I25" s="7">
        <f t="shared" si="0"/>
        <v>596702767</v>
      </c>
      <c r="J25" s="7"/>
      <c r="K25" s="11">
        <f t="shared" si="1"/>
        <v>-1.9957736732084546E-2</v>
      </c>
      <c r="L25" s="7"/>
      <c r="M25" s="7">
        <v>2855655341</v>
      </c>
      <c r="N25" s="7"/>
      <c r="O25" s="7">
        <v>3959936547</v>
      </c>
      <c r="P25" s="7"/>
      <c r="Q25" s="7">
        <v>0</v>
      </c>
      <c r="R25" s="7"/>
      <c r="S25" s="7">
        <f t="shared" si="2"/>
        <v>6815591888</v>
      </c>
      <c r="T25" s="7"/>
      <c r="U25" s="11">
        <f t="shared" si="3"/>
        <v>1.8783137867155658E-2</v>
      </c>
    </row>
    <row r="26" spans="1:21">
      <c r="A26" s="1" t="s">
        <v>23</v>
      </c>
      <c r="C26" s="7">
        <v>7709905757</v>
      </c>
      <c r="D26" s="7"/>
      <c r="E26" s="7">
        <v>-12897949894</v>
      </c>
      <c r="F26" s="7"/>
      <c r="G26" s="7">
        <v>0</v>
      </c>
      <c r="H26" s="7"/>
      <c r="I26" s="7">
        <f t="shared" si="0"/>
        <v>-5188044137</v>
      </c>
      <c r="J26" s="7"/>
      <c r="K26" s="11">
        <f t="shared" si="1"/>
        <v>0.17352294101341206</v>
      </c>
      <c r="L26" s="7"/>
      <c r="M26" s="7">
        <v>7709905757</v>
      </c>
      <c r="N26" s="7"/>
      <c r="O26" s="7">
        <v>301670427</v>
      </c>
      <c r="P26" s="7"/>
      <c r="Q26" s="7">
        <v>0</v>
      </c>
      <c r="R26" s="7"/>
      <c r="S26" s="7">
        <f t="shared" si="2"/>
        <v>8011576184</v>
      </c>
      <c r="T26" s="7"/>
      <c r="U26" s="11">
        <f t="shared" si="3"/>
        <v>2.2079159443546312E-2</v>
      </c>
    </row>
    <row r="27" spans="1:21">
      <c r="A27" s="1" t="s">
        <v>26</v>
      </c>
      <c r="C27" s="7">
        <v>0</v>
      </c>
      <c r="D27" s="7"/>
      <c r="E27" s="7">
        <v>424703331</v>
      </c>
      <c r="F27" s="7"/>
      <c r="G27" s="7">
        <v>0</v>
      </c>
      <c r="H27" s="7"/>
      <c r="I27" s="7">
        <f t="shared" si="0"/>
        <v>424703331</v>
      </c>
      <c r="J27" s="7"/>
      <c r="K27" s="11">
        <f t="shared" si="1"/>
        <v>-1.4204923687470283E-2</v>
      </c>
      <c r="L27" s="7"/>
      <c r="M27" s="7">
        <v>2639068470</v>
      </c>
      <c r="N27" s="7"/>
      <c r="O27" s="7">
        <v>2858755752</v>
      </c>
      <c r="P27" s="7"/>
      <c r="Q27" s="7">
        <v>0</v>
      </c>
      <c r="R27" s="7"/>
      <c r="S27" s="7">
        <f t="shared" si="2"/>
        <v>5497824222</v>
      </c>
      <c r="T27" s="7"/>
      <c r="U27" s="11">
        <f t="shared" si="3"/>
        <v>1.5151492640431084E-2</v>
      </c>
    </row>
    <row r="28" spans="1:21">
      <c r="A28" s="1" t="s">
        <v>47</v>
      </c>
      <c r="C28" s="7">
        <v>0</v>
      </c>
      <c r="D28" s="7"/>
      <c r="E28" s="7">
        <v>-22525739</v>
      </c>
      <c r="F28" s="7"/>
      <c r="G28" s="7">
        <v>0</v>
      </c>
      <c r="H28" s="7"/>
      <c r="I28" s="7">
        <f t="shared" si="0"/>
        <v>-22525739</v>
      </c>
      <c r="J28" s="7"/>
      <c r="K28" s="11">
        <f t="shared" si="1"/>
        <v>7.5341157024942944E-4</v>
      </c>
      <c r="L28" s="7"/>
      <c r="M28" s="7">
        <v>4608520</v>
      </c>
      <c r="N28" s="7"/>
      <c r="O28" s="7">
        <v>8503093</v>
      </c>
      <c r="P28" s="7"/>
      <c r="Q28" s="7">
        <v>0</v>
      </c>
      <c r="R28" s="7"/>
      <c r="S28" s="7">
        <f t="shared" si="2"/>
        <v>13111613</v>
      </c>
      <c r="T28" s="7"/>
      <c r="U28" s="11">
        <f t="shared" si="3"/>
        <v>3.6134386959612861E-5</v>
      </c>
    </row>
    <row r="29" spans="1:21">
      <c r="A29" s="1" t="s">
        <v>21</v>
      </c>
      <c r="C29" s="7">
        <v>3471737712</v>
      </c>
      <c r="D29" s="7"/>
      <c r="E29" s="7">
        <v>-4518552188</v>
      </c>
      <c r="F29" s="7"/>
      <c r="G29" s="7">
        <v>0</v>
      </c>
      <c r="H29" s="7"/>
      <c r="I29" s="7">
        <f t="shared" si="0"/>
        <v>-1046814476</v>
      </c>
      <c r="J29" s="7"/>
      <c r="K29" s="11">
        <f t="shared" si="1"/>
        <v>3.5012486743409114E-2</v>
      </c>
      <c r="L29" s="7"/>
      <c r="M29" s="7">
        <v>3471737712</v>
      </c>
      <c r="N29" s="7"/>
      <c r="O29" s="7">
        <v>836768924</v>
      </c>
      <c r="P29" s="7"/>
      <c r="Q29" s="7">
        <v>0</v>
      </c>
      <c r="R29" s="7"/>
      <c r="S29" s="7">
        <f t="shared" si="2"/>
        <v>4308506636</v>
      </c>
      <c r="T29" s="7"/>
      <c r="U29" s="11">
        <f t="shared" si="3"/>
        <v>1.1873843897259925E-2</v>
      </c>
    </row>
    <row r="30" spans="1:21">
      <c r="A30" s="1" t="s">
        <v>25</v>
      </c>
      <c r="C30" s="7">
        <v>0</v>
      </c>
      <c r="D30" s="7"/>
      <c r="E30" s="7">
        <v>-167723570</v>
      </c>
      <c r="F30" s="7"/>
      <c r="G30" s="7">
        <v>0</v>
      </c>
      <c r="H30" s="7"/>
      <c r="I30" s="7">
        <f t="shared" si="0"/>
        <v>-167723570</v>
      </c>
      <c r="J30" s="7"/>
      <c r="K30" s="11">
        <f t="shared" si="1"/>
        <v>5.6097994494893194E-3</v>
      </c>
      <c r="L30" s="7"/>
      <c r="M30" s="7">
        <v>5286795000</v>
      </c>
      <c r="N30" s="7"/>
      <c r="O30" s="7">
        <v>1649281785</v>
      </c>
      <c r="P30" s="7"/>
      <c r="Q30" s="7">
        <v>0</v>
      </c>
      <c r="R30" s="7"/>
      <c r="S30" s="7">
        <f t="shared" si="2"/>
        <v>6936076785</v>
      </c>
      <c r="T30" s="7"/>
      <c r="U30" s="11">
        <f t="shared" si="3"/>
        <v>1.9115183046569291E-2</v>
      </c>
    </row>
    <row r="31" spans="1:21">
      <c r="A31" s="1" t="s">
        <v>34</v>
      </c>
      <c r="C31" s="7">
        <v>2963307963</v>
      </c>
      <c r="D31" s="7"/>
      <c r="E31" s="7">
        <v>177973121</v>
      </c>
      <c r="F31" s="7"/>
      <c r="G31" s="7">
        <v>0</v>
      </c>
      <c r="H31" s="7"/>
      <c r="I31" s="7">
        <f t="shared" si="0"/>
        <v>3141281084</v>
      </c>
      <c r="J31" s="7"/>
      <c r="K31" s="11">
        <f t="shared" si="1"/>
        <v>-0.10506547705676914</v>
      </c>
      <c r="L31" s="7"/>
      <c r="M31" s="7">
        <v>2963307963</v>
      </c>
      <c r="N31" s="7"/>
      <c r="O31" s="7">
        <v>6166552290</v>
      </c>
      <c r="P31" s="7"/>
      <c r="Q31" s="7">
        <v>0</v>
      </c>
      <c r="R31" s="7"/>
      <c r="S31" s="7">
        <f t="shared" si="2"/>
        <v>9129860253</v>
      </c>
      <c r="T31" s="7"/>
      <c r="U31" s="11">
        <f t="shared" si="3"/>
        <v>2.5161046415043745E-2</v>
      </c>
    </row>
    <row r="32" spans="1:21">
      <c r="A32" s="1" t="s">
        <v>68</v>
      </c>
      <c r="C32" s="7">
        <v>0</v>
      </c>
      <c r="D32" s="7"/>
      <c r="E32" s="7">
        <v>11994891152</v>
      </c>
      <c r="F32" s="7"/>
      <c r="G32" s="7">
        <v>0</v>
      </c>
      <c r="H32" s="7"/>
      <c r="I32" s="7">
        <f t="shared" si="0"/>
        <v>11994891152</v>
      </c>
      <c r="J32" s="7"/>
      <c r="K32" s="11">
        <f t="shared" si="1"/>
        <v>-0.40118949162108763</v>
      </c>
      <c r="L32" s="7"/>
      <c r="M32" s="7">
        <v>0</v>
      </c>
      <c r="N32" s="7"/>
      <c r="O32" s="7">
        <v>11994891152</v>
      </c>
      <c r="P32" s="7"/>
      <c r="Q32" s="7">
        <v>0</v>
      </c>
      <c r="R32" s="7"/>
      <c r="S32" s="7">
        <f t="shared" si="2"/>
        <v>11994891152</v>
      </c>
      <c r="T32" s="7"/>
      <c r="U32" s="11">
        <f t="shared" si="3"/>
        <v>3.3056805324013491E-2</v>
      </c>
    </row>
    <row r="33" spans="1:21">
      <c r="A33" s="1" t="s">
        <v>67</v>
      </c>
      <c r="C33" s="7">
        <v>0</v>
      </c>
      <c r="D33" s="7"/>
      <c r="E33" s="7">
        <v>2732729670</v>
      </c>
      <c r="F33" s="7"/>
      <c r="G33" s="7">
        <v>0</v>
      </c>
      <c r="H33" s="7"/>
      <c r="I33" s="7">
        <f t="shared" si="0"/>
        <v>2732729670</v>
      </c>
      <c r="J33" s="7"/>
      <c r="K33" s="11">
        <f t="shared" si="1"/>
        <v>-9.1400781645472551E-2</v>
      </c>
      <c r="L33" s="7"/>
      <c r="M33" s="7">
        <v>0</v>
      </c>
      <c r="N33" s="7"/>
      <c r="O33" s="7">
        <v>2732729670</v>
      </c>
      <c r="P33" s="7"/>
      <c r="Q33" s="7">
        <v>0</v>
      </c>
      <c r="R33" s="7"/>
      <c r="S33" s="7">
        <f t="shared" si="2"/>
        <v>2732729670</v>
      </c>
      <c r="T33" s="7"/>
      <c r="U33" s="11">
        <f t="shared" si="3"/>
        <v>7.5311490166614257E-3</v>
      </c>
    </row>
    <row r="34" spans="1:21">
      <c r="A34" s="1" t="s">
        <v>62</v>
      </c>
      <c r="C34" s="7">
        <v>0</v>
      </c>
      <c r="D34" s="7"/>
      <c r="E34" s="7">
        <v>-4827781023</v>
      </c>
      <c r="F34" s="7"/>
      <c r="G34" s="7">
        <v>0</v>
      </c>
      <c r="H34" s="7"/>
      <c r="I34" s="7">
        <f t="shared" si="0"/>
        <v>-4827781023</v>
      </c>
      <c r="J34" s="7"/>
      <c r="K34" s="11">
        <f t="shared" si="1"/>
        <v>0.1614733297477533</v>
      </c>
      <c r="L34" s="7"/>
      <c r="M34" s="7">
        <v>0</v>
      </c>
      <c r="N34" s="7"/>
      <c r="O34" s="7">
        <v>6573999693</v>
      </c>
      <c r="P34" s="7"/>
      <c r="Q34" s="7">
        <v>0</v>
      </c>
      <c r="R34" s="7"/>
      <c r="S34" s="7">
        <f t="shared" si="2"/>
        <v>6573999693</v>
      </c>
      <c r="T34" s="7"/>
      <c r="U34" s="11">
        <f t="shared" si="3"/>
        <v>1.8117332229012417E-2</v>
      </c>
    </row>
    <row r="35" spans="1:21">
      <c r="A35" s="1" t="s">
        <v>61</v>
      </c>
      <c r="C35" s="7">
        <v>0</v>
      </c>
      <c r="D35" s="7"/>
      <c r="E35" s="7">
        <v>1422302645</v>
      </c>
      <c r="F35" s="7"/>
      <c r="G35" s="7">
        <v>0</v>
      </c>
      <c r="H35" s="7"/>
      <c r="I35" s="7">
        <f t="shared" si="0"/>
        <v>1422302645</v>
      </c>
      <c r="J35" s="7"/>
      <c r="K35" s="11">
        <f t="shared" si="1"/>
        <v>-4.7571325812634464E-2</v>
      </c>
      <c r="L35" s="7"/>
      <c r="M35" s="7">
        <v>0</v>
      </c>
      <c r="N35" s="7"/>
      <c r="O35" s="7">
        <v>10631712270</v>
      </c>
      <c r="P35" s="7"/>
      <c r="Q35" s="7">
        <v>0</v>
      </c>
      <c r="R35" s="7"/>
      <c r="S35" s="7">
        <f t="shared" si="2"/>
        <v>10631712270</v>
      </c>
      <c r="T35" s="7"/>
      <c r="U35" s="11">
        <f t="shared" si="3"/>
        <v>2.9300011006078663E-2</v>
      </c>
    </row>
    <row r="36" spans="1:21">
      <c r="A36" s="1" t="s">
        <v>46</v>
      </c>
      <c r="C36" s="7">
        <v>0</v>
      </c>
      <c r="D36" s="7"/>
      <c r="E36" s="7">
        <v>-2470936366</v>
      </c>
      <c r="F36" s="7"/>
      <c r="G36" s="7">
        <v>0</v>
      </c>
      <c r="H36" s="7"/>
      <c r="I36" s="7">
        <f t="shared" si="0"/>
        <v>-2470936366</v>
      </c>
      <c r="J36" s="7"/>
      <c r="K36" s="11">
        <f t="shared" si="1"/>
        <v>8.2644660292587019E-2</v>
      </c>
      <c r="L36" s="7"/>
      <c r="M36" s="7">
        <v>0</v>
      </c>
      <c r="N36" s="7"/>
      <c r="O36" s="7">
        <v>3376946370</v>
      </c>
      <c r="P36" s="7"/>
      <c r="Q36" s="7">
        <v>0</v>
      </c>
      <c r="R36" s="7"/>
      <c r="S36" s="7">
        <f t="shared" si="2"/>
        <v>3376946370</v>
      </c>
      <c r="T36" s="7"/>
      <c r="U36" s="11">
        <f t="shared" si="3"/>
        <v>9.3065503744993085E-3</v>
      </c>
    </row>
    <row r="37" spans="1:21">
      <c r="A37" s="1" t="s">
        <v>16</v>
      </c>
      <c r="C37" s="7">
        <v>0</v>
      </c>
      <c r="D37" s="7"/>
      <c r="E37" s="7">
        <v>-701907651</v>
      </c>
      <c r="F37" s="7"/>
      <c r="G37" s="7">
        <v>0</v>
      </c>
      <c r="H37" s="7"/>
      <c r="I37" s="7">
        <f t="shared" si="0"/>
        <v>-701907651</v>
      </c>
      <c r="J37" s="7"/>
      <c r="K37" s="11">
        <f t="shared" si="1"/>
        <v>2.3476492625169744E-2</v>
      </c>
      <c r="L37" s="7"/>
      <c r="M37" s="7">
        <v>0</v>
      </c>
      <c r="N37" s="7"/>
      <c r="O37" s="7">
        <v>70190765</v>
      </c>
      <c r="P37" s="7"/>
      <c r="Q37" s="7">
        <v>0</v>
      </c>
      <c r="R37" s="7"/>
      <c r="S37" s="7">
        <f t="shared" si="2"/>
        <v>70190765</v>
      </c>
      <c r="T37" s="7"/>
      <c r="U37" s="11">
        <f t="shared" si="3"/>
        <v>1.9343922547906584E-4</v>
      </c>
    </row>
    <row r="38" spans="1:21">
      <c r="A38" s="1" t="s">
        <v>22</v>
      </c>
      <c r="C38" s="7">
        <v>0</v>
      </c>
      <c r="D38" s="7"/>
      <c r="E38" s="7">
        <v>-205729412</v>
      </c>
      <c r="F38" s="7"/>
      <c r="G38" s="7">
        <v>0</v>
      </c>
      <c r="H38" s="7"/>
      <c r="I38" s="7">
        <f t="shared" si="0"/>
        <v>-205729412</v>
      </c>
      <c r="J38" s="7"/>
      <c r="K38" s="11">
        <f t="shared" si="1"/>
        <v>6.8809693365181855E-3</v>
      </c>
      <c r="L38" s="7"/>
      <c r="M38" s="7">
        <v>0</v>
      </c>
      <c r="N38" s="7"/>
      <c r="O38" s="7">
        <v>438737865</v>
      </c>
      <c r="P38" s="7"/>
      <c r="Q38" s="7">
        <v>0</v>
      </c>
      <c r="R38" s="7"/>
      <c r="S38" s="7">
        <f t="shared" si="2"/>
        <v>438737865</v>
      </c>
      <c r="T38" s="7"/>
      <c r="U38" s="11">
        <f t="shared" si="3"/>
        <v>1.209120783823042E-3</v>
      </c>
    </row>
    <row r="39" spans="1:21">
      <c r="A39" s="1" t="s">
        <v>50</v>
      </c>
      <c r="C39" s="7">
        <v>0</v>
      </c>
      <c r="D39" s="7"/>
      <c r="E39" s="7">
        <v>35622920484</v>
      </c>
      <c r="F39" s="7"/>
      <c r="G39" s="7">
        <v>0</v>
      </c>
      <c r="H39" s="7"/>
      <c r="I39" s="7">
        <f t="shared" si="0"/>
        <v>35622920484</v>
      </c>
      <c r="J39" s="7"/>
      <c r="K39" s="11">
        <f t="shared" si="1"/>
        <v>-1.1914690327682924</v>
      </c>
      <c r="L39" s="7"/>
      <c r="M39" s="7">
        <v>0</v>
      </c>
      <c r="N39" s="7"/>
      <c r="O39" s="7">
        <v>66784396206</v>
      </c>
      <c r="P39" s="7"/>
      <c r="Q39" s="7">
        <v>0</v>
      </c>
      <c r="R39" s="7"/>
      <c r="S39" s="7">
        <f t="shared" si="2"/>
        <v>66784396206</v>
      </c>
      <c r="T39" s="7"/>
      <c r="U39" s="11">
        <f t="shared" si="3"/>
        <v>0.18405158963826229</v>
      </c>
    </row>
    <row r="40" spans="1:21">
      <c r="A40" s="1" t="s">
        <v>55</v>
      </c>
      <c r="C40" s="7">
        <v>0</v>
      </c>
      <c r="D40" s="7"/>
      <c r="E40" s="7">
        <v>-92625311</v>
      </c>
      <c r="F40" s="7"/>
      <c r="G40" s="7">
        <v>0</v>
      </c>
      <c r="H40" s="7"/>
      <c r="I40" s="7">
        <f t="shared" si="0"/>
        <v>-92625311</v>
      </c>
      <c r="J40" s="7"/>
      <c r="K40" s="11">
        <f t="shared" si="1"/>
        <v>3.098010724769196E-3</v>
      </c>
      <c r="L40" s="7"/>
      <c r="M40" s="7">
        <v>0</v>
      </c>
      <c r="N40" s="7"/>
      <c r="O40" s="7">
        <v>-11153832</v>
      </c>
      <c r="P40" s="7"/>
      <c r="Q40" s="7">
        <v>0</v>
      </c>
      <c r="R40" s="7"/>
      <c r="S40" s="7">
        <f t="shared" si="2"/>
        <v>-11153832</v>
      </c>
      <c r="T40" s="7"/>
      <c r="U40" s="11">
        <f t="shared" si="3"/>
        <v>-3.0738924461125621E-5</v>
      </c>
    </row>
    <row r="41" spans="1:21">
      <c r="A41" s="1" t="s">
        <v>38</v>
      </c>
      <c r="C41" s="7">
        <v>0</v>
      </c>
      <c r="D41" s="7"/>
      <c r="E41" s="7">
        <v>1005960102</v>
      </c>
      <c r="F41" s="7"/>
      <c r="G41" s="7">
        <v>0</v>
      </c>
      <c r="H41" s="7"/>
      <c r="I41" s="7">
        <f t="shared" si="0"/>
        <v>1005960102</v>
      </c>
      <c r="J41" s="7"/>
      <c r="K41" s="11">
        <f t="shared" si="1"/>
        <v>-3.3646042869274841E-2</v>
      </c>
      <c r="L41" s="7"/>
      <c r="M41" s="7">
        <v>0</v>
      </c>
      <c r="N41" s="7"/>
      <c r="O41" s="7">
        <v>10128065219</v>
      </c>
      <c r="P41" s="7"/>
      <c r="Q41" s="7">
        <v>0</v>
      </c>
      <c r="R41" s="7"/>
      <c r="S41" s="7">
        <f t="shared" si="2"/>
        <v>10128065219</v>
      </c>
      <c r="T41" s="7"/>
      <c r="U41" s="11">
        <f t="shared" si="3"/>
        <v>2.7912006537680924E-2</v>
      </c>
    </row>
    <row r="42" spans="1:21">
      <c r="A42" s="1" t="s">
        <v>36</v>
      </c>
      <c r="C42" s="7">
        <v>0</v>
      </c>
      <c r="D42" s="7"/>
      <c r="E42" s="7">
        <v>-1491908972</v>
      </c>
      <c r="F42" s="7"/>
      <c r="G42" s="7">
        <v>0</v>
      </c>
      <c r="H42" s="7"/>
      <c r="I42" s="7">
        <f t="shared" si="0"/>
        <v>-1491908972</v>
      </c>
      <c r="J42" s="7"/>
      <c r="K42" s="11">
        <f t="shared" si="1"/>
        <v>4.9899427551022058E-2</v>
      </c>
      <c r="L42" s="7"/>
      <c r="M42" s="7">
        <v>0</v>
      </c>
      <c r="N42" s="7"/>
      <c r="O42" s="7">
        <v>87759352</v>
      </c>
      <c r="P42" s="7"/>
      <c r="Q42" s="7">
        <v>0</v>
      </c>
      <c r="R42" s="7"/>
      <c r="S42" s="7">
        <f t="shared" si="2"/>
        <v>87759352</v>
      </c>
      <c r="T42" s="7"/>
      <c r="U42" s="11">
        <f t="shared" si="3"/>
        <v>2.4185661859398038E-4</v>
      </c>
    </row>
    <row r="43" spans="1:21">
      <c r="A43" s="1" t="s">
        <v>37</v>
      </c>
      <c r="C43" s="7">
        <v>0</v>
      </c>
      <c r="D43" s="7"/>
      <c r="E43" s="7">
        <v>-86657878</v>
      </c>
      <c r="F43" s="7"/>
      <c r="G43" s="7">
        <v>0</v>
      </c>
      <c r="H43" s="7"/>
      <c r="I43" s="7">
        <f t="shared" si="0"/>
        <v>-86657878</v>
      </c>
      <c r="J43" s="7"/>
      <c r="K43" s="11">
        <f t="shared" si="1"/>
        <v>2.8984198004985977E-3</v>
      </c>
      <c r="L43" s="7"/>
      <c r="M43" s="7">
        <v>0</v>
      </c>
      <c r="N43" s="7"/>
      <c r="O43" s="7">
        <v>-1972932153</v>
      </c>
      <c r="P43" s="7"/>
      <c r="Q43" s="7">
        <v>0</v>
      </c>
      <c r="R43" s="7"/>
      <c r="S43" s="7">
        <f t="shared" si="2"/>
        <v>-1972932153</v>
      </c>
      <c r="T43" s="7"/>
      <c r="U43" s="11">
        <f t="shared" si="3"/>
        <v>-5.4372176681514416E-3</v>
      </c>
    </row>
    <row r="44" spans="1:21">
      <c r="A44" s="1" t="s">
        <v>40</v>
      </c>
      <c r="C44" s="7">
        <v>0</v>
      </c>
      <c r="D44" s="7"/>
      <c r="E44" s="7">
        <v>-2904864824</v>
      </c>
      <c r="F44" s="7"/>
      <c r="G44" s="7">
        <v>0</v>
      </c>
      <c r="H44" s="7"/>
      <c r="I44" s="7">
        <f t="shared" si="0"/>
        <v>-2904864824</v>
      </c>
      <c r="J44" s="7"/>
      <c r="K44" s="11">
        <f t="shared" si="1"/>
        <v>9.7158134008929628E-2</v>
      </c>
      <c r="L44" s="7"/>
      <c r="M44" s="7">
        <v>0</v>
      </c>
      <c r="N44" s="7"/>
      <c r="O44" s="7">
        <v>278742648</v>
      </c>
      <c r="P44" s="7"/>
      <c r="Q44" s="7">
        <v>0</v>
      </c>
      <c r="R44" s="7"/>
      <c r="S44" s="7">
        <f t="shared" si="2"/>
        <v>278742648</v>
      </c>
      <c r="T44" s="7"/>
      <c r="U44" s="11">
        <f t="shared" si="3"/>
        <v>7.6818883420210447E-4</v>
      </c>
    </row>
    <row r="45" spans="1:21">
      <c r="A45" s="1" t="s">
        <v>17</v>
      </c>
      <c r="C45" s="7">
        <v>0</v>
      </c>
      <c r="D45" s="7"/>
      <c r="E45" s="7">
        <v>-2371499349</v>
      </c>
      <c r="F45" s="7"/>
      <c r="G45" s="7">
        <v>0</v>
      </c>
      <c r="H45" s="7"/>
      <c r="I45" s="7">
        <f t="shared" si="0"/>
        <v>-2371499349</v>
      </c>
      <c r="J45" s="7"/>
      <c r="K45" s="11">
        <f t="shared" si="1"/>
        <v>7.9318820500210427E-2</v>
      </c>
      <c r="L45" s="7"/>
      <c r="M45" s="7">
        <v>0</v>
      </c>
      <c r="N45" s="7"/>
      <c r="O45" s="7">
        <v>-1709405622</v>
      </c>
      <c r="P45" s="7"/>
      <c r="Q45" s="7">
        <v>0</v>
      </c>
      <c r="R45" s="7"/>
      <c r="S45" s="7">
        <f t="shared" si="2"/>
        <v>-1709405622</v>
      </c>
      <c r="T45" s="7"/>
      <c r="U45" s="11">
        <f t="shared" si="3"/>
        <v>-4.7109630383603994E-3</v>
      </c>
    </row>
    <row r="46" spans="1:21">
      <c r="A46" s="1" t="s">
        <v>39</v>
      </c>
      <c r="C46" s="7">
        <v>0</v>
      </c>
      <c r="D46" s="7"/>
      <c r="E46" s="7">
        <v>-1340512986</v>
      </c>
      <c r="F46" s="7"/>
      <c r="G46" s="7">
        <v>0</v>
      </c>
      <c r="H46" s="7"/>
      <c r="I46" s="7">
        <f t="shared" si="0"/>
        <v>-1340512986</v>
      </c>
      <c r="J46" s="7"/>
      <c r="K46" s="11">
        <f t="shared" si="1"/>
        <v>4.4835731858653402E-2</v>
      </c>
      <c r="L46" s="7"/>
      <c r="M46" s="7">
        <v>0</v>
      </c>
      <c r="N46" s="7"/>
      <c r="O46" s="7">
        <v>5666384622</v>
      </c>
      <c r="P46" s="7"/>
      <c r="Q46" s="7">
        <v>0</v>
      </c>
      <c r="R46" s="7"/>
      <c r="S46" s="7">
        <f t="shared" si="2"/>
        <v>5666384622</v>
      </c>
      <c r="T46" s="7"/>
      <c r="U46" s="11">
        <f t="shared" si="3"/>
        <v>1.5616029438433522E-2</v>
      </c>
    </row>
    <row r="47" spans="1:21">
      <c r="A47" s="1" t="s">
        <v>56</v>
      </c>
      <c r="C47" s="7">
        <v>0</v>
      </c>
      <c r="D47" s="7"/>
      <c r="E47" s="7">
        <v>2354760611</v>
      </c>
      <c r="F47" s="7"/>
      <c r="G47" s="7">
        <v>0</v>
      </c>
      <c r="H47" s="7"/>
      <c r="I47" s="7">
        <f t="shared" si="0"/>
        <v>2354760611</v>
      </c>
      <c r="J47" s="7"/>
      <c r="K47" s="11">
        <f t="shared" si="1"/>
        <v>-7.8758964999772738E-2</v>
      </c>
      <c r="L47" s="7"/>
      <c r="M47" s="7">
        <v>0</v>
      </c>
      <c r="N47" s="7"/>
      <c r="O47" s="7">
        <v>13186659421</v>
      </c>
      <c r="P47" s="7"/>
      <c r="Q47" s="7">
        <v>0</v>
      </c>
      <c r="R47" s="7"/>
      <c r="S47" s="7">
        <f t="shared" si="2"/>
        <v>13186659421</v>
      </c>
      <c r="T47" s="7"/>
      <c r="U47" s="11">
        <f t="shared" si="3"/>
        <v>3.634120792178952E-2</v>
      </c>
    </row>
    <row r="48" spans="1:21">
      <c r="A48" s="1" t="s">
        <v>41</v>
      </c>
      <c r="C48" s="7">
        <v>0</v>
      </c>
      <c r="D48" s="7"/>
      <c r="E48" s="7">
        <v>-6517895013</v>
      </c>
      <c r="F48" s="7"/>
      <c r="G48" s="7">
        <v>0</v>
      </c>
      <c r="H48" s="7"/>
      <c r="I48" s="7">
        <f t="shared" si="0"/>
        <v>-6517895013</v>
      </c>
      <c r="J48" s="7"/>
      <c r="K48" s="11">
        <f t="shared" si="1"/>
        <v>0.2180020605079929</v>
      </c>
      <c r="L48" s="7"/>
      <c r="M48" s="7">
        <v>0</v>
      </c>
      <c r="N48" s="7"/>
      <c r="O48" s="7">
        <v>12401304672</v>
      </c>
      <c r="P48" s="7"/>
      <c r="Q48" s="7">
        <v>0</v>
      </c>
      <c r="R48" s="7"/>
      <c r="S48" s="7">
        <f t="shared" si="2"/>
        <v>12401304672</v>
      </c>
      <c r="T48" s="7"/>
      <c r="U48" s="11">
        <f t="shared" si="3"/>
        <v>3.4176843216933178E-2</v>
      </c>
    </row>
    <row r="49" spans="1:21">
      <c r="A49" s="1" t="s">
        <v>42</v>
      </c>
      <c r="C49" s="7">
        <v>0</v>
      </c>
      <c r="D49" s="7"/>
      <c r="E49" s="7">
        <v>-625453973</v>
      </c>
      <c r="F49" s="7"/>
      <c r="G49" s="7">
        <v>0</v>
      </c>
      <c r="H49" s="7"/>
      <c r="I49" s="7">
        <f t="shared" si="0"/>
        <v>-625453973</v>
      </c>
      <c r="J49" s="7"/>
      <c r="K49" s="11">
        <f t="shared" si="1"/>
        <v>2.0919369611655105E-2</v>
      </c>
      <c r="L49" s="7"/>
      <c r="M49" s="7">
        <v>0</v>
      </c>
      <c r="N49" s="7"/>
      <c r="O49" s="7">
        <v>12759261063</v>
      </c>
      <c r="P49" s="7"/>
      <c r="Q49" s="7">
        <v>0</v>
      </c>
      <c r="R49" s="7"/>
      <c r="S49" s="7">
        <f t="shared" si="2"/>
        <v>12759261063</v>
      </c>
      <c r="T49" s="7"/>
      <c r="U49" s="11">
        <f t="shared" si="3"/>
        <v>3.5163337765472744E-2</v>
      </c>
    </row>
    <row r="50" spans="1:21">
      <c r="A50" s="1" t="s">
        <v>60</v>
      </c>
      <c r="C50" s="7">
        <v>0</v>
      </c>
      <c r="D50" s="7"/>
      <c r="E50" s="7">
        <v>-1516909722</v>
      </c>
      <c r="F50" s="7"/>
      <c r="G50" s="7">
        <v>0</v>
      </c>
      <c r="H50" s="7"/>
      <c r="I50" s="7">
        <f t="shared" si="0"/>
        <v>-1516909722</v>
      </c>
      <c r="J50" s="7"/>
      <c r="K50" s="11">
        <f t="shared" si="1"/>
        <v>5.0735620064613442E-2</v>
      </c>
      <c r="L50" s="7"/>
      <c r="M50" s="7">
        <v>0</v>
      </c>
      <c r="N50" s="7"/>
      <c r="O50" s="7">
        <v>379227431</v>
      </c>
      <c r="P50" s="7"/>
      <c r="Q50" s="7">
        <v>0</v>
      </c>
      <c r="R50" s="7"/>
      <c r="S50" s="7">
        <f t="shared" si="2"/>
        <v>379227431</v>
      </c>
      <c r="T50" s="7"/>
      <c r="U50" s="11">
        <f t="shared" si="3"/>
        <v>1.0451155580517733E-3</v>
      </c>
    </row>
    <row r="51" spans="1:21">
      <c r="A51" s="1" t="s">
        <v>28</v>
      </c>
      <c r="C51" s="7">
        <v>0</v>
      </c>
      <c r="D51" s="7"/>
      <c r="E51" s="7">
        <v>-18456769648</v>
      </c>
      <c r="F51" s="7"/>
      <c r="G51" s="7">
        <v>0</v>
      </c>
      <c r="H51" s="7"/>
      <c r="I51" s="7">
        <f t="shared" si="0"/>
        <v>-18456769648</v>
      </c>
      <c r="J51" s="7"/>
      <c r="K51" s="11">
        <f t="shared" si="1"/>
        <v>0.61731798464999033</v>
      </c>
      <c r="L51" s="7"/>
      <c r="M51" s="7">
        <v>0</v>
      </c>
      <c r="N51" s="7"/>
      <c r="O51" s="7">
        <v>-11392814957</v>
      </c>
      <c r="P51" s="7"/>
      <c r="Q51" s="7">
        <v>0</v>
      </c>
      <c r="R51" s="7"/>
      <c r="S51" s="7">
        <f t="shared" si="2"/>
        <v>-11392814957</v>
      </c>
      <c r="T51" s="7"/>
      <c r="U51" s="11">
        <f t="shared" si="3"/>
        <v>-3.1397539281818584E-2</v>
      </c>
    </row>
    <row r="52" spans="1:21">
      <c r="A52" s="1" t="s">
        <v>59</v>
      </c>
      <c r="C52" s="7">
        <v>0</v>
      </c>
      <c r="D52" s="7"/>
      <c r="E52" s="7">
        <v>-605733412</v>
      </c>
      <c r="F52" s="7"/>
      <c r="G52" s="7">
        <v>0</v>
      </c>
      <c r="H52" s="7"/>
      <c r="I52" s="7">
        <f t="shared" si="0"/>
        <v>-605733412</v>
      </c>
      <c r="J52" s="7"/>
      <c r="K52" s="11">
        <f t="shared" si="1"/>
        <v>2.0259781980403156E-2</v>
      </c>
      <c r="L52" s="7"/>
      <c r="M52" s="7">
        <v>0</v>
      </c>
      <c r="N52" s="7"/>
      <c r="O52" s="7">
        <v>839991540</v>
      </c>
      <c r="P52" s="7"/>
      <c r="Q52" s="7">
        <v>0</v>
      </c>
      <c r="R52" s="7"/>
      <c r="S52" s="7">
        <f t="shared" si="2"/>
        <v>839991540</v>
      </c>
      <c r="T52" s="7"/>
      <c r="U52" s="11">
        <f t="shared" si="3"/>
        <v>2.31493862342956E-3</v>
      </c>
    </row>
    <row r="53" spans="1:21">
      <c r="A53" s="1" t="s">
        <v>24</v>
      </c>
      <c r="C53" s="7">
        <v>0</v>
      </c>
      <c r="D53" s="7"/>
      <c r="E53" s="7">
        <v>-2331255294</v>
      </c>
      <c r="F53" s="7"/>
      <c r="G53" s="7">
        <v>0</v>
      </c>
      <c r="H53" s="7"/>
      <c r="I53" s="7">
        <f t="shared" si="0"/>
        <v>-2331255294</v>
      </c>
      <c r="J53" s="7"/>
      <c r="K53" s="11">
        <f t="shared" si="1"/>
        <v>7.7972789780829624E-2</v>
      </c>
      <c r="L53" s="7"/>
      <c r="M53" s="7">
        <v>0</v>
      </c>
      <c r="N53" s="7"/>
      <c r="O53" s="7">
        <v>24089638046</v>
      </c>
      <c r="P53" s="7"/>
      <c r="Q53" s="7">
        <v>0</v>
      </c>
      <c r="R53" s="7"/>
      <c r="S53" s="7">
        <f t="shared" si="2"/>
        <v>24089638046</v>
      </c>
      <c r="T53" s="7"/>
      <c r="U53" s="11">
        <f t="shared" si="3"/>
        <v>6.6388803793337725E-2</v>
      </c>
    </row>
    <row r="54" spans="1:21">
      <c r="A54" s="1" t="s">
        <v>32</v>
      </c>
      <c r="C54" s="7">
        <v>0</v>
      </c>
      <c r="D54" s="7"/>
      <c r="E54" s="7">
        <v>1213843958</v>
      </c>
      <c r="F54" s="7"/>
      <c r="G54" s="7">
        <v>0</v>
      </c>
      <c r="H54" s="7"/>
      <c r="I54" s="7">
        <f t="shared" si="0"/>
        <v>1213843958</v>
      </c>
      <c r="J54" s="7"/>
      <c r="K54" s="11">
        <f t="shared" si="1"/>
        <v>-4.059907124177202E-2</v>
      </c>
      <c r="L54" s="7"/>
      <c r="M54" s="7">
        <v>0</v>
      </c>
      <c r="N54" s="7"/>
      <c r="O54" s="7">
        <v>4726368262</v>
      </c>
      <c r="P54" s="7"/>
      <c r="Q54" s="7">
        <v>0</v>
      </c>
      <c r="R54" s="7"/>
      <c r="S54" s="7">
        <f t="shared" si="2"/>
        <v>4726368262</v>
      </c>
      <c r="T54" s="7"/>
      <c r="U54" s="11">
        <f t="shared" si="3"/>
        <v>1.3025431706437713E-2</v>
      </c>
    </row>
    <row r="55" spans="1:21">
      <c r="A55" s="1" t="s">
        <v>57</v>
      </c>
      <c r="C55" s="7">
        <v>0</v>
      </c>
      <c r="D55" s="7"/>
      <c r="E55" s="7">
        <v>-4795605227</v>
      </c>
      <c r="F55" s="7"/>
      <c r="G55" s="7">
        <v>0</v>
      </c>
      <c r="H55" s="7"/>
      <c r="I55" s="7">
        <f t="shared" si="0"/>
        <v>-4795605227</v>
      </c>
      <c r="J55" s="7"/>
      <c r="K55" s="11">
        <f t="shared" si="1"/>
        <v>0.16039715564361468</v>
      </c>
      <c r="L55" s="7"/>
      <c r="M55" s="7">
        <v>0</v>
      </c>
      <c r="N55" s="7"/>
      <c r="O55" s="7">
        <v>-4976410502</v>
      </c>
      <c r="P55" s="7"/>
      <c r="Q55" s="7">
        <v>0</v>
      </c>
      <c r="R55" s="7"/>
      <c r="S55" s="7">
        <f t="shared" si="2"/>
        <v>-4976410502</v>
      </c>
      <c r="T55" s="7"/>
      <c r="U55" s="11">
        <f t="shared" si="3"/>
        <v>-1.3714524883334285E-2</v>
      </c>
    </row>
    <row r="56" spans="1:21">
      <c r="A56" s="1" t="s">
        <v>65</v>
      </c>
      <c r="C56" s="7">
        <v>0</v>
      </c>
      <c r="D56" s="7"/>
      <c r="E56" s="7">
        <v>956482992</v>
      </c>
      <c r="F56" s="7"/>
      <c r="G56" s="7">
        <v>0</v>
      </c>
      <c r="H56" s="7"/>
      <c r="I56" s="7">
        <f t="shared" si="0"/>
        <v>956482992</v>
      </c>
      <c r="J56" s="7"/>
      <c r="K56" s="11">
        <f t="shared" si="1"/>
        <v>-3.199119695560676E-2</v>
      </c>
      <c r="L56" s="7"/>
      <c r="M56" s="7">
        <v>0</v>
      </c>
      <c r="N56" s="7"/>
      <c r="O56" s="7">
        <v>956482992</v>
      </c>
      <c r="P56" s="7"/>
      <c r="Q56" s="7">
        <v>0</v>
      </c>
      <c r="R56" s="7"/>
      <c r="S56" s="7">
        <f t="shared" si="2"/>
        <v>956482992</v>
      </c>
      <c r="T56" s="7"/>
      <c r="U56" s="11">
        <f t="shared" si="3"/>
        <v>2.6359782395359208E-3</v>
      </c>
    </row>
    <row r="57" spans="1:21">
      <c r="A57" s="1" t="s">
        <v>48</v>
      </c>
      <c r="C57" s="7">
        <v>0</v>
      </c>
      <c r="D57" s="7"/>
      <c r="E57" s="7">
        <v>-2738044709</v>
      </c>
      <c r="F57" s="7"/>
      <c r="G57" s="7">
        <v>0</v>
      </c>
      <c r="H57" s="7"/>
      <c r="I57" s="7">
        <f t="shared" si="0"/>
        <v>-2738044709</v>
      </c>
      <c r="J57" s="7"/>
      <c r="K57" s="11">
        <f t="shared" si="1"/>
        <v>9.1578552145207395E-2</v>
      </c>
      <c r="L57" s="7"/>
      <c r="M57" s="7">
        <v>0</v>
      </c>
      <c r="N57" s="7"/>
      <c r="O57" s="7">
        <v>4660501634</v>
      </c>
      <c r="P57" s="7"/>
      <c r="Q57" s="7">
        <v>0</v>
      </c>
      <c r="R57" s="7"/>
      <c r="S57" s="7">
        <f t="shared" si="2"/>
        <v>4660501634</v>
      </c>
      <c r="T57" s="7"/>
      <c r="U57" s="11">
        <f t="shared" si="3"/>
        <v>1.2843909400686554E-2</v>
      </c>
    </row>
    <row r="58" spans="1:21">
      <c r="A58" s="1" t="s">
        <v>18</v>
      </c>
      <c r="C58" s="7">
        <v>0</v>
      </c>
      <c r="D58" s="7"/>
      <c r="E58" s="7">
        <v>2675966933</v>
      </c>
      <c r="F58" s="7"/>
      <c r="G58" s="7">
        <v>0</v>
      </c>
      <c r="H58" s="7"/>
      <c r="I58" s="7">
        <f t="shared" si="0"/>
        <v>2675966933</v>
      </c>
      <c r="J58" s="7"/>
      <c r="K58" s="11">
        <f t="shared" si="1"/>
        <v>-8.9502255572040487E-2</v>
      </c>
      <c r="L58" s="7"/>
      <c r="M58" s="7">
        <v>0</v>
      </c>
      <c r="N58" s="7"/>
      <c r="O58" s="7">
        <v>14527149544</v>
      </c>
      <c r="P58" s="7"/>
      <c r="Q58" s="7">
        <v>0</v>
      </c>
      <c r="R58" s="7"/>
      <c r="S58" s="7">
        <f t="shared" si="2"/>
        <v>14527149544</v>
      </c>
      <c r="T58" s="7"/>
      <c r="U58" s="11">
        <f t="shared" si="3"/>
        <v>4.003547412839744E-2</v>
      </c>
    </row>
    <row r="59" spans="1:21">
      <c r="A59" s="1" t="s">
        <v>53</v>
      </c>
      <c r="C59" s="7">
        <v>0</v>
      </c>
      <c r="D59" s="7"/>
      <c r="E59" s="7">
        <v>-5816043406</v>
      </c>
      <c r="F59" s="7"/>
      <c r="G59" s="7">
        <v>0</v>
      </c>
      <c r="H59" s="7"/>
      <c r="I59" s="7">
        <f t="shared" si="0"/>
        <v>-5816043406</v>
      </c>
      <c r="J59" s="7"/>
      <c r="K59" s="11">
        <f t="shared" si="1"/>
        <v>0.1945274423695178</v>
      </c>
      <c r="L59" s="7"/>
      <c r="M59" s="7">
        <v>0</v>
      </c>
      <c r="N59" s="7"/>
      <c r="O59" s="7">
        <v>3547786478</v>
      </c>
      <c r="P59" s="7"/>
      <c r="Q59" s="7">
        <v>0</v>
      </c>
      <c r="R59" s="7"/>
      <c r="S59" s="7">
        <f t="shared" si="2"/>
        <v>3547786478</v>
      </c>
      <c r="T59" s="7"/>
      <c r="U59" s="11">
        <f t="shared" si="3"/>
        <v>9.7773698358954043E-3</v>
      </c>
    </row>
    <row r="60" spans="1:21">
      <c r="A60" s="1" t="s">
        <v>51</v>
      </c>
      <c r="C60" s="7">
        <v>0</v>
      </c>
      <c r="D60" s="7"/>
      <c r="E60" s="7">
        <v>-2744493817</v>
      </c>
      <c r="F60" s="7"/>
      <c r="G60" s="7">
        <v>0</v>
      </c>
      <c r="H60" s="7"/>
      <c r="I60" s="7">
        <f t="shared" si="0"/>
        <v>-2744493817</v>
      </c>
      <c r="J60" s="7"/>
      <c r="K60" s="11">
        <f t="shared" si="1"/>
        <v>9.1794253507324231E-2</v>
      </c>
      <c r="L60" s="7"/>
      <c r="M60" s="7">
        <v>0</v>
      </c>
      <c r="N60" s="7"/>
      <c r="O60" s="7">
        <v>4482673236</v>
      </c>
      <c r="P60" s="7"/>
      <c r="Q60" s="7">
        <v>0</v>
      </c>
      <c r="R60" s="7"/>
      <c r="S60" s="7">
        <f t="shared" si="2"/>
        <v>4482673236</v>
      </c>
      <c r="T60" s="7"/>
      <c r="U60" s="11">
        <f t="shared" si="3"/>
        <v>1.2353830861475549E-2</v>
      </c>
    </row>
    <row r="61" spans="1:21">
      <c r="A61" s="1" t="s">
        <v>66</v>
      </c>
      <c r="C61" s="7">
        <v>0</v>
      </c>
      <c r="D61" s="7"/>
      <c r="E61" s="7">
        <v>16594439</v>
      </c>
      <c r="F61" s="7"/>
      <c r="G61" s="7">
        <v>0</v>
      </c>
      <c r="H61" s="7"/>
      <c r="I61" s="7">
        <f t="shared" si="0"/>
        <v>16594439</v>
      </c>
      <c r="J61" s="7"/>
      <c r="K61" s="11">
        <f t="shared" si="1"/>
        <v>-5.550291754866897E-4</v>
      </c>
      <c r="L61" s="7"/>
      <c r="M61" s="7">
        <v>0</v>
      </c>
      <c r="N61" s="7"/>
      <c r="O61" s="7">
        <v>16594452</v>
      </c>
      <c r="P61" s="7"/>
      <c r="Q61" s="7">
        <v>0</v>
      </c>
      <c r="R61" s="7"/>
      <c r="S61" s="7">
        <f t="shared" si="2"/>
        <v>16594452</v>
      </c>
      <c r="T61" s="7"/>
      <c r="U61" s="11">
        <f t="shared" si="3"/>
        <v>4.5732767581740067E-5</v>
      </c>
    </row>
    <row r="62" spans="1:21">
      <c r="A62" s="1" t="s">
        <v>52</v>
      </c>
      <c r="C62" s="7">
        <v>0</v>
      </c>
      <c r="D62" s="7"/>
      <c r="E62" s="7">
        <v>-2335973761</v>
      </c>
      <c r="F62" s="7"/>
      <c r="G62" s="7">
        <v>0</v>
      </c>
      <c r="H62" s="7"/>
      <c r="I62" s="7">
        <f>C62+E62+G62</f>
        <v>-2335973761</v>
      </c>
      <c r="J62" s="7"/>
      <c r="K62" s="11">
        <f t="shared" si="1"/>
        <v>7.8130606917556633E-2</v>
      </c>
      <c r="L62" s="7"/>
      <c r="M62" s="7">
        <v>0</v>
      </c>
      <c r="N62" s="7"/>
      <c r="O62" s="7">
        <v>968574487</v>
      </c>
      <c r="P62" s="7"/>
      <c r="Q62" s="7">
        <v>0</v>
      </c>
      <c r="R62" s="7"/>
      <c r="S62" s="7">
        <f t="shared" si="2"/>
        <v>968574487</v>
      </c>
      <c r="T62" s="7"/>
      <c r="U62" s="11">
        <f t="shared" si="3"/>
        <v>2.669301276087581E-3</v>
      </c>
    </row>
    <row r="63" spans="1:21">
      <c r="A63" s="1" t="s">
        <v>49</v>
      </c>
      <c r="C63" s="7">
        <v>0</v>
      </c>
      <c r="D63" s="7"/>
      <c r="E63" s="7">
        <v>-2057318732</v>
      </c>
      <c r="F63" s="7"/>
      <c r="G63" s="7">
        <v>0</v>
      </c>
      <c r="H63" s="7"/>
      <c r="I63" s="7">
        <f t="shared" si="0"/>
        <v>-2057318732</v>
      </c>
      <c r="J63" s="7"/>
      <c r="K63" s="11">
        <f t="shared" si="1"/>
        <v>6.8810516555291926E-2</v>
      </c>
      <c r="L63" s="7"/>
      <c r="M63" s="7">
        <v>0</v>
      </c>
      <c r="N63" s="7"/>
      <c r="O63" s="7">
        <v>9925948167</v>
      </c>
      <c r="P63" s="7"/>
      <c r="Q63" s="7">
        <v>0</v>
      </c>
      <c r="R63" s="7"/>
      <c r="S63" s="7">
        <f t="shared" si="2"/>
        <v>9925948167</v>
      </c>
      <c r="T63" s="7"/>
      <c r="U63" s="11">
        <f t="shared" si="3"/>
        <v>2.7354990725202002E-2</v>
      </c>
    </row>
    <row r="64" spans="1:21">
      <c r="A64" s="1" t="s">
        <v>20</v>
      </c>
      <c r="C64" s="7">
        <v>0</v>
      </c>
      <c r="D64" s="7"/>
      <c r="E64" s="7">
        <v>-2162490962</v>
      </c>
      <c r="F64" s="7"/>
      <c r="G64" s="7">
        <v>0</v>
      </c>
      <c r="H64" s="7"/>
      <c r="I64" s="7">
        <f>C64+E64+G64</f>
        <v>-2162490962</v>
      </c>
      <c r="J64" s="7"/>
      <c r="K64" s="11">
        <f t="shared" si="1"/>
        <v>7.2328180279928628E-2</v>
      </c>
      <c r="L64" s="7"/>
      <c r="M64" s="7">
        <v>0</v>
      </c>
      <c r="N64" s="7"/>
      <c r="O64" s="7">
        <v>2777537094</v>
      </c>
      <c r="P64" s="7"/>
      <c r="Q64" s="7">
        <v>0</v>
      </c>
      <c r="R64" s="7"/>
      <c r="S64" s="7">
        <f t="shared" si="2"/>
        <v>2777537094</v>
      </c>
      <c r="T64" s="7"/>
      <c r="U64" s="11">
        <f t="shared" si="3"/>
        <v>7.6546341132303561E-3</v>
      </c>
    </row>
    <row r="65" spans="1:21">
      <c r="A65" s="1" t="s">
        <v>58</v>
      </c>
      <c r="C65" s="7">
        <v>0</v>
      </c>
      <c r="D65" s="7"/>
      <c r="E65" s="7">
        <v>-546255017</v>
      </c>
      <c r="F65" s="7"/>
      <c r="G65" s="7">
        <v>0</v>
      </c>
      <c r="H65" s="7"/>
      <c r="I65" s="7">
        <f t="shared" si="0"/>
        <v>-546255017</v>
      </c>
      <c r="J65" s="7"/>
      <c r="K65" s="11">
        <f t="shared" si="1"/>
        <v>1.8270426116301836E-2</v>
      </c>
      <c r="L65" s="7"/>
      <c r="M65" s="7">
        <v>0</v>
      </c>
      <c r="N65" s="7"/>
      <c r="O65" s="7">
        <v>14453728672</v>
      </c>
      <c r="P65" s="7"/>
      <c r="Q65" s="7">
        <v>0</v>
      </c>
      <c r="R65" s="7"/>
      <c r="S65" s="7">
        <f>M65+O65+Q65</f>
        <v>14453728672</v>
      </c>
      <c r="T65" s="7"/>
      <c r="U65" s="11">
        <f t="shared" si="3"/>
        <v>3.9833133028201739E-2</v>
      </c>
    </row>
    <row r="66" spans="1:21" ht="24.75" thickBot="1">
      <c r="C66" s="15">
        <f>SUM(C8:C65)</f>
        <v>27758000231</v>
      </c>
      <c r="D66" s="7"/>
      <c r="E66" s="15">
        <f>SUM(E8:E65)</f>
        <v>-65834242938</v>
      </c>
      <c r="F66" s="7"/>
      <c r="G66" s="15">
        <f>SUM(G8:G65)</f>
        <v>8177924325</v>
      </c>
      <c r="H66" s="7"/>
      <c r="I66" s="15">
        <f>SUM(I8:I65)</f>
        <v>-29898318382</v>
      </c>
      <c r="J66" s="7"/>
      <c r="K66" s="12">
        <f>SUM(K8:K65)</f>
        <v>1.0000000000000002</v>
      </c>
      <c r="L66" s="7"/>
      <c r="M66" s="15">
        <f>SUM(M8:M65)</f>
        <v>41492712638</v>
      </c>
      <c r="N66" s="7"/>
      <c r="O66" s="15">
        <f>SUM(O8:O65)</f>
        <v>264716651681</v>
      </c>
      <c r="P66" s="7"/>
      <c r="Q66" s="15">
        <f>SUM(Q8:Q65)</f>
        <v>56647573441</v>
      </c>
      <c r="R66" s="7"/>
      <c r="S66" s="15">
        <f>SUM(S8:S65)</f>
        <v>362856937760</v>
      </c>
      <c r="T66" s="7"/>
      <c r="U66" s="12">
        <f>SUM(U8:U65)</f>
        <v>0.99999999999999978</v>
      </c>
    </row>
    <row r="67" spans="1:21" ht="24.75" thickTop="1">
      <c r="C67" s="9"/>
      <c r="E67" s="9"/>
      <c r="G67" s="3"/>
      <c r="M67" s="9"/>
      <c r="O67" s="9"/>
      <c r="Q67" s="9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topLeftCell="A13" workbookViewId="0">
      <selection activeCell="Q26" sqref="Q26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1" t="s">
        <v>156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>
      <c r="A7" s="22" t="s">
        <v>156</v>
      </c>
      <c r="C7" s="22" t="s">
        <v>194</v>
      </c>
      <c r="E7" s="22" t="s">
        <v>191</v>
      </c>
      <c r="G7" s="22" t="s">
        <v>192</v>
      </c>
      <c r="I7" s="22" t="s">
        <v>195</v>
      </c>
      <c r="K7" s="22" t="s">
        <v>194</v>
      </c>
      <c r="M7" s="22" t="s">
        <v>191</v>
      </c>
      <c r="O7" s="22" t="s">
        <v>192</v>
      </c>
      <c r="Q7" s="22" t="s">
        <v>195</v>
      </c>
    </row>
    <row r="8" spans="1:17">
      <c r="A8" s="1" t="s">
        <v>85</v>
      </c>
      <c r="C8" s="7">
        <v>0</v>
      </c>
      <c r="D8" s="7"/>
      <c r="E8" s="7">
        <v>-2105347936</v>
      </c>
      <c r="F8" s="7"/>
      <c r="G8" s="7">
        <v>2774979280</v>
      </c>
      <c r="H8" s="7"/>
      <c r="I8" s="7">
        <f>C8+E8+G8</f>
        <v>669631344</v>
      </c>
      <c r="J8" s="7"/>
      <c r="K8" s="7">
        <v>0</v>
      </c>
      <c r="L8" s="7"/>
      <c r="M8" s="7">
        <v>0</v>
      </c>
      <c r="N8" s="7"/>
      <c r="O8" s="7">
        <v>2774979280</v>
      </c>
      <c r="P8" s="7"/>
      <c r="Q8" s="7">
        <f>K8+M8+O8</f>
        <v>2774979280</v>
      </c>
    </row>
    <row r="9" spans="1:17">
      <c r="A9" s="1" t="s">
        <v>115</v>
      </c>
      <c r="C9" s="7">
        <v>0</v>
      </c>
      <c r="D9" s="7"/>
      <c r="E9" s="7">
        <v>1127450172</v>
      </c>
      <c r="F9" s="7"/>
      <c r="G9" s="7">
        <v>4453699813</v>
      </c>
      <c r="H9" s="7"/>
      <c r="I9" s="7">
        <f t="shared" ref="I9:I28" si="0">C9+E9+G9</f>
        <v>5581149985</v>
      </c>
      <c r="J9" s="7"/>
      <c r="K9" s="7">
        <v>0</v>
      </c>
      <c r="L9" s="7"/>
      <c r="M9" s="7">
        <v>11603773315</v>
      </c>
      <c r="N9" s="7"/>
      <c r="O9" s="7">
        <v>4453699813</v>
      </c>
      <c r="P9" s="7"/>
      <c r="Q9" s="7">
        <f t="shared" ref="Q9:Q28" si="1">K9+M9+O9</f>
        <v>16057473128</v>
      </c>
    </row>
    <row r="10" spans="1:17">
      <c r="A10" s="1" t="s">
        <v>188</v>
      </c>
      <c r="C10" s="7">
        <v>0</v>
      </c>
      <c r="D10" s="7"/>
      <c r="E10" s="7">
        <v>0</v>
      </c>
      <c r="F10" s="7"/>
      <c r="G10" s="7">
        <v>0</v>
      </c>
      <c r="H10" s="7"/>
      <c r="I10" s="7">
        <f t="shared" si="0"/>
        <v>0</v>
      </c>
      <c r="J10" s="7"/>
      <c r="K10" s="7">
        <v>0</v>
      </c>
      <c r="L10" s="7"/>
      <c r="M10" s="7">
        <v>0</v>
      </c>
      <c r="N10" s="7"/>
      <c r="O10" s="7">
        <v>937005815</v>
      </c>
      <c r="P10" s="7"/>
      <c r="Q10" s="7">
        <f t="shared" si="1"/>
        <v>937005815</v>
      </c>
    </row>
    <row r="11" spans="1:17">
      <c r="A11" s="1" t="s">
        <v>189</v>
      </c>
      <c r="C11" s="7">
        <v>0</v>
      </c>
      <c r="D11" s="7"/>
      <c r="E11" s="7">
        <v>0</v>
      </c>
      <c r="F11" s="7"/>
      <c r="G11" s="7">
        <v>0</v>
      </c>
      <c r="H11" s="7"/>
      <c r="I11" s="7">
        <f t="shared" si="0"/>
        <v>0</v>
      </c>
      <c r="J11" s="7"/>
      <c r="K11" s="7">
        <v>0</v>
      </c>
      <c r="L11" s="7"/>
      <c r="M11" s="7">
        <v>0</v>
      </c>
      <c r="N11" s="7"/>
      <c r="O11" s="7">
        <v>1061150093</v>
      </c>
      <c r="P11" s="7"/>
      <c r="Q11" s="7">
        <f t="shared" si="1"/>
        <v>1061150093</v>
      </c>
    </row>
    <row r="12" spans="1:17">
      <c r="A12" s="1" t="s">
        <v>127</v>
      </c>
      <c r="C12" s="7">
        <v>2903610555</v>
      </c>
      <c r="D12" s="7"/>
      <c r="E12" s="7">
        <v>2042129797</v>
      </c>
      <c r="F12" s="7"/>
      <c r="G12" s="7">
        <v>0</v>
      </c>
      <c r="H12" s="7"/>
      <c r="I12" s="7">
        <f t="shared" si="0"/>
        <v>4945740352</v>
      </c>
      <c r="J12" s="7"/>
      <c r="K12" s="7">
        <v>8499728771</v>
      </c>
      <c r="L12" s="7"/>
      <c r="M12" s="7">
        <v>2364571344</v>
      </c>
      <c r="N12" s="7"/>
      <c r="O12" s="7">
        <v>0</v>
      </c>
      <c r="P12" s="7"/>
      <c r="Q12" s="7">
        <f t="shared" si="1"/>
        <v>10864300115</v>
      </c>
    </row>
    <row r="13" spans="1:17">
      <c r="A13" s="1" t="s">
        <v>130</v>
      </c>
      <c r="C13" s="7">
        <v>712810197</v>
      </c>
      <c r="D13" s="7"/>
      <c r="E13" s="7">
        <v>0</v>
      </c>
      <c r="F13" s="7"/>
      <c r="G13" s="7">
        <v>0</v>
      </c>
      <c r="H13" s="7"/>
      <c r="I13" s="7">
        <f t="shared" si="0"/>
        <v>712810197</v>
      </c>
      <c r="J13" s="7"/>
      <c r="K13" s="7">
        <v>2285113841</v>
      </c>
      <c r="L13" s="7"/>
      <c r="M13" s="7">
        <v>0</v>
      </c>
      <c r="N13" s="7"/>
      <c r="O13" s="7">
        <v>0</v>
      </c>
      <c r="P13" s="7"/>
      <c r="Q13" s="7">
        <f t="shared" si="1"/>
        <v>2285113841</v>
      </c>
    </row>
    <row r="14" spans="1:17">
      <c r="A14" s="1" t="s">
        <v>133</v>
      </c>
      <c r="C14" s="7">
        <v>14548156</v>
      </c>
      <c r="D14" s="7"/>
      <c r="E14" s="7">
        <v>0</v>
      </c>
      <c r="F14" s="7"/>
      <c r="G14" s="7">
        <v>0</v>
      </c>
      <c r="H14" s="7"/>
      <c r="I14" s="7">
        <f t="shared" si="0"/>
        <v>14548156</v>
      </c>
      <c r="J14" s="7"/>
      <c r="K14" s="7">
        <v>44828385</v>
      </c>
      <c r="L14" s="7"/>
      <c r="M14" s="7">
        <v>0</v>
      </c>
      <c r="N14" s="7"/>
      <c r="O14" s="7">
        <v>0</v>
      </c>
      <c r="P14" s="7"/>
      <c r="Q14" s="7">
        <f t="shared" si="1"/>
        <v>44828385</v>
      </c>
    </row>
    <row r="15" spans="1:17">
      <c r="A15" s="1" t="s">
        <v>91</v>
      </c>
      <c r="C15" s="7">
        <v>0</v>
      </c>
      <c r="D15" s="7"/>
      <c r="E15" s="7">
        <v>2198721409</v>
      </c>
      <c r="F15" s="7"/>
      <c r="G15" s="7">
        <v>0</v>
      </c>
      <c r="H15" s="7"/>
      <c r="I15" s="7">
        <f t="shared" si="0"/>
        <v>2198721409</v>
      </c>
      <c r="J15" s="7"/>
      <c r="K15" s="7">
        <v>0</v>
      </c>
      <c r="L15" s="7"/>
      <c r="M15" s="7">
        <v>6253175112</v>
      </c>
      <c r="N15" s="7"/>
      <c r="O15" s="7">
        <v>0</v>
      </c>
      <c r="P15" s="7"/>
      <c r="Q15" s="7">
        <f t="shared" si="1"/>
        <v>6253175112</v>
      </c>
    </row>
    <row r="16" spans="1:17">
      <c r="A16" s="1" t="s">
        <v>94</v>
      </c>
      <c r="C16" s="7">
        <v>0</v>
      </c>
      <c r="D16" s="7"/>
      <c r="E16" s="7">
        <v>979732312</v>
      </c>
      <c r="F16" s="7"/>
      <c r="G16" s="7">
        <v>0</v>
      </c>
      <c r="H16" s="7"/>
      <c r="I16" s="7">
        <f t="shared" si="0"/>
        <v>979732312</v>
      </c>
      <c r="J16" s="7"/>
      <c r="K16" s="7">
        <v>0</v>
      </c>
      <c r="L16" s="7"/>
      <c r="M16" s="7">
        <v>2686259508</v>
      </c>
      <c r="N16" s="7"/>
      <c r="O16" s="7">
        <v>0</v>
      </c>
      <c r="P16" s="7"/>
      <c r="Q16" s="7">
        <f t="shared" si="1"/>
        <v>2686259508</v>
      </c>
    </row>
    <row r="17" spans="1:17">
      <c r="A17" s="1" t="s">
        <v>97</v>
      </c>
      <c r="C17" s="7">
        <v>0</v>
      </c>
      <c r="D17" s="7"/>
      <c r="E17" s="7">
        <v>735613526</v>
      </c>
      <c r="F17" s="7"/>
      <c r="G17" s="7">
        <v>0</v>
      </c>
      <c r="H17" s="7"/>
      <c r="I17" s="7">
        <f t="shared" si="0"/>
        <v>735613526</v>
      </c>
      <c r="J17" s="7"/>
      <c r="K17" s="7">
        <v>0</v>
      </c>
      <c r="L17" s="7"/>
      <c r="M17" s="7">
        <v>2049774771</v>
      </c>
      <c r="N17" s="7"/>
      <c r="O17" s="7">
        <v>0</v>
      </c>
      <c r="P17" s="7"/>
      <c r="Q17" s="7">
        <f t="shared" si="1"/>
        <v>2049774771</v>
      </c>
    </row>
    <row r="18" spans="1:17">
      <c r="A18" s="1" t="s">
        <v>100</v>
      </c>
      <c r="C18" s="7">
        <v>0</v>
      </c>
      <c r="D18" s="7"/>
      <c r="E18" s="7">
        <v>2013335016</v>
      </c>
      <c r="F18" s="7"/>
      <c r="G18" s="7">
        <v>0</v>
      </c>
      <c r="H18" s="7"/>
      <c r="I18" s="7">
        <f t="shared" si="0"/>
        <v>2013335016</v>
      </c>
      <c r="J18" s="7"/>
      <c r="K18" s="7">
        <v>0</v>
      </c>
      <c r="L18" s="7"/>
      <c r="M18" s="7">
        <v>5670871968</v>
      </c>
      <c r="N18" s="7"/>
      <c r="O18" s="7">
        <v>0</v>
      </c>
      <c r="P18" s="7"/>
      <c r="Q18" s="7">
        <f t="shared" si="1"/>
        <v>5670871968</v>
      </c>
    </row>
    <row r="19" spans="1:17">
      <c r="A19" s="1" t="s">
        <v>109</v>
      </c>
      <c r="C19" s="7">
        <v>0</v>
      </c>
      <c r="D19" s="7"/>
      <c r="E19" s="7">
        <v>1345421258</v>
      </c>
      <c r="F19" s="7"/>
      <c r="G19" s="7">
        <v>0</v>
      </c>
      <c r="H19" s="7"/>
      <c r="I19" s="7">
        <f t="shared" si="0"/>
        <v>1345421258</v>
      </c>
      <c r="J19" s="7"/>
      <c r="K19" s="7">
        <v>0</v>
      </c>
      <c r="L19" s="7"/>
      <c r="M19" s="7">
        <v>3274953396</v>
      </c>
      <c r="N19" s="7"/>
      <c r="O19" s="7">
        <v>0</v>
      </c>
      <c r="P19" s="7"/>
      <c r="Q19" s="7">
        <f t="shared" si="1"/>
        <v>3274953396</v>
      </c>
    </row>
    <row r="20" spans="1:17">
      <c r="A20" s="1" t="s">
        <v>112</v>
      </c>
      <c r="C20" s="7">
        <v>0</v>
      </c>
      <c r="D20" s="7"/>
      <c r="E20" s="7">
        <v>2335566142</v>
      </c>
      <c r="F20" s="7"/>
      <c r="G20" s="7">
        <v>0</v>
      </c>
      <c r="H20" s="7"/>
      <c r="I20" s="7">
        <f t="shared" si="0"/>
        <v>2335566142</v>
      </c>
      <c r="J20" s="7"/>
      <c r="K20" s="7">
        <v>0</v>
      </c>
      <c r="L20" s="7"/>
      <c r="M20" s="7">
        <v>5768765841</v>
      </c>
      <c r="N20" s="7"/>
      <c r="O20" s="7">
        <v>0</v>
      </c>
      <c r="P20" s="7"/>
      <c r="Q20" s="7">
        <f t="shared" si="1"/>
        <v>5768765841</v>
      </c>
    </row>
    <row r="21" spans="1:17">
      <c r="A21" s="1" t="s">
        <v>121</v>
      </c>
      <c r="C21" s="7">
        <v>0</v>
      </c>
      <c r="D21" s="7"/>
      <c r="E21" s="7">
        <v>1486978437</v>
      </c>
      <c r="F21" s="7"/>
      <c r="G21" s="7">
        <v>0</v>
      </c>
      <c r="H21" s="7"/>
      <c r="I21" s="7">
        <f t="shared" si="0"/>
        <v>1486978437</v>
      </c>
      <c r="J21" s="7"/>
      <c r="K21" s="7">
        <v>0</v>
      </c>
      <c r="L21" s="7"/>
      <c r="M21" s="7">
        <v>1691531908</v>
      </c>
      <c r="N21" s="7"/>
      <c r="O21" s="7">
        <v>0</v>
      </c>
      <c r="P21" s="7"/>
      <c r="Q21" s="7">
        <f t="shared" si="1"/>
        <v>1691531908</v>
      </c>
    </row>
    <row r="22" spans="1:17">
      <c r="A22" s="1" t="s">
        <v>103</v>
      </c>
      <c r="C22" s="7">
        <v>0</v>
      </c>
      <c r="D22" s="7"/>
      <c r="E22" s="7">
        <v>1664698219</v>
      </c>
      <c r="F22" s="7"/>
      <c r="G22" s="7">
        <v>0</v>
      </c>
      <c r="H22" s="7"/>
      <c r="I22" s="7">
        <f t="shared" si="0"/>
        <v>1664698219</v>
      </c>
      <c r="J22" s="7"/>
      <c r="K22" s="7">
        <v>0</v>
      </c>
      <c r="L22" s="7"/>
      <c r="M22" s="7">
        <v>2007291250</v>
      </c>
      <c r="N22" s="7"/>
      <c r="O22" s="7">
        <v>0</v>
      </c>
      <c r="P22" s="7"/>
      <c r="Q22" s="7">
        <f t="shared" si="1"/>
        <v>2007291250</v>
      </c>
    </row>
    <row r="23" spans="1:17">
      <c r="A23" s="1" t="s">
        <v>118</v>
      </c>
      <c r="C23" s="7">
        <v>0</v>
      </c>
      <c r="D23" s="7"/>
      <c r="E23" s="7">
        <v>1109715008</v>
      </c>
      <c r="F23" s="7"/>
      <c r="G23" s="7">
        <v>0</v>
      </c>
      <c r="H23" s="7"/>
      <c r="I23" s="7">
        <f t="shared" si="0"/>
        <v>1109715008</v>
      </c>
      <c r="J23" s="7"/>
      <c r="K23" s="7">
        <v>0</v>
      </c>
      <c r="L23" s="7"/>
      <c r="M23" s="7">
        <v>3404734516</v>
      </c>
      <c r="N23" s="7"/>
      <c r="O23" s="7">
        <v>0</v>
      </c>
      <c r="P23" s="7"/>
      <c r="Q23" s="7">
        <f t="shared" si="1"/>
        <v>3404734516</v>
      </c>
    </row>
    <row r="24" spans="1:17">
      <c r="A24" s="1" t="s">
        <v>124</v>
      </c>
      <c r="C24" s="7">
        <v>0</v>
      </c>
      <c r="D24" s="7"/>
      <c r="E24" s="7">
        <v>281684935</v>
      </c>
      <c r="F24" s="7"/>
      <c r="G24" s="7">
        <v>0</v>
      </c>
      <c r="H24" s="7"/>
      <c r="I24" s="7">
        <f t="shared" si="0"/>
        <v>281684935</v>
      </c>
      <c r="J24" s="7"/>
      <c r="K24" s="7">
        <v>0</v>
      </c>
      <c r="L24" s="7"/>
      <c r="M24" s="7">
        <v>310653832</v>
      </c>
      <c r="N24" s="7"/>
      <c r="O24" s="7">
        <v>0</v>
      </c>
      <c r="P24" s="7"/>
      <c r="Q24" s="7">
        <f t="shared" si="1"/>
        <v>310653832</v>
      </c>
    </row>
    <row r="25" spans="1:17">
      <c r="A25" s="1" t="s">
        <v>78</v>
      </c>
      <c r="C25" s="7">
        <v>0</v>
      </c>
      <c r="D25" s="7"/>
      <c r="E25" s="7">
        <v>856584724</v>
      </c>
      <c r="F25" s="7"/>
      <c r="G25" s="7">
        <v>0</v>
      </c>
      <c r="H25" s="7"/>
      <c r="I25" s="7">
        <f t="shared" si="0"/>
        <v>856584724</v>
      </c>
      <c r="J25" s="7"/>
      <c r="K25" s="7">
        <v>0</v>
      </c>
      <c r="L25" s="7"/>
      <c r="M25" s="7">
        <v>979686076</v>
      </c>
      <c r="N25" s="7"/>
      <c r="O25" s="7">
        <v>0</v>
      </c>
      <c r="P25" s="7"/>
      <c r="Q25" s="7">
        <f t="shared" si="1"/>
        <v>979686076</v>
      </c>
    </row>
    <row r="26" spans="1:17">
      <c r="A26" s="1" t="s">
        <v>82</v>
      </c>
      <c r="C26" s="7">
        <v>0</v>
      </c>
      <c r="D26" s="7"/>
      <c r="E26" s="7">
        <v>766157109</v>
      </c>
      <c r="F26" s="7"/>
      <c r="G26" s="7">
        <v>0</v>
      </c>
      <c r="H26" s="7"/>
      <c r="I26" s="7">
        <f t="shared" si="0"/>
        <v>766157109</v>
      </c>
      <c r="J26" s="7"/>
      <c r="K26" s="7">
        <v>0</v>
      </c>
      <c r="L26" s="7"/>
      <c r="M26" s="7">
        <v>922975759</v>
      </c>
      <c r="N26" s="7"/>
      <c r="O26" s="7">
        <v>0</v>
      </c>
      <c r="P26" s="7"/>
      <c r="Q26" s="7">
        <f t="shared" si="1"/>
        <v>922975759</v>
      </c>
    </row>
    <row r="27" spans="1:17">
      <c r="A27" s="1" t="s">
        <v>88</v>
      </c>
      <c r="C27" s="7">
        <v>0</v>
      </c>
      <c r="D27" s="7"/>
      <c r="E27" s="7">
        <v>213561285</v>
      </c>
      <c r="F27" s="7"/>
      <c r="G27" s="7">
        <v>0</v>
      </c>
      <c r="H27" s="7"/>
      <c r="I27" s="7">
        <f t="shared" si="0"/>
        <v>213561285</v>
      </c>
      <c r="J27" s="7"/>
      <c r="K27" s="7">
        <v>0</v>
      </c>
      <c r="L27" s="7"/>
      <c r="M27" s="7">
        <v>278971735</v>
      </c>
      <c r="N27" s="7"/>
      <c r="O27" s="7">
        <v>0</v>
      </c>
      <c r="P27" s="7"/>
      <c r="Q27" s="7">
        <f t="shared" si="1"/>
        <v>278971735</v>
      </c>
    </row>
    <row r="28" spans="1:17">
      <c r="A28" s="1" t="s">
        <v>106</v>
      </c>
      <c r="C28" s="7">
        <v>0</v>
      </c>
      <c r="D28" s="7"/>
      <c r="E28" s="7">
        <v>113205477</v>
      </c>
      <c r="F28" s="7"/>
      <c r="G28" s="7">
        <v>0</v>
      </c>
      <c r="H28" s="7"/>
      <c r="I28" s="7">
        <f t="shared" si="0"/>
        <v>113205477</v>
      </c>
      <c r="J28" s="7"/>
      <c r="K28" s="7">
        <v>0</v>
      </c>
      <c r="L28" s="7"/>
      <c r="M28" s="7">
        <v>231906408</v>
      </c>
      <c r="N28" s="7"/>
      <c r="O28" s="7">
        <v>0</v>
      </c>
      <c r="P28" s="7"/>
      <c r="Q28" s="7">
        <f t="shared" si="1"/>
        <v>231906408</v>
      </c>
    </row>
    <row r="29" spans="1:17" ht="24.75" thickBot="1">
      <c r="C29" s="15">
        <f>SUM(C8:C28)</f>
        <v>3630968908</v>
      </c>
      <c r="D29" s="7"/>
      <c r="E29" s="15">
        <f>SUM(E8:E28)</f>
        <v>17165206890</v>
      </c>
      <c r="F29" s="7"/>
      <c r="G29" s="15">
        <f>SUM(G8:G28)</f>
        <v>7228679093</v>
      </c>
      <c r="H29" s="7"/>
      <c r="I29" s="15">
        <f>SUM(I8:I28)</f>
        <v>28024854891</v>
      </c>
      <c r="J29" s="7"/>
      <c r="K29" s="15">
        <f>SUM(K8:K28)</f>
        <v>10829670997</v>
      </c>
      <c r="L29" s="7"/>
      <c r="M29" s="15">
        <f>SUM(M8:M28)</f>
        <v>49499896739</v>
      </c>
      <c r="N29" s="7"/>
      <c r="O29" s="15">
        <f>SUM(O8:O28)</f>
        <v>9226835001</v>
      </c>
      <c r="P29" s="7"/>
      <c r="Q29" s="15">
        <f>SUM(Q8:Q28)</f>
        <v>69556402737</v>
      </c>
    </row>
    <row r="30" spans="1:17" ht="24.75" thickTop="1">
      <c r="C30" s="9"/>
      <c r="E30" s="9"/>
      <c r="G30" s="9"/>
      <c r="K30" s="9"/>
      <c r="M30" s="9"/>
      <c r="O30" s="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K9" sqref="K9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>
      <c r="A6" s="22" t="s">
        <v>196</v>
      </c>
      <c r="B6" s="22" t="s">
        <v>196</v>
      </c>
      <c r="C6" s="22" t="s">
        <v>196</v>
      </c>
      <c r="E6" s="22" t="s">
        <v>154</v>
      </c>
      <c r="F6" s="22" t="s">
        <v>154</v>
      </c>
      <c r="G6" s="22" t="s">
        <v>154</v>
      </c>
      <c r="I6" s="22" t="s">
        <v>155</v>
      </c>
      <c r="J6" s="22" t="s">
        <v>155</v>
      </c>
      <c r="K6" s="22" t="s">
        <v>155</v>
      </c>
    </row>
    <row r="7" spans="1:11" ht="24.75">
      <c r="A7" s="22" t="s">
        <v>197</v>
      </c>
      <c r="C7" s="22" t="s">
        <v>139</v>
      </c>
      <c r="E7" s="22" t="s">
        <v>198</v>
      </c>
      <c r="G7" s="22" t="s">
        <v>199</v>
      </c>
      <c r="I7" s="22" t="s">
        <v>198</v>
      </c>
      <c r="K7" s="22" t="s">
        <v>199</v>
      </c>
    </row>
    <row r="8" spans="1:11">
      <c r="A8" s="1" t="s">
        <v>145</v>
      </c>
      <c r="C8" s="4" t="s">
        <v>146</v>
      </c>
      <c r="D8" s="4"/>
      <c r="E8" s="5">
        <v>21715449</v>
      </c>
      <c r="F8" s="4"/>
      <c r="G8" s="11">
        <f>E8/$E$10</f>
        <v>3.9697021848591627E-2</v>
      </c>
      <c r="H8" s="4"/>
      <c r="I8" s="5">
        <v>364670834</v>
      </c>
      <c r="J8" s="4"/>
      <c r="K8" s="11">
        <f>I8/$I$10</f>
        <v>0.17947626718477822</v>
      </c>
    </row>
    <row r="9" spans="1:11">
      <c r="A9" s="1" t="s">
        <v>149</v>
      </c>
      <c r="C9" s="4" t="s">
        <v>150</v>
      </c>
      <c r="D9" s="4"/>
      <c r="E9" s="5">
        <v>525314227</v>
      </c>
      <c r="F9" s="4"/>
      <c r="G9" s="11">
        <f>E9/$E$10</f>
        <v>0.96030297815140842</v>
      </c>
      <c r="H9" s="4"/>
      <c r="I9" s="5">
        <v>1667190201</v>
      </c>
      <c r="J9" s="4"/>
      <c r="K9" s="11">
        <f>I9/$I$10</f>
        <v>0.82052373281522184</v>
      </c>
    </row>
    <row r="10" spans="1:11" ht="24.75" thickBot="1">
      <c r="C10" s="4"/>
      <c r="D10" s="4"/>
      <c r="E10" s="13">
        <f>SUM(E8:E9)</f>
        <v>547029676</v>
      </c>
      <c r="F10" s="4"/>
      <c r="G10" s="12">
        <f>SUM(G8:G9)</f>
        <v>1</v>
      </c>
      <c r="H10" s="4"/>
      <c r="I10" s="13">
        <f>SUM(I8:I9)</f>
        <v>2031861035</v>
      </c>
      <c r="J10" s="4"/>
      <c r="K10" s="12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O6" sqref="O6"/>
    </sheetView>
  </sheetViews>
  <sheetFormatPr defaultRowHeight="24"/>
  <cols>
    <col min="1" max="1" width="28.285156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3" t="s">
        <v>0</v>
      </c>
      <c r="B2" s="23"/>
      <c r="C2" s="23"/>
      <c r="D2" s="23"/>
      <c r="E2" s="23"/>
    </row>
    <row r="3" spans="1:5" ht="24.75">
      <c r="A3" s="23" t="s">
        <v>152</v>
      </c>
      <c r="B3" s="23"/>
      <c r="C3" s="23"/>
      <c r="D3" s="23"/>
      <c r="E3" s="23"/>
    </row>
    <row r="4" spans="1:5" ht="24.75">
      <c r="A4" s="23" t="s">
        <v>2</v>
      </c>
      <c r="B4" s="23"/>
      <c r="C4" s="23"/>
      <c r="D4" s="23"/>
      <c r="E4" s="23"/>
    </row>
    <row r="5" spans="1:5">
      <c r="C5" s="25" t="s">
        <v>154</v>
      </c>
      <c r="E5" s="1" t="s">
        <v>206</v>
      </c>
    </row>
    <row r="6" spans="1:5">
      <c r="A6" s="21" t="s">
        <v>200</v>
      </c>
      <c r="C6" s="26"/>
      <c r="E6" s="16" t="s">
        <v>207</v>
      </c>
    </row>
    <row r="7" spans="1:5" ht="24.75">
      <c r="A7" s="22" t="s">
        <v>200</v>
      </c>
      <c r="C7" s="22" t="s">
        <v>142</v>
      </c>
      <c r="E7" s="22" t="s">
        <v>142</v>
      </c>
    </row>
    <row r="8" spans="1:5">
      <c r="A8" s="1" t="s">
        <v>208</v>
      </c>
      <c r="C8" s="3">
        <v>1428478385</v>
      </c>
      <c r="E8" s="3">
        <v>3984272431</v>
      </c>
    </row>
    <row r="9" spans="1:5" ht="25.5" thickBot="1">
      <c r="A9" s="2" t="s">
        <v>161</v>
      </c>
      <c r="C9" s="6">
        <v>1428478385</v>
      </c>
      <c r="E9" s="6">
        <v>3984272431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topLeftCell="A52" workbookViewId="0">
      <selection activeCell="M69" sqref="M69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42578125" style="1" bestFit="1" customWidth="1"/>
    <col min="24" max="24" width="1" style="1" customWidth="1"/>
    <col min="25" max="25" width="33.5703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>
      <c r="A6" s="21" t="s">
        <v>3</v>
      </c>
      <c r="C6" s="22" t="s">
        <v>204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1" t="s">
        <v>15</v>
      </c>
      <c r="C9" s="7">
        <v>9160874</v>
      </c>
      <c r="D9" s="7"/>
      <c r="E9" s="7">
        <v>19823706544</v>
      </c>
      <c r="F9" s="7"/>
      <c r="G9" s="7">
        <v>20498431666.124699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9160874</v>
      </c>
      <c r="R9" s="7"/>
      <c r="S9" s="7">
        <v>1772</v>
      </c>
      <c r="T9" s="7"/>
      <c r="U9" s="7">
        <v>19823706544</v>
      </c>
      <c r="V9" s="7"/>
      <c r="W9" s="7">
        <v>16136481969.068399</v>
      </c>
      <c r="X9" s="4"/>
      <c r="Y9" s="11">
        <v>4.1597961750522213E-3</v>
      </c>
    </row>
    <row r="10" spans="1:25">
      <c r="A10" s="1" t="s">
        <v>16</v>
      </c>
      <c r="C10" s="7">
        <v>1412218</v>
      </c>
      <c r="D10" s="7"/>
      <c r="E10" s="7">
        <v>5645631668</v>
      </c>
      <c r="F10" s="7"/>
      <c r="G10" s="7">
        <v>8436929970.4289999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1412218</v>
      </c>
      <c r="R10" s="7"/>
      <c r="S10" s="7">
        <v>5510</v>
      </c>
      <c r="T10" s="7"/>
      <c r="U10" s="7">
        <v>5645631668</v>
      </c>
      <c r="V10" s="7"/>
      <c r="W10" s="7">
        <v>7735022318.9790001</v>
      </c>
      <c r="X10" s="4"/>
      <c r="Y10" s="11">
        <v>1.9939982158508874E-3</v>
      </c>
    </row>
    <row r="11" spans="1:25">
      <c r="A11" s="1" t="s">
        <v>17</v>
      </c>
      <c r="C11" s="7">
        <v>12110123</v>
      </c>
      <c r="D11" s="7"/>
      <c r="E11" s="7">
        <v>51113958868</v>
      </c>
      <c r="F11" s="7"/>
      <c r="G11" s="7">
        <v>48657869918.862297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12110123</v>
      </c>
      <c r="R11" s="7"/>
      <c r="S11" s="7">
        <v>3845</v>
      </c>
      <c r="T11" s="7"/>
      <c r="U11" s="7">
        <v>51113958868</v>
      </c>
      <c r="V11" s="7"/>
      <c r="W11" s="7">
        <v>46286370568.536797</v>
      </c>
      <c r="X11" s="4"/>
      <c r="Y11" s="11">
        <v>1.1932084553320082E-2</v>
      </c>
    </row>
    <row r="12" spans="1:25">
      <c r="A12" s="1" t="s">
        <v>18</v>
      </c>
      <c r="C12" s="7">
        <v>7477734</v>
      </c>
      <c r="D12" s="7"/>
      <c r="E12" s="7">
        <v>31040554368</v>
      </c>
      <c r="F12" s="7"/>
      <c r="G12" s="7">
        <v>48464734467.204002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7477734</v>
      </c>
      <c r="R12" s="7"/>
      <c r="S12" s="7">
        <v>6880</v>
      </c>
      <c r="T12" s="7"/>
      <c r="U12" s="7">
        <v>31040554368</v>
      </c>
      <c r="V12" s="7"/>
      <c r="W12" s="7">
        <v>51140701400.975998</v>
      </c>
      <c r="X12" s="4"/>
      <c r="Y12" s="11">
        <v>1.3183474222265651E-2</v>
      </c>
    </row>
    <row r="13" spans="1:25">
      <c r="A13" s="1" t="s">
        <v>19</v>
      </c>
      <c r="C13" s="7">
        <v>800654</v>
      </c>
      <c r="D13" s="7"/>
      <c r="E13" s="7">
        <v>67489755300</v>
      </c>
      <c r="F13" s="7"/>
      <c r="G13" s="7">
        <v>78395175706.949997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800654</v>
      </c>
      <c r="R13" s="7"/>
      <c r="S13" s="7">
        <v>86000</v>
      </c>
      <c r="T13" s="7"/>
      <c r="U13" s="7">
        <v>67489755300</v>
      </c>
      <c r="V13" s="7"/>
      <c r="W13" s="7">
        <v>68446549348.199997</v>
      </c>
      <c r="X13" s="4"/>
      <c r="Y13" s="11">
        <v>1.7644719259126296E-2</v>
      </c>
    </row>
    <row r="14" spans="1:25">
      <c r="A14" s="1" t="s">
        <v>20</v>
      </c>
      <c r="C14" s="7">
        <v>282524</v>
      </c>
      <c r="D14" s="7"/>
      <c r="E14" s="7">
        <v>7250405655</v>
      </c>
      <c r="F14" s="7"/>
      <c r="G14" s="7">
        <v>49167180893.753998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282524</v>
      </c>
      <c r="R14" s="7"/>
      <c r="S14" s="7">
        <v>167370</v>
      </c>
      <c r="T14" s="7"/>
      <c r="U14" s="7">
        <v>7250405655</v>
      </c>
      <c r="V14" s="7"/>
      <c r="W14" s="7">
        <v>47004689930.814003</v>
      </c>
      <c r="X14" s="4"/>
      <c r="Y14" s="11">
        <v>1.2117258877029203E-2</v>
      </c>
    </row>
    <row r="15" spans="1:25">
      <c r="A15" s="1" t="s">
        <v>21</v>
      </c>
      <c r="C15" s="7">
        <v>2805925</v>
      </c>
      <c r="D15" s="7"/>
      <c r="E15" s="7">
        <v>33002041239</v>
      </c>
      <c r="F15" s="7"/>
      <c r="G15" s="7">
        <v>35004833315.4375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2805925</v>
      </c>
      <c r="R15" s="7"/>
      <c r="S15" s="7">
        <v>10930</v>
      </c>
      <c r="T15" s="7"/>
      <c r="U15" s="7">
        <v>33002041239</v>
      </c>
      <c r="V15" s="7"/>
      <c r="W15" s="7">
        <v>30486281126.512501</v>
      </c>
      <c r="X15" s="4"/>
      <c r="Y15" s="11">
        <v>7.859006434285061E-3</v>
      </c>
    </row>
    <row r="16" spans="1:25">
      <c r="A16" s="1" t="s">
        <v>22</v>
      </c>
      <c r="C16" s="7">
        <v>114343</v>
      </c>
      <c r="D16" s="7"/>
      <c r="E16" s="7">
        <v>4340917652</v>
      </c>
      <c r="F16" s="7"/>
      <c r="G16" s="7">
        <v>5455807639.1999998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114343</v>
      </c>
      <c r="R16" s="7"/>
      <c r="S16" s="7">
        <v>46190</v>
      </c>
      <c r="T16" s="7"/>
      <c r="U16" s="7">
        <v>4340917652</v>
      </c>
      <c r="V16" s="7"/>
      <c r="W16" s="7">
        <v>5250078226.1385002</v>
      </c>
      <c r="X16" s="4"/>
      <c r="Y16" s="11">
        <v>1.353408714841251E-3</v>
      </c>
    </row>
    <row r="17" spans="1:25">
      <c r="A17" s="1" t="s">
        <v>23</v>
      </c>
      <c r="C17" s="7">
        <v>619339</v>
      </c>
      <c r="D17" s="7"/>
      <c r="E17" s="7">
        <v>28070302758</v>
      </c>
      <c r="F17" s="7"/>
      <c r="G17" s="7">
        <v>80281272856.679993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619339</v>
      </c>
      <c r="R17" s="7"/>
      <c r="S17" s="7">
        <v>109450</v>
      </c>
      <c r="T17" s="7"/>
      <c r="U17" s="7">
        <v>28070302758</v>
      </c>
      <c r="V17" s="7"/>
      <c r="W17" s="7">
        <v>67383322961.377502</v>
      </c>
      <c r="X17" s="4"/>
      <c r="Y17" s="11">
        <v>1.7370631941605864E-2</v>
      </c>
    </row>
    <row r="18" spans="1:25">
      <c r="A18" s="1" t="s">
        <v>24</v>
      </c>
      <c r="C18" s="7">
        <v>1663269</v>
      </c>
      <c r="D18" s="7"/>
      <c r="E18" s="7">
        <v>75613072649</v>
      </c>
      <c r="F18" s="7"/>
      <c r="G18" s="7">
        <v>130136953367.21001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1663269</v>
      </c>
      <c r="R18" s="7"/>
      <c r="S18" s="7">
        <v>77300</v>
      </c>
      <c r="T18" s="7"/>
      <c r="U18" s="7">
        <v>75613072649</v>
      </c>
      <c r="V18" s="7"/>
      <c r="W18" s="7">
        <v>127805698072.485</v>
      </c>
      <c r="X18" s="4"/>
      <c r="Y18" s="11">
        <v>3.2946813004897831E-2</v>
      </c>
    </row>
    <row r="19" spans="1:25">
      <c r="A19" s="1" t="s">
        <v>25</v>
      </c>
      <c r="C19" s="7">
        <v>562425</v>
      </c>
      <c r="D19" s="7"/>
      <c r="E19" s="7">
        <v>28736627396</v>
      </c>
      <c r="F19" s="7"/>
      <c r="G19" s="7">
        <v>44614469985.75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562425</v>
      </c>
      <c r="R19" s="7"/>
      <c r="S19" s="7">
        <v>79500</v>
      </c>
      <c r="T19" s="7"/>
      <c r="U19" s="7">
        <v>28736627396</v>
      </c>
      <c r="V19" s="7"/>
      <c r="W19" s="7">
        <v>44446746414.375</v>
      </c>
      <c r="X19" s="4"/>
      <c r="Y19" s="11">
        <v>1.1457850979069838E-2</v>
      </c>
    </row>
    <row r="20" spans="1:25">
      <c r="A20" s="1" t="s">
        <v>26</v>
      </c>
      <c r="C20" s="7">
        <v>4594037</v>
      </c>
      <c r="D20" s="7"/>
      <c r="E20" s="7">
        <v>26770801689</v>
      </c>
      <c r="F20" s="7"/>
      <c r="G20" s="7">
        <v>20783062985.797298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4594037</v>
      </c>
      <c r="R20" s="7"/>
      <c r="S20" s="7">
        <v>4644</v>
      </c>
      <c r="T20" s="7"/>
      <c r="U20" s="7">
        <v>26770801689</v>
      </c>
      <c r="V20" s="7"/>
      <c r="W20" s="7">
        <v>21207766316.423401</v>
      </c>
      <c r="X20" s="4"/>
      <c r="Y20" s="11">
        <v>5.4671139207149349E-3</v>
      </c>
    </row>
    <row r="21" spans="1:25">
      <c r="A21" s="1" t="s">
        <v>27</v>
      </c>
      <c r="C21" s="7">
        <v>2732631</v>
      </c>
      <c r="D21" s="7"/>
      <c r="E21" s="7">
        <v>32318826837</v>
      </c>
      <c r="F21" s="7"/>
      <c r="G21" s="7">
        <v>54408928066.366501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2732631</v>
      </c>
      <c r="R21" s="7"/>
      <c r="S21" s="7">
        <v>18190</v>
      </c>
      <c r="T21" s="7"/>
      <c r="U21" s="7">
        <v>32318826837</v>
      </c>
      <c r="V21" s="7"/>
      <c r="W21" s="7">
        <v>49410803870.554497</v>
      </c>
      <c r="X21" s="4"/>
      <c r="Y21" s="11">
        <v>1.273752688727197E-2</v>
      </c>
    </row>
    <row r="22" spans="1:25">
      <c r="A22" s="1" t="s">
        <v>28</v>
      </c>
      <c r="C22" s="7">
        <v>11103495</v>
      </c>
      <c r="D22" s="7"/>
      <c r="E22" s="7">
        <v>76933965612</v>
      </c>
      <c r="F22" s="7"/>
      <c r="G22" s="7">
        <v>139292356563.94501</v>
      </c>
      <c r="H22" s="7"/>
      <c r="I22" s="7">
        <v>5816116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16919611</v>
      </c>
      <c r="R22" s="7"/>
      <c r="S22" s="7">
        <v>5990</v>
      </c>
      <c r="T22" s="7"/>
      <c r="U22" s="7">
        <v>56843825192</v>
      </c>
      <c r="V22" s="7"/>
      <c r="W22" s="7">
        <v>100745446494.155</v>
      </c>
      <c r="X22" s="4"/>
      <c r="Y22" s="11">
        <v>2.59709968866596E-2</v>
      </c>
    </row>
    <row r="23" spans="1:25">
      <c r="A23" s="1" t="s">
        <v>29</v>
      </c>
      <c r="C23" s="7">
        <v>1500000</v>
      </c>
      <c r="D23" s="7"/>
      <c r="E23" s="7">
        <v>13669189634</v>
      </c>
      <c r="F23" s="7"/>
      <c r="G23" s="7">
        <v>18877009500</v>
      </c>
      <c r="H23" s="7"/>
      <c r="I23" s="7">
        <v>144</v>
      </c>
      <c r="J23" s="7"/>
      <c r="K23" s="7">
        <v>1723830</v>
      </c>
      <c r="L23" s="7"/>
      <c r="M23" s="7">
        <v>-1058358</v>
      </c>
      <c r="N23" s="7"/>
      <c r="O23" s="7">
        <v>12553065267</v>
      </c>
      <c r="P23" s="7"/>
      <c r="Q23" s="7">
        <v>441786</v>
      </c>
      <c r="R23" s="7"/>
      <c r="S23" s="7">
        <v>10610</v>
      </c>
      <c r="T23" s="7"/>
      <c r="U23" s="7">
        <v>4026202855</v>
      </c>
      <c r="V23" s="7"/>
      <c r="W23" s="7">
        <v>4659459730.7130003</v>
      </c>
      <c r="X23" s="4"/>
      <c r="Y23" s="11">
        <v>1.201154179875354E-3</v>
      </c>
    </row>
    <row r="24" spans="1:25">
      <c r="A24" s="1" t="s">
        <v>30</v>
      </c>
      <c r="C24" s="7">
        <v>3569950</v>
      </c>
      <c r="D24" s="7"/>
      <c r="E24" s="7">
        <v>12848250050</v>
      </c>
      <c r="F24" s="7"/>
      <c r="G24" s="7">
        <v>8584326581.1525002</v>
      </c>
      <c r="H24" s="7"/>
      <c r="I24" s="7">
        <v>0</v>
      </c>
      <c r="J24" s="7"/>
      <c r="K24" s="7">
        <v>0</v>
      </c>
      <c r="L24" s="7"/>
      <c r="M24" s="7">
        <v>-3569950</v>
      </c>
      <c r="N24" s="7"/>
      <c r="O24" s="7">
        <v>0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X24" s="4"/>
      <c r="Y24" s="11">
        <v>0</v>
      </c>
    </row>
    <row r="25" spans="1:25">
      <c r="A25" s="1" t="s">
        <v>31</v>
      </c>
      <c r="C25" s="7">
        <v>3315372</v>
      </c>
      <c r="D25" s="7"/>
      <c r="E25" s="7">
        <v>28955539976</v>
      </c>
      <c r="F25" s="7"/>
      <c r="G25" s="7">
        <v>32330282714.046001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3315372</v>
      </c>
      <c r="R25" s="7"/>
      <c r="S25" s="7">
        <v>9770</v>
      </c>
      <c r="T25" s="7"/>
      <c r="U25" s="7">
        <v>28955539976</v>
      </c>
      <c r="V25" s="7"/>
      <c r="W25" s="7">
        <v>32198456892.582001</v>
      </c>
      <c r="X25" s="4"/>
      <c r="Y25" s="11">
        <v>8.3003853058610071E-3</v>
      </c>
    </row>
    <row r="26" spans="1:25">
      <c r="A26" s="1" t="s">
        <v>32</v>
      </c>
      <c r="C26" s="7">
        <v>589908</v>
      </c>
      <c r="D26" s="7"/>
      <c r="E26" s="7">
        <v>15919316502</v>
      </c>
      <c r="F26" s="7"/>
      <c r="G26" s="7">
        <v>19943397592.074001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589908</v>
      </c>
      <c r="R26" s="7"/>
      <c r="S26" s="7">
        <v>36080</v>
      </c>
      <c r="T26" s="7"/>
      <c r="U26" s="7">
        <v>15919316502</v>
      </c>
      <c r="V26" s="7"/>
      <c r="W26" s="7">
        <v>21157241550.192001</v>
      </c>
      <c r="X26" s="4"/>
      <c r="Y26" s="11">
        <v>5.4540892273699012E-3</v>
      </c>
    </row>
    <row r="27" spans="1:25">
      <c r="A27" s="1" t="s">
        <v>33</v>
      </c>
      <c r="C27" s="7">
        <v>1091408</v>
      </c>
      <c r="D27" s="7"/>
      <c r="E27" s="7">
        <v>35477702847</v>
      </c>
      <c r="F27" s="7"/>
      <c r="G27" s="7">
        <v>25766710407</v>
      </c>
      <c r="H27" s="7"/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1091408</v>
      </c>
      <c r="R27" s="7"/>
      <c r="S27" s="7">
        <v>24300</v>
      </c>
      <c r="T27" s="7"/>
      <c r="U27" s="7">
        <v>35477702847</v>
      </c>
      <c r="V27" s="7"/>
      <c r="W27" s="7">
        <v>26363413174.32</v>
      </c>
      <c r="X27" s="4"/>
      <c r="Y27" s="11">
        <v>6.7961793341370421E-3</v>
      </c>
    </row>
    <row r="28" spans="1:25">
      <c r="A28" s="1" t="s">
        <v>34</v>
      </c>
      <c r="C28" s="7">
        <v>1790384</v>
      </c>
      <c r="D28" s="7"/>
      <c r="E28" s="7">
        <v>32988658468</v>
      </c>
      <c r="F28" s="7"/>
      <c r="G28" s="7">
        <v>36662463033.120003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1790384</v>
      </c>
      <c r="R28" s="7"/>
      <c r="S28" s="7">
        <v>20700</v>
      </c>
      <c r="T28" s="7"/>
      <c r="U28" s="7">
        <v>32988658468</v>
      </c>
      <c r="V28" s="7"/>
      <c r="W28" s="7">
        <v>36840436154.639999</v>
      </c>
      <c r="X28" s="4"/>
      <c r="Y28" s="11">
        <v>9.49703322552496E-3</v>
      </c>
    </row>
    <row r="29" spans="1:25">
      <c r="A29" s="1" t="s">
        <v>35</v>
      </c>
      <c r="C29" s="7">
        <v>185603029</v>
      </c>
      <c r="D29" s="7"/>
      <c r="E29" s="7">
        <v>95759048892</v>
      </c>
      <c r="F29" s="7"/>
      <c r="G29" s="7">
        <v>79703434502.258408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185603029</v>
      </c>
      <c r="R29" s="7"/>
      <c r="S29" s="7">
        <v>432</v>
      </c>
      <c r="T29" s="7"/>
      <c r="U29" s="7">
        <v>95759048892</v>
      </c>
      <c r="V29" s="7"/>
      <c r="W29" s="7">
        <v>79703434502.258408</v>
      </c>
      <c r="X29" s="4"/>
      <c r="Y29" s="11">
        <v>2.0546612490663044E-2</v>
      </c>
    </row>
    <row r="30" spans="1:25">
      <c r="A30" s="1" t="s">
        <v>36</v>
      </c>
      <c r="C30" s="7">
        <v>17656929</v>
      </c>
      <c r="D30" s="7"/>
      <c r="E30" s="7">
        <v>17713532509</v>
      </c>
      <c r="F30" s="7"/>
      <c r="G30" s="7">
        <v>18253945083.348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17656929</v>
      </c>
      <c r="R30" s="7"/>
      <c r="S30" s="7">
        <v>955</v>
      </c>
      <c r="T30" s="7"/>
      <c r="U30" s="7">
        <v>17713532509</v>
      </c>
      <c r="V30" s="7"/>
      <c r="W30" s="7">
        <v>16762036110.1898</v>
      </c>
      <c r="X30" s="4"/>
      <c r="Y30" s="11">
        <v>4.3210567105588403E-3</v>
      </c>
    </row>
    <row r="31" spans="1:25">
      <c r="A31" s="1" t="s">
        <v>37</v>
      </c>
      <c r="C31" s="7">
        <v>2905886</v>
      </c>
      <c r="D31" s="7"/>
      <c r="E31" s="7">
        <v>35191785904</v>
      </c>
      <c r="F31" s="7"/>
      <c r="G31" s="7">
        <v>33305511629.799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2905886</v>
      </c>
      <c r="R31" s="7"/>
      <c r="S31" s="7">
        <v>11500</v>
      </c>
      <c r="T31" s="7"/>
      <c r="U31" s="7">
        <v>35191785904</v>
      </c>
      <c r="V31" s="7"/>
      <c r="W31" s="7">
        <v>33218853750.450001</v>
      </c>
      <c r="X31" s="4"/>
      <c r="Y31" s="11">
        <v>8.563431672134093E-3</v>
      </c>
    </row>
    <row r="32" spans="1:25">
      <c r="A32" s="1" t="s">
        <v>38</v>
      </c>
      <c r="C32" s="7">
        <v>5354926</v>
      </c>
      <c r="D32" s="7"/>
      <c r="E32" s="7">
        <v>24638731267</v>
      </c>
      <c r="F32" s="7"/>
      <c r="G32" s="7">
        <v>26721782235.306</v>
      </c>
      <c r="H32" s="7"/>
      <c r="I32" s="7">
        <v>3569950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8924876</v>
      </c>
      <c r="R32" s="7"/>
      <c r="S32" s="7">
        <v>4976</v>
      </c>
      <c r="T32" s="7"/>
      <c r="U32" s="7">
        <v>41056931317</v>
      </c>
      <c r="V32" s="7"/>
      <c r="W32" s="7">
        <v>44145942387.292801</v>
      </c>
      <c r="X32" s="4"/>
      <c r="Y32" s="11">
        <v>1.1380307221781514E-2</v>
      </c>
    </row>
    <row r="33" spans="1:25">
      <c r="A33" s="1" t="s">
        <v>39</v>
      </c>
      <c r="C33" s="7">
        <v>3644694</v>
      </c>
      <c r="D33" s="7"/>
      <c r="E33" s="7">
        <v>28533422033</v>
      </c>
      <c r="F33" s="7"/>
      <c r="G33" s="7">
        <v>24853835365.001999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3644694</v>
      </c>
      <c r="R33" s="7"/>
      <c r="S33" s="7">
        <v>6490</v>
      </c>
      <c r="T33" s="7"/>
      <c r="U33" s="7">
        <v>28533422033</v>
      </c>
      <c r="V33" s="7"/>
      <c r="W33" s="7">
        <v>23513322378.842999</v>
      </c>
      <c r="X33" s="4"/>
      <c r="Y33" s="11">
        <v>6.0614592872084219E-3</v>
      </c>
    </row>
    <row r="34" spans="1:25">
      <c r="A34" s="1" t="s">
        <v>40</v>
      </c>
      <c r="C34" s="7">
        <v>1721862</v>
      </c>
      <c r="D34" s="7"/>
      <c r="E34" s="7">
        <v>7292180635</v>
      </c>
      <c r="F34" s="7"/>
      <c r="G34" s="7">
        <v>15387436120.688999</v>
      </c>
      <c r="H34" s="7"/>
      <c r="I34" s="7">
        <v>479682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2201544</v>
      </c>
      <c r="R34" s="7"/>
      <c r="S34" s="7">
        <v>4903</v>
      </c>
      <c r="T34" s="7"/>
      <c r="U34" s="7">
        <v>5539554259</v>
      </c>
      <c r="V34" s="7"/>
      <c r="W34" s="7">
        <v>10729944919.1196</v>
      </c>
      <c r="X34" s="4"/>
      <c r="Y34" s="11">
        <v>2.7660542067740176E-3</v>
      </c>
    </row>
    <row r="35" spans="1:25">
      <c r="A35" s="1" t="s">
        <v>41</v>
      </c>
      <c r="C35" s="7">
        <v>5802574</v>
      </c>
      <c r="D35" s="7"/>
      <c r="E35" s="7">
        <v>42601767766</v>
      </c>
      <c r="F35" s="7"/>
      <c r="G35" s="7">
        <v>86290008323.112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5802574</v>
      </c>
      <c r="R35" s="7"/>
      <c r="S35" s="7">
        <v>13830</v>
      </c>
      <c r="T35" s="7"/>
      <c r="U35" s="7">
        <v>42601767766</v>
      </c>
      <c r="V35" s="7"/>
      <c r="W35" s="7">
        <v>79772113309.401001</v>
      </c>
      <c r="X35" s="4"/>
      <c r="Y35" s="11">
        <v>2.0564317083262999E-2</v>
      </c>
    </row>
    <row r="36" spans="1:25">
      <c r="A36" s="1" t="s">
        <v>42</v>
      </c>
      <c r="C36" s="7">
        <v>6291977</v>
      </c>
      <c r="D36" s="7"/>
      <c r="E36" s="7">
        <v>65838106909</v>
      </c>
      <c r="F36" s="7"/>
      <c r="G36" s="7">
        <v>92379551913.274506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6291977</v>
      </c>
      <c r="R36" s="7"/>
      <c r="S36" s="7">
        <v>14670</v>
      </c>
      <c r="T36" s="7"/>
      <c r="U36" s="7">
        <v>65838106909</v>
      </c>
      <c r="V36" s="7"/>
      <c r="W36" s="7">
        <v>91754097939.589493</v>
      </c>
      <c r="X36" s="4"/>
      <c r="Y36" s="11">
        <v>2.3653132472499304E-2</v>
      </c>
    </row>
    <row r="37" spans="1:25">
      <c r="A37" s="1" t="s">
        <v>43</v>
      </c>
      <c r="C37" s="7">
        <v>4004972</v>
      </c>
      <c r="D37" s="7"/>
      <c r="E37" s="7">
        <v>68750932482</v>
      </c>
      <c r="F37" s="7"/>
      <c r="G37" s="7">
        <v>88699853041.848007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4004972</v>
      </c>
      <c r="R37" s="7"/>
      <c r="S37" s="7">
        <v>19270</v>
      </c>
      <c r="T37" s="7"/>
      <c r="U37" s="7">
        <v>68750932482</v>
      </c>
      <c r="V37" s="7"/>
      <c r="W37" s="7">
        <v>76716614367.882004</v>
      </c>
      <c r="X37" s="4"/>
      <c r="Y37" s="11">
        <v>1.9776645220575036E-2</v>
      </c>
    </row>
    <row r="38" spans="1:25">
      <c r="A38" s="1" t="s">
        <v>44</v>
      </c>
      <c r="C38" s="7">
        <v>2627203</v>
      </c>
      <c r="D38" s="7"/>
      <c r="E38" s="7">
        <v>22266142992</v>
      </c>
      <c r="F38" s="7"/>
      <c r="G38" s="7">
        <v>23843644527.829498</v>
      </c>
      <c r="H38" s="7"/>
      <c r="I38" s="7">
        <v>0</v>
      </c>
      <c r="J38" s="7"/>
      <c r="K38" s="7">
        <v>0</v>
      </c>
      <c r="L38" s="7"/>
      <c r="M38" s="7">
        <v>-2627203</v>
      </c>
      <c r="N38" s="7"/>
      <c r="O38" s="7">
        <v>21586528436</v>
      </c>
      <c r="P38" s="7"/>
      <c r="Q38" s="7">
        <v>0</v>
      </c>
      <c r="R38" s="7"/>
      <c r="S38" s="7">
        <v>0</v>
      </c>
      <c r="T38" s="7"/>
      <c r="U38" s="7">
        <v>0</v>
      </c>
      <c r="V38" s="7"/>
      <c r="W38" s="7">
        <v>0</v>
      </c>
      <c r="X38" s="4"/>
      <c r="Y38" s="11">
        <v>0</v>
      </c>
    </row>
    <row r="39" spans="1:25">
      <c r="A39" s="1" t="s">
        <v>45</v>
      </c>
      <c r="C39" s="7">
        <v>2765140</v>
      </c>
      <c r="D39" s="7"/>
      <c r="E39" s="7">
        <v>39049876152</v>
      </c>
      <c r="F39" s="7"/>
      <c r="G39" s="7">
        <v>38646545083.019997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2765140</v>
      </c>
      <c r="R39" s="7"/>
      <c r="S39" s="7">
        <v>13060</v>
      </c>
      <c r="T39" s="7"/>
      <c r="U39" s="7">
        <v>39049876152</v>
      </c>
      <c r="V39" s="7"/>
      <c r="W39" s="7">
        <v>35897857666.019997</v>
      </c>
      <c r="X39" s="4"/>
      <c r="Y39" s="11">
        <v>9.2540475239845672E-3</v>
      </c>
    </row>
    <row r="40" spans="1:25">
      <c r="A40" s="1" t="s">
        <v>46</v>
      </c>
      <c r="C40" s="7">
        <v>20714387</v>
      </c>
      <c r="D40" s="7"/>
      <c r="E40" s="7">
        <v>48616112008</v>
      </c>
      <c r="F40" s="7"/>
      <c r="G40" s="7">
        <v>34243059828.792999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20714387</v>
      </c>
      <c r="R40" s="7"/>
      <c r="S40" s="7">
        <v>1543</v>
      </c>
      <c r="T40" s="7"/>
      <c r="U40" s="7">
        <v>48616112008</v>
      </c>
      <c r="V40" s="7"/>
      <c r="W40" s="7">
        <v>31772123461.111099</v>
      </c>
      <c r="X40" s="4"/>
      <c r="Y40" s="11">
        <v>8.1904815374355816E-3</v>
      </c>
    </row>
    <row r="41" spans="1:25">
      <c r="A41" s="1" t="s">
        <v>47</v>
      </c>
      <c r="C41" s="7">
        <v>15007</v>
      </c>
      <c r="D41" s="7"/>
      <c r="E41" s="7">
        <v>111761391</v>
      </c>
      <c r="F41" s="7"/>
      <c r="G41" s="7">
        <v>236744031.51449999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15007</v>
      </c>
      <c r="R41" s="7"/>
      <c r="S41" s="7">
        <v>14360</v>
      </c>
      <c r="T41" s="7"/>
      <c r="U41" s="7">
        <v>111761391</v>
      </c>
      <c r="V41" s="7"/>
      <c r="W41" s="7">
        <v>214218291.90599999</v>
      </c>
      <c r="X41" s="4"/>
      <c r="Y41" s="11">
        <v>5.5222968240842938E-5</v>
      </c>
    </row>
    <row r="42" spans="1:25">
      <c r="A42" s="1" t="s">
        <v>48</v>
      </c>
      <c r="C42" s="7">
        <v>1953499</v>
      </c>
      <c r="D42" s="7"/>
      <c r="E42" s="7">
        <v>41739937514</v>
      </c>
      <c r="F42" s="7"/>
      <c r="G42" s="7">
        <v>32138042519.7225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1953499</v>
      </c>
      <c r="R42" s="7"/>
      <c r="S42" s="7">
        <v>15140</v>
      </c>
      <c r="T42" s="7"/>
      <c r="U42" s="7">
        <v>41739937514</v>
      </c>
      <c r="V42" s="7"/>
      <c r="W42" s="7">
        <v>29399997809.583</v>
      </c>
      <c r="X42" s="4"/>
      <c r="Y42" s="11">
        <v>7.5789753100630533E-3</v>
      </c>
    </row>
    <row r="43" spans="1:25">
      <c r="A43" s="1" t="s">
        <v>49</v>
      </c>
      <c r="C43" s="7">
        <v>824555</v>
      </c>
      <c r="D43" s="7"/>
      <c r="E43" s="7">
        <v>35921121924</v>
      </c>
      <c r="F43" s="7"/>
      <c r="G43" s="7">
        <v>54842707748.452499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824555</v>
      </c>
      <c r="R43" s="7"/>
      <c r="S43" s="7">
        <v>64400</v>
      </c>
      <c r="T43" s="7"/>
      <c r="U43" s="7">
        <v>35921121924</v>
      </c>
      <c r="V43" s="7"/>
      <c r="W43" s="7">
        <v>52785389015.099998</v>
      </c>
      <c r="X43" s="4"/>
      <c r="Y43" s="11">
        <v>1.3607455438214901E-2</v>
      </c>
    </row>
    <row r="44" spans="1:25">
      <c r="A44" s="1" t="s">
        <v>50</v>
      </c>
      <c r="C44" s="7">
        <v>6904845</v>
      </c>
      <c r="D44" s="7"/>
      <c r="E44" s="7">
        <v>82918425441</v>
      </c>
      <c r="F44" s="7"/>
      <c r="G44" s="7">
        <v>108104238462.938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6904845</v>
      </c>
      <c r="R44" s="7"/>
      <c r="S44" s="7">
        <v>20940</v>
      </c>
      <c r="T44" s="7"/>
      <c r="U44" s="7">
        <v>82918425441</v>
      </c>
      <c r="V44" s="7"/>
      <c r="W44" s="7">
        <v>143727158946.91501</v>
      </c>
      <c r="X44" s="4"/>
      <c r="Y44" s="11">
        <v>3.7051179258561558E-2</v>
      </c>
    </row>
    <row r="45" spans="1:25">
      <c r="A45" s="1" t="s">
        <v>51</v>
      </c>
      <c r="C45" s="7">
        <v>9203071</v>
      </c>
      <c r="D45" s="7"/>
      <c r="E45" s="7">
        <v>59003891900</v>
      </c>
      <c r="F45" s="7"/>
      <c r="G45" s="7">
        <v>56445089528.983498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9203071</v>
      </c>
      <c r="R45" s="7"/>
      <c r="S45" s="7">
        <v>5870</v>
      </c>
      <c r="T45" s="7"/>
      <c r="U45" s="7">
        <v>59003891900</v>
      </c>
      <c r="V45" s="7"/>
      <c r="W45" s="7">
        <v>53700595710.718498</v>
      </c>
      <c r="X45" s="4"/>
      <c r="Y45" s="11">
        <v>1.3843385011904737E-2</v>
      </c>
    </row>
    <row r="46" spans="1:25">
      <c r="A46" s="1" t="s">
        <v>52</v>
      </c>
      <c r="C46" s="7">
        <v>1146320</v>
      </c>
      <c r="D46" s="7"/>
      <c r="E46" s="7">
        <v>35853587700</v>
      </c>
      <c r="F46" s="7"/>
      <c r="G46" s="7">
        <v>26402201005.32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1146320</v>
      </c>
      <c r="R46" s="7"/>
      <c r="S46" s="7">
        <v>21120</v>
      </c>
      <c r="T46" s="7"/>
      <c r="U46" s="7">
        <v>35853587700</v>
      </c>
      <c r="V46" s="7"/>
      <c r="W46" s="7">
        <v>24066227243.52</v>
      </c>
      <c r="X46" s="4"/>
      <c r="Y46" s="11">
        <v>6.2039916896031886E-3</v>
      </c>
    </row>
    <row r="47" spans="1:25">
      <c r="A47" s="1" t="s">
        <v>53</v>
      </c>
      <c r="C47" s="7">
        <v>5850856</v>
      </c>
      <c r="D47" s="7"/>
      <c r="E47" s="7">
        <v>47434758847</v>
      </c>
      <c r="F47" s="7"/>
      <c r="G47" s="7">
        <v>72991344755.339996</v>
      </c>
      <c r="H47" s="7"/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5850856</v>
      </c>
      <c r="R47" s="7"/>
      <c r="S47" s="7">
        <v>11550</v>
      </c>
      <c r="T47" s="7"/>
      <c r="U47" s="7">
        <v>47434758847</v>
      </c>
      <c r="V47" s="7"/>
      <c r="W47" s="7">
        <v>67175301348.540001</v>
      </c>
      <c r="X47" s="4"/>
      <c r="Y47" s="11">
        <v>1.7317006404697115E-2</v>
      </c>
    </row>
    <row r="48" spans="1:25">
      <c r="A48" s="1" t="s">
        <v>54</v>
      </c>
      <c r="C48" s="7">
        <v>39</v>
      </c>
      <c r="D48" s="7"/>
      <c r="E48" s="7">
        <v>556636</v>
      </c>
      <c r="F48" s="7"/>
      <c r="G48" s="7">
        <v>667196.41949999996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39</v>
      </c>
      <c r="R48" s="7"/>
      <c r="S48" s="7">
        <v>13850</v>
      </c>
      <c r="T48" s="7"/>
      <c r="U48" s="7">
        <v>556636</v>
      </c>
      <c r="V48" s="7"/>
      <c r="W48" s="7">
        <v>536936.10750000004</v>
      </c>
      <c r="X48" s="4"/>
      <c r="Y48" s="11">
        <v>1.3841584370790064E-7</v>
      </c>
    </row>
    <row r="49" spans="1:25">
      <c r="A49" s="1" t="s">
        <v>55</v>
      </c>
      <c r="C49" s="7">
        <v>487852</v>
      </c>
      <c r="D49" s="7"/>
      <c r="E49" s="7">
        <v>407391063</v>
      </c>
      <c r="F49" s="7"/>
      <c r="G49" s="7">
        <v>1145450200.7772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487852</v>
      </c>
      <c r="R49" s="7"/>
      <c r="S49" s="7">
        <v>2171</v>
      </c>
      <c r="T49" s="7"/>
      <c r="U49" s="7">
        <v>407391063</v>
      </c>
      <c r="V49" s="7"/>
      <c r="W49" s="7">
        <v>1052824888.1826</v>
      </c>
      <c r="X49" s="4"/>
      <c r="Y49" s="11">
        <v>2.7140593291999967E-4</v>
      </c>
    </row>
    <row r="50" spans="1:25">
      <c r="A50" s="1" t="s">
        <v>56</v>
      </c>
      <c r="C50" s="7">
        <v>3384079</v>
      </c>
      <c r="D50" s="7"/>
      <c r="E50" s="7">
        <v>56910968674</v>
      </c>
      <c r="F50" s="7"/>
      <c r="G50" s="7">
        <v>57557077219.444504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3384079</v>
      </c>
      <c r="R50" s="7"/>
      <c r="S50" s="7">
        <v>17810</v>
      </c>
      <c r="T50" s="7"/>
      <c r="U50" s="7">
        <v>56910968674</v>
      </c>
      <c r="V50" s="7"/>
      <c r="W50" s="7">
        <v>59911837830.4095</v>
      </c>
      <c r="X50" s="4"/>
      <c r="Y50" s="11">
        <v>1.5444570528136907E-2</v>
      </c>
    </row>
    <row r="51" spans="1:25">
      <c r="A51" s="1" t="s">
        <v>57</v>
      </c>
      <c r="C51" s="7">
        <v>867919</v>
      </c>
      <c r="D51" s="7"/>
      <c r="E51" s="7">
        <v>15537842173</v>
      </c>
      <c r="F51" s="7"/>
      <c r="G51" s="7">
        <v>15357036898.709999</v>
      </c>
      <c r="H51" s="7"/>
      <c r="I51" s="7">
        <v>1611184</v>
      </c>
      <c r="J51" s="7"/>
      <c r="K51" s="7">
        <v>27833177742</v>
      </c>
      <c r="L51" s="7"/>
      <c r="M51" s="7">
        <v>0</v>
      </c>
      <c r="N51" s="7"/>
      <c r="O51" s="7">
        <v>0</v>
      </c>
      <c r="P51" s="7"/>
      <c r="Q51" s="7">
        <v>2479103</v>
      </c>
      <c r="R51" s="7"/>
      <c r="S51" s="7">
        <v>15580</v>
      </c>
      <c r="T51" s="7"/>
      <c r="U51" s="7">
        <v>43371019915</v>
      </c>
      <c r="V51" s="7"/>
      <c r="W51" s="7">
        <v>38394609412.796997</v>
      </c>
      <c r="X51" s="4"/>
      <c r="Y51" s="11">
        <v>9.8976808999711383E-3</v>
      </c>
    </row>
    <row r="52" spans="1:25">
      <c r="A52" s="1" t="s">
        <v>58</v>
      </c>
      <c r="C52" s="7">
        <v>4227113</v>
      </c>
      <c r="D52" s="7"/>
      <c r="E52" s="7">
        <v>83912664319</v>
      </c>
      <c r="F52" s="7"/>
      <c r="G52" s="7">
        <v>130260812007.14999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4227113</v>
      </c>
      <c r="R52" s="7"/>
      <c r="S52" s="7">
        <v>30870</v>
      </c>
      <c r="T52" s="7"/>
      <c r="U52" s="7">
        <v>83912664319</v>
      </c>
      <c r="V52" s="7"/>
      <c r="W52" s="7">
        <v>129714556989.056</v>
      </c>
      <c r="X52" s="4"/>
      <c r="Y52" s="11">
        <v>3.3438894490508339E-2</v>
      </c>
    </row>
    <row r="53" spans="1:25">
      <c r="A53" s="1" t="s">
        <v>59</v>
      </c>
      <c r="C53" s="7">
        <v>621795</v>
      </c>
      <c r="D53" s="7"/>
      <c r="E53" s="7">
        <v>10805350054</v>
      </c>
      <c r="F53" s="7"/>
      <c r="G53" s="7">
        <v>3844552888.8449998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621795</v>
      </c>
      <c r="R53" s="7"/>
      <c r="S53" s="7">
        <v>5240</v>
      </c>
      <c r="T53" s="7"/>
      <c r="U53" s="7">
        <v>10805350054</v>
      </c>
      <c r="V53" s="7"/>
      <c r="W53" s="7">
        <v>3238819475.4899998</v>
      </c>
      <c r="X53" s="4"/>
      <c r="Y53" s="11">
        <v>8.3492975058960532E-4</v>
      </c>
    </row>
    <row r="54" spans="1:25">
      <c r="A54" s="1" t="s">
        <v>60</v>
      </c>
      <c r="C54" s="7">
        <v>6358289</v>
      </c>
      <c r="D54" s="7"/>
      <c r="E54" s="7">
        <v>22105318146</v>
      </c>
      <c r="F54" s="7"/>
      <c r="G54" s="7">
        <v>47656247140.593002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6358289</v>
      </c>
      <c r="R54" s="7"/>
      <c r="S54" s="7">
        <v>7300</v>
      </c>
      <c r="T54" s="7"/>
      <c r="U54" s="7">
        <v>22105318146</v>
      </c>
      <c r="V54" s="7"/>
      <c r="W54" s="7">
        <v>46139337417.285004</v>
      </c>
      <c r="X54" s="4"/>
      <c r="Y54" s="11">
        <v>1.1894181127941768E-2</v>
      </c>
    </row>
    <row r="55" spans="1:25">
      <c r="A55" s="1" t="s">
        <v>61</v>
      </c>
      <c r="C55" s="7">
        <v>715408</v>
      </c>
      <c r="D55" s="7"/>
      <c r="E55" s="7">
        <v>20151515415</v>
      </c>
      <c r="F55" s="7"/>
      <c r="G55" s="7">
        <v>38295498711.239998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715408</v>
      </c>
      <c r="R55" s="7"/>
      <c r="S55" s="7">
        <v>55850</v>
      </c>
      <c r="T55" s="7"/>
      <c r="U55" s="7">
        <v>20151515415</v>
      </c>
      <c r="V55" s="7"/>
      <c r="W55" s="7">
        <v>39717801356.040001</v>
      </c>
      <c r="X55" s="4"/>
      <c r="Y55" s="11">
        <v>1.023878429505521E-2</v>
      </c>
    </row>
    <row r="56" spans="1:25">
      <c r="A56" s="1" t="s">
        <v>62</v>
      </c>
      <c r="C56" s="7">
        <v>5166679</v>
      </c>
      <c r="D56" s="7"/>
      <c r="E56" s="7">
        <v>102711850593</v>
      </c>
      <c r="F56" s="7"/>
      <c r="G56" s="7">
        <v>98764073508.838501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5166679</v>
      </c>
      <c r="R56" s="7"/>
      <c r="S56" s="7">
        <v>18290</v>
      </c>
      <c r="T56" s="7"/>
      <c r="U56" s="7">
        <v>102711850593</v>
      </c>
      <c r="V56" s="7"/>
      <c r="W56" s="7">
        <v>93936292484.485504</v>
      </c>
      <c r="X56" s="4"/>
      <c r="Y56" s="11">
        <v>2.4215676683714524E-2</v>
      </c>
    </row>
    <row r="57" spans="1:25">
      <c r="A57" s="1" t="s">
        <v>63</v>
      </c>
      <c r="C57" s="7">
        <v>3272885</v>
      </c>
      <c r="D57" s="7"/>
      <c r="E57" s="7">
        <v>12068392363</v>
      </c>
      <c r="F57" s="7"/>
      <c r="G57" s="7">
        <v>16602158015</v>
      </c>
      <c r="H57" s="7"/>
      <c r="I57" s="7">
        <v>0</v>
      </c>
      <c r="J57" s="7"/>
      <c r="K57" s="7">
        <v>0</v>
      </c>
      <c r="L57" s="7"/>
      <c r="M57" s="7">
        <v>-3272885</v>
      </c>
      <c r="N57" s="7"/>
      <c r="O57" s="7">
        <v>16013475570</v>
      </c>
      <c r="P57" s="7"/>
      <c r="Q57" s="7">
        <v>0</v>
      </c>
      <c r="R57" s="7"/>
      <c r="S57" s="7">
        <v>0</v>
      </c>
      <c r="T57" s="7"/>
      <c r="U57" s="7">
        <v>0</v>
      </c>
      <c r="V57" s="7"/>
      <c r="W57" s="7">
        <v>0</v>
      </c>
      <c r="X57" s="4"/>
      <c r="Y57" s="11">
        <v>0</v>
      </c>
    </row>
    <row r="58" spans="1:25">
      <c r="A58" s="1" t="s">
        <v>64</v>
      </c>
      <c r="C58" s="7">
        <v>4815427</v>
      </c>
      <c r="D58" s="7"/>
      <c r="E58" s="7">
        <v>84659030913</v>
      </c>
      <c r="F58" s="7"/>
      <c r="G58" s="7">
        <v>101431766686.127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4815427</v>
      </c>
      <c r="R58" s="7"/>
      <c r="S58" s="7">
        <v>21800</v>
      </c>
      <c r="T58" s="7"/>
      <c r="U58" s="7">
        <v>84659030913</v>
      </c>
      <c r="V58" s="7"/>
      <c r="W58" s="7">
        <v>104351699563.83</v>
      </c>
      <c r="X58" s="4"/>
      <c r="Y58" s="11">
        <v>2.6900646717041461E-2</v>
      </c>
    </row>
    <row r="59" spans="1:25">
      <c r="A59" s="1" t="s">
        <v>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991608</v>
      </c>
      <c r="J59" s="7"/>
      <c r="K59" s="7">
        <v>31443736745</v>
      </c>
      <c r="L59" s="7"/>
      <c r="M59" s="7">
        <v>0</v>
      </c>
      <c r="N59" s="7"/>
      <c r="O59" s="7">
        <v>0</v>
      </c>
      <c r="P59" s="7"/>
      <c r="Q59" s="7">
        <v>991608</v>
      </c>
      <c r="R59" s="7"/>
      <c r="S59" s="7">
        <v>32870</v>
      </c>
      <c r="T59" s="7"/>
      <c r="U59" s="7">
        <v>31443736745</v>
      </c>
      <c r="V59" s="7"/>
      <c r="W59" s="7">
        <v>32400219714</v>
      </c>
      <c r="X59" s="4"/>
      <c r="Y59" s="11">
        <v>8.3523974057844192E-3</v>
      </c>
    </row>
    <row r="60" spans="1:25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177281</v>
      </c>
      <c r="J60" s="7"/>
      <c r="K60" s="7">
        <v>8595578869</v>
      </c>
      <c r="L60" s="7"/>
      <c r="M60" s="7">
        <v>0</v>
      </c>
      <c r="N60" s="7"/>
      <c r="O60" s="7">
        <v>0</v>
      </c>
      <c r="P60" s="7"/>
      <c r="Q60" s="7">
        <v>177281</v>
      </c>
      <c r="R60" s="7"/>
      <c r="S60" s="7">
        <v>48870</v>
      </c>
      <c r="T60" s="7"/>
      <c r="U60" s="7">
        <v>8595578869</v>
      </c>
      <c r="V60" s="7"/>
      <c r="W60" s="7">
        <v>8612173321.3034992</v>
      </c>
      <c r="X60" s="4"/>
      <c r="Y60" s="11">
        <v>2.2201174772491839E-3</v>
      </c>
    </row>
    <row r="61" spans="1:25">
      <c r="A61" s="1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1156086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1156086</v>
      </c>
      <c r="R61" s="7"/>
      <c r="S61" s="7">
        <v>3903</v>
      </c>
      <c r="T61" s="7"/>
      <c r="U61" s="7">
        <v>1752626376</v>
      </c>
      <c r="V61" s="7"/>
      <c r="W61" s="7">
        <v>4485356046.2349005</v>
      </c>
      <c r="X61" s="4"/>
      <c r="Y61" s="11">
        <v>1.1562722878903E-3</v>
      </c>
    </row>
    <row r="62" spans="1:25">
      <c r="A62" s="1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8516380</v>
      </c>
      <c r="J62" s="7"/>
      <c r="K62" s="7">
        <v>0</v>
      </c>
      <c r="L62" s="7"/>
      <c r="M62" s="7">
        <v>0</v>
      </c>
      <c r="N62" s="7"/>
      <c r="O62" s="7">
        <v>0</v>
      </c>
      <c r="P62" s="7"/>
      <c r="Q62" s="7">
        <v>8516380</v>
      </c>
      <c r="R62" s="7"/>
      <c r="S62" s="7">
        <v>3790</v>
      </c>
      <c r="T62" s="7"/>
      <c r="U62" s="7">
        <v>20090140420</v>
      </c>
      <c r="V62" s="7"/>
      <c r="W62" s="7">
        <v>32085031572.810001</v>
      </c>
      <c r="X62" s="4"/>
      <c r="Y62" s="11">
        <v>8.2711455860604906E-3</v>
      </c>
    </row>
    <row r="63" spans="1:25" ht="24.75" thickBot="1">
      <c r="E63" s="8">
        <f>SUM(E9:E62)</f>
        <v>1836515230327</v>
      </c>
      <c r="F63" s="9"/>
      <c r="G63" s="8">
        <f>SUM(G9:G62)</f>
        <v>2330166513410.7974</v>
      </c>
      <c r="H63" s="9"/>
      <c r="I63" s="9"/>
      <c r="J63" s="9"/>
      <c r="K63" s="8">
        <f>SUM(K9:K62)</f>
        <v>67874217186</v>
      </c>
      <c r="L63" s="9"/>
      <c r="M63" s="10"/>
      <c r="N63" s="9"/>
      <c r="O63" s="8">
        <f>SUM(O9:O62)</f>
        <v>50153069273</v>
      </c>
      <c r="P63" s="9"/>
      <c r="Q63" s="9"/>
      <c r="R63" s="9"/>
      <c r="S63" s="9"/>
      <c r="T63" s="9"/>
      <c r="U63" s="8">
        <f>SUM(U9:U62)</f>
        <v>1863980151549</v>
      </c>
      <c r="V63" s="9"/>
      <c r="W63" s="8">
        <f>SUM(W9:W62)</f>
        <v>2293801292687.5142</v>
      </c>
      <c r="X63" s="9"/>
      <c r="Y63" s="12">
        <f>SUM(Y9:Y62)</f>
        <v>0.5913151244516287</v>
      </c>
    </row>
    <row r="64" spans="1:25" ht="24.75" thickTop="1">
      <c r="G64" s="3"/>
      <c r="W64" s="3"/>
    </row>
    <row r="65" spans="7:25">
      <c r="G65" s="3"/>
      <c r="W65" s="3"/>
      <c r="Y6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30"/>
  <sheetViews>
    <sheetView rightToLeft="1" topLeftCell="H13" workbookViewId="0">
      <selection activeCell="AI29" sqref="AI29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0.855468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8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8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8" ht="24.75">
      <c r="A6" s="22" t="s">
        <v>70</v>
      </c>
      <c r="B6" s="22" t="s">
        <v>70</v>
      </c>
      <c r="C6" s="22" t="s">
        <v>70</v>
      </c>
      <c r="D6" s="22" t="s">
        <v>70</v>
      </c>
      <c r="E6" s="22" t="s">
        <v>70</v>
      </c>
      <c r="F6" s="22" t="s">
        <v>70</v>
      </c>
      <c r="G6" s="22" t="s">
        <v>70</v>
      </c>
      <c r="H6" s="22" t="s">
        <v>70</v>
      </c>
      <c r="I6" s="22" t="s">
        <v>70</v>
      </c>
      <c r="J6" s="22" t="s">
        <v>70</v>
      </c>
      <c r="K6" s="22" t="s">
        <v>70</v>
      </c>
      <c r="L6" s="22" t="s">
        <v>70</v>
      </c>
      <c r="M6" s="22" t="s">
        <v>70</v>
      </c>
      <c r="O6" s="22" t="s">
        <v>204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8" ht="24.75">
      <c r="A7" s="21" t="s">
        <v>71</v>
      </c>
      <c r="C7" s="21" t="s">
        <v>72</v>
      </c>
      <c r="E7" s="21" t="s">
        <v>73</v>
      </c>
      <c r="G7" s="21" t="s">
        <v>74</v>
      </c>
      <c r="I7" s="21" t="s">
        <v>75</v>
      </c>
      <c r="K7" s="21" t="s">
        <v>76</v>
      </c>
      <c r="M7" s="21" t="s">
        <v>69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77</v>
      </c>
      <c r="AG7" s="21" t="s">
        <v>8</v>
      </c>
      <c r="AI7" s="21" t="s">
        <v>9</v>
      </c>
      <c r="AK7" s="21" t="s">
        <v>13</v>
      </c>
    </row>
    <row r="8" spans="1:38" ht="24.75">
      <c r="A8" s="22" t="s">
        <v>71</v>
      </c>
      <c r="C8" s="22" t="s">
        <v>72</v>
      </c>
      <c r="E8" s="22" t="s">
        <v>73</v>
      </c>
      <c r="G8" s="22" t="s">
        <v>74</v>
      </c>
      <c r="I8" s="22" t="s">
        <v>75</v>
      </c>
      <c r="K8" s="22" t="s">
        <v>76</v>
      </c>
      <c r="M8" s="22" t="s">
        <v>69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77</v>
      </c>
      <c r="AG8" s="22" t="s">
        <v>8</v>
      </c>
      <c r="AI8" s="22" t="s">
        <v>9</v>
      </c>
      <c r="AK8" s="22" t="s">
        <v>13</v>
      </c>
    </row>
    <row r="9" spans="1:38">
      <c r="A9" s="1" t="s">
        <v>78</v>
      </c>
      <c r="C9" s="4" t="s">
        <v>79</v>
      </c>
      <c r="D9" s="4"/>
      <c r="E9" s="4" t="s">
        <v>79</v>
      </c>
      <c r="F9" s="4"/>
      <c r="G9" s="4" t="s">
        <v>80</v>
      </c>
      <c r="H9" s="4"/>
      <c r="I9" s="4" t="s">
        <v>81</v>
      </c>
      <c r="J9" s="4"/>
      <c r="K9" s="5">
        <v>0</v>
      </c>
      <c r="L9" s="4"/>
      <c r="M9" s="5">
        <v>0</v>
      </c>
      <c r="N9" s="4"/>
      <c r="O9" s="5">
        <v>54500</v>
      </c>
      <c r="P9" s="4"/>
      <c r="Q9" s="5">
        <v>40640958822</v>
      </c>
      <c r="R9" s="4"/>
      <c r="S9" s="5">
        <v>40764060174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54500</v>
      </c>
      <c r="AD9" s="4"/>
      <c r="AE9" s="5">
        <v>763820</v>
      </c>
      <c r="AF9" s="4"/>
      <c r="AG9" s="5">
        <v>40640958822</v>
      </c>
      <c r="AH9" s="4"/>
      <c r="AI9" s="5">
        <v>41620644890</v>
      </c>
      <c r="AJ9" s="4"/>
      <c r="AK9" s="11">
        <v>1.0729315085438304E-2</v>
      </c>
      <c r="AL9" s="4"/>
    </row>
    <row r="10" spans="1:38">
      <c r="A10" s="1" t="s">
        <v>82</v>
      </c>
      <c r="C10" s="4" t="s">
        <v>79</v>
      </c>
      <c r="D10" s="4"/>
      <c r="E10" s="4" t="s">
        <v>79</v>
      </c>
      <c r="F10" s="4"/>
      <c r="G10" s="4" t="s">
        <v>83</v>
      </c>
      <c r="H10" s="4"/>
      <c r="I10" s="4" t="s">
        <v>84</v>
      </c>
      <c r="J10" s="4"/>
      <c r="K10" s="5">
        <v>0</v>
      </c>
      <c r="L10" s="4"/>
      <c r="M10" s="5">
        <v>0</v>
      </c>
      <c r="N10" s="4"/>
      <c r="O10" s="5">
        <v>52200</v>
      </c>
      <c r="P10" s="4"/>
      <c r="Q10" s="5">
        <v>38306042692</v>
      </c>
      <c r="R10" s="4"/>
      <c r="S10" s="5">
        <v>38462861342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52200</v>
      </c>
      <c r="AD10" s="4"/>
      <c r="AE10" s="5">
        <v>751650</v>
      </c>
      <c r="AF10" s="4"/>
      <c r="AG10" s="5">
        <v>38306042692</v>
      </c>
      <c r="AH10" s="4"/>
      <c r="AI10" s="5">
        <v>39229018451</v>
      </c>
      <c r="AJ10" s="4"/>
      <c r="AK10" s="11">
        <v>1.0112781783311091E-2</v>
      </c>
      <c r="AL10" s="4"/>
    </row>
    <row r="11" spans="1:38">
      <c r="A11" s="1" t="s">
        <v>85</v>
      </c>
      <c r="C11" s="4" t="s">
        <v>79</v>
      </c>
      <c r="D11" s="4"/>
      <c r="E11" s="4" t="s">
        <v>79</v>
      </c>
      <c r="F11" s="4"/>
      <c r="G11" s="4" t="s">
        <v>86</v>
      </c>
      <c r="H11" s="4"/>
      <c r="I11" s="4" t="s">
        <v>87</v>
      </c>
      <c r="J11" s="4"/>
      <c r="K11" s="5">
        <v>0</v>
      </c>
      <c r="L11" s="4"/>
      <c r="M11" s="5">
        <v>0</v>
      </c>
      <c r="N11" s="4"/>
      <c r="O11" s="5">
        <v>60440</v>
      </c>
      <c r="P11" s="4"/>
      <c r="Q11" s="5">
        <v>50116126380</v>
      </c>
      <c r="R11" s="4"/>
      <c r="S11" s="5">
        <v>59770368656</v>
      </c>
      <c r="T11" s="4"/>
      <c r="U11" s="5">
        <v>0</v>
      </c>
      <c r="V11" s="4"/>
      <c r="W11" s="5">
        <v>0</v>
      </c>
      <c r="X11" s="4"/>
      <c r="Y11" s="5">
        <v>60440</v>
      </c>
      <c r="Z11" s="4"/>
      <c r="AA11" s="5">
        <v>60440000000</v>
      </c>
      <c r="AB11" s="5"/>
      <c r="AC11" s="5">
        <v>0</v>
      </c>
      <c r="AD11" s="4"/>
      <c r="AE11" s="5">
        <v>0</v>
      </c>
      <c r="AF11" s="4"/>
      <c r="AG11" s="5">
        <v>0</v>
      </c>
      <c r="AH11" s="4"/>
      <c r="AI11" s="5">
        <v>0</v>
      </c>
      <c r="AJ11" s="4"/>
      <c r="AK11" s="11">
        <v>0</v>
      </c>
      <c r="AL11" s="4"/>
    </row>
    <row r="12" spans="1:38">
      <c r="A12" s="1" t="s">
        <v>88</v>
      </c>
      <c r="C12" s="4" t="s">
        <v>79</v>
      </c>
      <c r="D12" s="4"/>
      <c r="E12" s="4" t="s">
        <v>79</v>
      </c>
      <c r="F12" s="4"/>
      <c r="G12" s="4" t="s">
        <v>89</v>
      </c>
      <c r="H12" s="4"/>
      <c r="I12" s="4" t="s">
        <v>90</v>
      </c>
      <c r="J12" s="4"/>
      <c r="K12" s="5">
        <v>0</v>
      </c>
      <c r="L12" s="4"/>
      <c r="M12" s="5">
        <v>0</v>
      </c>
      <c r="N12" s="4"/>
      <c r="O12" s="5">
        <v>15000</v>
      </c>
      <c r="P12" s="4"/>
      <c r="Q12" s="5">
        <v>10697088493</v>
      </c>
      <c r="R12" s="4"/>
      <c r="S12" s="5">
        <v>10762498943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15000</v>
      </c>
      <c r="AD12" s="4"/>
      <c r="AE12" s="5">
        <v>731870</v>
      </c>
      <c r="AF12" s="4"/>
      <c r="AG12" s="5">
        <v>10697088493</v>
      </c>
      <c r="AH12" s="4"/>
      <c r="AI12" s="5">
        <v>10976060228</v>
      </c>
      <c r="AJ12" s="4"/>
      <c r="AK12" s="11">
        <v>2.8294998526381507E-3</v>
      </c>
      <c r="AL12" s="4"/>
    </row>
    <row r="13" spans="1:38">
      <c r="A13" s="1" t="s">
        <v>91</v>
      </c>
      <c r="C13" s="4" t="s">
        <v>79</v>
      </c>
      <c r="D13" s="4"/>
      <c r="E13" s="4" t="s">
        <v>79</v>
      </c>
      <c r="F13" s="4"/>
      <c r="G13" s="4" t="s">
        <v>92</v>
      </c>
      <c r="H13" s="4"/>
      <c r="I13" s="4" t="s">
        <v>93</v>
      </c>
      <c r="J13" s="4"/>
      <c r="K13" s="5">
        <v>0</v>
      </c>
      <c r="L13" s="4"/>
      <c r="M13" s="5">
        <v>0</v>
      </c>
      <c r="N13" s="4"/>
      <c r="O13" s="5">
        <v>133280</v>
      </c>
      <c r="P13" s="4"/>
      <c r="Q13" s="5">
        <v>109809969952</v>
      </c>
      <c r="R13" s="4"/>
      <c r="S13" s="5">
        <v>130618709867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133280</v>
      </c>
      <c r="AD13" s="4"/>
      <c r="AE13" s="5">
        <v>996710</v>
      </c>
      <c r="AF13" s="4"/>
      <c r="AG13" s="5">
        <v>109809969952</v>
      </c>
      <c r="AH13" s="4"/>
      <c r="AI13" s="5">
        <v>132817431276</v>
      </c>
      <c r="AJ13" s="4"/>
      <c r="AK13" s="11">
        <v>3.4238779162721236E-2</v>
      </c>
      <c r="AL13" s="4"/>
    </row>
    <row r="14" spans="1:38">
      <c r="A14" s="1" t="s">
        <v>94</v>
      </c>
      <c r="C14" s="4" t="s">
        <v>79</v>
      </c>
      <c r="D14" s="4"/>
      <c r="E14" s="4" t="s">
        <v>79</v>
      </c>
      <c r="F14" s="4"/>
      <c r="G14" s="4" t="s">
        <v>95</v>
      </c>
      <c r="H14" s="4"/>
      <c r="I14" s="4" t="s">
        <v>96</v>
      </c>
      <c r="J14" s="4"/>
      <c r="K14" s="5">
        <v>0</v>
      </c>
      <c r="L14" s="4"/>
      <c r="M14" s="5">
        <v>0</v>
      </c>
      <c r="N14" s="4"/>
      <c r="O14" s="5">
        <v>53372</v>
      </c>
      <c r="P14" s="4"/>
      <c r="Q14" s="5">
        <v>45802449074</v>
      </c>
      <c r="R14" s="4"/>
      <c r="S14" s="5">
        <v>51383651264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53372</v>
      </c>
      <c r="AD14" s="4"/>
      <c r="AE14" s="5">
        <v>981280</v>
      </c>
      <c r="AF14" s="4"/>
      <c r="AG14" s="5">
        <v>45802449074</v>
      </c>
      <c r="AH14" s="4"/>
      <c r="AI14" s="5">
        <v>52363383576</v>
      </c>
      <c r="AJ14" s="4"/>
      <c r="AK14" s="11">
        <v>1.3498667375563799E-2</v>
      </c>
      <c r="AL14" s="4"/>
    </row>
    <row r="15" spans="1:38">
      <c r="A15" s="1" t="s">
        <v>97</v>
      </c>
      <c r="C15" s="4" t="s">
        <v>79</v>
      </c>
      <c r="D15" s="4"/>
      <c r="E15" s="4" t="s">
        <v>79</v>
      </c>
      <c r="F15" s="4"/>
      <c r="G15" s="4" t="s">
        <v>98</v>
      </c>
      <c r="H15" s="4"/>
      <c r="I15" s="4" t="s">
        <v>99</v>
      </c>
      <c r="J15" s="4"/>
      <c r="K15" s="5">
        <v>0</v>
      </c>
      <c r="L15" s="4"/>
      <c r="M15" s="5">
        <v>0</v>
      </c>
      <c r="N15" s="4"/>
      <c r="O15" s="5">
        <v>44004</v>
      </c>
      <c r="P15" s="4"/>
      <c r="Q15" s="5">
        <v>37517214933</v>
      </c>
      <c r="R15" s="4"/>
      <c r="S15" s="5">
        <v>42192627239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44004</v>
      </c>
      <c r="AD15" s="4"/>
      <c r="AE15" s="5">
        <v>975730</v>
      </c>
      <c r="AF15" s="4"/>
      <c r="AG15" s="5">
        <v>37517214933</v>
      </c>
      <c r="AH15" s="4"/>
      <c r="AI15" s="5">
        <v>42928240765</v>
      </c>
      <c r="AJ15" s="4"/>
      <c r="AK15" s="11">
        <v>1.1066397996680393E-2</v>
      </c>
      <c r="AL15" s="4"/>
    </row>
    <row r="16" spans="1:38">
      <c r="A16" s="1" t="s">
        <v>100</v>
      </c>
      <c r="C16" s="4" t="s">
        <v>79</v>
      </c>
      <c r="D16" s="4"/>
      <c r="E16" s="4" t="s">
        <v>79</v>
      </c>
      <c r="F16" s="4"/>
      <c r="G16" s="4" t="s">
        <v>101</v>
      </c>
      <c r="H16" s="4"/>
      <c r="I16" s="4" t="s">
        <v>102</v>
      </c>
      <c r="J16" s="4"/>
      <c r="K16" s="5">
        <v>0</v>
      </c>
      <c r="L16" s="4"/>
      <c r="M16" s="5">
        <v>0</v>
      </c>
      <c r="N16" s="4"/>
      <c r="O16" s="5">
        <v>130000</v>
      </c>
      <c r="P16" s="4"/>
      <c r="Q16" s="5">
        <v>109109020074</v>
      </c>
      <c r="R16" s="4"/>
      <c r="S16" s="5">
        <v>122437804125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130000</v>
      </c>
      <c r="AD16" s="4"/>
      <c r="AE16" s="5">
        <v>957490</v>
      </c>
      <c r="AF16" s="4"/>
      <c r="AG16" s="5">
        <v>109109020074</v>
      </c>
      <c r="AH16" s="4"/>
      <c r="AI16" s="5">
        <v>124451139141</v>
      </c>
      <c r="AJ16" s="4"/>
      <c r="AK16" s="11">
        <v>3.2082046977276249E-2</v>
      </c>
      <c r="AL16" s="4"/>
    </row>
    <row r="17" spans="1:38">
      <c r="A17" s="1" t="s">
        <v>103</v>
      </c>
      <c r="C17" s="4" t="s">
        <v>79</v>
      </c>
      <c r="D17" s="4"/>
      <c r="E17" s="4" t="s">
        <v>79</v>
      </c>
      <c r="F17" s="4"/>
      <c r="G17" s="4" t="s">
        <v>104</v>
      </c>
      <c r="H17" s="4"/>
      <c r="I17" s="4" t="s">
        <v>105</v>
      </c>
      <c r="J17" s="4"/>
      <c r="K17" s="5">
        <v>0</v>
      </c>
      <c r="L17" s="4"/>
      <c r="M17" s="5">
        <v>0</v>
      </c>
      <c r="N17" s="4"/>
      <c r="O17" s="5">
        <v>100000</v>
      </c>
      <c r="P17" s="4"/>
      <c r="Q17" s="5">
        <v>93375417500</v>
      </c>
      <c r="R17" s="4"/>
      <c r="S17" s="5">
        <v>93718010531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100000</v>
      </c>
      <c r="AD17" s="4"/>
      <c r="AE17" s="5">
        <v>954000</v>
      </c>
      <c r="AF17" s="4"/>
      <c r="AG17" s="5">
        <v>93375417500</v>
      </c>
      <c r="AH17" s="4"/>
      <c r="AI17" s="5">
        <v>95382708750</v>
      </c>
      <c r="AJ17" s="4"/>
      <c r="AK17" s="11">
        <v>2.4588545866746737E-2</v>
      </c>
      <c r="AL17" s="4"/>
    </row>
    <row r="18" spans="1:38">
      <c r="A18" s="1" t="s">
        <v>106</v>
      </c>
      <c r="C18" s="4" t="s">
        <v>79</v>
      </c>
      <c r="D18" s="4"/>
      <c r="E18" s="4" t="s">
        <v>79</v>
      </c>
      <c r="F18" s="4"/>
      <c r="G18" s="4" t="s">
        <v>107</v>
      </c>
      <c r="H18" s="4"/>
      <c r="I18" s="4" t="s">
        <v>108</v>
      </c>
      <c r="J18" s="4"/>
      <c r="K18" s="5">
        <v>0</v>
      </c>
      <c r="L18" s="4"/>
      <c r="M18" s="5">
        <v>0</v>
      </c>
      <c r="N18" s="4"/>
      <c r="O18" s="5">
        <v>12525</v>
      </c>
      <c r="P18" s="4"/>
      <c r="Q18" s="5">
        <v>7117934191</v>
      </c>
      <c r="R18" s="4"/>
      <c r="S18" s="5">
        <v>7236635122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12525</v>
      </c>
      <c r="AD18" s="4"/>
      <c r="AE18" s="5">
        <v>586920</v>
      </c>
      <c r="AF18" s="4"/>
      <c r="AG18" s="5">
        <v>7117934191</v>
      </c>
      <c r="AH18" s="4"/>
      <c r="AI18" s="5">
        <v>7349840599</v>
      </c>
      <c r="AJ18" s="4"/>
      <c r="AK18" s="11">
        <v>1.8947028769697085E-3</v>
      </c>
      <c r="AL18" s="4"/>
    </row>
    <row r="19" spans="1:38">
      <c r="A19" s="1" t="s">
        <v>109</v>
      </c>
      <c r="C19" s="4" t="s">
        <v>79</v>
      </c>
      <c r="D19" s="4"/>
      <c r="E19" s="4" t="s">
        <v>79</v>
      </c>
      <c r="F19" s="4"/>
      <c r="G19" s="4" t="s">
        <v>110</v>
      </c>
      <c r="H19" s="4"/>
      <c r="I19" s="4" t="s">
        <v>111</v>
      </c>
      <c r="J19" s="4"/>
      <c r="K19" s="5">
        <v>0</v>
      </c>
      <c r="L19" s="4"/>
      <c r="M19" s="5">
        <v>0</v>
      </c>
      <c r="N19" s="4"/>
      <c r="O19" s="5">
        <v>91108</v>
      </c>
      <c r="P19" s="4"/>
      <c r="Q19" s="5">
        <v>73843465286</v>
      </c>
      <c r="R19" s="4"/>
      <c r="S19" s="5">
        <v>80057574894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91108</v>
      </c>
      <c r="AD19" s="4"/>
      <c r="AE19" s="5">
        <v>893640</v>
      </c>
      <c r="AF19" s="4"/>
      <c r="AG19" s="5">
        <v>73843465286</v>
      </c>
      <c r="AH19" s="4"/>
      <c r="AI19" s="5">
        <v>81402996152</v>
      </c>
      <c r="AJ19" s="4"/>
      <c r="AK19" s="11">
        <v>2.0984739590697146E-2</v>
      </c>
      <c r="AL19" s="4"/>
    </row>
    <row r="20" spans="1:38">
      <c r="A20" s="1" t="s">
        <v>112</v>
      </c>
      <c r="C20" s="4" t="s">
        <v>79</v>
      </c>
      <c r="D20" s="4"/>
      <c r="E20" s="4" t="s">
        <v>79</v>
      </c>
      <c r="F20" s="4"/>
      <c r="G20" s="4" t="s">
        <v>113</v>
      </c>
      <c r="H20" s="4"/>
      <c r="I20" s="4" t="s">
        <v>114</v>
      </c>
      <c r="J20" s="4"/>
      <c r="K20" s="5">
        <v>0</v>
      </c>
      <c r="L20" s="4"/>
      <c r="M20" s="5">
        <v>0</v>
      </c>
      <c r="N20" s="4"/>
      <c r="O20" s="5">
        <v>137573</v>
      </c>
      <c r="P20" s="4"/>
      <c r="Q20" s="5">
        <v>106651188211</v>
      </c>
      <c r="R20" s="4"/>
      <c r="S20" s="5">
        <v>119222536216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137573</v>
      </c>
      <c r="AD20" s="4"/>
      <c r="AE20" s="5">
        <v>883750</v>
      </c>
      <c r="AF20" s="4"/>
      <c r="AG20" s="5">
        <v>106651188211</v>
      </c>
      <c r="AH20" s="4"/>
      <c r="AI20" s="5">
        <v>121558102349</v>
      </c>
      <c r="AJ20" s="4"/>
      <c r="AK20" s="11">
        <v>3.1336255955124369E-2</v>
      </c>
      <c r="AL20" s="4"/>
    </row>
    <row r="21" spans="1:38">
      <c r="A21" s="1" t="s">
        <v>115</v>
      </c>
      <c r="C21" s="4" t="s">
        <v>79</v>
      </c>
      <c r="D21" s="4"/>
      <c r="E21" s="4" t="s">
        <v>79</v>
      </c>
      <c r="F21" s="4"/>
      <c r="G21" s="4" t="s">
        <v>116</v>
      </c>
      <c r="H21" s="4"/>
      <c r="I21" s="4" t="s">
        <v>117</v>
      </c>
      <c r="J21" s="4"/>
      <c r="K21" s="5">
        <v>0</v>
      </c>
      <c r="L21" s="4"/>
      <c r="M21" s="5">
        <v>0</v>
      </c>
      <c r="N21" s="4"/>
      <c r="O21" s="5">
        <v>360572</v>
      </c>
      <c r="P21" s="4"/>
      <c r="Q21" s="5">
        <v>273727346457</v>
      </c>
      <c r="R21" s="4"/>
      <c r="S21" s="5">
        <v>307029090409</v>
      </c>
      <c r="T21" s="4"/>
      <c r="U21" s="5">
        <v>0</v>
      </c>
      <c r="V21" s="4"/>
      <c r="W21" s="5">
        <v>0</v>
      </c>
      <c r="X21" s="4"/>
      <c r="Y21" s="5">
        <v>100000</v>
      </c>
      <c r="Z21" s="4"/>
      <c r="AA21" s="5">
        <v>86698790188</v>
      </c>
      <c r="AB21" s="5"/>
      <c r="AC21" s="5">
        <v>260572</v>
      </c>
      <c r="AD21" s="4"/>
      <c r="AE21" s="5">
        <v>867140</v>
      </c>
      <c r="AF21" s="4"/>
      <c r="AG21" s="5">
        <v>197812592550</v>
      </c>
      <c r="AH21" s="4"/>
      <c r="AI21" s="5">
        <v>225911450206</v>
      </c>
      <c r="AJ21" s="4"/>
      <c r="AK21" s="11">
        <v>5.8237327582851876E-2</v>
      </c>
      <c r="AL21" s="4"/>
    </row>
    <row r="22" spans="1:38">
      <c r="A22" s="1" t="s">
        <v>118</v>
      </c>
      <c r="C22" s="4" t="s">
        <v>79</v>
      </c>
      <c r="D22" s="4"/>
      <c r="E22" s="4" t="s">
        <v>79</v>
      </c>
      <c r="F22" s="4"/>
      <c r="G22" s="4" t="s">
        <v>119</v>
      </c>
      <c r="H22" s="4"/>
      <c r="I22" s="4" t="s">
        <v>120</v>
      </c>
      <c r="J22" s="4"/>
      <c r="K22" s="5">
        <v>0</v>
      </c>
      <c r="L22" s="4"/>
      <c r="M22" s="5">
        <v>0</v>
      </c>
      <c r="N22" s="4"/>
      <c r="O22" s="5">
        <v>71979</v>
      </c>
      <c r="P22" s="4"/>
      <c r="Q22" s="5">
        <v>52460399630</v>
      </c>
      <c r="R22" s="4"/>
      <c r="S22" s="5">
        <v>59300665595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71979</v>
      </c>
      <c r="AD22" s="4"/>
      <c r="AE22" s="5">
        <v>839430</v>
      </c>
      <c r="AF22" s="4"/>
      <c r="AG22" s="5">
        <v>52460399630</v>
      </c>
      <c r="AH22" s="4"/>
      <c r="AI22" s="5">
        <v>60410380603</v>
      </c>
      <c r="AJ22" s="4"/>
      <c r="AK22" s="11">
        <v>1.5573089019496868E-2</v>
      </c>
      <c r="AL22" s="4"/>
    </row>
    <row r="23" spans="1:38">
      <c r="A23" s="1" t="s">
        <v>121</v>
      </c>
      <c r="C23" s="4" t="s">
        <v>79</v>
      </c>
      <c r="D23" s="4"/>
      <c r="E23" s="4" t="s">
        <v>79</v>
      </c>
      <c r="F23" s="4"/>
      <c r="G23" s="4" t="s">
        <v>122</v>
      </c>
      <c r="H23" s="4"/>
      <c r="I23" s="4" t="s">
        <v>123</v>
      </c>
      <c r="J23" s="4"/>
      <c r="K23" s="5">
        <v>0</v>
      </c>
      <c r="L23" s="4"/>
      <c r="M23" s="5">
        <v>0</v>
      </c>
      <c r="N23" s="4"/>
      <c r="O23" s="5">
        <v>108400</v>
      </c>
      <c r="P23" s="4"/>
      <c r="Q23" s="5">
        <v>83896432461</v>
      </c>
      <c r="R23" s="4"/>
      <c r="S23" s="5">
        <v>84100985932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5"/>
      <c r="AC23" s="5">
        <v>108400</v>
      </c>
      <c r="AD23" s="4"/>
      <c r="AE23" s="5">
        <v>789700</v>
      </c>
      <c r="AF23" s="4"/>
      <c r="AG23" s="5">
        <v>83896432461</v>
      </c>
      <c r="AH23" s="4"/>
      <c r="AI23" s="5">
        <v>85587964369</v>
      </c>
      <c r="AJ23" s="4"/>
      <c r="AK23" s="11">
        <v>2.2063575412232583E-2</v>
      </c>
      <c r="AL23" s="4"/>
    </row>
    <row r="24" spans="1:38">
      <c r="A24" s="1" t="s">
        <v>124</v>
      </c>
      <c r="C24" s="4" t="s">
        <v>79</v>
      </c>
      <c r="D24" s="4"/>
      <c r="E24" s="4" t="s">
        <v>79</v>
      </c>
      <c r="F24" s="4"/>
      <c r="G24" s="4" t="s">
        <v>125</v>
      </c>
      <c r="H24" s="4"/>
      <c r="I24" s="4" t="s">
        <v>126</v>
      </c>
      <c r="J24" s="4"/>
      <c r="K24" s="5">
        <v>0</v>
      </c>
      <c r="L24" s="4"/>
      <c r="M24" s="5">
        <v>0</v>
      </c>
      <c r="N24" s="4"/>
      <c r="O24" s="5">
        <v>16800</v>
      </c>
      <c r="P24" s="4"/>
      <c r="Q24" s="5">
        <v>13572029475</v>
      </c>
      <c r="R24" s="4"/>
      <c r="S24" s="5">
        <v>13600998372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16800</v>
      </c>
      <c r="AD24" s="4"/>
      <c r="AE24" s="5">
        <v>826500</v>
      </c>
      <c r="AF24" s="4"/>
      <c r="AG24" s="5">
        <v>13572029475</v>
      </c>
      <c r="AH24" s="4"/>
      <c r="AI24" s="5">
        <v>13882683316</v>
      </c>
      <c r="AJ24" s="4"/>
      <c r="AK24" s="11">
        <v>3.5787932628720365E-3</v>
      </c>
      <c r="AL24" s="4"/>
    </row>
    <row r="25" spans="1:38">
      <c r="A25" s="1" t="s">
        <v>127</v>
      </c>
      <c r="C25" s="4" t="s">
        <v>79</v>
      </c>
      <c r="D25" s="4"/>
      <c r="E25" s="4" t="s">
        <v>79</v>
      </c>
      <c r="F25" s="4"/>
      <c r="G25" s="4" t="s">
        <v>128</v>
      </c>
      <c r="H25" s="4"/>
      <c r="I25" s="4" t="s">
        <v>129</v>
      </c>
      <c r="J25" s="4"/>
      <c r="K25" s="5">
        <v>15</v>
      </c>
      <c r="L25" s="4"/>
      <c r="M25" s="5">
        <v>15</v>
      </c>
      <c r="N25" s="4"/>
      <c r="O25" s="5">
        <v>215000</v>
      </c>
      <c r="P25" s="4"/>
      <c r="Q25" s="5">
        <v>206971194687</v>
      </c>
      <c r="R25" s="4"/>
      <c r="S25" s="5">
        <v>212811420937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215000</v>
      </c>
      <c r="AD25" s="4"/>
      <c r="AE25" s="5">
        <v>999500</v>
      </c>
      <c r="AF25" s="4"/>
      <c r="AG25" s="5">
        <v>206971194687</v>
      </c>
      <c r="AH25" s="4"/>
      <c r="AI25" s="5">
        <v>214853550734</v>
      </c>
      <c r="AJ25" s="4"/>
      <c r="AK25" s="11">
        <v>5.5386730531034073E-2</v>
      </c>
      <c r="AL25" s="4"/>
    </row>
    <row r="26" spans="1:38">
      <c r="A26" s="1" t="s">
        <v>130</v>
      </c>
      <c r="C26" s="4" t="s">
        <v>79</v>
      </c>
      <c r="D26" s="4"/>
      <c r="E26" s="4" t="s">
        <v>79</v>
      </c>
      <c r="F26" s="4"/>
      <c r="G26" s="4" t="s">
        <v>131</v>
      </c>
      <c r="H26" s="4"/>
      <c r="I26" s="4" t="s">
        <v>132</v>
      </c>
      <c r="J26" s="4"/>
      <c r="K26" s="5">
        <v>18</v>
      </c>
      <c r="L26" s="4"/>
      <c r="M26" s="5">
        <v>18</v>
      </c>
      <c r="N26" s="4"/>
      <c r="O26" s="5">
        <v>50000</v>
      </c>
      <c r="P26" s="4"/>
      <c r="Q26" s="5">
        <v>50009012486</v>
      </c>
      <c r="R26" s="4"/>
      <c r="S26" s="5">
        <v>49990887509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50000</v>
      </c>
      <c r="AD26" s="4"/>
      <c r="AE26" s="5">
        <v>999999</v>
      </c>
      <c r="AF26" s="4"/>
      <c r="AG26" s="5">
        <v>50009012486</v>
      </c>
      <c r="AH26" s="4"/>
      <c r="AI26" s="5">
        <v>49990887509</v>
      </c>
      <c r="AJ26" s="4"/>
      <c r="AK26" s="11">
        <v>1.2887065659418306E-2</v>
      </c>
      <c r="AL26" s="4"/>
    </row>
    <row r="27" spans="1:38">
      <c r="A27" s="1" t="s">
        <v>133</v>
      </c>
      <c r="C27" s="4" t="s">
        <v>79</v>
      </c>
      <c r="D27" s="4"/>
      <c r="E27" s="4" t="s">
        <v>79</v>
      </c>
      <c r="F27" s="4"/>
      <c r="G27" s="4" t="s">
        <v>134</v>
      </c>
      <c r="H27" s="4"/>
      <c r="I27" s="4" t="s">
        <v>135</v>
      </c>
      <c r="J27" s="4"/>
      <c r="K27" s="5">
        <v>18</v>
      </c>
      <c r="L27" s="4"/>
      <c r="M27" s="5">
        <v>18</v>
      </c>
      <c r="N27" s="4"/>
      <c r="O27" s="5">
        <v>1000</v>
      </c>
      <c r="P27" s="4"/>
      <c r="Q27" s="5">
        <v>930674250</v>
      </c>
      <c r="R27" s="4"/>
      <c r="S27" s="5">
        <v>999808751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1000</v>
      </c>
      <c r="AD27" s="4"/>
      <c r="AE27" s="5">
        <v>999990</v>
      </c>
      <c r="AF27" s="4"/>
      <c r="AG27" s="5">
        <v>930674250</v>
      </c>
      <c r="AH27" s="4"/>
      <c r="AI27" s="5">
        <v>999808751</v>
      </c>
      <c r="AJ27" s="4"/>
      <c r="AK27" s="11">
        <v>2.5773899330509701E-4</v>
      </c>
      <c r="AL27" s="4"/>
    </row>
    <row r="28" spans="1:38" ht="24.75" thickBo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3">
        <f>SUM(Q9:Q27)</f>
        <v>1404553965054</v>
      </c>
      <c r="R28" s="4"/>
      <c r="S28" s="13">
        <f>SUM(S9:S27)</f>
        <v>1524461195878</v>
      </c>
      <c r="T28" s="4"/>
      <c r="U28" s="4"/>
      <c r="V28" s="4"/>
      <c r="W28" s="13">
        <f>SUM(W9:W27)</f>
        <v>0</v>
      </c>
      <c r="X28" s="4"/>
      <c r="Y28" s="4"/>
      <c r="Z28" s="4"/>
      <c r="AA28" s="13">
        <f>SUM(AA9:AA27)</f>
        <v>147138790188</v>
      </c>
      <c r="AB28" s="4"/>
      <c r="AC28" s="4"/>
      <c r="AD28" s="4"/>
      <c r="AE28" s="4"/>
      <c r="AF28" s="4"/>
      <c r="AG28" s="13">
        <f>SUM(AG9:AG27)</f>
        <v>1278523084767</v>
      </c>
      <c r="AH28" s="4"/>
      <c r="AI28" s="13">
        <f>SUM(AI9:AI27)</f>
        <v>1401716291665</v>
      </c>
      <c r="AJ28" s="4"/>
      <c r="AK28" s="14">
        <f>SUM(AK9:AK27)</f>
        <v>0.36134605298437811</v>
      </c>
      <c r="AL28" s="4"/>
    </row>
    <row r="29" spans="1:38" ht="24.75" thickTop="1">
      <c r="Q29" s="3"/>
      <c r="S29" s="3"/>
      <c r="AG29" s="3"/>
      <c r="AI29" s="3"/>
    </row>
    <row r="30" spans="1:38">
      <c r="S30" s="3"/>
      <c r="AG30" s="3"/>
      <c r="AI30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M17" sqref="M17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1" t="s">
        <v>137</v>
      </c>
      <c r="C6" s="22" t="s">
        <v>138</v>
      </c>
      <c r="D6" s="22" t="s">
        <v>138</v>
      </c>
      <c r="E6" s="22" t="s">
        <v>138</v>
      </c>
      <c r="F6" s="22" t="s">
        <v>138</v>
      </c>
      <c r="G6" s="22" t="s">
        <v>138</v>
      </c>
      <c r="H6" s="22" t="s">
        <v>138</v>
      </c>
      <c r="I6" s="22" t="s">
        <v>138</v>
      </c>
      <c r="K6" s="22" t="s">
        <v>204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137</v>
      </c>
      <c r="C7" s="22" t="s">
        <v>139</v>
      </c>
      <c r="E7" s="22" t="s">
        <v>140</v>
      </c>
      <c r="G7" s="22" t="s">
        <v>141</v>
      </c>
      <c r="I7" s="22" t="s">
        <v>76</v>
      </c>
      <c r="K7" s="22" t="s">
        <v>142</v>
      </c>
      <c r="M7" s="22" t="s">
        <v>143</v>
      </c>
      <c r="O7" s="22" t="s">
        <v>144</v>
      </c>
      <c r="Q7" s="22" t="s">
        <v>142</v>
      </c>
      <c r="S7" s="22" t="s">
        <v>136</v>
      </c>
    </row>
    <row r="8" spans="1:19">
      <c r="A8" s="1" t="s">
        <v>145</v>
      </c>
      <c r="C8" s="4" t="s">
        <v>146</v>
      </c>
      <c r="D8" s="4"/>
      <c r="E8" s="4" t="s">
        <v>147</v>
      </c>
      <c r="F8" s="4"/>
      <c r="G8" s="4" t="s">
        <v>148</v>
      </c>
      <c r="H8" s="4"/>
      <c r="I8" s="5">
        <v>8</v>
      </c>
      <c r="J8" s="4"/>
      <c r="K8" s="5">
        <v>35534423476</v>
      </c>
      <c r="L8" s="4"/>
      <c r="M8" s="5">
        <v>132080391377</v>
      </c>
      <c r="N8" s="4"/>
      <c r="O8" s="5">
        <v>100741018362</v>
      </c>
      <c r="P8" s="4"/>
      <c r="Q8" s="5">
        <v>66873796491</v>
      </c>
      <c r="R8" s="4"/>
      <c r="S8" s="11">
        <v>1.7239281981519951E-2</v>
      </c>
    </row>
    <row r="9" spans="1:19">
      <c r="A9" s="1" t="s">
        <v>149</v>
      </c>
      <c r="C9" s="4" t="s">
        <v>150</v>
      </c>
      <c r="D9" s="4"/>
      <c r="E9" s="4" t="s">
        <v>147</v>
      </c>
      <c r="F9" s="4"/>
      <c r="G9" s="4" t="s">
        <v>151</v>
      </c>
      <c r="H9" s="4"/>
      <c r="I9" s="5">
        <v>8</v>
      </c>
      <c r="J9" s="4"/>
      <c r="K9" s="5">
        <v>104407279511</v>
      </c>
      <c r="L9" s="4"/>
      <c r="M9" s="5">
        <v>205491047918</v>
      </c>
      <c r="N9" s="4"/>
      <c r="O9" s="5">
        <v>256475860388</v>
      </c>
      <c r="P9" s="4"/>
      <c r="Q9" s="5">
        <v>53422467041</v>
      </c>
      <c r="R9" s="4"/>
      <c r="S9" s="11">
        <v>1.377168669633105E-2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3">
        <f>SUM(K8:K9)</f>
        <v>139941702987</v>
      </c>
      <c r="L10" s="4"/>
      <c r="M10" s="13">
        <f>SUM(M8:M9)</f>
        <v>337571439295</v>
      </c>
      <c r="N10" s="4"/>
      <c r="O10" s="13">
        <f>SUM(O8:O9)</f>
        <v>357216878750</v>
      </c>
      <c r="P10" s="4"/>
      <c r="Q10" s="13">
        <f>SUM(Q8:Q9)</f>
        <v>120296263532</v>
      </c>
      <c r="R10" s="4"/>
      <c r="S10" s="12">
        <f>SUM(S8:S9)</f>
        <v>3.1010968677851001E-2</v>
      </c>
    </row>
    <row r="11" spans="1:19" ht="24.75" thickTop="1">
      <c r="K11" s="3"/>
      <c r="Q11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G12" sqref="G12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.28515625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2.28515625" style="1" bestFit="1" customWidth="1"/>
    <col min="11" max="11" width="14.28515625" style="1" bestFit="1" customWidth="1"/>
    <col min="12" max="16384" width="9.140625" style="1"/>
  </cols>
  <sheetData>
    <row r="2" spans="1:11" ht="24.75">
      <c r="A2" s="23" t="s">
        <v>0</v>
      </c>
      <c r="B2" s="23"/>
      <c r="C2" s="23"/>
      <c r="D2" s="23"/>
      <c r="E2" s="23"/>
      <c r="F2" s="23"/>
      <c r="G2" s="23"/>
    </row>
    <row r="3" spans="1:11" ht="24.75">
      <c r="A3" s="23" t="s">
        <v>152</v>
      </c>
      <c r="B3" s="23"/>
      <c r="C3" s="23"/>
      <c r="D3" s="23"/>
      <c r="E3" s="23"/>
      <c r="F3" s="23"/>
      <c r="G3" s="23"/>
    </row>
    <row r="4" spans="1:11" ht="24.75">
      <c r="A4" s="23" t="s">
        <v>2</v>
      </c>
      <c r="B4" s="23"/>
      <c r="C4" s="23"/>
      <c r="D4" s="23"/>
      <c r="E4" s="23"/>
      <c r="F4" s="23"/>
      <c r="G4" s="23"/>
    </row>
    <row r="5" spans="1:11">
      <c r="E5" s="18"/>
    </row>
    <row r="6" spans="1:11" ht="24.75">
      <c r="A6" s="22" t="s">
        <v>156</v>
      </c>
      <c r="C6" s="22" t="s">
        <v>142</v>
      </c>
      <c r="E6" s="24" t="s">
        <v>193</v>
      </c>
      <c r="G6" s="22" t="s">
        <v>13</v>
      </c>
      <c r="K6" s="3"/>
    </row>
    <row r="7" spans="1:11">
      <c r="A7" s="1" t="s">
        <v>201</v>
      </c>
      <c r="C7" s="7">
        <f>'سرمایه‌گذاری در سهام'!I66</f>
        <v>-29898318382</v>
      </c>
      <c r="E7" s="20">
        <f>C7/$C$11</f>
        <v>-292.99274211258864</v>
      </c>
      <c r="F7" s="17"/>
      <c r="G7" s="11">
        <v>-7.7074365208191263E-3</v>
      </c>
      <c r="K7" s="3"/>
    </row>
    <row r="8" spans="1:11">
      <c r="A8" s="1" t="s">
        <v>202</v>
      </c>
      <c r="C8" s="7">
        <f>'سرمایه‌گذاری در اوراق بهادار'!I29</f>
        <v>28024854891</v>
      </c>
      <c r="E8" s="20">
        <f t="shared" ref="E8:E10" si="0">C8/$C$11</f>
        <v>274.63347526477889</v>
      </c>
      <c r="F8" s="17"/>
      <c r="G8" s="11">
        <v>7.2244795616194435E-3</v>
      </c>
    </row>
    <row r="9" spans="1:11">
      <c r="A9" s="1" t="s">
        <v>203</v>
      </c>
      <c r="C9" s="7">
        <f>'درآمد سپرده بانکی'!E10</f>
        <v>547029676</v>
      </c>
      <c r="E9" s="20">
        <f t="shared" si="0"/>
        <v>5.3606936263242622</v>
      </c>
      <c r="F9" s="17"/>
      <c r="G9" s="11">
        <v>1.4101784752257421E-4</v>
      </c>
      <c r="K9" s="3"/>
    </row>
    <row r="10" spans="1:11">
      <c r="A10" s="1" t="s">
        <v>200</v>
      </c>
      <c r="C10" s="7">
        <f>'سایر درآمدها'!C9</f>
        <v>1428478385</v>
      </c>
      <c r="E10" s="20">
        <f t="shared" si="0"/>
        <v>13.998573221485474</v>
      </c>
      <c r="F10" s="17"/>
      <c r="G10" s="11">
        <v>3.6824500739741049E-4</v>
      </c>
      <c r="K10" s="3"/>
    </row>
    <row r="11" spans="1:11" ht="24.75" thickBot="1">
      <c r="C11" s="13">
        <f>SUM(C7:C10)</f>
        <v>102044570</v>
      </c>
      <c r="E11" s="19">
        <f>SUM(E7:E10)</f>
        <v>0.99999999999998757</v>
      </c>
      <c r="G11" s="12">
        <f>SUM(G7:G10)</f>
        <v>2.6305895720301817E-5</v>
      </c>
      <c r="K11" s="3"/>
    </row>
    <row r="12" spans="1:11" ht="24.75" thickTop="1">
      <c r="E12" s="18"/>
      <c r="K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E21" sqref="E21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2" t="s">
        <v>153</v>
      </c>
      <c r="B6" s="22" t="s">
        <v>153</v>
      </c>
      <c r="C6" s="22" t="s">
        <v>153</v>
      </c>
      <c r="D6" s="22" t="s">
        <v>153</v>
      </c>
      <c r="E6" s="22" t="s">
        <v>153</v>
      </c>
      <c r="F6" s="22" t="s">
        <v>153</v>
      </c>
      <c r="G6" s="22" t="s">
        <v>153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>
      <c r="A7" s="22" t="s">
        <v>156</v>
      </c>
      <c r="C7" s="22" t="s">
        <v>157</v>
      </c>
      <c r="E7" s="22" t="s">
        <v>75</v>
      </c>
      <c r="G7" s="22" t="s">
        <v>76</v>
      </c>
      <c r="I7" s="22" t="s">
        <v>158</v>
      </c>
      <c r="K7" s="22" t="s">
        <v>159</v>
      </c>
      <c r="M7" s="22" t="s">
        <v>160</v>
      </c>
      <c r="O7" s="22" t="s">
        <v>158</v>
      </c>
      <c r="Q7" s="22" t="s">
        <v>159</v>
      </c>
      <c r="S7" s="22" t="s">
        <v>160</v>
      </c>
    </row>
    <row r="8" spans="1:19">
      <c r="A8" s="1" t="s">
        <v>127</v>
      </c>
      <c r="C8" s="4" t="s">
        <v>205</v>
      </c>
      <c r="D8" s="4"/>
      <c r="E8" s="4" t="s">
        <v>129</v>
      </c>
      <c r="F8" s="4"/>
      <c r="G8" s="5">
        <v>15</v>
      </c>
      <c r="H8" s="4"/>
      <c r="I8" s="5">
        <v>2903610555</v>
      </c>
      <c r="J8" s="4"/>
      <c r="K8" s="5">
        <v>0</v>
      </c>
      <c r="L8" s="4"/>
      <c r="M8" s="5">
        <v>2903610555</v>
      </c>
      <c r="N8" s="4"/>
      <c r="O8" s="5">
        <v>8499728771</v>
      </c>
      <c r="P8" s="4"/>
      <c r="Q8" s="5">
        <v>0</v>
      </c>
      <c r="R8" s="4"/>
      <c r="S8" s="5">
        <v>8499728771</v>
      </c>
    </row>
    <row r="9" spans="1:19">
      <c r="A9" s="1" t="s">
        <v>130</v>
      </c>
      <c r="C9" s="4" t="s">
        <v>205</v>
      </c>
      <c r="D9" s="4"/>
      <c r="E9" s="4" t="s">
        <v>132</v>
      </c>
      <c r="F9" s="4"/>
      <c r="G9" s="5">
        <v>18</v>
      </c>
      <c r="H9" s="4"/>
      <c r="I9" s="5">
        <v>712810197</v>
      </c>
      <c r="J9" s="4"/>
      <c r="K9" s="5">
        <v>0</v>
      </c>
      <c r="L9" s="4"/>
      <c r="M9" s="5">
        <v>712810197</v>
      </c>
      <c r="N9" s="4"/>
      <c r="O9" s="5">
        <v>2285113841</v>
      </c>
      <c r="P9" s="4"/>
      <c r="Q9" s="5">
        <v>0</v>
      </c>
      <c r="R9" s="4"/>
      <c r="S9" s="5">
        <v>2285113841</v>
      </c>
    </row>
    <row r="10" spans="1:19">
      <c r="A10" s="1" t="s">
        <v>133</v>
      </c>
      <c r="C10" s="4" t="s">
        <v>205</v>
      </c>
      <c r="D10" s="4"/>
      <c r="E10" s="4" t="s">
        <v>135</v>
      </c>
      <c r="F10" s="4"/>
      <c r="G10" s="5">
        <v>18</v>
      </c>
      <c r="H10" s="4"/>
      <c r="I10" s="5">
        <v>14548156</v>
      </c>
      <c r="J10" s="4"/>
      <c r="K10" s="5">
        <v>0</v>
      </c>
      <c r="L10" s="4"/>
      <c r="M10" s="5">
        <v>14548156</v>
      </c>
      <c r="N10" s="4"/>
      <c r="O10" s="5">
        <v>44828385</v>
      </c>
      <c r="P10" s="4"/>
      <c r="Q10" s="5">
        <v>0</v>
      </c>
      <c r="R10" s="4"/>
      <c r="S10" s="5">
        <v>44828385</v>
      </c>
    </row>
    <row r="11" spans="1:19">
      <c r="A11" s="1" t="s">
        <v>145</v>
      </c>
      <c r="C11" s="5">
        <v>1</v>
      </c>
      <c r="D11" s="4"/>
      <c r="E11" s="4" t="s">
        <v>205</v>
      </c>
      <c r="F11" s="4"/>
      <c r="G11" s="5">
        <v>8</v>
      </c>
      <c r="H11" s="4"/>
      <c r="I11" s="5">
        <v>21715449</v>
      </c>
      <c r="J11" s="4"/>
      <c r="K11" s="5">
        <v>0</v>
      </c>
      <c r="L11" s="4"/>
      <c r="M11" s="5">
        <v>21715449</v>
      </c>
      <c r="N11" s="4"/>
      <c r="O11" s="5">
        <v>364670834</v>
      </c>
      <c r="P11" s="4"/>
      <c r="Q11" s="5">
        <v>0</v>
      </c>
      <c r="R11" s="4"/>
      <c r="S11" s="5">
        <v>364670834</v>
      </c>
    </row>
    <row r="12" spans="1:19">
      <c r="A12" s="1" t="s">
        <v>149</v>
      </c>
      <c r="C12" s="5">
        <v>17</v>
      </c>
      <c r="D12" s="4"/>
      <c r="E12" s="4" t="s">
        <v>205</v>
      </c>
      <c r="F12" s="4"/>
      <c r="G12" s="5">
        <v>8</v>
      </c>
      <c r="H12" s="4"/>
      <c r="I12" s="5">
        <v>525314227</v>
      </c>
      <c r="J12" s="4"/>
      <c r="K12" s="5">
        <v>0</v>
      </c>
      <c r="L12" s="4"/>
      <c r="M12" s="5">
        <v>525314227</v>
      </c>
      <c r="N12" s="4"/>
      <c r="O12" s="5">
        <v>1667190201</v>
      </c>
      <c r="P12" s="4"/>
      <c r="Q12" s="5">
        <v>0</v>
      </c>
      <c r="R12" s="4"/>
      <c r="S12" s="5">
        <v>1667190201</v>
      </c>
    </row>
    <row r="13" spans="1:19" ht="24.75" thickBot="1">
      <c r="I13" s="13">
        <f>SUM(I8:I12)</f>
        <v>4177998584</v>
      </c>
      <c r="J13" s="4"/>
      <c r="K13" s="13">
        <f>SUM(K8:K12)</f>
        <v>0</v>
      </c>
      <c r="L13" s="4"/>
      <c r="M13" s="13">
        <f>SUM(M8:M12)</f>
        <v>4177998584</v>
      </c>
      <c r="N13" s="4"/>
      <c r="O13" s="13">
        <f>SUM(O8:O12)</f>
        <v>12861532032</v>
      </c>
      <c r="P13" s="4"/>
      <c r="Q13" s="13">
        <f>SUM(Q8:Q12)</f>
        <v>0</v>
      </c>
      <c r="R13" s="4"/>
      <c r="S13" s="13">
        <f>SUM(S8:S12)</f>
        <v>12861532032</v>
      </c>
    </row>
    <row r="14" spans="1:19" ht="24.75" thickTop="1">
      <c r="M14" s="3"/>
      <c r="N14" s="3"/>
      <c r="O14" s="3"/>
      <c r="P14" s="3"/>
      <c r="Q14" s="3"/>
      <c r="R14" s="3"/>
      <c r="S14" s="3"/>
    </row>
    <row r="15" spans="1:19">
      <c r="M15" s="3"/>
      <c r="S15" s="3"/>
    </row>
    <row r="17" spans="13:19">
      <c r="M17" s="3"/>
      <c r="N17" s="3"/>
      <c r="O17" s="3"/>
      <c r="P17" s="3"/>
      <c r="Q17" s="3"/>
      <c r="R17" s="3"/>
      <c r="S17" s="3"/>
    </row>
    <row r="18" spans="13:19">
      <c r="M18" s="3"/>
      <c r="S18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2"/>
  <sheetViews>
    <sheetView rightToLeft="1" workbookViewId="0">
      <selection activeCell="M23" sqref="M23"/>
    </sheetView>
  </sheetViews>
  <sheetFormatPr defaultRowHeight="24"/>
  <cols>
    <col min="1" max="1" width="26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>
      <c r="A6" s="21" t="s">
        <v>3</v>
      </c>
      <c r="C6" s="22" t="s">
        <v>162</v>
      </c>
      <c r="D6" s="22" t="s">
        <v>162</v>
      </c>
      <c r="E6" s="22" t="s">
        <v>162</v>
      </c>
      <c r="F6" s="22" t="s">
        <v>162</v>
      </c>
      <c r="G6" s="22" t="s">
        <v>162</v>
      </c>
      <c r="I6" s="22" t="s">
        <v>154</v>
      </c>
      <c r="J6" s="22" t="s">
        <v>154</v>
      </c>
      <c r="K6" s="22" t="s">
        <v>154</v>
      </c>
      <c r="L6" s="22" t="s">
        <v>154</v>
      </c>
      <c r="M6" s="22" t="s">
        <v>154</v>
      </c>
      <c r="O6" s="22" t="s">
        <v>155</v>
      </c>
      <c r="P6" s="22" t="s">
        <v>155</v>
      </c>
      <c r="Q6" s="22" t="s">
        <v>155</v>
      </c>
      <c r="R6" s="22" t="s">
        <v>155</v>
      </c>
      <c r="S6" s="22" t="s">
        <v>155</v>
      </c>
    </row>
    <row r="7" spans="1:19" ht="24.75">
      <c r="A7" s="22" t="s">
        <v>3</v>
      </c>
      <c r="C7" s="22" t="s">
        <v>163</v>
      </c>
      <c r="E7" s="22" t="s">
        <v>164</v>
      </c>
      <c r="G7" s="22" t="s">
        <v>165</v>
      </c>
      <c r="I7" s="22" t="s">
        <v>166</v>
      </c>
      <c r="K7" s="22" t="s">
        <v>159</v>
      </c>
      <c r="M7" s="22" t="s">
        <v>167</v>
      </c>
      <c r="O7" s="22" t="s">
        <v>166</v>
      </c>
      <c r="Q7" s="22" t="s">
        <v>159</v>
      </c>
      <c r="S7" s="22" t="s">
        <v>167</v>
      </c>
    </row>
    <row r="8" spans="1:19">
      <c r="A8" s="1" t="s">
        <v>43</v>
      </c>
      <c r="C8" s="4" t="s">
        <v>168</v>
      </c>
      <c r="D8" s="4"/>
      <c r="E8" s="5">
        <v>4004972</v>
      </c>
      <c r="F8" s="4"/>
      <c r="G8" s="5">
        <v>2400</v>
      </c>
      <c r="H8" s="4"/>
      <c r="I8" s="5">
        <v>9611932800</v>
      </c>
      <c r="J8" s="4"/>
      <c r="K8" s="5">
        <v>911733241</v>
      </c>
      <c r="L8" s="4"/>
      <c r="M8" s="5">
        <f>I8-K8</f>
        <v>8700199559</v>
      </c>
      <c r="N8" s="4"/>
      <c r="O8" s="5">
        <v>9611932800</v>
      </c>
      <c r="P8" s="4"/>
      <c r="Q8" s="5">
        <v>911733241</v>
      </c>
      <c r="R8" s="4"/>
      <c r="S8" s="5">
        <f>O8-Q8</f>
        <v>8700199559</v>
      </c>
    </row>
    <row r="9" spans="1:19">
      <c r="A9" s="1" t="s">
        <v>15</v>
      </c>
      <c r="C9" s="4" t="s">
        <v>6</v>
      </c>
      <c r="D9" s="4"/>
      <c r="E9" s="5">
        <v>9160874</v>
      </c>
      <c r="F9" s="4"/>
      <c r="G9" s="5">
        <v>20</v>
      </c>
      <c r="H9" s="4"/>
      <c r="I9" s="5">
        <v>183217480</v>
      </c>
      <c r="J9" s="4"/>
      <c r="K9" s="5">
        <v>26143187</v>
      </c>
      <c r="L9" s="4"/>
      <c r="M9" s="5">
        <f t="shared" ref="M9:M20" si="0">I9-K9</f>
        <v>157074293</v>
      </c>
      <c r="N9" s="4"/>
      <c r="O9" s="5">
        <v>183217480</v>
      </c>
      <c r="P9" s="4"/>
      <c r="Q9" s="5">
        <v>26143187</v>
      </c>
      <c r="R9" s="4"/>
      <c r="S9" s="5">
        <f t="shared" ref="S9:S20" si="1">O9-Q9</f>
        <v>157074293</v>
      </c>
    </row>
    <row r="10" spans="1:19">
      <c r="A10" s="1" t="s">
        <v>54</v>
      </c>
      <c r="C10" s="4" t="s">
        <v>169</v>
      </c>
      <c r="D10" s="4"/>
      <c r="E10" s="5">
        <v>39</v>
      </c>
      <c r="F10" s="4"/>
      <c r="G10" s="5">
        <v>2400</v>
      </c>
      <c r="H10" s="4"/>
      <c r="I10" s="5">
        <v>93600</v>
      </c>
      <c r="J10" s="4"/>
      <c r="K10" s="5">
        <v>4747</v>
      </c>
      <c r="L10" s="4"/>
      <c r="M10" s="5">
        <f t="shared" si="0"/>
        <v>88853</v>
      </c>
      <c r="N10" s="4"/>
      <c r="O10" s="5">
        <v>93600</v>
      </c>
      <c r="P10" s="4"/>
      <c r="Q10" s="5">
        <v>4747</v>
      </c>
      <c r="R10" s="4"/>
      <c r="S10" s="5">
        <f t="shared" si="1"/>
        <v>88853</v>
      </c>
    </row>
    <row r="11" spans="1:19">
      <c r="A11" s="1" t="s">
        <v>45</v>
      </c>
      <c r="C11" s="4" t="s">
        <v>170</v>
      </c>
      <c r="D11" s="4"/>
      <c r="E11" s="5">
        <v>2765140</v>
      </c>
      <c r="F11" s="4"/>
      <c r="G11" s="5">
        <v>1200</v>
      </c>
      <c r="H11" s="4"/>
      <c r="I11" s="5">
        <v>0</v>
      </c>
      <c r="J11" s="4"/>
      <c r="K11" s="5">
        <v>0</v>
      </c>
      <c r="L11" s="4"/>
      <c r="M11" s="5">
        <f t="shared" si="0"/>
        <v>0</v>
      </c>
      <c r="N11" s="4"/>
      <c r="O11" s="5">
        <v>3318168000</v>
      </c>
      <c r="P11" s="4"/>
      <c r="Q11" s="5">
        <v>369582924</v>
      </c>
      <c r="R11" s="4"/>
      <c r="S11" s="5">
        <f t="shared" si="1"/>
        <v>2948585076</v>
      </c>
    </row>
    <row r="12" spans="1:19">
      <c r="A12" s="1" t="s">
        <v>27</v>
      </c>
      <c r="C12" s="4" t="s">
        <v>171</v>
      </c>
      <c r="D12" s="4"/>
      <c r="E12" s="5">
        <v>2732631</v>
      </c>
      <c r="F12" s="4"/>
      <c r="G12" s="5">
        <v>1800</v>
      </c>
      <c r="H12" s="4"/>
      <c r="I12" s="5">
        <v>4918735800</v>
      </c>
      <c r="J12" s="4"/>
      <c r="K12" s="5">
        <v>669413748</v>
      </c>
      <c r="L12" s="4"/>
      <c r="M12" s="5">
        <f t="shared" si="0"/>
        <v>4249322052</v>
      </c>
      <c r="N12" s="4"/>
      <c r="O12" s="5">
        <v>4918735800</v>
      </c>
      <c r="P12" s="4"/>
      <c r="Q12" s="5">
        <v>669413748</v>
      </c>
      <c r="R12" s="4"/>
      <c r="S12" s="5">
        <f t="shared" si="1"/>
        <v>4249322052</v>
      </c>
    </row>
    <row r="13" spans="1:19">
      <c r="A13" s="1" t="s">
        <v>33</v>
      </c>
      <c r="C13" s="4" t="s">
        <v>4</v>
      </c>
      <c r="D13" s="4"/>
      <c r="E13" s="5">
        <v>1091408</v>
      </c>
      <c r="F13" s="4"/>
      <c r="G13" s="5">
        <v>3000</v>
      </c>
      <c r="H13" s="4"/>
      <c r="I13" s="5">
        <v>0</v>
      </c>
      <c r="J13" s="4"/>
      <c r="K13" s="5">
        <v>0</v>
      </c>
      <c r="L13" s="4"/>
      <c r="M13" s="5">
        <f t="shared" si="0"/>
        <v>0</v>
      </c>
      <c r="N13" s="4"/>
      <c r="O13" s="5">
        <v>3274224000</v>
      </c>
      <c r="P13" s="4"/>
      <c r="Q13" s="5">
        <v>418568659</v>
      </c>
      <c r="R13" s="4"/>
      <c r="S13" s="5">
        <f t="shared" si="1"/>
        <v>2855655341</v>
      </c>
    </row>
    <row r="14" spans="1:19">
      <c r="A14" s="1" t="s">
        <v>23</v>
      </c>
      <c r="C14" s="4" t="s">
        <v>172</v>
      </c>
      <c r="D14" s="4"/>
      <c r="E14" s="5">
        <v>619339</v>
      </c>
      <c r="F14" s="4"/>
      <c r="G14" s="5">
        <v>14350</v>
      </c>
      <c r="H14" s="4"/>
      <c r="I14" s="5">
        <v>8887514650</v>
      </c>
      <c r="J14" s="4"/>
      <c r="K14" s="5">
        <v>1177608893</v>
      </c>
      <c r="L14" s="4"/>
      <c r="M14" s="5">
        <f t="shared" si="0"/>
        <v>7709905757</v>
      </c>
      <c r="N14" s="4"/>
      <c r="O14" s="5">
        <v>8887514650</v>
      </c>
      <c r="P14" s="4"/>
      <c r="Q14" s="5">
        <v>1177608893</v>
      </c>
      <c r="R14" s="4"/>
      <c r="S14" s="5">
        <f t="shared" si="1"/>
        <v>7709905757</v>
      </c>
    </row>
    <row r="15" spans="1:19">
      <c r="A15" s="1" t="s">
        <v>26</v>
      </c>
      <c r="C15" s="4" t="s">
        <v>173</v>
      </c>
      <c r="D15" s="4"/>
      <c r="E15" s="5">
        <v>4594037</v>
      </c>
      <c r="F15" s="4"/>
      <c r="G15" s="5">
        <v>650</v>
      </c>
      <c r="H15" s="4"/>
      <c r="I15" s="5">
        <v>0</v>
      </c>
      <c r="J15" s="4"/>
      <c r="K15" s="5">
        <v>0</v>
      </c>
      <c r="L15" s="4"/>
      <c r="M15" s="5">
        <f t="shared" si="0"/>
        <v>0</v>
      </c>
      <c r="N15" s="4"/>
      <c r="O15" s="5">
        <v>2986124050</v>
      </c>
      <c r="P15" s="4"/>
      <c r="Q15" s="5">
        <v>347055580</v>
      </c>
      <c r="R15" s="4"/>
      <c r="S15" s="5">
        <f t="shared" si="1"/>
        <v>2639068470</v>
      </c>
    </row>
    <row r="16" spans="1:19">
      <c r="A16" s="1" t="s">
        <v>47</v>
      </c>
      <c r="C16" s="4" t="s">
        <v>174</v>
      </c>
      <c r="D16" s="4"/>
      <c r="E16" s="5">
        <v>15007</v>
      </c>
      <c r="F16" s="4"/>
      <c r="G16" s="5">
        <v>350</v>
      </c>
      <c r="H16" s="4"/>
      <c r="I16" s="5">
        <v>0</v>
      </c>
      <c r="J16" s="4"/>
      <c r="K16" s="5">
        <v>0</v>
      </c>
      <c r="L16" s="4"/>
      <c r="M16" s="5">
        <f t="shared" si="0"/>
        <v>0</v>
      </c>
      <c r="N16" s="4"/>
      <c r="O16" s="5">
        <v>5252450</v>
      </c>
      <c r="P16" s="4"/>
      <c r="Q16" s="5">
        <v>643930</v>
      </c>
      <c r="R16" s="4"/>
      <c r="S16" s="5">
        <f t="shared" si="1"/>
        <v>4608520</v>
      </c>
    </row>
    <row r="17" spans="1:19">
      <c r="A17" s="1" t="s">
        <v>21</v>
      </c>
      <c r="C17" s="4" t="s">
        <v>175</v>
      </c>
      <c r="D17" s="4"/>
      <c r="E17" s="5">
        <v>2805925</v>
      </c>
      <c r="F17" s="4"/>
      <c r="G17" s="5">
        <v>1250</v>
      </c>
      <c r="H17" s="4"/>
      <c r="I17" s="5">
        <v>3507406250</v>
      </c>
      <c r="J17" s="4"/>
      <c r="K17" s="5">
        <v>35668538</v>
      </c>
      <c r="L17" s="4"/>
      <c r="M17" s="5">
        <f t="shared" si="0"/>
        <v>3471737712</v>
      </c>
      <c r="N17" s="4"/>
      <c r="O17" s="5">
        <v>3507406250</v>
      </c>
      <c r="P17" s="4"/>
      <c r="Q17" s="5">
        <v>35668538</v>
      </c>
      <c r="R17" s="4"/>
      <c r="S17" s="5">
        <f t="shared" si="1"/>
        <v>3471737712</v>
      </c>
    </row>
    <row r="18" spans="1:19">
      <c r="A18" s="1" t="s">
        <v>25</v>
      </c>
      <c r="C18" s="4" t="s">
        <v>176</v>
      </c>
      <c r="D18" s="4"/>
      <c r="E18" s="5">
        <v>562425</v>
      </c>
      <c r="F18" s="4"/>
      <c r="G18" s="5">
        <v>9400</v>
      </c>
      <c r="H18" s="4"/>
      <c r="I18" s="5">
        <v>0</v>
      </c>
      <c r="J18" s="4"/>
      <c r="K18" s="5">
        <v>0</v>
      </c>
      <c r="L18" s="4"/>
      <c r="M18" s="5">
        <f t="shared" si="0"/>
        <v>0</v>
      </c>
      <c r="N18" s="4"/>
      <c r="O18" s="5">
        <v>5286795000</v>
      </c>
      <c r="P18" s="4"/>
      <c r="Q18" s="5">
        <v>0</v>
      </c>
      <c r="R18" s="4"/>
      <c r="S18" s="5">
        <f t="shared" si="1"/>
        <v>5286795000</v>
      </c>
    </row>
    <row r="19" spans="1:19">
      <c r="A19" s="1" t="s">
        <v>29</v>
      </c>
      <c r="C19" s="4" t="s">
        <v>177</v>
      </c>
      <c r="D19" s="4"/>
      <c r="E19" s="5">
        <v>1143913</v>
      </c>
      <c r="F19" s="4"/>
      <c r="G19" s="5">
        <v>513</v>
      </c>
      <c r="H19" s="4"/>
      <c r="I19" s="5">
        <v>586827369</v>
      </c>
      <c r="J19" s="4"/>
      <c r="K19" s="5">
        <v>80463327</v>
      </c>
      <c r="L19" s="4"/>
      <c r="M19" s="5">
        <f t="shared" si="0"/>
        <v>506364042</v>
      </c>
      <c r="N19" s="4"/>
      <c r="O19" s="5">
        <v>586827369</v>
      </c>
      <c r="P19" s="4"/>
      <c r="Q19" s="5">
        <v>80463327</v>
      </c>
      <c r="R19" s="4"/>
      <c r="S19" s="5">
        <f t="shared" si="1"/>
        <v>506364042</v>
      </c>
    </row>
    <row r="20" spans="1:19">
      <c r="A20" s="1" t="s">
        <v>34</v>
      </c>
      <c r="C20" s="4" t="s">
        <v>178</v>
      </c>
      <c r="D20" s="4"/>
      <c r="E20" s="5">
        <v>1023077</v>
      </c>
      <c r="F20" s="4"/>
      <c r="G20" s="5">
        <v>3200</v>
      </c>
      <c r="H20" s="4"/>
      <c r="I20" s="5">
        <v>3273846400</v>
      </c>
      <c r="J20" s="4"/>
      <c r="K20" s="5">
        <v>310538437</v>
      </c>
      <c r="L20" s="4"/>
      <c r="M20" s="5">
        <f t="shared" si="0"/>
        <v>2963307963</v>
      </c>
      <c r="N20" s="4"/>
      <c r="O20" s="5">
        <v>3273846400</v>
      </c>
      <c r="P20" s="4"/>
      <c r="Q20" s="5">
        <v>310538437</v>
      </c>
      <c r="R20" s="4"/>
      <c r="S20" s="5">
        <f t="shared" si="1"/>
        <v>2963307963</v>
      </c>
    </row>
    <row r="21" spans="1:19" ht="24.75" thickBot="1">
      <c r="C21" s="4"/>
      <c r="D21" s="4"/>
      <c r="E21" s="4"/>
      <c r="F21" s="4"/>
      <c r="G21" s="4"/>
      <c r="H21" s="4"/>
      <c r="I21" s="13">
        <f>SUM(I8:I20)</f>
        <v>30969574349</v>
      </c>
      <c r="J21" s="4"/>
      <c r="K21" s="13">
        <f>SUM(K8:K20)</f>
        <v>3211574118</v>
      </c>
      <c r="L21" s="4"/>
      <c r="M21" s="13">
        <f>SUM(M8:M20)</f>
        <v>27758000231</v>
      </c>
      <c r="N21" s="4"/>
      <c r="O21" s="13">
        <f>SUM(O8:O20)</f>
        <v>45840137849</v>
      </c>
      <c r="P21" s="4"/>
      <c r="Q21" s="13">
        <f>SUM(Q8:Q20)</f>
        <v>4347425211</v>
      </c>
      <c r="R21" s="4"/>
      <c r="S21" s="13">
        <f>SUM(S8:S20)</f>
        <v>41492712638</v>
      </c>
    </row>
    <row r="22" spans="1:19" ht="24.75" thickTop="1">
      <c r="I22" s="3"/>
      <c r="O22" s="3"/>
      <c r="Q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workbookViewId="0">
      <selection activeCell="G89" sqref="G89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</row>
    <row r="3" spans="1:17" ht="24.75">
      <c r="C3" s="23" t="s">
        <v>152</v>
      </c>
      <c r="D3" s="23" t="s">
        <v>152</v>
      </c>
      <c r="E3" s="23" t="s">
        <v>152</v>
      </c>
      <c r="F3" s="23" t="s">
        <v>152</v>
      </c>
      <c r="G3" s="23" t="s">
        <v>152</v>
      </c>
    </row>
    <row r="4" spans="1:17" ht="24.75"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</row>
    <row r="6" spans="1:17" ht="24.75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>
      <c r="A7" s="22" t="s">
        <v>3</v>
      </c>
      <c r="C7" s="22" t="s">
        <v>7</v>
      </c>
      <c r="E7" s="22" t="s">
        <v>179</v>
      </c>
      <c r="G7" s="22" t="s">
        <v>180</v>
      </c>
      <c r="I7" s="22" t="s">
        <v>181</v>
      </c>
      <c r="K7" s="22" t="s">
        <v>7</v>
      </c>
      <c r="M7" s="22" t="s">
        <v>179</v>
      </c>
      <c r="O7" s="22" t="s">
        <v>180</v>
      </c>
      <c r="Q7" s="22" t="s">
        <v>181</v>
      </c>
    </row>
    <row r="8" spans="1:17">
      <c r="A8" s="1" t="s">
        <v>68</v>
      </c>
      <c r="C8" s="7">
        <v>8516380</v>
      </c>
      <c r="D8" s="7"/>
      <c r="E8" s="7">
        <v>32085031572</v>
      </c>
      <c r="F8" s="7"/>
      <c r="G8" s="7">
        <v>20090140420</v>
      </c>
      <c r="H8" s="7"/>
      <c r="I8" s="7">
        <f>E8-G8</f>
        <v>11994891152</v>
      </c>
      <c r="J8" s="7"/>
      <c r="K8" s="7">
        <v>8516380</v>
      </c>
      <c r="L8" s="7"/>
      <c r="M8" s="7">
        <v>32085031572</v>
      </c>
      <c r="N8" s="7"/>
      <c r="O8" s="7">
        <v>20090140420</v>
      </c>
      <c r="P8" s="7"/>
      <c r="Q8" s="7">
        <f>M8-O8</f>
        <v>11994891152</v>
      </c>
    </row>
    <row r="9" spans="1:17">
      <c r="A9" s="1" t="s">
        <v>67</v>
      </c>
      <c r="C9" s="7">
        <v>1156086</v>
      </c>
      <c r="D9" s="7"/>
      <c r="E9" s="7">
        <v>4485356046</v>
      </c>
      <c r="F9" s="7"/>
      <c r="G9" s="7">
        <v>1752626376</v>
      </c>
      <c r="H9" s="7"/>
      <c r="I9" s="7">
        <f t="shared" ref="I9:I72" si="0">E9-G9</f>
        <v>2732729670</v>
      </c>
      <c r="J9" s="7"/>
      <c r="K9" s="7">
        <v>1156086</v>
      </c>
      <c r="L9" s="7"/>
      <c r="M9" s="7">
        <v>4485356046</v>
      </c>
      <c r="N9" s="7"/>
      <c r="O9" s="7">
        <v>1752626376</v>
      </c>
      <c r="P9" s="7"/>
      <c r="Q9" s="7">
        <f t="shared" ref="Q9:Q72" si="1">M9-O9</f>
        <v>2732729670</v>
      </c>
    </row>
    <row r="10" spans="1:17">
      <c r="A10" s="1" t="s">
        <v>62</v>
      </c>
      <c r="C10" s="7">
        <v>5166679</v>
      </c>
      <c r="D10" s="7"/>
      <c r="E10" s="7">
        <v>93936292484</v>
      </c>
      <c r="F10" s="7"/>
      <c r="G10" s="7">
        <v>98764073508</v>
      </c>
      <c r="H10" s="7"/>
      <c r="I10" s="7">
        <f t="shared" si="0"/>
        <v>-4827781024</v>
      </c>
      <c r="J10" s="7"/>
      <c r="K10" s="7">
        <v>5166679</v>
      </c>
      <c r="L10" s="7"/>
      <c r="M10" s="7">
        <v>93936292484</v>
      </c>
      <c r="N10" s="7"/>
      <c r="O10" s="7">
        <v>87362292791</v>
      </c>
      <c r="P10" s="7"/>
      <c r="Q10" s="7">
        <f t="shared" si="1"/>
        <v>6573999693</v>
      </c>
    </row>
    <row r="11" spans="1:17">
      <c r="A11" s="1" t="s">
        <v>61</v>
      </c>
      <c r="C11" s="7">
        <v>715408</v>
      </c>
      <c r="D11" s="7"/>
      <c r="E11" s="7">
        <v>39717801356</v>
      </c>
      <c r="F11" s="7"/>
      <c r="G11" s="7">
        <v>38295498711</v>
      </c>
      <c r="H11" s="7"/>
      <c r="I11" s="7">
        <f t="shared" si="0"/>
        <v>1422302645</v>
      </c>
      <c r="J11" s="7"/>
      <c r="K11" s="7">
        <v>715408</v>
      </c>
      <c r="L11" s="7"/>
      <c r="M11" s="7">
        <v>39717801356</v>
      </c>
      <c r="N11" s="7"/>
      <c r="O11" s="7">
        <v>29086089086</v>
      </c>
      <c r="P11" s="7"/>
      <c r="Q11" s="7">
        <f t="shared" si="1"/>
        <v>10631712270</v>
      </c>
    </row>
    <row r="12" spans="1:17">
      <c r="A12" s="1" t="s">
        <v>54</v>
      </c>
      <c r="C12" s="7">
        <v>39</v>
      </c>
      <c r="D12" s="7"/>
      <c r="E12" s="7">
        <v>536936</v>
      </c>
      <c r="F12" s="7"/>
      <c r="G12" s="7">
        <v>667196</v>
      </c>
      <c r="H12" s="7"/>
      <c r="I12" s="7">
        <f t="shared" si="0"/>
        <v>-130260</v>
      </c>
      <c r="J12" s="7"/>
      <c r="K12" s="7">
        <v>39</v>
      </c>
      <c r="L12" s="7"/>
      <c r="M12" s="7">
        <v>536936</v>
      </c>
      <c r="N12" s="7"/>
      <c r="O12" s="7">
        <v>586171</v>
      </c>
      <c r="P12" s="7"/>
      <c r="Q12" s="7">
        <f t="shared" si="1"/>
        <v>-49235</v>
      </c>
    </row>
    <row r="13" spans="1:17">
      <c r="A13" s="1" t="s">
        <v>46</v>
      </c>
      <c r="C13" s="7">
        <v>20714387</v>
      </c>
      <c r="D13" s="7"/>
      <c r="E13" s="7">
        <v>31772123461</v>
      </c>
      <c r="F13" s="7"/>
      <c r="G13" s="7">
        <v>34243059828</v>
      </c>
      <c r="H13" s="7"/>
      <c r="I13" s="7">
        <f t="shared" si="0"/>
        <v>-2470936367</v>
      </c>
      <c r="J13" s="7"/>
      <c r="K13" s="7">
        <v>20714387</v>
      </c>
      <c r="L13" s="7"/>
      <c r="M13" s="7">
        <v>31772123461</v>
      </c>
      <c r="N13" s="7"/>
      <c r="O13" s="7">
        <v>28395177091</v>
      </c>
      <c r="P13" s="7"/>
      <c r="Q13" s="7">
        <f t="shared" si="1"/>
        <v>3376946370</v>
      </c>
    </row>
    <row r="14" spans="1:17">
      <c r="A14" s="1" t="s">
        <v>45</v>
      </c>
      <c r="C14" s="7">
        <v>2765140</v>
      </c>
      <c r="D14" s="7"/>
      <c r="E14" s="7">
        <v>35897857666</v>
      </c>
      <c r="F14" s="7"/>
      <c r="G14" s="7">
        <v>38646545083</v>
      </c>
      <c r="H14" s="7"/>
      <c r="I14" s="7">
        <f t="shared" si="0"/>
        <v>-2748687417</v>
      </c>
      <c r="J14" s="7"/>
      <c r="K14" s="7">
        <v>2765140</v>
      </c>
      <c r="L14" s="7"/>
      <c r="M14" s="7">
        <v>35897857666</v>
      </c>
      <c r="N14" s="7"/>
      <c r="O14" s="7">
        <v>35045764565</v>
      </c>
      <c r="P14" s="7"/>
      <c r="Q14" s="7">
        <f t="shared" si="1"/>
        <v>852093101</v>
      </c>
    </row>
    <row r="15" spans="1:17">
      <c r="A15" s="1" t="s">
        <v>27</v>
      </c>
      <c r="C15" s="7">
        <v>2732631</v>
      </c>
      <c r="D15" s="7"/>
      <c r="E15" s="7">
        <v>49410803870</v>
      </c>
      <c r="F15" s="7"/>
      <c r="G15" s="7">
        <v>54408928066</v>
      </c>
      <c r="H15" s="7"/>
      <c r="I15" s="7">
        <f t="shared" si="0"/>
        <v>-4998124196</v>
      </c>
      <c r="J15" s="7"/>
      <c r="K15" s="7">
        <v>2732631</v>
      </c>
      <c r="L15" s="7"/>
      <c r="M15" s="7">
        <v>49410803870</v>
      </c>
      <c r="N15" s="7"/>
      <c r="O15" s="7">
        <v>55413985649</v>
      </c>
      <c r="P15" s="7"/>
      <c r="Q15" s="7">
        <f t="shared" si="1"/>
        <v>-6003181779</v>
      </c>
    </row>
    <row r="16" spans="1:17">
      <c r="A16" s="1" t="s">
        <v>33</v>
      </c>
      <c r="C16" s="7">
        <v>1091408</v>
      </c>
      <c r="D16" s="7"/>
      <c r="E16" s="7">
        <v>26363413174</v>
      </c>
      <c r="F16" s="7"/>
      <c r="G16" s="7">
        <v>25766710407</v>
      </c>
      <c r="H16" s="7"/>
      <c r="I16" s="7">
        <f t="shared" si="0"/>
        <v>596702767</v>
      </c>
      <c r="J16" s="7"/>
      <c r="K16" s="7">
        <v>1091408</v>
      </c>
      <c r="L16" s="7"/>
      <c r="M16" s="7">
        <v>26363413174</v>
      </c>
      <c r="N16" s="7"/>
      <c r="O16" s="7">
        <v>22403476627</v>
      </c>
      <c r="P16" s="7"/>
      <c r="Q16" s="7">
        <f t="shared" si="1"/>
        <v>3959936547</v>
      </c>
    </row>
    <row r="17" spans="1:17">
      <c r="A17" s="1" t="s">
        <v>16</v>
      </c>
      <c r="C17" s="7">
        <v>1412218</v>
      </c>
      <c r="D17" s="7"/>
      <c r="E17" s="7">
        <v>7735022318</v>
      </c>
      <c r="F17" s="7"/>
      <c r="G17" s="7">
        <v>8436929970</v>
      </c>
      <c r="H17" s="7"/>
      <c r="I17" s="7">
        <f t="shared" si="0"/>
        <v>-701907652</v>
      </c>
      <c r="J17" s="7"/>
      <c r="K17" s="7">
        <v>1412218</v>
      </c>
      <c r="L17" s="7"/>
      <c r="M17" s="7">
        <v>7735022318</v>
      </c>
      <c r="N17" s="7"/>
      <c r="O17" s="7">
        <v>7664831553</v>
      </c>
      <c r="P17" s="7"/>
      <c r="Q17" s="7">
        <f t="shared" si="1"/>
        <v>70190765</v>
      </c>
    </row>
    <row r="18" spans="1:17">
      <c r="A18" s="1" t="s">
        <v>22</v>
      </c>
      <c r="C18" s="7">
        <v>114343</v>
      </c>
      <c r="D18" s="7"/>
      <c r="E18" s="7">
        <v>5250078226</v>
      </c>
      <c r="F18" s="7"/>
      <c r="G18" s="7">
        <v>5455807639</v>
      </c>
      <c r="H18" s="7"/>
      <c r="I18" s="7">
        <f t="shared" si="0"/>
        <v>-205729413</v>
      </c>
      <c r="J18" s="7"/>
      <c r="K18" s="7">
        <v>114343</v>
      </c>
      <c r="L18" s="7"/>
      <c r="M18" s="7">
        <v>5250078226</v>
      </c>
      <c r="N18" s="7"/>
      <c r="O18" s="7">
        <v>4811340361</v>
      </c>
      <c r="P18" s="7"/>
      <c r="Q18" s="7">
        <f t="shared" si="1"/>
        <v>438737865</v>
      </c>
    </row>
    <row r="19" spans="1:17">
      <c r="A19" s="1" t="s">
        <v>50</v>
      </c>
      <c r="C19" s="7">
        <v>6904845</v>
      </c>
      <c r="D19" s="7"/>
      <c r="E19" s="7">
        <v>143727158946</v>
      </c>
      <c r="F19" s="7"/>
      <c r="G19" s="7">
        <v>108104238462</v>
      </c>
      <c r="H19" s="7"/>
      <c r="I19" s="7">
        <f t="shared" si="0"/>
        <v>35622920484</v>
      </c>
      <c r="J19" s="7"/>
      <c r="K19" s="7">
        <v>6904845</v>
      </c>
      <c r="L19" s="7"/>
      <c r="M19" s="7">
        <v>143727158946</v>
      </c>
      <c r="N19" s="7"/>
      <c r="O19" s="7">
        <v>76942762740</v>
      </c>
      <c r="P19" s="7"/>
      <c r="Q19" s="7">
        <f t="shared" si="1"/>
        <v>66784396206</v>
      </c>
    </row>
    <row r="20" spans="1:17">
      <c r="A20" s="1" t="s">
        <v>55</v>
      </c>
      <c r="C20" s="7">
        <v>487852</v>
      </c>
      <c r="D20" s="7"/>
      <c r="E20" s="7">
        <v>1052824888</v>
      </c>
      <c r="F20" s="7"/>
      <c r="G20" s="7">
        <v>1145450200</v>
      </c>
      <c r="H20" s="7"/>
      <c r="I20" s="7">
        <f t="shared" si="0"/>
        <v>-92625312</v>
      </c>
      <c r="J20" s="7"/>
      <c r="K20" s="7">
        <v>487852</v>
      </c>
      <c r="L20" s="7"/>
      <c r="M20" s="7">
        <v>1052824888</v>
      </c>
      <c r="N20" s="7"/>
      <c r="O20" s="7">
        <v>1063978721</v>
      </c>
      <c r="P20" s="7"/>
      <c r="Q20" s="7">
        <f t="shared" si="1"/>
        <v>-11153833</v>
      </c>
    </row>
    <row r="21" spans="1:17">
      <c r="A21" s="1" t="s">
        <v>31</v>
      </c>
      <c r="C21" s="7">
        <v>3315372</v>
      </c>
      <c r="D21" s="7"/>
      <c r="E21" s="7">
        <v>32198456892</v>
      </c>
      <c r="F21" s="7"/>
      <c r="G21" s="7">
        <v>32330282714</v>
      </c>
      <c r="H21" s="7"/>
      <c r="I21" s="7">
        <f t="shared" si="0"/>
        <v>-131825822</v>
      </c>
      <c r="J21" s="7"/>
      <c r="K21" s="7">
        <v>3315372</v>
      </c>
      <c r="L21" s="7"/>
      <c r="M21" s="7">
        <v>32198456892</v>
      </c>
      <c r="N21" s="7"/>
      <c r="O21" s="7">
        <v>22080825033</v>
      </c>
      <c r="P21" s="7"/>
      <c r="Q21" s="7">
        <f t="shared" si="1"/>
        <v>10117631859</v>
      </c>
    </row>
    <row r="22" spans="1:17">
      <c r="A22" s="1" t="s">
        <v>23</v>
      </c>
      <c r="C22" s="7">
        <v>619339</v>
      </c>
      <c r="D22" s="7"/>
      <c r="E22" s="7">
        <v>67383322961</v>
      </c>
      <c r="F22" s="7"/>
      <c r="G22" s="7">
        <v>80281272856</v>
      </c>
      <c r="H22" s="7"/>
      <c r="I22" s="7">
        <f t="shared" si="0"/>
        <v>-12897949895</v>
      </c>
      <c r="J22" s="7"/>
      <c r="K22" s="7">
        <v>619339</v>
      </c>
      <c r="L22" s="7"/>
      <c r="M22" s="7">
        <v>67383322961</v>
      </c>
      <c r="N22" s="7"/>
      <c r="O22" s="7">
        <v>67081652534</v>
      </c>
      <c r="P22" s="7"/>
      <c r="Q22" s="7">
        <f t="shared" si="1"/>
        <v>301670427</v>
      </c>
    </row>
    <row r="23" spans="1:17">
      <c r="A23" s="1" t="s">
        <v>26</v>
      </c>
      <c r="C23" s="7">
        <v>4594037</v>
      </c>
      <c r="D23" s="7"/>
      <c r="E23" s="7">
        <v>21207766316</v>
      </c>
      <c r="F23" s="7"/>
      <c r="G23" s="7">
        <v>20783062985</v>
      </c>
      <c r="H23" s="7"/>
      <c r="I23" s="7">
        <f t="shared" si="0"/>
        <v>424703331</v>
      </c>
      <c r="J23" s="7"/>
      <c r="K23" s="7">
        <v>4594037</v>
      </c>
      <c r="L23" s="7"/>
      <c r="M23" s="7">
        <v>21207766316</v>
      </c>
      <c r="N23" s="7"/>
      <c r="O23" s="7">
        <v>18349010564</v>
      </c>
      <c r="P23" s="7"/>
      <c r="Q23" s="7">
        <f t="shared" si="1"/>
        <v>2858755752</v>
      </c>
    </row>
    <row r="24" spans="1:17">
      <c r="A24" s="1" t="s">
        <v>47</v>
      </c>
      <c r="C24" s="7">
        <v>15007</v>
      </c>
      <c r="D24" s="7"/>
      <c r="E24" s="7">
        <v>214218291</v>
      </c>
      <c r="F24" s="7"/>
      <c r="G24" s="7">
        <v>236744031</v>
      </c>
      <c r="H24" s="7"/>
      <c r="I24" s="7">
        <f t="shared" si="0"/>
        <v>-22525740</v>
      </c>
      <c r="J24" s="7"/>
      <c r="K24" s="7">
        <v>15007</v>
      </c>
      <c r="L24" s="7"/>
      <c r="M24" s="7">
        <v>214218291</v>
      </c>
      <c r="N24" s="7"/>
      <c r="O24" s="7">
        <v>205715198</v>
      </c>
      <c r="P24" s="7"/>
      <c r="Q24" s="7">
        <f t="shared" si="1"/>
        <v>8503093</v>
      </c>
    </row>
    <row r="25" spans="1:17">
      <c r="A25" s="1" t="s">
        <v>21</v>
      </c>
      <c r="C25" s="7">
        <v>2805925</v>
      </c>
      <c r="D25" s="7"/>
      <c r="E25" s="7">
        <v>30486281126</v>
      </c>
      <c r="F25" s="7"/>
      <c r="G25" s="7">
        <v>35004833315</v>
      </c>
      <c r="H25" s="7"/>
      <c r="I25" s="7">
        <f t="shared" si="0"/>
        <v>-4518552189</v>
      </c>
      <c r="J25" s="7"/>
      <c r="K25" s="7">
        <v>2805925</v>
      </c>
      <c r="L25" s="7"/>
      <c r="M25" s="7">
        <v>30486281126</v>
      </c>
      <c r="N25" s="7"/>
      <c r="O25" s="7">
        <v>29649512202</v>
      </c>
      <c r="P25" s="7"/>
      <c r="Q25" s="7">
        <f t="shared" si="1"/>
        <v>836768924</v>
      </c>
    </row>
    <row r="26" spans="1:17">
      <c r="A26" s="1" t="s">
        <v>25</v>
      </c>
      <c r="C26" s="7">
        <v>562425</v>
      </c>
      <c r="D26" s="7"/>
      <c r="E26" s="7">
        <v>44446746414</v>
      </c>
      <c r="F26" s="7"/>
      <c r="G26" s="7">
        <v>44614469985</v>
      </c>
      <c r="H26" s="7"/>
      <c r="I26" s="7">
        <f t="shared" si="0"/>
        <v>-167723571</v>
      </c>
      <c r="J26" s="7"/>
      <c r="K26" s="7">
        <v>562425</v>
      </c>
      <c r="L26" s="7"/>
      <c r="M26" s="7">
        <v>44446746414</v>
      </c>
      <c r="N26" s="7"/>
      <c r="O26" s="7">
        <v>42797464629</v>
      </c>
      <c r="P26" s="7"/>
      <c r="Q26" s="7">
        <f t="shared" si="1"/>
        <v>1649281785</v>
      </c>
    </row>
    <row r="27" spans="1:17">
      <c r="A27" s="1" t="s">
        <v>38</v>
      </c>
      <c r="C27" s="7">
        <v>8924876</v>
      </c>
      <c r="D27" s="7"/>
      <c r="E27" s="7">
        <v>44145942387</v>
      </c>
      <c r="F27" s="7"/>
      <c r="G27" s="7">
        <v>43139982285</v>
      </c>
      <c r="H27" s="7"/>
      <c r="I27" s="7">
        <f t="shared" si="0"/>
        <v>1005960102</v>
      </c>
      <c r="J27" s="7"/>
      <c r="K27" s="7">
        <v>8924876</v>
      </c>
      <c r="L27" s="7"/>
      <c r="M27" s="7">
        <v>44145942387</v>
      </c>
      <c r="N27" s="7"/>
      <c r="O27" s="7">
        <v>34017877168</v>
      </c>
      <c r="P27" s="7"/>
      <c r="Q27" s="7">
        <f t="shared" si="1"/>
        <v>10128065219</v>
      </c>
    </row>
    <row r="28" spans="1:17">
      <c r="A28" s="1" t="s">
        <v>36</v>
      </c>
      <c r="C28" s="7">
        <v>17656929</v>
      </c>
      <c r="D28" s="7"/>
      <c r="E28" s="7">
        <v>16762036110</v>
      </c>
      <c r="F28" s="7"/>
      <c r="G28" s="7">
        <v>18253945083</v>
      </c>
      <c r="H28" s="7"/>
      <c r="I28" s="7">
        <f t="shared" si="0"/>
        <v>-1491908973</v>
      </c>
      <c r="J28" s="7"/>
      <c r="K28" s="7">
        <v>17656929</v>
      </c>
      <c r="L28" s="7"/>
      <c r="M28" s="7">
        <v>16762036110</v>
      </c>
      <c r="N28" s="7"/>
      <c r="O28" s="7">
        <v>16674276758</v>
      </c>
      <c r="P28" s="7"/>
      <c r="Q28" s="7">
        <f t="shared" si="1"/>
        <v>87759352</v>
      </c>
    </row>
    <row r="29" spans="1:17">
      <c r="A29" s="1" t="s">
        <v>37</v>
      </c>
      <c r="C29" s="7">
        <v>2905886</v>
      </c>
      <c r="D29" s="7"/>
      <c r="E29" s="7">
        <v>33218853750</v>
      </c>
      <c r="F29" s="7"/>
      <c r="G29" s="7">
        <v>33305511629</v>
      </c>
      <c r="H29" s="7"/>
      <c r="I29" s="7">
        <f t="shared" si="0"/>
        <v>-86657879</v>
      </c>
      <c r="J29" s="7"/>
      <c r="K29" s="7">
        <v>2905886</v>
      </c>
      <c r="L29" s="7"/>
      <c r="M29" s="7">
        <v>33218853750</v>
      </c>
      <c r="N29" s="7"/>
      <c r="O29" s="7">
        <v>35191785904</v>
      </c>
      <c r="P29" s="7"/>
      <c r="Q29" s="7">
        <f t="shared" si="1"/>
        <v>-1972932154</v>
      </c>
    </row>
    <row r="30" spans="1:17">
      <c r="A30" s="1" t="s">
        <v>29</v>
      </c>
      <c r="C30" s="7">
        <v>441786</v>
      </c>
      <c r="D30" s="7"/>
      <c r="E30" s="7">
        <v>4659459730</v>
      </c>
      <c r="F30" s="7"/>
      <c r="G30" s="7">
        <v>8568449550</v>
      </c>
      <c r="H30" s="7"/>
      <c r="I30" s="7">
        <f t="shared" si="0"/>
        <v>-3908989820</v>
      </c>
      <c r="J30" s="7"/>
      <c r="K30" s="7">
        <v>441786</v>
      </c>
      <c r="L30" s="7"/>
      <c r="M30" s="7">
        <v>4659459730</v>
      </c>
      <c r="N30" s="7"/>
      <c r="O30" s="7">
        <v>4303975050</v>
      </c>
      <c r="P30" s="7"/>
      <c r="Q30" s="7">
        <f t="shared" si="1"/>
        <v>355484680</v>
      </c>
    </row>
    <row r="31" spans="1:17">
      <c r="A31" s="1" t="s">
        <v>34</v>
      </c>
      <c r="C31" s="7">
        <v>1790384</v>
      </c>
      <c r="D31" s="7"/>
      <c r="E31" s="7">
        <v>36840436154</v>
      </c>
      <c r="F31" s="7"/>
      <c r="G31" s="7">
        <v>36662463033</v>
      </c>
      <c r="H31" s="7"/>
      <c r="I31" s="7">
        <f t="shared" si="0"/>
        <v>177973121</v>
      </c>
      <c r="J31" s="7"/>
      <c r="K31" s="7">
        <v>1790384</v>
      </c>
      <c r="L31" s="7"/>
      <c r="M31" s="7">
        <v>36840436154</v>
      </c>
      <c r="N31" s="7"/>
      <c r="O31" s="7">
        <v>30673883864</v>
      </c>
      <c r="P31" s="7"/>
      <c r="Q31" s="7">
        <f t="shared" si="1"/>
        <v>6166552290</v>
      </c>
    </row>
    <row r="32" spans="1:17">
      <c r="A32" s="1" t="s">
        <v>40</v>
      </c>
      <c r="C32" s="7">
        <v>2201544</v>
      </c>
      <c r="D32" s="7"/>
      <c r="E32" s="7">
        <v>10729944919</v>
      </c>
      <c r="F32" s="7"/>
      <c r="G32" s="7">
        <v>13634809744</v>
      </c>
      <c r="H32" s="7"/>
      <c r="I32" s="7">
        <f t="shared" si="0"/>
        <v>-2904864825</v>
      </c>
      <c r="J32" s="7"/>
      <c r="K32" s="7">
        <v>2201544</v>
      </c>
      <c r="L32" s="7"/>
      <c r="M32" s="7">
        <v>10729944919</v>
      </c>
      <c r="N32" s="7"/>
      <c r="O32" s="7">
        <v>10451202271</v>
      </c>
      <c r="P32" s="7"/>
      <c r="Q32" s="7">
        <f t="shared" si="1"/>
        <v>278742648</v>
      </c>
    </row>
    <row r="33" spans="1:17">
      <c r="A33" s="1" t="s">
        <v>17</v>
      </c>
      <c r="C33" s="7">
        <v>12110123</v>
      </c>
      <c r="D33" s="7"/>
      <c r="E33" s="7">
        <v>46286370568</v>
      </c>
      <c r="F33" s="7"/>
      <c r="G33" s="7">
        <v>48657869918</v>
      </c>
      <c r="H33" s="7"/>
      <c r="I33" s="7">
        <f t="shared" si="0"/>
        <v>-2371499350</v>
      </c>
      <c r="J33" s="7"/>
      <c r="K33" s="7">
        <v>12110123</v>
      </c>
      <c r="L33" s="7"/>
      <c r="M33" s="7">
        <v>46286370568</v>
      </c>
      <c r="N33" s="7"/>
      <c r="O33" s="7">
        <v>47995776191</v>
      </c>
      <c r="P33" s="7"/>
      <c r="Q33" s="7">
        <f t="shared" si="1"/>
        <v>-1709405623</v>
      </c>
    </row>
    <row r="34" spans="1:17">
      <c r="A34" s="1" t="s">
        <v>39</v>
      </c>
      <c r="C34" s="7">
        <v>3644694</v>
      </c>
      <c r="D34" s="7"/>
      <c r="E34" s="7">
        <v>23513322378</v>
      </c>
      <c r="F34" s="7"/>
      <c r="G34" s="7">
        <v>24853835365</v>
      </c>
      <c r="H34" s="7"/>
      <c r="I34" s="7">
        <f t="shared" si="0"/>
        <v>-1340512987</v>
      </c>
      <c r="J34" s="7"/>
      <c r="K34" s="7">
        <v>3644694</v>
      </c>
      <c r="L34" s="7"/>
      <c r="M34" s="7">
        <v>23513322378</v>
      </c>
      <c r="N34" s="7"/>
      <c r="O34" s="7">
        <v>17846937756</v>
      </c>
      <c r="P34" s="7"/>
      <c r="Q34" s="7">
        <f t="shared" si="1"/>
        <v>5666384622</v>
      </c>
    </row>
    <row r="35" spans="1:17">
      <c r="A35" s="1" t="s">
        <v>56</v>
      </c>
      <c r="C35" s="7">
        <v>3384079</v>
      </c>
      <c r="D35" s="7"/>
      <c r="E35" s="7">
        <v>59911837830</v>
      </c>
      <c r="F35" s="7"/>
      <c r="G35" s="7">
        <v>57557077219</v>
      </c>
      <c r="H35" s="7"/>
      <c r="I35" s="7">
        <f t="shared" si="0"/>
        <v>2354760611</v>
      </c>
      <c r="J35" s="7"/>
      <c r="K35" s="7">
        <v>3384079</v>
      </c>
      <c r="L35" s="7"/>
      <c r="M35" s="7">
        <v>59911837830</v>
      </c>
      <c r="N35" s="7"/>
      <c r="O35" s="7">
        <v>46725178409</v>
      </c>
      <c r="P35" s="7"/>
      <c r="Q35" s="7">
        <f t="shared" si="1"/>
        <v>13186659421</v>
      </c>
    </row>
    <row r="36" spans="1:17">
      <c r="A36" s="1" t="s">
        <v>41</v>
      </c>
      <c r="C36" s="7">
        <v>5802574</v>
      </c>
      <c r="D36" s="7"/>
      <c r="E36" s="7">
        <v>79772113309</v>
      </c>
      <c r="F36" s="7"/>
      <c r="G36" s="7">
        <v>86290008323</v>
      </c>
      <c r="H36" s="7"/>
      <c r="I36" s="7">
        <f t="shared" si="0"/>
        <v>-6517895014</v>
      </c>
      <c r="J36" s="7"/>
      <c r="K36" s="7">
        <v>5802574</v>
      </c>
      <c r="L36" s="7"/>
      <c r="M36" s="7">
        <v>79772113309</v>
      </c>
      <c r="N36" s="7"/>
      <c r="O36" s="7">
        <v>67370808637</v>
      </c>
      <c r="P36" s="7"/>
      <c r="Q36" s="7">
        <f t="shared" si="1"/>
        <v>12401304672</v>
      </c>
    </row>
    <row r="37" spans="1:17">
      <c r="A37" s="1" t="s">
        <v>42</v>
      </c>
      <c r="C37" s="7">
        <v>6291977</v>
      </c>
      <c r="D37" s="7"/>
      <c r="E37" s="7">
        <v>91754097939</v>
      </c>
      <c r="F37" s="7"/>
      <c r="G37" s="7">
        <v>92379551913</v>
      </c>
      <c r="H37" s="7"/>
      <c r="I37" s="7">
        <f t="shared" si="0"/>
        <v>-625453974</v>
      </c>
      <c r="J37" s="7"/>
      <c r="K37" s="7">
        <v>6291977</v>
      </c>
      <c r="L37" s="7"/>
      <c r="M37" s="7">
        <v>91754097939</v>
      </c>
      <c r="N37" s="7"/>
      <c r="O37" s="7">
        <v>78994836876</v>
      </c>
      <c r="P37" s="7"/>
      <c r="Q37" s="7">
        <f t="shared" si="1"/>
        <v>12759261063</v>
      </c>
    </row>
    <row r="38" spans="1:17">
      <c r="A38" s="1" t="s">
        <v>60</v>
      </c>
      <c r="C38" s="7">
        <v>6358289</v>
      </c>
      <c r="D38" s="7"/>
      <c r="E38" s="7">
        <v>46139337417</v>
      </c>
      <c r="F38" s="7"/>
      <c r="G38" s="7">
        <v>47656247140</v>
      </c>
      <c r="H38" s="7"/>
      <c r="I38" s="7">
        <f t="shared" si="0"/>
        <v>-1516909723</v>
      </c>
      <c r="J38" s="7"/>
      <c r="K38" s="7">
        <v>6358289</v>
      </c>
      <c r="L38" s="7"/>
      <c r="M38" s="7">
        <v>46139337417</v>
      </c>
      <c r="N38" s="7"/>
      <c r="O38" s="7">
        <v>45760109986</v>
      </c>
      <c r="P38" s="7"/>
      <c r="Q38" s="7">
        <f t="shared" si="1"/>
        <v>379227431</v>
      </c>
    </row>
    <row r="39" spans="1:17">
      <c r="A39" s="1" t="s">
        <v>28</v>
      </c>
      <c r="C39" s="7">
        <v>16919611</v>
      </c>
      <c r="D39" s="7"/>
      <c r="E39" s="7">
        <v>100745446494</v>
      </c>
      <c r="F39" s="7"/>
      <c r="G39" s="7">
        <v>119202216143</v>
      </c>
      <c r="H39" s="7"/>
      <c r="I39" s="7">
        <f t="shared" si="0"/>
        <v>-18456769649</v>
      </c>
      <c r="J39" s="7"/>
      <c r="K39" s="7">
        <v>16919611</v>
      </c>
      <c r="L39" s="7"/>
      <c r="M39" s="7">
        <v>100745446494</v>
      </c>
      <c r="N39" s="7"/>
      <c r="O39" s="7">
        <v>112138261452</v>
      </c>
      <c r="P39" s="7"/>
      <c r="Q39" s="7">
        <f t="shared" si="1"/>
        <v>-11392814958</v>
      </c>
    </row>
    <row r="40" spans="1:17">
      <c r="A40" s="1" t="s">
        <v>59</v>
      </c>
      <c r="C40" s="7">
        <v>621795</v>
      </c>
      <c r="D40" s="7"/>
      <c r="E40" s="7">
        <v>3238819475</v>
      </c>
      <c r="F40" s="7"/>
      <c r="G40" s="7">
        <v>3844552888</v>
      </c>
      <c r="H40" s="7"/>
      <c r="I40" s="7">
        <f t="shared" si="0"/>
        <v>-605733413</v>
      </c>
      <c r="J40" s="7"/>
      <c r="K40" s="7">
        <v>621795</v>
      </c>
      <c r="L40" s="7"/>
      <c r="M40" s="7">
        <v>3238819475</v>
      </c>
      <c r="N40" s="7"/>
      <c r="O40" s="7">
        <v>2398827935</v>
      </c>
      <c r="P40" s="7"/>
      <c r="Q40" s="7">
        <f t="shared" si="1"/>
        <v>839991540</v>
      </c>
    </row>
    <row r="41" spans="1:17">
      <c r="A41" s="1" t="s">
        <v>24</v>
      </c>
      <c r="C41" s="7">
        <v>1663269</v>
      </c>
      <c r="D41" s="7"/>
      <c r="E41" s="7">
        <v>127805698072</v>
      </c>
      <c r="F41" s="7"/>
      <c r="G41" s="7">
        <v>130136953367</v>
      </c>
      <c r="H41" s="7"/>
      <c r="I41" s="7">
        <f t="shared" si="0"/>
        <v>-2331255295</v>
      </c>
      <c r="J41" s="7"/>
      <c r="K41" s="7">
        <v>1663269</v>
      </c>
      <c r="L41" s="7"/>
      <c r="M41" s="7">
        <v>127805698072</v>
      </c>
      <c r="N41" s="7"/>
      <c r="O41" s="7">
        <v>103716060026</v>
      </c>
      <c r="P41" s="7"/>
      <c r="Q41" s="7">
        <f t="shared" si="1"/>
        <v>24089638046</v>
      </c>
    </row>
    <row r="42" spans="1:17">
      <c r="A42" s="1" t="s">
        <v>32</v>
      </c>
      <c r="C42" s="7">
        <v>589908</v>
      </c>
      <c r="D42" s="7"/>
      <c r="E42" s="7">
        <v>21157241550</v>
      </c>
      <c r="F42" s="7"/>
      <c r="G42" s="7">
        <v>19943397592</v>
      </c>
      <c r="H42" s="7"/>
      <c r="I42" s="7">
        <f t="shared" si="0"/>
        <v>1213843958</v>
      </c>
      <c r="J42" s="7"/>
      <c r="K42" s="7">
        <v>589908</v>
      </c>
      <c r="L42" s="7"/>
      <c r="M42" s="7">
        <v>21157241550</v>
      </c>
      <c r="N42" s="7"/>
      <c r="O42" s="7">
        <v>16430873288</v>
      </c>
      <c r="P42" s="7"/>
      <c r="Q42" s="7">
        <f t="shared" si="1"/>
        <v>4726368262</v>
      </c>
    </row>
    <row r="43" spans="1:17">
      <c r="A43" s="1" t="s">
        <v>57</v>
      </c>
      <c r="C43" s="7">
        <v>2479103</v>
      </c>
      <c r="D43" s="7"/>
      <c r="E43" s="7">
        <v>38394609412</v>
      </c>
      <c r="F43" s="7"/>
      <c r="G43" s="7">
        <v>43190214640</v>
      </c>
      <c r="H43" s="7"/>
      <c r="I43" s="7">
        <f t="shared" si="0"/>
        <v>-4795605228</v>
      </c>
      <c r="J43" s="7"/>
      <c r="K43" s="7">
        <v>2479103</v>
      </c>
      <c r="L43" s="7"/>
      <c r="M43" s="7">
        <v>38394609412</v>
      </c>
      <c r="N43" s="7"/>
      <c r="O43" s="7">
        <v>43371019915</v>
      </c>
      <c r="P43" s="7"/>
      <c r="Q43" s="7">
        <f t="shared" si="1"/>
        <v>-4976410503</v>
      </c>
    </row>
    <row r="44" spans="1:17">
      <c r="A44" s="1" t="s">
        <v>65</v>
      </c>
      <c r="C44" s="7">
        <v>991608</v>
      </c>
      <c r="D44" s="7"/>
      <c r="E44" s="7">
        <v>32400219737</v>
      </c>
      <c r="F44" s="7"/>
      <c r="G44" s="7">
        <v>31443736745</v>
      </c>
      <c r="H44" s="7"/>
      <c r="I44" s="7">
        <f t="shared" si="0"/>
        <v>956482992</v>
      </c>
      <c r="J44" s="7"/>
      <c r="K44" s="7">
        <v>991608</v>
      </c>
      <c r="L44" s="7"/>
      <c r="M44" s="7">
        <v>32400219737</v>
      </c>
      <c r="N44" s="7"/>
      <c r="O44" s="7">
        <v>31443736745</v>
      </c>
      <c r="P44" s="7"/>
      <c r="Q44" s="7">
        <f t="shared" si="1"/>
        <v>956482992</v>
      </c>
    </row>
    <row r="45" spans="1:17">
      <c r="A45" s="1" t="s">
        <v>48</v>
      </c>
      <c r="C45" s="7">
        <v>1953499</v>
      </c>
      <c r="D45" s="7"/>
      <c r="E45" s="7">
        <v>29399997809</v>
      </c>
      <c r="F45" s="7"/>
      <c r="G45" s="7">
        <v>32138042519</v>
      </c>
      <c r="H45" s="7"/>
      <c r="I45" s="7">
        <f t="shared" si="0"/>
        <v>-2738044710</v>
      </c>
      <c r="J45" s="7"/>
      <c r="K45" s="7">
        <v>1953499</v>
      </c>
      <c r="L45" s="7"/>
      <c r="M45" s="7">
        <v>29399997809</v>
      </c>
      <c r="N45" s="7"/>
      <c r="O45" s="7">
        <v>24739496175</v>
      </c>
      <c r="P45" s="7"/>
      <c r="Q45" s="7">
        <f t="shared" si="1"/>
        <v>4660501634</v>
      </c>
    </row>
    <row r="46" spans="1:17">
      <c r="A46" s="1" t="s">
        <v>43</v>
      </c>
      <c r="C46" s="7">
        <v>4004972</v>
      </c>
      <c r="D46" s="7"/>
      <c r="E46" s="7">
        <v>76716614367</v>
      </c>
      <c r="F46" s="7"/>
      <c r="G46" s="7">
        <v>88699853041</v>
      </c>
      <c r="H46" s="7"/>
      <c r="I46" s="7">
        <f t="shared" si="0"/>
        <v>-11983238674</v>
      </c>
      <c r="J46" s="7"/>
      <c r="K46" s="7">
        <v>4004972</v>
      </c>
      <c r="L46" s="7"/>
      <c r="M46" s="7">
        <v>76716614367</v>
      </c>
      <c r="N46" s="7"/>
      <c r="O46" s="7">
        <v>70110426155</v>
      </c>
      <c r="P46" s="7"/>
      <c r="Q46" s="7">
        <f t="shared" si="1"/>
        <v>6606188212</v>
      </c>
    </row>
    <row r="47" spans="1:17">
      <c r="A47" s="1" t="s">
        <v>18</v>
      </c>
      <c r="C47" s="7">
        <v>7477734</v>
      </c>
      <c r="D47" s="7"/>
      <c r="E47" s="7">
        <v>51140701400</v>
      </c>
      <c r="F47" s="7"/>
      <c r="G47" s="7">
        <v>48464734467</v>
      </c>
      <c r="H47" s="7"/>
      <c r="I47" s="7">
        <f t="shared" si="0"/>
        <v>2675966933</v>
      </c>
      <c r="J47" s="7"/>
      <c r="K47" s="7">
        <v>7477734</v>
      </c>
      <c r="L47" s="7"/>
      <c r="M47" s="7">
        <v>51140701400</v>
      </c>
      <c r="N47" s="7"/>
      <c r="O47" s="7">
        <v>36613551856</v>
      </c>
      <c r="P47" s="7"/>
      <c r="Q47" s="7">
        <f t="shared" si="1"/>
        <v>14527149544</v>
      </c>
    </row>
    <row r="48" spans="1:17">
      <c r="A48" s="1" t="s">
        <v>53</v>
      </c>
      <c r="C48" s="7">
        <v>5850856</v>
      </c>
      <c r="D48" s="7"/>
      <c r="E48" s="7">
        <v>67175301348</v>
      </c>
      <c r="F48" s="7"/>
      <c r="G48" s="7">
        <v>72991344755</v>
      </c>
      <c r="H48" s="7"/>
      <c r="I48" s="7">
        <f t="shared" si="0"/>
        <v>-5816043407</v>
      </c>
      <c r="J48" s="7"/>
      <c r="K48" s="7">
        <v>5850856</v>
      </c>
      <c r="L48" s="7"/>
      <c r="M48" s="7">
        <v>67175301348</v>
      </c>
      <c r="N48" s="7"/>
      <c r="O48" s="7">
        <v>63627514870</v>
      </c>
      <c r="P48" s="7"/>
      <c r="Q48" s="7">
        <f t="shared" si="1"/>
        <v>3547786478</v>
      </c>
    </row>
    <row r="49" spans="1:17">
      <c r="A49" s="1" t="s">
        <v>51</v>
      </c>
      <c r="C49" s="7">
        <v>9203071</v>
      </c>
      <c r="D49" s="7"/>
      <c r="E49" s="7">
        <v>53700595710</v>
      </c>
      <c r="F49" s="7"/>
      <c r="G49" s="7">
        <v>56445089528</v>
      </c>
      <c r="H49" s="7"/>
      <c r="I49" s="7">
        <f t="shared" si="0"/>
        <v>-2744493818</v>
      </c>
      <c r="J49" s="7"/>
      <c r="K49" s="7">
        <v>9203071</v>
      </c>
      <c r="L49" s="7"/>
      <c r="M49" s="7">
        <v>53700595710</v>
      </c>
      <c r="N49" s="7"/>
      <c r="O49" s="7">
        <v>49217922474</v>
      </c>
      <c r="P49" s="7"/>
      <c r="Q49" s="7">
        <f t="shared" si="1"/>
        <v>4482673236</v>
      </c>
    </row>
    <row r="50" spans="1:17">
      <c r="A50" s="1" t="s">
        <v>66</v>
      </c>
      <c r="C50" s="7">
        <v>177281</v>
      </c>
      <c r="D50" s="7"/>
      <c r="E50" s="7">
        <v>8612173321</v>
      </c>
      <c r="F50" s="7"/>
      <c r="G50" s="7">
        <v>8595578869</v>
      </c>
      <c r="H50" s="7"/>
      <c r="I50" s="7">
        <f t="shared" si="0"/>
        <v>16594452</v>
      </c>
      <c r="J50" s="7"/>
      <c r="K50" s="7">
        <v>177281</v>
      </c>
      <c r="L50" s="7"/>
      <c r="M50" s="7">
        <v>8612173321</v>
      </c>
      <c r="N50" s="7"/>
      <c r="O50" s="7">
        <v>8595578869</v>
      </c>
      <c r="P50" s="7"/>
      <c r="Q50" s="7">
        <f t="shared" si="1"/>
        <v>16594452</v>
      </c>
    </row>
    <row r="51" spans="1:17">
      <c r="A51" s="1" t="s">
        <v>64</v>
      </c>
      <c r="C51" s="7">
        <v>4815427</v>
      </c>
      <c r="D51" s="7"/>
      <c r="E51" s="7">
        <v>104351699563</v>
      </c>
      <c r="F51" s="7"/>
      <c r="G51" s="7">
        <v>101431766686</v>
      </c>
      <c r="H51" s="7"/>
      <c r="I51" s="7">
        <f t="shared" si="0"/>
        <v>2919932877</v>
      </c>
      <c r="J51" s="7"/>
      <c r="K51" s="7">
        <v>4815427</v>
      </c>
      <c r="L51" s="7"/>
      <c r="M51" s="7">
        <v>104351699563</v>
      </c>
      <c r="N51" s="7"/>
      <c r="O51" s="7">
        <v>88411738107</v>
      </c>
      <c r="P51" s="7"/>
      <c r="Q51" s="7">
        <f t="shared" si="1"/>
        <v>15939961456</v>
      </c>
    </row>
    <row r="52" spans="1:17">
      <c r="A52" s="1" t="s">
        <v>52</v>
      </c>
      <c r="C52" s="7">
        <v>1146320</v>
      </c>
      <c r="D52" s="7"/>
      <c r="E52" s="7">
        <v>24066227243</v>
      </c>
      <c r="F52" s="7"/>
      <c r="G52" s="7">
        <v>26402201005</v>
      </c>
      <c r="H52" s="7"/>
      <c r="I52" s="7">
        <f t="shared" si="0"/>
        <v>-2335973762</v>
      </c>
      <c r="J52" s="7"/>
      <c r="K52" s="7">
        <v>1146320</v>
      </c>
      <c r="L52" s="7"/>
      <c r="M52" s="7">
        <v>24066227243</v>
      </c>
      <c r="N52" s="7"/>
      <c r="O52" s="7">
        <v>23097652756</v>
      </c>
      <c r="P52" s="7"/>
      <c r="Q52" s="7">
        <f t="shared" si="1"/>
        <v>968574487</v>
      </c>
    </row>
    <row r="53" spans="1:17">
      <c r="A53" s="1" t="s">
        <v>15</v>
      </c>
      <c r="C53" s="7">
        <v>9160874</v>
      </c>
      <c r="D53" s="7"/>
      <c r="E53" s="7">
        <v>16136481969</v>
      </c>
      <c r="F53" s="7"/>
      <c r="G53" s="7">
        <v>20498431666</v>
      </c>
      <c r="H53" s="7"/>
      <c r="I53" s="7">
        <f t="shared" si="0"/>
        <v>-4361949697</v>
      </c>
      <c r="J53" s="7"/>
      <c r="K53" s="7">
        <v>9160874</v>
      </c>
      <c r="L53" s="7"/>
      <c r="M53" s="7">
        <v>16136481969</v>
      </c>
      <c r="N53" s="7"/>
      <c r="O53" s="7">
        <v>19823706544</v>
      </c>
      <c r="P53" s="7"/>
      <c r="Q53" s="7">
        <f t="shared" si="1"/>
        <v>-3687224575</v>
      </c>
    </row>
    <row r="54" spans="1:17">
      <c r="A54" s="1" t="s">
        <v>19</v>
      </c>
      <c r="C54" s="7">
        <v>800654</v>
      </c>
      <c r="D54" s="7"/>
      <c r="E54" s="7">
        <v>68446549348</v>
      </c>
      <c r="F54" s="7"/>
      <c r="G54" s="7">
        <v>78395175706</v>
      </c>
      <c r="H54" s="7"/>
      <c r="I54" s="7">
        <f t="shared" si="0"/>
        <v>-9948626358</v>
      </c>
      <c r="J54" s="7"/>
      <c r="K54" s="7">
        <v>800654</v>
      </c>
      <c r="L54" s="7"/>
      <c r="M54" s="7">
        <v>68446549348</v>
      </c>
      <c r="N54" s="7"/>
      <c r="O54" s="7">
        <v>67093536164</v>
      </c>
      <c r="P54" s="7"/>
      <c r="Q54" s="7">
        <f t="shared" si="1"/>
        <v>1353013184</v>
      </c>
    </row>
    <row r="55" spans="1:17">
      <c r="A55" s="1" t="s">
        <v>49</v>
      </c>
      <c r="C55" s="7">
        <v>824555</v>
      </c>
      <c r="D55" s="7"/>
      <c r="E55" s="7">
        <v>52785389015</v>
      </c>
      <c r="F55" s="7"/>
      <c r="G55" s="7">
        <v>54842707748</v>
      </c>
      <c r="H55" s="7"/>
      <c r="I55" s="7">
        <f t="shared" si="0"/>
        <v>-2057318733</v>
      </c>
      <c r="J55" s="7"/>
      <c r="K55" s="7">
        <v>824555</v>
      </c>
      <c r="L55" s="7"/>
      <c r="M55" s="7">
        <v>52785389015</v>
      </c>
      <c r="N55" s="7"/>
      <c r="O55" s="7">
        <v>42859440863</v>
      </c>
      <c r="P55" s="7"/>
      <c r="Q55" s="7">
        <f t="shared" si="1"/>
        <v>9925948152</v>
      </c>
    </row>
    <row r="56" spans="1:17">
      <c r="A56" s="1" t="s">
        <v>20</v>
      </c>
      <c r="C56" s="7">
        <v>282524</v>
      </c>
      <c r="D56" s="7"/>
      <c r="E56" s="7">
        <v>47004689953</v>
      </c>
      <c r="F56" s="7"/>
      <c r="G56" s="7">
        <v>49167180893</v>
      </c>
      <c r="H56" s="7"/>
      <c r="I56" s="7">
        <f t="shared" si="0"/>
        <v>-2162490940</v>
      </c>
      <c r="J56" s="7"/>
      <c r="K56" s="7">
        <v>282524</v>
      </c>
      <c r="L56" s="7"/>
      <c r="M56" s="7">
        <v>47004689953</v>
      </c>
      <c r="N56" s="7"/>
      <c r="O56" s="7">
        <v>44227152836</v>
      </c>
      <c r="P56" s="7"/>
      <c r="Q56" s="7">
        <f t="shared" si="1"/>
        <v>2777537117</v>
      </c>
    </row>
    <row r="57" spans="1:17">
      <c r="A57" s="1" t="s">
        <v>58</v>
      </c>
      <c r="C57" s="7">
        <v>4227113</v>
      </c>
      <c r="D57" s="7"/>
      <c r="E57" s="7">
        <v>129714556989</v>
      </c>
      <c r="F57" s="7"/>
      <c r="G57" s="7">
        <v>130260812007</v>
      </c>
      <c r="H57" s="7"/>
      <c r="I57" s="7">
        <f t="shared" si="0"/>
        <v>-546255018</v>
      </c>
      <c r="J57" s="7"/>
      <c r="K57" s="7">
        <v>4227113</v>
      </c>
      <c r="L57" s="7"/>
      <c r="M57" s="7">
        <v>129714556989</v>
      </c>
      <c r="N57" s="7"/>
      <c r="O57" s="7">
        <v>115260828317</v>
      </c>
      <c r="P57" s="7"/>
      <c r="Q57" s="7">
        <f t="shared" si="1"/>
        <v>14453728672</v>
      </c>
    </row>
    <row r="58" spans="1:17">
      <c r="A58" s="1" t="s">
        <v>30</v>
      </c>
      <c r="C58" s="7">
        <v>0</v>
      </c>
      <c r="D58" s="7"/>
      <c r="E58" s="7">
        <v>0</v>
      </c>
      <c r="F58" s="7"/>
      <c r="G58" s="7">
        <v>-4263923469</v>
      </c>
      <c r="H58" s="7"/>
      <c r="I58" s="7">
        <f t="shared" si="0"/>
        <v>4263923469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f t="shared" si="1"/>
        <v>0</v>
      </c>
    </row>
    <row r="59" spans="1:17">
      <c r="A59" s="1" t="s">
        <v>44</v>
      </c>
      <c r="C59" s="7">
        <v>0</v>
      </c>
      <c r="D59" s="7"/>
      <c r="E59" s="7">
        <v>0</v>
      </c>
      <c r="F59" s="7"/>
      <c r="G59" s="7">
        <v>3839009586</v>
      </c>
      <c r="H59" s="7"/>
      <c r="I59" s="7">
        <f t="shared" si="0"/>
        <v>-3839009586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f t="shared" si="1"/>
        <v>0</v>
      </c>
    </row>
    <row r="60" spans="1:17">
      <c r="A60" s="1" t="s">
        <v>63</v>
      </c>
      <c r="C60" s="7">
        <v>0</v>
      </c>
      <c r="D60" s="7"/>
      <c r="E60" s="7">
        <v>0</v>
      </c>
      <c r="F60" s="7"/>
      <c r="G60" s="7">
        <v>4941931811</v>
      </c>
      <c r="H60" s="7"/>
      <c r="I60" s="7">
        <f t="shared" si="0"/>
        <v>-4941931811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f t="shared" si="1"/>
        <v>0</v>
      </c>
    </row>
    <row r="61" spans="1:17">
      <c r="A61" s="1" t="s">
        <v>91</v>
      </c>
      <c r="C61" s="7">
        <v>133280</v>
      </c>
      <c r="D61" s="7"/>
      <c r="E61" s="7">
        <v>132817431276</v>
      </c>
      <c r="F61" s="7"/>
      <c r="G61" s="7">
        <v>130618709867</v>
      </c>
      <c r="H61" s="7"/>
      <c r="I61" s="7">
        <f t="shared" si="0"/>
        <v>2198721409</v>
      </c>
      <c r="J61" s="7"/>
      <c r="K61" s="7">
        <v>133280</v>
      </c>
      <c r="L61" s="7"/>
      <c r="M61" s="7">
        <v>132817431276</v>
      </c>
      <c r="N61" s="7"/>
      <c r="O61" s="7">
        <v>126564256164</v>
      </c>
      <c r="P61" s="7"/>
      <c r="Q61" s="7">
        <f t="shared" si="1"/>
        <v>6253175112</v>
      </c>
    </row>
    <row r="62" spans="1:17">
      <c r="A62" s="1" t="s">
        <v>94</v>
      </c>
      <c r="C62" s="7">
        <v>53372</v>
      </c>
      <c r="D62" s="7"/>
      <c r="E62" s="7">
        <v>52363383576</v>
      </c>
      <c r="F62" s="7"/>
      <c r="G62" s="7">
        <v>51383651264</v>
      </c>
      <c r="H62" s="7"/>
      <c r="I62" s="7">
        <f t="shared" si="0"/>
        <v>979732312</v>
      </c>
      <c r="J62" s="7"/>
      <c r="K62" s="7">
        <v>53372</v>
      </c>
      <c r="L62" s="7"/>
      <c r="M62" s="7">
        <v>52363383576</v>
      </c>
      <c r="N62" s="7"/>
      <c r="O62" s="7">
        <v>49677124068</v>
      </c>
      <c r="P62" s="7"/>
      <c r="Q62" s="7">
        <f t="shared" si="1"/>
        <v>2686259508</v>
      </c>
    </row>
    <row r="63" spans="1:17">
      <c r="A63" s="1" t="s">
        <v>97</v>
      </c>
      <c r="C63" s="7">
        <v>44004</v>
      </c>
      <c r="D63" s="7"/>
      <c r="E63" s="7">
        <v>42928240765</v>
      </c>
      <c r="F63" s="7"/>
      <c r="G63" s="7">
        <v>42192627239</v>
      </c>
      <c r="H63" s="7"/>
      <c r="I63" s="7">
        <f t="shared" si="0"/>
        <v>735613526</v>
      </c>
      <c r="J63" s="7"/>
      <c r="K63" s="7">
        <v>44004</v>
      </c>
      <c r="L63" s="7"/>
      <c r="M63" s="7">
        <v>42928240765</v>
      </c>
      <c r="N63" s="7"/>
      <c r="O63" s="7">
        <v>40878465994</v>
      </c>
      <c r="P63" s="7"/>
      <c r="Q63" s="7">
        <f t="shared" si="1"/>
        <v>2049774771</v>
      </c>
    </row>
    <row r="64" spans="1:17">
      <c r="A64" s="1" t="s">
        <v>100</v>
      </c>
      <c r="C64" s="7">
        <v>130000</v>
      </c>
      <c r="D64" s="7"/>
      <c r="E64" s="7">
        <v>124451139141</v>
      </c>
      <c r="F64" s="7"/>
      <c r="G64" s="7">
        <v>122437804125</v>
      </c>
      <c r="H64" s="7"/>
      <c r="I64" s="7">
        <f t="shared" si="0"/>
        <v>2013335016</v>
      </c>
      <c r="J64" s="7"/>
      <c r="K64" s="7">
        <v>130000</v>
      </c>
      <c r="L64" s="7"/>
      <c r="M64" s="7">
        <v>124451139141</v>
      </c>
      <c r="N64" s="7"/>
      <c r="O64" s="7">
        <v>118780267173</v>
      </c>
      <c r="P64" s="7"/>
      <c r="Q64" s="7">
        <f t="shared" si="1"/>
        <v>5670871968</v>
      </c>
    </row>
    <row r="65" spans="1:17">
      <c r="A65" s="1" t="s">
        <v>127</v>
      </c>
      <c r="C65" s="7">
        <v>215000</v>
      </c>
      <c r="D65" s="7"/>
      <c r="E65" s="7">
        <v>214853550734</v>
      </c>
      <c r="F65" s="7"/>
      <c r="G65" s="7">
        <v>212811420937</v>
      </c>
      <c r="H65" s="7"/>
      <c r="I65" s="7">
        <f t="shared" si="0"/>
        <v>2042129797</v>
      </c>
      <c r="J65" s="7"/>
      <c r="K65" s="7">
        <v>215000</v>
      </c>
      <c r="L65" s="7"/>
      <c r="M65" s="7">
        <v>214853550734</v>
      </c>
      <c r="N65" s="7"/>
      <c r="O65" s="7">
        <v>212488979390</v>
      </c>
      <c r="P65" s="7"/>
      <c r="Q65" s="7">
        <f t="shared" si="1"/>
        <v>2364571344</v>
      </c>
    </row>
    <row r="66" spans="1:17">
      <c r="A66" s="1" t="s">
        <v>109</v>
      </c>
      <c r="C66" s="7">
        <v>91108</v>
      </c>
      <c r="D66" s="7"/>
      <c r="E66" s="7">
        <v>81402996152</v>
      </c>
      <c r="F66" s="7"/>
      <c r="G66" s="7">
        <v>80057574894</v>
      </c>
      <c r="H66" s="7"/>
      <c r="I66" s="7">
        <f t="shared" si="0"/>
        <v>1345421258</v>
      </c>
      <c r="J66" s="7"/>
      <c r="K66" s="7">
        <v>91108</v>
      </c>
      <c r="L66" s="7"/>
      <c r="M66" s="7">
        <v>81402996152</v>
      </c>
      <c r="N66" s="7"/>
      <c r="O66" s="7">
        <v>78128042756</v>
      </c>
      <c r="P66" s="7"/>
      <c r="Q66" s="7">
        <f t="shared" si="1"/>
        <v>3274953396</v>
      </c>
    </row>
    <row r="67" spans="1:17">
      <c r="A67" s="1" t="s">
        <v>112</v>
      </c>
      <c r="C67" s="7">
        <v>137573</v>
      </c>
      <c r="D67" s="7"/>
      <c r="E67" s="7">
        <v>121558102349</v>
      </c>
      <c r="F67" s="7"/>
      <c r="G67" s="7">
        <v>119222536207</v>
      </c>
      <c r="H67" s="7"/>
      <c r="I67" s="7">
        <f t="shared" si="0"/>
        <v>2335566142</v>
      </c>
      <c r="J67" s="7"/>
      <c r="K67" s="7">
        <v>137573</v>
      </c>
      <c r="L67" s="7"/>
      <c r="M67" s="7">
        <v>121558102349</v>
      </c>
      <c r="N67" s="7"/>
      <c r="O67" s="7">
        <v>115789336508</v>
      </c>
      <c r="P67" s="7"/>
      <c r="Q67" s="7">
        <f t="shared" si="1"/>
        <v>5768765841</v>
      </c>
    </row>
    <row r="68" spans="1:17">
      <c r="A68" s="1" t="s">
        <v>115</v>
      </c>
      <c r="C68" s="7">
        <v>260572</v>
      </c>
      <c r="D68" s="7"/>
      <c r="E68" s="7">
        <v>225911450206</v>
      </c>
      <c r="F68" s="7"/>
      <c r="G68" s="7">
        <v>224784000034</v>
      </c>
      <c r="H68" s="7"/>
      <c r="I68" s="7">
        <f t="shared" si="0"/>
        <v>1127450172</v>
      </c>
      <c r="J68" s="7"/>
      <c r="K68" s="7">
        <v>260572</v>
      </c>
      <c r="L68" s="7"/>
      <c r="M68" s="7">
        <v>225911450206</v>
      </c>
      <c r="N68" s="7"/>
      <c r="O68" s="7">
        <v>214307676891</v>
      </c>
      <c r="P68" s="7"/>
      <c r="Q68" s="7">
        <f t="shared" si="1"/>
        <v>11603773315</v>
      </c>
    </row>
    <row r="69" spans="1:17">
      <c r="A69" s="1" t="s">
        <v>121</v>
      </c>
      <c r="C69" s="7">
        <v>108400</v>
      </c>
      <c r="D69" s="7"/>
      <c r="E69" s="7">
        <v>85587964369</v>
      </c>
      <c r="F69" s="7"/>
      <c r="G69" s="7">
        <v>84100985932</v>
      </c>
      <c r="H69" s="7"/>
      <c r="I69" s="7">
        <f t="shared" si="0"/>
        <v>1486978437</v>
      </c>
      <c r="J69" s="7"/>
      <c r="K69" s="7">
        <v>108400</v>
      </c>
      <c r="L69" s="7"/>
      <c r="M69" s="7">
        <v>85587964369</v>
      </c>
      <c r="N69" s="7"/>
      <c r="O69" s="7">
        <v>83896432461</v>
      </c>
      <c r="P69" s="7"/>
      <c r="Q69" s="7">
        <f t="shared" si="1"/>
        <v>1691531908</v>
      </c>
    </row>
    <row r="70" spans="1:17">
      <c r="A70" s="1" t="s">
        <v>103</v>
      </c>
      <c r="C70" s="7">
        <v>100000</v>
      </c>
      <c r="D70" s="7"/>
      <c r="E70" s="7">
        <v>95382708750</v>
      </c>
      <c r="F70" s="7"/>
      <c r="G70" s="7">
        <v>93718010531</v>
      </c>
      <c r="H70" s="7"/>
      <c r="I70" s="7">
        <f t="shared" si="0"/>
        <v>1664698219</v>
      </c>
      <c r="J70" s="7"/>
      <c r="K70" s="7">
        <v>100000</v>
      </c>
      <c r="L70" s="7"/>
      <c r="M70" s="7">
        <v>95382708750</v>
      </c>
      <c r="N70" s="7"/>
      <c r="O70" s="7">
        <v>93375417500</v>
      </c>
      <c r="P70" s="7"/>
      <c r="Q70" s="7">
        <f t="shared" si="1"/>
        <v>2007291250</v>
      </c>
    </row>
    <row r="71" spans="1:17">
      <c r="A71" s="1" t="s">
        <v>118</v>
      </c>
      <c r="C71" s="7">
        <v>71979</v>
      </c>
      <c r="D71" s="7"/>
      <c r="E71" s="7">
        <v>60410380603</v>
      </c>
      <c r="F71" s="7"/>
      <c r="G71" s="7">
        <v>59300665595</v>
      </c>
      <c r="H71" s="7"/>
      <c r="I71" s="7">
        <f t="shared" si="0"/>
        <v>1109715008</v>
      </c>
      <c r="J71" s="7"/>
      <c r="K71" s="7">
        <v>71979</v>
      </c>
      <c r="L71" s="7"/>
      <c r="M71" s="7">
        <v>60410380603</v>
      </c>
      <c r="N71" s="7"/>
      <c r="O71" s="7">
        <v>57005646087</v>
      </c>
      <c r="P71" s="7"/>
      <c r="Q71" s="7">
        <f t="shared" si="1"/>
        <v>3404734516</v>
      </c>
    </row>
    <row r="72" spans="1:17">
      <c r="A72" s="1" t="s">
        <v>124</v>
      </c>
      <c r="C72" s="7">
        <v>16800</v>
      </c>
      <c r="D72" s="7"/>
      <c r="E72" s="7">
        <v>13882683307</v>
      </c>
      <c r="F72" s="7"/>
      <c r="G72" s="7">
        <v>13600998372</v>
      </c>
      <c r="H72" s="7"/>
      <c r="I72" s="7">
        <f t="shared" si="0"/>
        <v>281684935</v>
      </c>
      <c r="J72" s="7"/>
      <c r="K72" s="7">
        <v>16800</v>
      </c>
      <c r="L72" s="7"/>
      <c r="M72" s="7">
        <v>13882683307</v>
      </c>
      <c r="N72" s="7"/>
      <c r="O72" s="7">
        <v>13572029475</v>
      </c>
      <c r="P72" s="7"/>
      <c r="Q72" s="7">
        <f t="shared" si="1"/>
        <v>310653832</v>
      </c>
    </row>
    <row r="73" spans="1:17">
      <c r="A73" s="1" t="s">
        <v>78</v>
      </c>
      <c r="C73" s="7">
        <v>54500</v>
      </c>
      <c r="D73" s="7"/>
      <c r="E73" s="7">
        <v>41620644890</v>
      </c>
      <c r="F73" s="7"/>
      <c r="G73" s="7">
        <v>40764060174</v>
      </c>
      <c r="H73" s="7"/>
      <c r="I73" s="7">
        <f t="shared" ref="I73:I77" si="2">E73-G73</f>
        <v>856584716</v>
      </c>
      <c r="J73" s="7"/>
      <c r="K73" s="7">
        <v>54500</v>
      </c>
      <c r="L73" s="7"/>
      <c r="M73" s="7">
        <v>41620644890</v>
      </c>
      <c r="N73" s="7"/>
      <c r="O73" s="7">
        <v>40640958822</v>
      </c>
      <c r="P73" s="7"/>
      <c r="Q73" s="7">
        <f t="shared" ref="Q73:Q77" si="3">M73-O73</f>
        <v>979686068</v>
      </c>
    </row>
    <row r="74" spans="1:17">
      <c r="A74" s="1" t="s">
        <v>82</v>
      </c>
      <c r="C74" s="7">
        <v>52200</v>
      </c>
      <c r="D74" s="7"/>
      <c r="E74" s="7">
        <v>39229018451</v>
      </c>
      <c r="F74" s="7"/>
      <c r="G74" s="7">
        <v>38462861342</v>
      </c>
      <c r="H74" s="7"/>
      <c r="I74" s="7">
        <f t="shared" si="2"/>
        <v>766157109</v>
      </c>
      <c r="J74" s="7"/>
      <c r="K74" s="7">
        <v>52200</v>
      </c>
      <c r="L74" s="7"/>
      <c r="M74" s="7">
        <v>39229018451</v>
      </c>
      <c r="N74" s="7"/>
      <c r="O74" s="7">
        <v>38306042692</v>
      </c>
      <c r="P74" s="7"/>
      <c r="Q74" s="7">
        <f t="shared" si="3"/>
        <v>922975759</v>
      </c>
    </row>
    <row r="75" spans="1:17">
      <c r="A75" s="1" t="s">
        <v>88</v>
      </c>
      <c r="C75" s="7">
        <v>15000</v>
      </c>
      <c r="D75" s="7"/>
      <c r="E75" s="7">
        <v>10976060236</v>
      </c>
      <c r="F75" s="7"/>
      <c r="G75" s="7">
        <v>10762498943</v>
      </c>
      <c r="H75" s="7"/>
      <c r="I75" s="7">
        <f t="shared" si="2"/>
        <v>213561293</v>
      </c>
      <c r="J75" s="7"/>
      <c r="K75" s="7">
        <v>15000</v>
      </c>
      <c r="L75" s="7"/>
      <c r="M75" s="7">
        <v>10976060236</v>
      </c>
      <c r="N75" s="7"/>
      <c r="O75" s="7">
        <v>10697088493</v>
      </c>
      <c r="P75" s="7"/>
      <c r="Q75" s="7">
        <f t="shared" si="3"/>
        <v>278971743</v>
      </c>
    </row>
    <row r="76" spans="1:17">
      <c r="A76" s="1" t="s">
        <v>106</v>
      </c>
      <c r="C76" s="7">
        <v>12525</v>
      </c>
      <c r="D76" s="7"/>
      <c r="E76" s="7">
        <v>7349840599</v>
      </c>
      <c r="F76" s="7"/>
      <c r="G76" s="7">
        <v>7236635122</v>
      </c>
      <c r="H76" s="7"/>
      <c r="I76" s="7">
        <f t="shared" si="2"/>
        <v>113205477</v>
      </c>
      <c r="J76" s="7"/>
      <c r="K76" s="7">
        <v>12525</v>
      </c>
      <c r="L76" s="7"/>
      <c r="M76" s="7">
        <v>7349840599</v>
      </c>
      <c r="N76" s="7"/>
      <c r="O76" s="7">
        <v>7117934191</v>
      </c>
      <c r="P76" s="7"/>
      <c r="Q76" s="7">
        <f t="shared" si="3"/>
        <v>231906408</v>
      </c>
    </row>
    <row r="77" spans="1:17">
      <c r="A77" s="1" t="s">
        <v>85</v>
      </c>
      <c r="C77" s="7">
        <v>0</v>
      </c>
      <c r="D77" s="7"/>
      <c r="E77" s="7">
        <v>0</v>
      </c>
      <c r="F77" s="7"/>
      <c r="G77" s="7">
        <v>2105347936</v>
      </c>
      <c r="H77" s="7"/>
      <c r="I77" s="7">
        <f t="shared" si="2"/>
        <v>-2105347936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f t="shared" si="3"/>
        <v>0</v>
      </c>
    </row>
    <row r="78" spans="1:17" ht="24.75" thickBot="1">
      <c r="C78" s="7"/>
      <c r="D78" s="7"/>
      <c r="E78" s="15">
        <f>SUM(E8:E77)</f>
        <v>3564823453613</v>
      </c>
      <c r="F78" s="7"/>
      <c r="G78" s="15">
        <f>SUM(G8:G77)</f>
        <v>3613492489661</v>
      </c>
      <c r="H78" s="7"/>
      <c r="I78" s="15">
        <f>SUM(I8:I77)</f>
        <v>-48669036048</v>
      </c>
      <c r="J78" s="7"/>
      <c r="K78" s="7"/>
      <c r="L78" s="7"/>
      <c r="M78" s="15">
        <f>SUM(M8:M77)</f>
        <v>3564823453613</v>
      </c>
      <c r="N78" s="7"/>
      <c r="O78" s="15">
        <f>SUM(O8:O77)</f>
        <v>3250606905193</v>
      </c>
      <c r="P78" s="7"/>
      <c r="Q78" s="15">
        <f>SUM(Q8:Q77)</f>
        <v>314216548420</v>
      </c>
    </row>
    <row r="79" spans="1:17" ht="24.75" thickTop="1"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G80" s="3"/>
      <c r="I80" s="9"/>
      <c r="O80" s="3"/>
      <c r="Q80" s="3"/>
    </row>
    <row r="81" spans="7:17"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3" spans="7:17"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7:17">
      <c r="G84" s="3"/>
      <c r="I84" s="3"/>
      <c r="O84" s="3"/>
      <c r="Q84" s="3"/>
    </row>
    <row r="85" spans="7:17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rightToLeft="1" workbookViewId="0">
      <selection activeCell="M29" sqref="M29"/>
    </sheetView>
  </sheetViews>
  <sheetFormatPr defaultRowHeight="24"/>
  <cols>
    <col min="1" max="1" width="30.140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16.5703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>
      <c r="A3" s="23" t="s">
        <v>152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>
      <c r="A6" s="21" t="s">
        <v>3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H6" s="22" t="s">
        <v>154</v>
      </c>
      <c r="I6" s="22" t="s">
        <v>154</v>
      </c>
      <c r="K6" s="22" t="s">
        <v>155</v>
      </c>
      <c r="L6" s="22" t="s">
        <v>155</v>
      </c>
      <c r="M6" s="22" t="s">
        <v>155</v>
      </c>
      <c r="N6" s="22" t="s">
        <v>155</v>
      </c>
      <c r="O6" s="22" t="s">
        <v>155</v>
      </c>
      <c r="P6" s="22" t="s">
        <v>155</v>
      </c>
      <c r="Q6" s="22" t="s">
        <v>155</v>
      </c>
    </row>
    <row r="7" spans="1:17" ht="24.75">
      <c r="A7" s="22" t="s">
        <v>3</v>
      </c>
      <c r="C7" s="22" t="s">
        <v>7</v>
      </c>
      <c r="E7" s="22" t="s">
        <v>179</v>
      </c>
      <c r="G7" s="22" t="s">
        <v>180</v>
      </c>
      <c r="I7" s="22" t="s">
        <v>182</v>
      </c>
      <c r="K7" s="22" t="s">
        <v>7</v>
      </c>
      <c r="M7" s="22" t="s">
        <v>179</v>
      </c>
      <c r="O7" s="22" t="s">
        <v>180</v>
      </c>
      <c r="Q7" s="22" t="s">
        <v>182</v>
      </c>
    </row>
    <row r="8" spans="1:17">
      <c r="A8" s="1" t="s">
        <v>29</v>
      </c>
      <c r="C8" s="5">
        <v>1058358</v>
      </c>
      <c r="D8" s="4"/>
      <c r="E8" s="5">
        <v>12553065267</v>
      </c>
      <c r="F8" s="4"/>
      <c r="G8" s="5">
        <v>10310283780</v>
      </c>
      <c r="H8" s="4"/>
      <c r="I8" s="5">
        <f>E8-G8</f>
        <v>2242781487</v>
      </c>
      <c r="J8" s="4"/>
      <c r="K8" s="5">
        <v>1058358</v>
      </c>
      <c r="L8" s="4"/>
      <c r="M8" s="5">
        <v>12553065267</v>
      </c>
      <c r="N8" s="4"/>
      <c r="O8" s="5">
        <v>10310283780</v>
      </c>
      <c r="P8" s="4"/>
      <c r="Q8" s="5">
        <f>M8-O8</f>
        <v>2242781487</v>
      </c>
    </row>
    <row r="9" spans="1:17">
      <c r="A9" s="1" t="s">
        <v>30</v>
      </c>
      <c r="C9" s="5">
        <v>3569950</v>
      </c>
      <c r="D9" s="4"/>
      <c r="E9" s="5">
        <v>12848250050</v>
      </c>
      <c r="F9" s="4"/>
      <c r="G9" s="5">
        <v>12848250050</v>
      </c>
      <c r="H9" s="4"/>
      <c r="I9" s="5">
        <f t="shared" ref="I9:I24" si="0">E9-G9</f>
        <v>0</v>
      </c>
      <c r="J9" s="4"/>
      <c r="K9" s="5">
        <v>3569950</v>
      </c>
      <c r="L9" s="4"/>
      <c r="M9" s="5">
        <v>12848250050</v>
      </c>
      <c r="N9" s="4"/>
      <c r="O9" s="5">
        <v>12848250050</v>
      </c>
      <c r="P9" s="4"/>
      <c r="Q9" s="5">
        <f t="shared" ref="Q9:Q24" si="1">M9-O9</f>
        <v>0</v>
      </c>
    </row>
    <row r="10" spans="1:17">
      <c r="A10" s="1" t="s">
        <v>44</v>
      </c>
      <c r="C10" s="5">
        <v>2627203</v>
      </c>
      <c r="D10" s="4"/>
      <c r="E10" s="5">
        <v>21586528436</v>
      </c>
      <c r="F10" s="4"/>
      <c r="G10" s="5">
        <v>20004634941</v>
      </c>
      <c r="H10" s="4"/>
      <c r="I10" s="5">
        <f t="shared" si="0"/>
        <v>1581893495</v>
      </c>
      <c r="J10" s="4"/>
      <c r="K10" s="5">
        <v>4303548</v>
      </c>
      <c r="L10" s="4"/>
      <c r="M10" s="5">
        <v>36731995086</v>
      </c>
      <c r="N10" s="4"/>
      <c r="O10" s="5">
        <v>32769034872</v>
      </c>
      <c r="P10" s="4"/>
      <c r="Q10" s="5">
        <f t="shared" si="1"/>
        <v>3962960214</v>
      </c>
    </row>
    <row r="11" spans="1:17">
      <c r="A11" s="1" t="s">
        <v>63</v>
      </c>
      <c r="C11" s="5">
        <v>3272885</v>
      </c>
      <c r="D11" s="4"/>
      <c r="E11" s="5">
        <v>16013475570</v>
      </c>
      <c r="F11" s="4"/>
      <c r="G11" s="5">
        <v>11660226227</v>
      </c>
      <c r="H11" s="4"/>
      <c r="I11" s="5">
        <f t="shared" si="0"/>
        <v>4353249343</v>
      </c>
      <c r="J11" s="4"/>
      <c r="K11" s="5">
        <v>7284110</v>
      </c>
      <c r="L11" s="4"/>
      <c r="M11" s="5">
        <v>34919248670</v>
      </c>
      <c r="N11" s="4"/>
      <c r="O11" s="5">
        <v>25950918051</v>
      </c>
      <c r="P11" s="4"/>
      <c r="Q11" s="5">
        <f t="shared" si="1"/>
        <v>8968330619</v>
      </c>
    </row>
    <row r="12" spans="1:17">
      <c r="A12" s="1" t="s">
        <v>31</v>
      </c>
      <c r="C12" s="5">
        <v>0</v>
      </c>
      <c r="D12" s="4"/>
      <c r="E12" s="5">
        <v>0</v>
      </c>
      <c r="F12" s="4"/>
      <c r="G12" s="5">
        <v>0</v>
      </c>
      <c r="H12" s="4"/>
      <c r="I12" s="5">
        <f t="shared" si="0"/>
        <v>0</v>
      </c>
      <c r="J12" s="4"/>
      <c r="K12" s="5">
        <v>554185</v>
      </c>
      <c r="L12" s="4"/>
      <c r="M12" s="5">
        <v>4933793124</v>
      </c>
      <c r="N12" s="4"/>
      <c r="O12" s="5">
        <v>3690946977</v>
      </c>
      <c r="P12" s="4"/>
      <c r="Q12" s="5">
        <f t="shared" si="1"/>
        <v>1242846147</v>
      </c>
    </row>
    <row r="13" spans="1:17">
      <c r="A13" s="1" t="s">
        <v>183</v>
      </c>
      <c r="C13" s="5">
        <v>0</v>
      </c>
      <c r="D13" s="4"/>
      <c r="E13" s="5">
        <v>0</v>
      </c>
      <c r="F13" s="4"/>
      <c r="G13" s="5">
        <v>0</v>
      </c>
      <c r="H13" s="4"/>
      <c r="I13" s="5">
        <f t="shared" si="0"/>
        <v>0</v>
      </c>
      <c r="J13" s="4"/>
      <c r="K13" s="5">
        <v>1120448</v>
      </c>
      <c r="L13" s="4"/>
      <c r="M13" s="5">
        <v>49266561837</v>
      </c>
      <c r="N13" s="4"/>
      <c r="O13" s="5">
        <v>29589926885</v>
      </c>
      <c r="P13" s="4"/>
      <c r="Q13" s="5">
        <f t="shared" si="1"/>
        <v>19676634952</v>
      </c>
    </row>
    <row r="14" spans="1:17">
      <c r="A14" s="1" t="s">
        <v>64</v>
      </c>
      <c r="C14" s="5">
        <v>0</v>
      </c>
      <c r="D14" s="4"/>
      <c r="E14" s="5">
        <v>0</v>
      </c>
      <c r="F14" s="4"/>
      <c r="G14" s="5">
        <v>0</v>
      </c>
      <c r="H14" s="4"/>
      <c r="I14" s="5">
        <f t="shared" si="0"/>
        <v>0</v>
      </c>
      <c r="J14" s="4"/>
      <c r="K14" s="5">
        <v>1595723</v>
      </c>
      <c r="L14" s="4"/>
      <c r="M14" s="5">
        <v>31380044676</v>
      </c>
      <c r="N14" s="4"/>
      <c r="O14" s="5">
        <v>29297639447</v>
      </c>
      <c r="P14" s="4"/>
      <c r="Q14" s="5">
        <f t="shared" si="1"/>
        <v>2082405229</v>
      </c>
    </row>
    <row r="15" spans="1:17">
      <c r="A15" s="1" t="s">
        <v>184</v>
      </c>
      <c r="C15" s="5">
        <v>0</v>
      </c>
      <c r="D15" s="4"/>
      <c r="E15" s="5">
        <v>0</v>
      </c>
      <c r="F15" s="4"/>
      <c r="G15" s="5">
        <v>0</v>
      </c>
      <c r="H15" s="4"/>
      <c r="I15" s="5">
        <f t="shared" si="0"/>
        <v>0</v>
      </c>
      <c r="J15" s="4"/>
      <c r="K15" s="5">
        <v>65454</v>
      </c>
      <c r="L15" s="4"/>
      <c r="M15" s="5">
        <v>34877204952</v>
      </c>
      <c r="N15" s="4"/>
      <c r="O15" s="5">
        <v>28921842542</v>
      </c>
      <c r="P15" s="4"/>
      <c r="Q15" s="5">
        <f t="shared" si="1"/>
        <v>5955362410</v>
      </c>
    </row>
    <row r="16" spans="1:17">
      <c r="A16" s="1" t="s">
        <v>45</v>
      </c>
      <c r="C16" s="5">
        <v>0</v>
      </c>
      <c r="D16" s="4"/>
      <c r="E16" s="5">
        <v>0</v>
      </c>
      <c r="F16" s="4"/>
      <c r="G16" s="5">
        <v>0</v>
      </c>
      <c r="H16" s="4"/>
      <c r="I16" s="5">
        <f t="shared" si="0"/>
        <v>0</v>
      </c>
      <c r="J16" s="4"/>
      <c r="K16" s="5">
        <v>329789</v>
      </c>
      <c r="L16" s="4"/>
      <c r="M16" s="5">
        <v>5134384181</v>
      </c>
      <c r="N16" s="4"/>
      <c r="O16" s="5">
        <v>4179791133</v>
      </c>
      <c r="P16" s="4"/>
      <c r="Q16" s="5">
        <f t="shared" si="1"/>
        <v>954593048</v>
      </c>
    </row>
    <row r="17" spans="1:17">
      <c r="A17" s="1" t="s">
        <v>185</v>
      </c>
      <c r="C17" s="5">
        <v>0</v>
      </c>
      <c r="D17" s="4"/>
      <c r="E17" s="5">
        <v>0</v>
      </c>
      <c r="F17" s="4"/>
      <c r="G17" s="5">
        <v>0</v>
      </c>
      <c r="H17" s="4"/>
      <c r="I17" s="5">
        <f t="shared" si="0"/>
        <v>0</v>
      </c>
      <c r="J17" s="4"/>
      <c r="K17" s="5">
        <v>767307</v>
      </c>
      <c r="L17" s="4"/>
      <c r="M17" s="5">
        <v>13370324475</v>
      </c>
      <c r="N17" s="4"/>
      <c r="O17" s="5">
        <v>8908820992</v>
      </c>
      <c r="P17" s="4"/>
      <c r="Q17" s="5">
        <f t="shared" si="1"/>
        <v>4461503483</v>
      </c>
    </row>
    <row r="18" spans="1:17">
      <c r="A18" s="1" t="s">
        <v>19</v>
      </c>
      <c r="C18" s="5">
        <v>0</v>
      </c>
      <c r="D18" s="4"/>
      <c r="E18" s="5">
        <v>0</v>
      </c>
      <c r="F18" s="4"/>
      <c r="G18" s="5">
        <v>0</v>
      </c>
      <c r="H18" s="4"/>
      <c r="I18" s="5">
        <f t="shared" si="0"/>
        <v>0</v>
      </c>
      <c r="J18" s="4"/>
      <c r="K18" s="5">
        <v>88962</v>
      </c>
      <c r="L18" s="4"/>
      <c r="M18" s="5">
        <v>8396682608</v>
      </c>
      <c r="N18" s="4"/>
      <c r="O18" s="5">
        <v>7454874594</v>
      </c>
      <c r="P18" s="4"/>
      <c r="Q18" s="5">
        <f t="shared" si="1"/>
        <v>941808014</v>
      </c>
    </row>
    <row r="19" spans="1:17">
      <c r="A19" s="1" t="s">
        <v>186</v>
      </c>
      <c r="C19" s="5">
        <v>0</v>
      </c>
      <c r="D19" s="4"/>
      <c r="E19" s="5">
        <v>0</v>
      </c>
      <c r="F19" s="4"/>
      <c r="G19" s="5">
        <v>0</v>
      </c>
      <c r="H19" s="4"/>
      <c r="I19" s="5">
        <f t="shared" si="0"/>
        <v>0</v>
      </c>
      <c r="J19" s="4"/>
      <c r="K19" s="5">
        <v>795255</v>
      </c>
      <c r="L19" s="4"/>
      <c r="M19" s="5">
        <v>26993529786</v>
      </c>
      <c r="N19" s="4"/>
      <c r="O19" s="5">
        <v>23755223144</v>
      </c>
      <c r="P19" s="4"/>
      <c r="Q19" s="5">
        <f t="shared" si="1"/>
        <v>3238306642</v>
      </c>
    </row>
    <row r="20" spans="1:17">
      <c r="A20" s="1" t="s">
        <v>187</v>
      </c>
      <c r="C20" s="5">
        <v>0</v>
      </c>
      <c r="D20" s="4"/>
      <c r="E20" s="5">
        <v>0</v>
      </c>
      <c r="F20" s="4"/>
      <c r="G20" s="5">
        <v>0</v>
      </c>
      <c r="H20" s="4"/>
      <c r="I20" s="5">
        <f t="shared" si="0"/>
        <v>0</v>
      </c>
      <c r="J20" s="4"/>
      <c r="K20" s="5">
        <v>1366288</v>
      </c>
      <c r="L20" s="4"/>
      <c r="M20" s="5">
        <v>18199325293</v>
      </c>
      <c r="N20" s="4"/>
      <c r="O20" s="5">
        <v>15279284097</v>
      </c>
      <c r="P20" s="4"/>
      <c r="Q20" s="5">
        <f t="shared" si="1"/>
        <v>2920041196</v>
      </c>
    </row>
    <row r="21" spans="1:17">
      <c r="A21" s="1" t="s">
        <v>85</v>
      </c>
      <c r="C21" s="5">
        <v>60440</v>
      </c>
      <c r="D21" s="4"/>
      <c r="E21" s="5">
        <v>60440000000</v>
      </c>
      <c r="F21" s="4"/>
      <c r="G21" s="5">
        <v>57665020720</v>
      </c>
      <c r="H21" s="4"/>
      <c r="I21" s="5">
        <f t="shared" si="0"/>
        <v>2774979280</v>
      </c>
      <c r="J21" s="4"/>
      <c r="K21" s="5">
        <v>60440</v>
      </c>
      <c r="L21" s="4"/>
      <c r="M21" s="5">
        <v>60440000000</v>
      </c>
      <c r="N21" s="4"/>
      <c r="O21" s="5">
        <v>57665020720</v>
      </c>
      <c r="P21" s="4"/>
      <c r="Q21" s="5">
        <f t="shared" si="1"/>
        <v>2774979280</v>
      </c>
    </row>
    <row r="22" spans="1:17">
      <c r="A22" s="1" t="s">
        <v>115</v>
      </c>
      <c r="C22" s="5">
        <v>100000</v>
      </c>
      <c r="D22" s="4"/>
      <c r="E22" s="5">
        <v>86698790188</v>
      </c>
      <c r="F22" s="4"/>
      <c r="G22" s="5">
        <v>82245090375</v>
      </c>
      <c r="H22" s="4"/>
      <c r="I22" s="5">
        <f t="shared" si="0"/>
        <v>4453699813</v>
      </c>
      <c r="J22" s="4"/>
      <c r="K22" s="5">
        <v>100000</v>
      </c>
      <c r="L22" s="4"/>
      <c r="M22" s="5">
        <v>86698790188</v>
      </c>
      <c r="N22" s="4"/>
      <c r="O22" s="5">
        <v>82245090375</v>
      </c>
      <c r="P22" s="4"/>
      <c r="Q22" s="5">
        <f t="shared" si="1"/>
        <v>4453699813</v>
      </c>
    </row>
    <row r="23" spans="1:17">
      <c r="A23" s="1" t="s">
        <v>188</v>
      </c>
      <c r="C23" s="5">
        <v>0</v>
      </c>
      <c r="D23" s="4"/>
      <c r="E23" s="5">
        <v>0</v>
      </c>
      <c r="F23" s="4"/>
      <c r="G23" s="5">
        <v>0</v>
      </c>
      <c r="H23" s="4"/>
      <c r="I23" s="5">
        <f t="shared" si="0"/>
        <v>0</v>
      </c>
      <c r="J23" s="4"/>
      <c r="K23" s="5">
        <v>32215</v>
      </c>
      <c r="L23" s="4"/>
      <c r="M23" s="5">
        <v>32215000000</v>
      </c>
      <c r="N23" s="4"/>
      <c r="O23" s="5">
        <v>31277994185</v>
      </c>
      <c r="P23" s="4"/>
      <c r="Q23" s="5">
        <f t="shared" si="1"/>
        <v>937005815</v>
      </c>
    </row>
    <row r="24" spans="1:17">
      <c r="A24" s="1" t="s">
        <v>189</v>
      </c>
      <c r="C24" s="5">
        <v>0</v>
      </c>
      <c r="D24" s="4"/>
      <c r="E24" s="5">
        <v>0</v>
      </c>
      <c r="F24" s="4"/>
      <c r="G24" s="5">
        <v>0</v>
      </c>
      <c r="H24" s="4"/>
      <c r="I24" s="5">
        <f t="shared" si="0"/>
        <v>0</v>
      </c>
      <c r="J24" s="4"/>
      <c r="K24" s="5">
        <v>67467</v>
      </c>
      <c r="L24" s="4"/>
      <c r="M24" s="5">
        <v>67467000000</v>
      </c>
      <c r="N24" s="4"/>
      <c r="O24" s="5">
        <v>66405849907</v>
      </c>
      <c r="P24" s="4"/>
      <c r="Q24" s="5">
        <f t="shared" si="1"/>
        <v>1061150093</v>
      </c>
    </row>
    <row r="25" spans="1:17" ht="24.75" thickBot="1">
      <c r="E25" s="13">
        <f>SUM(E8:E24)</f>
        <v>210140109511</v>
      </c>
      <c r="F25" s="4"/>
      <c r="G25" s="13">
        <f>SUM(G8:G24)</f>
        <v>194733506093</v>
      </c>
      <c r="H25" s="4"/>
      <c r="I25" s="13">
        <f>SUM(I8:I24)</f>
        <v>15406603418</v>
      </c>
      <c r="J25" s="4"/>
      <c r="K25" s="4"/>
      <c r="L25" s="4"/>
      <c r="M25" s="13">
        <f>SUM(M8:M24)</f>
        <v>536425200193</v>
      </c>
      <c r="N25" s="4"/>
      <c r="O25" s="13">
        <f>SUM(O8:O24)</f>
        <v>470550791751</v>
      </c>
      <c r="P25" s="4"/>
      <c r="Q25" s="13">
        <f>SUM(Q8:Q24)</f>
        <v>65874408442</v>
      </c>
    </row>
    <row r="26" spans="1:17" ht="24.75" thickTop="1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G27" s="3"/>
      <c r="I27" s="3"/>
      <c r="O27" s="3"/>
      <c r="Q27" s="3"/>
    </row>
    <row r="29" spans="1:17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>
      <c r="G30" s="3"/>
      <c r="I30" s="3"/>
      <c r="O30" s="3"/>
      <c r="Q3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2022-06-26T05:10:04Z</dcterms:created>
  <dcterms:modified xsi:type="dcterms:W3CDTF">2022-06-29T13:37:31Z</dcterms:modified>
</cp:coreProperties>
</file>