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1\"/>
    </mc:Choice>
  </mc:AlternateContent>
  <xr:revisionPtr revIDLastSave="0" documentId="13_ncr:1_{666725F5-C872-4FCA-AA0D-FCC722D87C60}" xr6:coauthVersionLast="47" xr6:coauthVersionMax="47" xr10:uidLastSave="{00000000-0000-0000-0000-000000000000}"/>
  <bookViews>
    <workbookView xWindow="-120" yWindow="-120" windowWidth="29040" windowHeight="15840" tabRatio="858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E7" i="15" s="1"/>
  <c r="G11" i="15"/>
  <c r="E10" i="15"/>
  <c r="E9" i="14"/>
  <c r="C9" i="14"/>
  <c r="K11" i="13"/>
  <c r="K9" i="13"/>
  <c r="K10" i="13"/>
  <c r="K8" i="13"/>
  <c r="G11" i="13"/>
  <c r="G9" i="13"/>
  <c r="G10" i="13"/>
  <c r="G8" i="13"/>
  <c r="I11" i="13"/>
  <c r="E11" i="13"/>
  <c r="I11" i="12"/>
  <c r="I10" i="12"/>
  <c r="I9" i="12"/>
  <c r="I8" i="12"/>
  <c r="Q42" i="12"/>
  <c r="M42" i="12"/>
  <c r="O42" i="12"/>
  <c r="K42" i="12"/>
  <c r="G42" i="12"/>
  <c r="E42" i="12"/>
  <c r="C42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8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42" i="12" s="1"/>
  <c r="I37" i="12"/>
  <c r="I38" i="12"/>
  <c r="I39" i="12"/>
  <c r="I40" i="12"/>
  <c r="I41" i="12"/>
  <c r="S73" i="11"/>
  <c r="O74" i="11"/>
  <c r="I72" i="11"/>
  <c r="Q74" i="11"/>
  <c r="C74" i="11"/>
  <c r="E74" i="11"/>
  <c r="G7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4" i="11"/>
  <c r="S65" i="11"/>
  <c r="S66" i="11"/>
  <c r="S67" i="11"/>
  <c r="S68" i="11"/>
  <c r="S69" i="11"/>
  <c r="S70" i="11"/>
  <c r="S71" i="11"/>
  <c r="S7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8" i="11"/>
  <c r="H80" i="10"/>
  <c r="Q9" i="10"/>
  <c r="Q10" i="10"/>
  <c r="Q11" i="10"/>
  <c r="Q12" i="10"/>
  <c r="Q73" i="10" s="1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8" i="10"/>
  <c r="I9" i="10"/>
  <c r="I10" i="10"/>
  <c r="I11" i="10"/>
  <c r="I12" i="10"/>
  <c r="I73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8" i="10"/>
  <c r="E73" i="10"/>
  <c r="G73" i="10"/>
  <c r="O73" i="10"/>
  <c r="M73" i="10"/>
  <c r="E78" i="9"/>
  <c r="G78" i="9"/>
  <c r="I78" i="9"/>
  <c r="M78" i="9"/>
  <c r="O78" i="9"/>
  <c r="Q7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8" i="9"/>
  <c r="I50" i="8"/>
  <c r="O50" i="8"/>
  <c r="Q50" i="8"/>
  <c r="S49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50" i="8" s="1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8" i="8"/>
  <c r="M50" i="8"/>
  <c r="K50" i="8"/>
  <c r="T23" i="7"/>
  <c r="T19" i="7"/>
  <c r="I18" i="7"/>
  <c r="K18" i="7"/>
  <c r="M18" i="7"/>
  <c r="O18" i="7"/>
  <c r="Q18" i="7"/>
  <c r="S18" i="7"/>
  <c r="S11" i="6"/>
  <c r="Q11" i="6"/>
  <c r="K11" i="6"/>
  <c r="O11" i="6"/>
  <c r="M11" i="6"/>
  <c r="AG32" i="3"/>
  <c r="AI32" i="3"/>
  <c r="AK32" i="3"/>
  <c r="AA32" i="3"/>
  <c r="W32" i="3"/>
  <c r="S32" i="3"/>
  <c r="Q32" i="3"/>
  <c r="Y57" i="1"/>
  <c r="W57" i="1"/>
  <c r="U57" i="1"/>
  <c r="O57" i="1"/>
  <c r="K57" i="1"/>
  <c r="G57" i="1"/>
  <c r="E57" i="1"/>
  <c r="E9" i="15" l="1"/>
  <c r="E8" i="15"/>
  <c r="E11" i="15" s="1"/>
  <c r="I74" i="11"/>
  <c r="K9" i="11" s="1"/>
  <c r="K65" i="11"/>
  <c r="K64" i="11"/>
  <c r="K48" i="11"/>
  <c r="K32" i="11"/>
  <c r="K16" i="11"/>
  <c r="K63" i="11"/>
  <c r="K47" i="11"/>
  <c r="K31" i="11"/>
  <c r="K15" i="11"/>
  <c r="K62" i="11"/>
  <c r="K46" i="11"/>
  <c r="K30" i="11"/>
  <c r="K18" i="11"/>
  <c r="K14" i="11"/>
  <c r="K61" i="11"/>
  <c r="K57" i="11"/>
  <c r="K45" i="11"/>
  <c r="K41" i="11"/>
  <c r="K29" i="11"/>
  <c r="K25" i="11"/>
  <c r="K13" i="11"/>
  <c r="K34" i="11" l="1"/>
  <c r="K50" i="11"/>
  <c r="K66" i="11"/>
  <c r="K19" i="11"/>
  <c r="K35" i="11"/>
  <c r="K51" i="11"/>
  <c r="K67" i="11"/>
  <c r="K20" i="11"/>
  <c r="K36" i="11"/>
  <c r="K52" i="11"/>
  <c r="K68" i="11"/>
  <c r="K17" i="11"/>
  <c r="K33" i="11"/>
  <c r="K49" i="11"/>
  <c r="K69" i="11"/>
  <c r="K22" i="11"/>
  <c r="K38" i="11"/>
  <c r="K54" i="11"/>
  <c r="K70" i="11"/>
  <c r="K23" i="11"/>
  <c r="K39" i="11"/>
  <c r="K55" i="11"/>
  <c r="K71" i="11"/>
  <c r="K24" i="11"/>
  <c r="K40" i="11"/>
  <c r="K56" i="11"/>
  <c r="K72" i="11"/>
  <c r="K21" i="11"/>
  <c r="K37" i="11"/>
  <c r="K53" i="11"/>
  <c r="K10" i="11"/>
  <c r="K26" i="11"/>
  <c r="K42" i="11"/>
  <c r="K58" i="11"/>
  <c r="K11" i="11"/>
  <c r="K27" i="11"/>
  <c r="K43" i="11"/>
  <c r="K59" i="11"/>
  <c r="K12" i="11"/>
  <c r="K28" i="11"/>
  <c r="K44" i="11"/>
  <c r="K60" i="11"/>
  <c r="K8" i="11"/>
  <c r="K74" i="11"/>
  <c r="M74" i="11"/>
  <c r="S63" i="11"/>
  <c r="S74" i="11" s="1"/>
  <c r="U45" i="11" l="1"/>
  <c r="U35" i="11"/>
  <c r="U54" i="11"/>
  <c r="U32" i="11"/>
  <c r="U15" i="11"/>
  <c r="U55" i="11"/>
  <c r="U21" i="11"/>
  <c r="U60" i="11"/>
  <c r="U43" i="11"/>
  <c r="U29" i="11"/>
  <c r="U19" i="11"/>
  <c r="U69" i="11"/>
  <c r="U26" i="11"/>
  <c r="U17" i="11"/>
  <c r="U56" i="11"/>
  <c r="U39" i="11"/>
  <c r="U20" i="11"/>
  <c r="U67" i="11"/>
  <c r="U62" i="11"/>
  <c r="U46" i="11"/>
  <c r="U22" i="11"/>
  <c r="U16" i="11"/>
  <c r="U18" i="11"/>
  <c r="U57" i="11"/>
  <c r="U51" i="11"/>
  <c r="U44" i="11"/>
  <c r="U27" i="11"/>
  <c r="U30" i="11"/>
  <c r="U14" i="11"/>
  <c r="U37" i="11"/>
  <c r="U65" i="11"/>
  <c r="U66" i="11"/>
  <c r="U40" i="11"/>
  <c r="U53" i="11"/>
  <c r="U12" i="11"/>
  <c r="U70" i="11"/>
  <c r="U33" i="11"/>
  <c r="U8" i="11"/>
  <c r="U68" i="11"/>
  <c r="U41" i="11"/>
  <c r="U64" i="11"/>
  <c r="U47" i="11"/>
  <c r="U13" i="11"/>
  <c r="U34" i="11"/>
  <c r="U42" i="11"/>
  <c r="U28" i="11"/>
  <c r="U11" i="11"/>
  <c r="U52" i="11"/>
  <c r="U25" i="11"/>
  <c r="U71" i="11"/>
  <c r="U49" i="11"/>
  <c r="U38" i="11"/>
  <c r="U24" i="11"/>
  <c r="U23" i="11"/>
  <c r="U50" i="11"/>
  <c r="U36" i="11"/>
  <c r="U9" i="11"/>
  <c r="U48" i="11"/>
  <c r="U31" i="11"/>
  <c r="U59" i="11"/>
  <c r="U10" i="11"/>
  <c r="U61" i="11"/>
  <c r="U58" i="11"/>
  <c r="U72" i="11"/>
  <c r="U63" i="11"/>
  <c r="U74" i="11" l="1"/>
</calcChain>
</file>

<file path=xl/sharedStrings.xml><?xml version="1.0" encoding="utf-8"?>
<sst xmlns="http://schemas.openxmlformats.org/spreadsheetml/2006/main" count="891" uniqueCount="260">
  <si>
    <t>صندوق سرمایه‌گذاری توسعه ممتاز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</si>
  <si>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</si>
  <si>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</si>
  <si>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</si>
  <si>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</si>
  <si>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</si>
  <si>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</si>
  <si>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</si>
  <si>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</si>
  <si>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</si>
  <si>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</si>
  <si>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</si>
  <si>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</si>
  <si>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</si>
  <si>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</si>
  <si>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</si>
  <si>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بانک‌اقتصادنوین‌</t>
  </si>
  <si>
    <t>پالایش نفت اصفهان</t>
  </si>
  <si>
    <t>پتروشیمی امیرکبیر</t>
  </si>
  <si>
    <t>پتروشیمی بوعلی سینا</t>
  </si>
  <si>
    <t>پتروشیمی پردیس</t>
  </si>
  <si>
    <t>پتروشیمی تندگویان</t>
  </si>
  <si>
    <t>پتروشیمی خراسان</t>
  </si>
  <si>
    <t>پتروشیمی‌شیراز</t>
  </si>
  <si>
    <t>پلیمر آریا ساسول</t>
  </si>
  <si>
    <t>تامین سرمایه نوین</t>
  </si>
  <si>
    <t>تراکتورسازی‌ایران‌</t>
  </si>
  <si>
    <t>توسعه معدنی و صنعتی صبانور</t>
  </si>
  <si>
    <t>توسعه‌معادن‌وفلزات‌</t>
  </si>
  <si>
    <t>تولید نیروی برق آبادان</t>
  </si>
  <si>
    <t>داروپخش‌ (هلدینگ‌</t>
  </si>
  <si>
    <t>داروسازی کاسپین تامین</t>
  </si>
  <si>
    <t>زغال سنگ پروده طبس</t>
  </si>
  <si>
    <t>س.سهام عدالت استان کرمانشاه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</si>
  <si>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</si>
  <si>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</si>
  <si>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</si>
  <si>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</si>
  <si>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</si>
  <si>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</si>
  <si>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</si>
  <si>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</si>
  <si>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شرکت آهن و فولاد ارفع</t>
  </si>
  <si>
    <t>صنایع پتروشیمی کرمانشاه</t>
  </si>
  <si>
    <t>صنایع‌ کاشی‌ و سرامیک‌ سینا</t>
  </si>
  <si>
    <t>فجر انرژی خلیج فارس</t>
  </si>
  <si>
    <t>فولاد  خوزستان</t>
  </si>
  <si>
    <t>فولاد خراسان</t>
  </si>
  <si>
    <t>فولاد شاهرود</t>
  </si>
  <si>
    <t>فولاد مبارکه اصفهان</t>
  </si>
  <si>
    <t>فولاد هرمزگان جنوب</t>
  </si>
  <si>
    <t>گروه مپنا (سهامی عام)</t>
  </si>
  <si>
    <t>گروه‌ صنعتی‌ بارز</t>
  </si>
  <si>
    <t>گسترش نفت و گاز پارسیان</t>
  </si>
  <si>
    <t>موتورسازان‌تراکتورسازی‌ایران‌</t>
  </si>
  <si>
    <t>نفت ایرانول</t>
  </si>
  <si>
    <t>نفت پاسارگاد</t>
  </si>
  <si>
    <t>نفت سپاهان</t>
  </si>
  <si>
    <t>کارخانجات‌داروپخش‌</t>
  </si>
  <si>
    <t>کالسیمین‌</t>
  </si>
  <si>
    <t>پتروشیمی زاگرس</t>
  </si>
  <si>
    <t>فروسیلیسیم خمین</t>
  </si>
  <si>
    <t>ح . فولاد خراسان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</si>
  <si>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</si>
  <si>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</si>
  <si>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</si>
  <si>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</si>
  <si>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</si>
  <si>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</si>
  <si>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</si>
  <si>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</si>
  <si>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</si>
  <si>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</si>
  <si>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</si>
  <si>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</si>
  <si>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</si>
  <si>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</si>
  <si>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</si>
  <si>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</si>
  <si>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</si>
  <si>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</si>
  <si>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</si>
  <si>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</si>
  <si>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</si>
  <si>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</si>
  <si>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</si>
  <si>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</si>
  <si>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</si>
  <si>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</si>
  <si>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</si>
  <si>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</si>
  <si>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</si>
  <si>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</si>
  <si>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</si>
  <si>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</si>
  <si>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</si>
  <si>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</si>
  <si>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</si>
  <si>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</si>
  <si>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</si>
  <si>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</si>
  <si>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</si>
  <si>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</si>
  <si>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</si>
  <si>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</si>
  <si>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</si>
  <si>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</si>
  <si>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</si>
  <si>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</si>
  <si>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</si>
  <si>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</si>
  <si>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</si>
  <si>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</si>
  <si>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</si>
  <si>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</si>
  <si>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</si>
  <si>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</si>
  <si>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</si>
  <si>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</si>
  <si>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</si>
  <si>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</si>
  <si>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</si>
  <si>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</si>
  <si>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</si>
  <si>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</si>
  <si>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دولت104-ش.خ020303</t>
  </si>
  <si>
    <t>1401/03/03</t>
  </si>
  <si>
    <t>1402/03/03</t>
  </si>
  <si>
    <t>مرابحه عام دولت3-ش.خ0211</t>
  </si>
  <si>
    <t>1399/03/13</t>
  </si>
  <si>
    <t>1402/11/13</t>
  </si>
  <si>
    <t>مرابحه عام دولتی64-ش.خ0111</t>
  </si>
  <si>
    <t>1399/10/09</t>
  </si>
  <si>
    <t>1401/11/09</t>
  </si>
  <si>
    <t>مرابحه عام دولت70-ش.خ0112</t>
  </si>
  <si>
    <t>1399/11/07</t>
  </si>
  <si>
    <t>1401/12/07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</si>
  <si>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</si>
  <si>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</si>
  <si>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</si>
  <si>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</si>
  <si>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</si>
  <si>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</si>
  <si>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</si>
  <si>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</si>
  <si>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</si>
  <si>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</si>
  <si>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</si>
  <si>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</si>
  <si>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</si>
  <si>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</si>
  <si>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</si>
  <si>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</si>
  <si>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</si>
  <si>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</si>
  <si>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</si>
  <si>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</si>
  <si>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</si>
  <si>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</si>
  <si>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</si>
  <si>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</si>
  <si>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</si>
  <si>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</si>
  <si>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</si>
  <si>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</si>
  <si>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 0104</t>
  </si>
  <si>
    <t>1401/04/03</t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</si>
  <si>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</si>
  <si>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</si>
  <si>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</si>
  <si>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</si>
  <si>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</si>
  <si>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</si>
  <si>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</si>
  <si>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</si>
  <si>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</si>
  <si>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</si>
  <si>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</si>
  <si>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1401/04/30</t>
  </si>
  <si>
    <t>1401/07/30</t>
  </si>
  <si>
    <t>1401/04/22</t>
  </si>
  <si>
    <t>1401/04/16</t>
  </si>
  <si>
    <t>1401/04/25</t>
  </si>
  <si>
    <t>شیشه‌ و گاز</t>
  </si>
  <si>
    <t>1401/05/30</t>
  </si>
  <si>
    <t>1401/03/30</t>
  </si>
  <si>
    <t>1401/05/11</t>
  </si>
  <si>
    <t>1401/04/28</t>
  </si>
  <si>
    <t>بانک تجارت</t>
  </si>
  <si>
    <t>1401/03/31</t>
  </si>
  <si>
    <t>1401/04/20</t>
  </si>
  <si>
    <t>1401/04/15</t>
  </si>
  <si>
    <t>1401/04/14</t>
  </si>
  <si>
    <t>1401/03/25</t>
  </si>
  <si>
    <t>شرکت کیسون</t>
  </si>
  <si>
    <t>1401/02/28</t>
  </si>
  <si>
    <t>1401/03/17</t>
  </si>
  <si>
    <t>1401/02/31</t>
  </si>
  <si>
    <t>پتروشیمی جم</t>
  </si>
  <si>
    <t>1401/08/14</t>
  </si>
  <si>
    <t>گ.س.وت.ص.پتروشیمی خلیج فارس</t>
  </si>
  <si>
    <t>1401/06/16</t>
  </si>
  <si>
    <t>1401/03/10</t>
  </si>
  <si>
    <t>1401/02/10</t>
  </si>
  <si>
    <t>شیرپاستوریزه پگاه گیلان</t>
  </si>
  <si>
    <t>1401/02/21</t>
  </si>
  <si>
    <t>1401/03/29</t>
  </si>
  <si>
    <t>1401/01/30</t>
  </si>
  <si>
    <t>1401/07/27</t>
  </si>
  <si>
    <t>1401/03/19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</si>
  <si>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</si>
  <si>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</si>
  <si>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</si>
  <si>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</si>
  <si>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</si>
  <si>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سیمان آرتا اردبیل</t>
  </si>
  <si>
    <t>ملی‌ صنایع‌ مس‌ ایران‌</t>
  </si>
  <si>
    <t>سیمان‌ شرق‌</t>
  </si>
  <si>
    <t>کاشی‌ وسرامیک‌ حافظ‌</t>
  </si>
  <si>
    <t>ح . توسعه‌معادن‌وفلزات‌</t>
  </si>
  <si>
    <t>داده گسترعصرنوین-های وب</t>
  </si>
  <si>
    <t>داروسازی‌ اسوه‌</t>
  </si>
  <si>
    <t>ح . سرمایه‌گذاری‌ سپه‌</t>
  </si>
  <si>
    <t>ح .داروسازی کاسپین تامین</t>
  </si>
  <si>
    <t>ح . سرمایه گذاری صبا تامین</t>
  </si>
  <si>
    <t>صنایع شیمیایی کیمیاگران امروز</t>
  </si>
  <si>
    <t>صندوق واسطه گری مالی یکم-سهام</t>
  </si>
  <si>
    <t>ح . کارخانجات‌داروپخش</t>
  </si>
  <si>
    <t>گلتاش‌</t>
  </si>
  <si>
    <t>دوده‌ صنعتی‌ پارس‌</t>
  </si>
  <si>
    <t>سپنتا</t>
  </si>
  <si>
    <t>ح.زغال سنگ پروده طبس</t>
  </si>
  <si>
    <t>اسنادخزانه-م13بودجه98-010219</t>
  </si>
  <si>
    <t>اسنادخزانه-م17بودجه98-010512</t>
  </si>
  <si>
    <t>اسنادخزانه-م1بودجه99-010621</t>
  </si>
  <si>
    <t>اسنادخزانه-م14بودجه98-010318</t>
  </si>
  <si>
    <t>اسنادخزانه-م18بودجه98-010614</t>
  </si>
  <si>
    <t>اسنادخزانه-م17بودجه99-010226</t>
  </si>
  <si>
    <t>اسنادخزانه-م15بودجه98-010406</t>
  </si>
  <si>
    <t>اسنادخزانه-م16بودجه98-010503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</si>
  <si>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</si>
  <si>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</si>
  <si>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</si>
  <si>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</si>
  <si>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</si>
  <si>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</si>
  <si>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</si>
  <si>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</si>
  <si>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</si>
  <si>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</si>
  <si>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</si>
  <si>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</si>
  <si>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</si>
  <si>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</si>
  <si>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</si>
  <si>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1401/09/01</t>
  </si>
  <si>
    <t>-</t>
  </si>
  <si>
    <t>سود سهام شرکت س.سهام عدالت استان کرمانشاه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</si>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</sst>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1" xfId="0" applyFont="1" applyBorder="1"/>
    <xf numFmtId="37" fontId="2" fillId="0" borderId="0" xfId="2" applyNumberFormat="1" applyFont="1" applyAlignment="1">
      <alignment horizontal="center"/>
    </xf>
    <xf numFmtId="37" fontId="2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381989</xdr:colOff>
      <xdr:row>37</xdr:row>
      <xdr:rowOff>29563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662BF2-8ACD-821C-54CA-8FC6B80B8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98811" y="0"/>
          <a:ext cx="7087589" cy="7078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9F05-EF2A-475C-BF08-9AFCC77C3273}">
  <dimension ref="A1"/>
  <sheetViews>
    <sheetView rightToLeft="1" tabSelected="1" workbookViewId="0">
      <selection activeCell="Q28" sqref="Q28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6"/>
  <sheetViews>
    <sheetView rightToLeft="1" topLeftCell="A52" workbookViewId="0">
      <selection activeCell="I76" sqref="I76"/>
    </sheetView>
  </sheetViews>
  <sheetFormatPr defaultRowHeight="24"/>
  <cols>
    <col min="1" max="1" width="43.710937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>
      <c r="A6" s="19" t="s">
        <v>3</v>
      </c>
      <c r="C6" s="20" t="s">
        <v>158</v>
      </c>
      <c r="D6" s="20" t="s">
        <v>158</v>
      </c>
      <c r="E6" s="20" t="s">
        <v>158</v>
      </c>
      <c r="F6" s="20" t="s">
        <v>158</v>
      </c>
      <c r="G6" s="20" t="s">
        <v>158</v>
      </c>
      <c r="H6" s="20" t="s">
        <v>158</v>
      </c>
      <c r="I6" s="20" t="s">
        <v>158</v>
      </c>
      <c r="J6" s="20" t="s">
        <v>158</v>
      </c>
      <c r="K6" s="20" t="s">
        <v>158</v>
      </c>
      <c r="M6" s="20" t="s">
        <v>159</v>
      </c>
      <c r="N6" s="20" t="s">
        <v>159</v>
      </c>
      <c r="O6" s="20" t="s">
        <v>159</v>
      </c>
      <c r="P6" s="20" t="s">
        <v>159</v>
      </c>
      <c r="Q6" s="20" t="s">
        <v>159</v>
      </c>
      <c r="R6" s="20" t="s">
        <v>159</v>
      </c>
      <c r="S6" s="20" t="s">
        <v>159</v>
      </c>
      <c r="T6" s="20" t="s">
        <v>159</v>
      </c>
      <c r="U6" s="20" t="s">
        <v>159</v>
      </c>
    </row>
    <row r="7" spans="1:21" ht="24.75">
      <c r="A7" s="20" t="s">
        <v>3</v>
      </c>
      <c r="C7" s="20" t="s">
        <v>240</v>
      </c>
      <c r="E7" s="20" t="s">
        <v>241</v>
      </c>
      <c r="G7" s="20" t="s">
        <v>242</v>
      </c>
      <c r="I7" s="20" t="s">
        <v>143</v>
      </c>
      <c r="J7" s="16"/>
      <c r="K7" s="20" t="s">
        <v>243</v>
      </c>
      <c r="M7" s="20" t="s">
        <v>240</v>
      </c>
      <c r="O7" s="20" t="s">
        <v>241</v>
      </c>
      <c r="Q7" s="20" t="s">
        <v>242</v>
      </c>
      <c r="S7" s="20" t="s">
        <v>143</v>
      </c>
      <c r="U7" s="20" t="s">
        <v>243</v>
      </c>
    </row>
    <row r="8" spans="1:21">
      <c r="A8" s="1" t="s">
        <v>16</v>
      </c>
      <c r="C8" s="17">
        <v>0</v>
      </c>
      <c r="D8" s="17"/>
      <c r="E8" s="17">
        <v>5068027578</v>
      </c>
      <c r="F8" s="17"/>
      <c r="G8" s="17">
        <v>-3963</v>
      </c>
      <c r="H8" s="17"/>
      <c r="I8" s="17">
        <f>C8+E8+G8</f>
        <v>5068023615</v>
      </c>
      <c r="J8" s="17"/>
      <c r="K8" s="9">
        <f>I8/$I$74</f>
        <v>3.208343657686423E-2</v>
      </c>
      <c r="L8" s="17"/>
      <c r="M8" s="17">
        <v>762937749</v>
      </c>
      <c r="N8" s="17"/>
      <c r="O8" s="17">
        <v>-7608054865</v>
      </c>
      <c r="P8" s="17"/>
      <c r="Q8" s="17">
        <v>-3963</v>
      </c>
      <c r="R8" s="17"/>
      <c r="S8" s="17">
        <f>M8+O8+Q8</f>
        <v>-6845121079</v>
      </c>
      <c r="T8" s="17"/>
      <c r="U8" s="9">
        <f>S8/$S$74</f>
        <v>-1.524359341788141E-2</v>
      </c>
    </row>
    <row r="9" spans="1:21">
      <c r="A9" s="1" t="s">
        <v>23</v>
      </c>
      <c r="C9" s="17">
        <v>0</v>
      </c>
      <c r="D9" s="17"/>
      <c r="E9" s="17">
        <v>-5519345131</v>
      </c>
      <c r="F9" s="17"/>
      <c r="G9" s="17">
        <v>2955180665</v>
      </c>
      <c r="H9" s="17"/>
      <c r="I9" s="17">
        <f t="shared" ref="I9:I71" si="0">C9+E9+G9</f>
        <v>-2564164466</v>
      </c>
      <c r="J9" s="17"/>
      <c r="K9" s="9">
        <f t="shared" ref="K9:K72" si="1">I9/$I$74</f>
        <v>-1.6232601555776282E-2</v>
      </c>
      <c r="L9" s="17"/>
      <c r="M9" s="17">
        <v>6237258750</v>
      </c>
      <c r="N9" s="17"/>
      <c r="O9" s="17">
        <v>14827823865</v>
      </c>
      <c r="P9" s="17"/>
      <c r="Q9" s="17">
        <v>5637183013</v>
      </c>
      <c r="R9" s="17"/>
      <c r="S9" s="17">
        <f t="shared" ref="S9:S73" si="2">M9+O9+Q9</f>
        <v>26702265628</v>
      </c>
      <c r="T9" s="17"/>
      <c r="U9" s="9">
        <f t="shared" ref="U9:U72" si="3">S9/$S$74</f>
        <v>5.9464029324221367E-2</v>
      </c>
    </row>
    <row r="10" spans="1:21">
      <c r="A10" s="1" t="s">
        <v>41</v>
      </c>
      <c r="C10" s="17">
        <v>0</v>
      </c>
      <c r="D10" s="17"/>
      <c r="E10" s="17">
        <v>3956321697</v>
      </c>
      <c r="F10" s="17"/>
      <c r="G10" s="17">
        <v>882877333</v>
      </c>
      <c r="H10" s="17"/>
      <c r="I10" s="17">
        <f t="shared" si="0"/>
        <v>4839199030</v>
      </c>
      <c r="J10" s="17"/>
      <c r="K10" s="9">
        <f t="shared" si="1"/>
        <v>3.0634848405659592E-2</v>
      </c>
      <c r="L10" s="17"/>
      <c r="M10" s="17">
        <v>9611932800</v>
      </c>
      <c r="N10" s="17"/>
      <c r="O10" s="17">
        <v>5934781800</v>
      </c>
      <c r="P10" s="17"/>
      <c r="Q10" s="17">
        <v>882877333</v>
      </c>
      <c r="R10" s="17"/>
      <c r="S10" s="17">
        <f t="shared" si="2"/>
        <v>16429591933</v>
      </c>
      <c r="T10" s="17"/>
      <c r="U10" s="9">
        <f t="shared" si="3"/>
        <v>3.6587522201279137E-2</v>
      </c>
    </row>
    <row r="11" spans="1:21">
      <c r="A11" s="1" t="s">
        <v>17</v>
      </c>
      <c r="C11" s="17">
        <v>0</v>
      </c>
      <c r="D11" s="17"/>
      <c r="E11" s="17">
        <v>-6051037609</v>
      </c>
      <c r="F11" s="17"/>
      <c r="G11" s="17">
        <v>5761168534</v>
      </c>
      <c r="H11" s="17"/>
      <c r="I11" s="17">
        <f t="shared" si="0"/>
        <v>-289869075</v>
      </c>
      <c r="J11" s="17"/>
      <c r="K11" s="9">
        <f t="shared" si="1"/>
        <v>-1.8350340862326076E-3</v>
      </c>
      <c r="L11" s="17"/>
      <c r="M11" s="17">
        <v>4860527100</v>
      </c>
      <c r="N11" s="17"/>
      <c r="O11" s="17">
        <v>10408754720</v>
      </c>
      <c r="P11" s="17"/>
      <c r="Q11" s="17">
        <v>5761168534</v>
      </c>
      <c r="R11" s="17"/>
      <c r="S11" s="17">
        <f t="shared" si="2"/>
        <v>21030450354</v>
      </c>
      <c r="T11" s="17"/>
      <c r="U11" s="9">
        <f t="shared" si="3"/>
        <v>4.6833303734365714E-2</v>
      </c>
    </row>
    <row r="12" spans="1:21">
      <c r="A12" s="1" t="s">
        <v>47</v>
      </c>
      <c r="C12" s="17">
        <v>0</v>
      </c>
      <c r="D12" s="17"/>
      <c r="E12" s="17">
        <v>3977838517</v>
      </c>
      <c r="F12" s="17"/>
      <c r="G12" s="17">
        <v>3853112283</v>
      </c>
      <c r="H12" s="17"/>
      <c r="I12" s="17">
        <f t="shared" si="0"/>
        <v>7830950800</v>
      </c>
      <c r="J12" s="17"/>
      <c r="K12" s="9">
        <f t="shared" si="1"/>
        <v>4.9574317804031036E-2</v>
      </c>
      <c r="L12" s="17"/>
      <c r="M12" s="17">
        <v>1432900000</v>
      </c>
      <c r="N12" s="17"/>
      <c r="O12" s="17">
        <v>985625</v>
      </c>
      <c r="P12" s="17"/>
      <c r="Q12" s="17">
        <v>3853112283</v>
      </c>
      <c r="R12" s="17"/>
      <c r="S12" s="17">
        <f t="shared" si="2"/>
        <v>5286997908</v>
      </c>
      <c r="T12" s="17"/>
      <c r="U12" s="9">
        <f t="shared" si="3"/>
        <v>1.1773764931345137E-2</v>
      </c>
    </row>
    <row r="13" spans="1:21">
      <c r="A13" s="1" t="s">
        <v>27</v>
      </c>
      <c r="C13" s="17">
        <v>0</v>
      </c>
      <c r="D13" s="17"/>
      <c r="E13" s="17">
        <v>4869327630</v>
      </c>
      <c r="F13" s="17"/>
      <c r="G13" s="17">
        <v>-2661625073</v>
      </c>
      <c r="H13" s="17"/>
      <c r="I13" s="17">
        <f t="shared" si="0"/>
        <v>2207702557</v>
      </c>
      <c r="J13" s="17"/>
      <c r="K13" s="9">
        <f t="shared" si="1"/>
        <v>1.3975997420069341E-2</v>
      </c>
      <c r="L13" s="17"/>
      <c r="M13" s="17">
        <v>4918735800</v>
      </c>
      <c r="N13" s="17"/>
      <c r="O13" s="17">
        <v>-11493065613</v>
      </c>
      <c r="P13" s="17"/>
      <c r="Q13" s="17">
        <v>-4321749583</v>
      </c>
      <c r="R13" s="17"/>
      <c r="S13" s="17">
        <f t="shared" si="2"/>
        <v>-10896079396</v>
      </c>
      <c r="T13" s="17"/>
      <c r="U13" s="9">
        <f t="shared" si="3"/>
        <v>-2.4264786881730897E-2</v>
      </c>
    </row>
    <row r="14" spans="1:21">
      <c r="A14" s="1" t="s">
        <v>29</v>
      </c>
      <c r="C14" s="17">
        <v>0</v>
      </c>
      <c r="D14" s="17"/>
      <c r="E14" s="17">
        <v>1175570697</v>
      </c>
      <c r="F14" s="17"/>
      <c r="G14" s="17">
        <v>36100537</v>
      </c>
      <c r="H14" s="17"/>
      <c r="I14" s="17">
        <f t="shared" si="0"/>
        <v>1211671234</v>
      </c>
      <c r="J14" s="17"/>
      <c r="K14" s="9">
        <f t="shared" si="1"/>
        <v>7.6705595990104363E-3</v>
      </c>
      <c r="L14" s="17"/>
      <c r="M14" s="17">
        <v>586827369</v>
      </c>
      <c r="N14" s="17"/>
      <c r="O14" s="17">
        <v>1442831844</v>
      </c>
      <c r="P14" s="17"/>
      <c r="Q14" s="17">
        <v>2605426445</v>
      </c>
      <c r="R14" s="17"/>
      <c r="S14" s="17">
        <f t="shared" si="2"/>
        <v>4635085658</v>
      </c>
      <c r="T14" s="17"/>
      <c r="U14" s="9">
        <f t="shared" si="3"/>
        <v>1.032200313364323E-2</v>
      </c>
    </row>
    <row r="15" spans="1:21">
      <c r="A15" s="1" t="s">
        <v>53</v>
      </c>
      <c r="C15" s="17">
        <v>0</v>
      </c>
      <c r="D15" s="17"/>
      <c r="E15" s="17">
        <v>-4892254460</v>
      </c>
      <c r="F15" s="17"/>
      <c r="G15" s="17">
        <v>7463359213</v>
      </c>
      <c r="H15" s="17"/>
      <c r="I15" s="17">
        <f t="shared" si="0"/>
        <v>2571104753</v>
      </c>
      <c r="J15" s="17"/>
      <c r="K15" s="9">
        <f t="shared" si="1"/>
        <v>1.6276537471372789E-2</v>
      </c>
      <c r="L15" s="17"/>
      <c r="M15" s="17">
        <v>0</v>
      </c>
      <c r="N15" s="17"/>
      <c r="O15" s="17">
        <v>30039618348</v>
      </c>
      <c r="P15" s="17"/>
      <c r="Q15" s="17">
        <v>10968339418</v>
      </c>
      <c r="R15" s="17"/>
      <c r="S15" s="17">
        <f t="shared" si="2"/>
        <v>41007957766</v>
      </c>
      <c r="T15" s="17"/>
      <c r="U15" s="9">
        <f t="shared" si="3"/>
        <v>9.1321779099030664E-2</v>
      </c>
    </row>
    <row r="16" spans="1:21">
      <c r="A16" s="1" t="s">
        <v>22</v>
      </c>
      <c r="C16" s="17">
        <v>0</v>
      </c>
      <c r="D16" s="17"/>
      <c r="E16" s="17">
        <v>-1864924779</v>
      </c>
      <c r="F16" s="17"/>
      <c r="G16" s="17">
        <v>334728270</v>
      </c>
      <c r="H16" s="17"/>
      <c r="I16" s="17">
        <f t="shared" si="0"/>
        <v>-1530196509</v>
      </c>
      <c r="J16" s="17"/>
      <c r="K16" s="9">
        <f t="shared" si="1"/>
        <v>-9.6870035296077756E-3</v>
      </c>
      <c r="L16" s="17"/>
      <c r="M16" s="17">
        <v>8887514650</v>
      </c>
      <c r="N16" s="17"/>
      <c r="O16" s="17">
        <v>4894955404</v>
      </c>
      <c r="P16" s="17"/>
      <c r="Q16" s="17">
        <v>334728270</v>
      </c>
      <c r="R16" s="17"/>
      <c r="S16" s="17">
        <f t="shared" si="2"/>
        <v>14117198324</v>
      </c>
      <c r="T16" s="17"/>
      <c r="U16" s="9">
        <f t="shared" si="3"/>
        <v>3.1437987577875082E-2</v>
      </c>
    </row>
    <row r="17" spans="1:21">
      <c r="A17" s="1" t="s">
        <v>37</v>
      </c>
      <c r="C17" s="17">
        <v>0</v>
      </c>
      <c r="D17" s="17"/>
      <c r="E17" s="17">
        <v>1177930006</v>
      </c>
      <c r="F17" s="17"/>
      <c r="G17" s="17">
        <v>1031073289</v>
      </c>
      <c r="H17" s="17"/>
      <c r="I17" s="17">
        <f t="shared" si="0"/>
        <v>2209003295</v>
      </c>
      <c r="J17" s="17"/>
      <c r="K17" s="9">
        <f t="shared" si="1"/>
        <v>1.39842318223327E-2</v>
      </c>
      <c r="L17" s="17"/>
      <c r="M17" s="17">
        <v>515292438</v>
      </c>
      <c r="N17" s="17"/>
      <c r="O17" s="17">
        <v>2243094379</v>
      </c>
      <c r="P17" s="17"/>
      <c r="Q17" s="17">
        <v>1031073289</v>
      </c>
      <c r="R17" s="17"/>
      <c r="S17" s="17">
        <f t="shared" si="2"/>
        <v>3789460106</v>
      </c>
      <c r="T17" s="17"/>
      <c r="U17" s="9">
        <f t="shared" si="3"/>
        <v>8.4388557137961753E-3</v>
      </c>
    </row>
    <row r="18" spans="1:21">
      <c r="A18" s="1" t="s">
        <v>45</v>
      </c>
      <c r="C18" s="17">
        <v>0</v>
      </c>
      <c r="D18" s="17"/>
      <c r="E18" s="17">
        <v>-12181643735</v>
      </c>
      <c r="F18" s="17"/>
      <c r="G18" s="17">
        <v>19895789036</v>
      </c>
      <c r="H18" s="17"/>
      <c r="I18" s="17">
        <f t="shared" si="0"/>
        <v>7714145301</v>
      </c>
      <c r="J18" s="17"/>
      <c r="K18" s="9">
        <f t="shared" si="1"/>
        <v>4.8834873376837798E-2</v>
      </c>
      <c r="L18" s="17"/>
      <c r="M18" s="17">
        <v>30036075750</v>
      </c>
      <c r="N18" s="17"/>
      <c r="O18" s="17">
        <v>30099125085</v>
      </c>
      <c r="P18" s="17"/>
      <c r="Q18" s="17">
        <v>19895789036</v>
      </c>
      <c r="R18" s="17"/>
      <c r="S18" s="17">
        <f t="shared" si="2"/>
        <v>80030989871</v>
      </c>
      <c r="T18" s="17"/>
      <c r="U18" s="9">
        <f t="shared" si="3"/>
        <v>0.17822327119483658</v>
      </c>
    </row>
    <row r="19" spans="1:21">
      <c r="A19" s="1" t="s">
        <v>44</v>
      </c>
      <c r="C19" s="17">
        <v>0</v>
      </c>
      <c r="D19" s="17"/>
      <c r="E19" s="17">
        <v>5564652939</v>
      </c>
      <c r="F19" s="17"/>
      <c r="G19" s="17">
        <v>-1395599174</v>
      </c>
      <c r="H19" s="17"/>
      <c r="I19" s="17">
        <f t="shared" si="0"/>
        <v>4169053765</v>
      </c>
      <c r="J19" s="17"/>
      <c r="K19" s="9">
        <f t="shared" si="1"/>
        <v>2.6392452406699084E-2</v>
      </c>
      <c r="L19" s="17"/>
      <c r="M19" s="17">
        <v>2778186560</v>
      </c>
      <c r="N19" s="17"/>
      <c r="O19" s="17">
        <v>-2287924018</v>
      </c>
      <c r="P19" s="17"/>
      <c r="Q19" s="17">
        <v>-1395599174</v>
      </c>
      <c r="R19" s="17"/>
      <c r="S19" s="17">
        <f t="shared" si="2"/>
        <v>-905336632</v>
      </c>
      <c r="T19" s="17"/>
      <c r="U19" s="9">
        <f t="shared" si="3"/>
        <v>-2.0161197099727917E-3</v>
      </c>
    </row>
    <row r="20" spans="1:21">
      <c r="A20" s="1" t="s">
        <v>59</v>
      </c>
      <c r="C20" s="17">
        <v>0</v>
      </c>
      <c r="D20" s="17"/>
      <c r="E20" s="17">
        <v>5664462987</v>
      </c>
      <c r="F20" s="17"/>
      <c r="G20" s="17">
        <v>427390961</v>
      </c>
      <c r="H20" s="17"/>
      <c r="I20" s="17">
        <f t="shared" si="0"/>
        <v>6091853948</v>
      </c>
      <c r="J20" s="17"/>
      <c r="K20" s="9">
        <f t="shared" si="1"/>
        <v>3.8564857748039118E-2</v>
      </c>
      <c r="L20" s="17"/>
      <c r="M20" s="17">
        <v>9250688711</v>
      </c>
      <c r="N20" s="17"/>
      <c r="O20" s="17">
        <v>1320181271</v>
      </c>
      <c r="P20" s="17"/>
      <c r="Q20" s="17">
        <v>2106869264</v>
      </c>
      <c r="R20" s="17"/>
      <c r="S20" s="17">
        <f t="shared" si="2"/>
        <v>12677739246</v>
      </c>
      <c r="T20" s="17"/>
      <c r="U20" s="9">
        <f t="shared" si="3"/>
        <v>2.8232415510782292E-2</v>
      </c>
    </row>
    <row r="21" spans="1:21">
      <c r="A21" s="1" t="s">
        <v>56</v>
      </c>
      <c r="C21" s="17">
        <v>0</v>
      </c>
      <c r="D21" s="17"/>
      <c r="E21" s="17">
        <v>9222344419</v>
      </c>
      <c r="F21" s="17"/>
      <c r="G21" s="17">
        <v>182206951</v>
      </c>
      <c r="H21" s="17"/>
      <c r="I21" s="17">
        <f t="shared" si="0"/>
        <v>9404551370</v>
      </c>
      <c r="J21" s="17"/>
      <c r="K21" s="9">
        <f t="shared" si="1"/>
        <v>5.9536093423127552E-2</v>
      </c>
      <c r="L21" s="17"/>
      <c r="M21" s="17">
        <v>10776216200</v>
      </c>
      <c r="N21" s="17"/>
      <c r="O21" s="17">
        <v>-76011359</v>
      </c>
      <c r="P21" s="17"/>
      <c r="Q21" s="17">
        <v>-1796115735</v>
      </c>
      <c r="R21" s="17"/>
      <c r="S21" s="17">
        <f t="shared" si="2"/>
        <v>8904089106</v>
      </c>
      <c r="T21" s="17"/>
      <c r="U21" s="9">
        <f t="shared" si="3"/>
        <v>1.9828767456700699E-2</v>
      </c>
    </row>
    <row r="22" spans="1:21">
      <c r="A22" s="1" t="s">
        <v>19</v>
      </c>
      <c r="C22" s="17">
        <v>0</v>
      </c>
      <c r="D22" s="17"/>
      <c r="E22" s="17">
        <v>15813519726</v>
      </c>
      <c r="F22" s="17"/>
      <c r="G22" s="17">
        <v>77796286</v>
      </c>
      <c r="H22" s="17"/>
      <c r="I22" s="17">
        <f t="shared" si="0"/>
        <v>15891316012</v>
      </c>
      <c r="J22" s="17"/>
      <c r="K22" s="9">
        <f t="shared" si="1"/>
        <v>0.10060095771552735</v>
      </c>
      <c r="L22" s="17"/>
      <c r="M22" s="17">
        <v>0</v>
      </c>
      <c r="N22" s="17"/>
      <c r="O22" s="17">
        <v>13555524406</v>
      </c>
      <c r="P22" s="17"/>
      <c r="Q22" s="17">
        <v>97513121</v>
      </c>
      <c r="R22" s="17"/>
      <c r="S22" s="17">
        <f t="shared" si="2"/>
        <v>13653037527</v>
      </c>
      <c r="T22" s="17"/>
      <c r="U22" s="9">
        <f t="shared" si="3"/>
        <v>3.0404334792434293E-2</v>
      </c>
    </row>
    <row r="23" spans="1:21">
      <c r="A23" s="1" t="s">
        <v>40</v>
      </c>
      <c r="C23" s="17">
        <v>0</v>
      </c>
      <c r="D23" s="17"/>
      <c r="E23" s="17">
        <v>9227313382</v>
      </c>
      <c r="F23" s="17"/>
      <c r="G23" s="17">
        <v>1496375093</v>
      </c>
      <c r="H23" s="17"/>
      <c r="I23" s="17">
        <f t="shared" si="0"/>
        <v>10723688475</v>
      </c>
      <c r="J23" s="17"/>
      <c r="K23" s="9">
        <f t="shared" si="1"/>
        <v>6.7886972357312586E-2</v>
      </c>
      <c r="L23" s="17"/>
      <c r="M23" s="17">
        <v>0</v>
      </c>
      <c r="N23" s="17"/>
      <c r="O23" s="17">
        <v>30117476103</v>
      </c>
      <c r="P23" s="17"/>
      <c r="Q23" s="17">
        <v>1496375093</v>
      </c>
      <c r="R23" s="17"/>
      <c r="S23" s="17">
        <f t="shared" si="2"/>
        <v>31613851196</v>
      </c>
      <c r="T23" s="17"/>
      <c r="U23" s="9">
        <f t="shared" si="3"/>
        <v>7.0401777915026997E-2</v>
      </c>
    </row>
    <row r="24" spans="1:21">
      <c r="A24" s="1" t="s">
        <v>24</v>
      </c>
      <c r="C24" s="17">
        <v>0</v>
      </c>
      <c r="D24" s="17"/>
      <c r="E24" s="17">
        <v>917599823</v>
      </c>
      <c r="F24" s="17"/>
      <c r="G24" s="17">
        <v>-134430408</v>
      </c>
      <c r="H24" s="17"/>
      <c r="I24" s="17">
        <f t="shared" si="0"/>
        <v>783169415</v>
      </c>
      <c r="J24" s="17"/>
      <c r="K24" s="9">
        <f t="shared" si="1"/>
        <v>4.9579023627127211E-3</v>
      </c>
      <c r="L24" s="17"/>
      <c r="M24" s="17">
        <v>5286795000</v>
      </c>
      <c r="N24" s="17"/>
      <c r="O24" s="17">
        <v>-326971792</v>
      </c>
      <c r="P24" s="17"/>
      <c r="Q24" s="17">
        <v>-268935849</v>
      </c>
      <c r="R24" s="17"/>
      <c r="S24" s="17">
        <f t="shared" si="2"/>
        <v>4690887359</v>
      </c>
      <c r="T24" s="17"/>
      <c r="U24" s="9">
        <f t="shared" si="3"/>
        <v>1.0446269517283948E-2</v>
      </c>
    </row>
    <row r="25" spans="1:21">
      <c r="A25" s="1" t="s">
        <v>25</v>
      </c>
      <c r="C25" s="17">
        <v>0</v>
      </c>
      <c r="D25" s="17"/>
      <c r="E25" s="17">
        <v>-285524812</v>
      </c>
      <c r="F25" s="17"/>
      <c r="G25" s="17">
        <v>87110195</v>
      </c>
      <c r="H25" s="17"/>
      <c r="I25" s="17">
        <f t="shared" si="0"/>
        <v>-198414617</v>
      </c>
      <c r="J25" s="17"/>
      <c r="K25" s="9">
        <f t="shared" si="1"/>
        <v>-1.2560759901751775E-3</v>
      </c>
      <c r="L25" s="17"/>
      <c r="M25" s="17">
        <v>2968743954</v>
      </c>
      <c r="N25" s="17"/>
      <c r="O25" s="17">
        <v>75551197</v>
      </c>
      <c r="P25" s="17"/>
      <c r="Q25" s="17">
        <v>1902464261</v>
      </c>
      <c r="R25" s="17"/>
      <c r="S25" s="17">
        <f t="shared" si="2"/>
        <v>4946759412</v>
      </c>
      <c r="T25" s="17"/>
      <c r="U25" s="9">
        <f t="shared" si="3"/>
        <v>1.101607821722011E-2</v>
      </c>
    </row>
    <row r="26" spans="1:21">
      <c r="A26" s="1" t="s">
        <v>52</v>
      </c>
      <c r="C26" s="17">
        <v>0</v>
      </c>
      <c r="D26" s="17"/>
      <c r="E26" s="17">
        <v>2105948326</v>
      </c>
      <c r="F26" s="17"/>
      <c r="G26" s="17">
        <v>0</v>
      </c>
      <c r="H26" s="17"/>
      <c r="I26" s="17">
        <f t="shared" si="0"/>
        <v>2105948326</v>
      </c>
      <c r="J26" s="17"/>
      <c r="K26" s="9">
        <f t="shared" si="1"/>
        <v>1.3331835974756878E-2</v>
      </c>
      <c r="L26" s="17"/>
      <c r="M26" s="17">
        <v>1736979819</v>
      </c>
      <c r="N26" s="17"/>
      <c r="O26" s="17">
        <v>-4492744102</v>
      </c>
      <c r="P26" s="17"/>
      <c r="Q26" s="17">
        <v>-909850976</v>
      </c>
      <c r="R26" s="17"/>
      <c r="S26" s="17">
        <f t="shared" si="2"/>
        <v>-3665615259</v>
      </c>
      <c r="T26" s="17"/>
      <c r="U26" s="9">
        <f t="shared" si="3"/>
        <v>-8.1630621269801005E-3</v>
      </c>
    </row>
    <row r="27" spans="1:21">
      <c r="A27" s="1" t="s">
        <v>183</v>
      </c>
      <c r="C27" s="17">
        <v>0</v>
      </c>
      <c r="D27" s="17"/>
      <c r="E27" s="17">
        <v>0</v>
      </c>
      <c r="F27" s="17"/>
      <c r="G27" s="17">
        <v>0</v>
      </c>
      <c r="H27" s="17"/>
      <c r="I27" s="17">
        <f t="shared" si="0"/>
        <v>0</v>
      </c>
      <c r="J27" s="17"/>
      <c r="K27" s="9">
        <f t="shared" si="1"/>
        <v>0</v>
      </c>
      <c r="L27" s="17"/>
      <c r="M27" s="17">
        <v>180627520</v>
      </c>
      <c r="N27" s="17"/>
      <c r="O27" s="17">
        <v>0</v>
      </c>
      <c r="P27" s="17"/>
      <c r="Q27" s="17">
        <v>2699207345</v>
      </c>
      <c r="R27" s="17"/>
      <c r="S27" s="17">
        <f t="shared" si="2"/>
        <v>2879834865</v>
      </c>
      <c r="T27" s="17"/>
      <c r="U27" s="9">
        <f t="shared" si="3"/>
        <v>6.4131855793429712E-3</v>
      </c>
    </row>
    <row r="28" spans="1:21">
      <c r="A28" s="1" t="s">
        <v>28</v>
      </c>
      <c r="C28" s="17">
        <v>0</v>
      </c>
      <c r="D28" s="17"/>
      <c r="E28" s="17">
        <v>4387909721</v>
      </c>
      <c r="F28" s="17"/>
      <c r="G28" s="17">
        <v>0</v>
      </c>
      <c r="H28" s="17"/>
      <c r="I28" s="17">
        <f t="shared" si="0"/>
        <v>4387909721</v>
      </c>
      <c r="J28" s="17"/>
      <c r="K28" s="9">
        <f t="shared" si="1"/>
        <v>2.7777933556197437E-2</v>
      </c>
      <c r="L28" s="17"/>
      <c r="M28" s="17">
        <v>4205214708</v>
      </c>
      <c r="N28" s="17"/>
      <c r="O28" s="17">
        <v>-21704161610</v>
      </c>
      <c r="P28" s="17"/>
      <c r="Q28" s="17">
        <v>-2984201714</v>
      </c>
      <c r="R28" s="17"/>
      <c r="S28" s="17">
        <f t="shared" si="2"/>
        <v>-20483148616</v>
      </c>
      <c r="T28" s="17"/>
      <c r="U28" s="9">
        <f t="shared" si="3"/>
        <v>-4.5614502039744605E-2</v>
      </c>
    </row>
    <row r="29" spans="1:21">
      <c r="A29" s="1" t="s">
        <v>215</v>
      </c>
      <c r="C29" s="17">
        <v>0</v>
      </c>
      <c r="D29" s="17"/>
      <c r="E29" s="17">
        <v>0</v>
      </c>
      <c r="F29" s="17"/>
      <c r="G29" s="17">
        <v>0</v>
      </c>
      <c r="H29" s="17"/>
      <c r="I29" s="17">
        <f t="shared" si="0"/>
        <v>0</v>
      </c>
      <c r="J29" s="17"/>
      <c r="K29" s="9">
        <f t="shared" si="1"/>
        <v>0</v>
      </c>
      <c r="L29" s="17"/>
      <c r="M29" s="17">
        <v>0</v>
      </c>
      <c r="N29" s="17"/>
      <c r="O29" s="17">
        <v>0</v>
      </c>
      <c r="P29" s="17"/>
      <c r="Q29" s="17">
        <v>9404676361</v>
      </c>
      <c r="R29" s="17"/>
      <c r="S29" s="17">
        <f t="shared" si="2"/>
        <v>9404676361</v>
      </c>
      <c r="T29" s="17"/>
      <c r="U29" s="9">
        <f t="shared" si="3"/>
        <v>2.0943539350042881E-2</v>
      </c>
    </row>
    <row r="30" spans="1:21">
      <c r="A30" s="1" t="s">
        <v>200</v>
      </c>
      <c r="C30" s="17">
        <v>0</v>
      </c>
      <c r="D30" s="17"/>
      <c r="E30" s="17">
        <v>0</v>
      </c>
      <c r="F30" s="17"/>
      <c r="G30" s="17">
        <v>0</v>
      </c>
      <c r="H30" s="17"/>
      <c r="I30" s="17">
        <f t="shared" si="0"/>
        <v>0</v>
      </c>
      <c r="J30" s="17"/>
      <c r="K30" s="9">
        <f t="shared" si="1"/>
        <v>0</v>
      </c>
      <c r="L30" s="17"/>
      <c r="M30" s="17">
        <v>8925613</v>
      </c>
      <c r="N30" s="17"/>
      <c r="O30" s="17">
        <v>0</v>
      </c>
      <c r="P30" s="17"/>
      <c r="Q30" s="17">
        <v>-206634083</v>
      </c>
      <c r="R30" s="17"/>
      <c r="S30" s="17">
        <f t="shared" si="2"/>
        <v>-197708470</v>
      </c>
      <c r="T30" s="17"/>
      <c r="U30" s="9">
        <f t="shared" si="3"/>
        <v>-4.4028257457670665E-4</v>
      </c>
    </row>
    <row r="31" spans="1:21">
      <c r="A31" s="1" t="s">
        <v>204</v>
      </c>
      <c r="C31" s="17">
        <v>0</v>
      </c>
      <c r="D31" s="17"/>
      <c r="E31" s="17">
        <v>0</v>
      </c>
      <c r="F31" s="17"/>
      <c r="G31" s="17">
        <v>0</v>
      </c>
      <c r="H31" s="17"/>
      <c r="I31" s="17">
        <f t="shared" si="0"/>
        <v>0</v>
      </c>
      <c r="J31" s="17"/>
      <c r="K31" s="9">
        <f t="shared" si="1"/>
        <v>0</v>
      </c>
      <c r="L31" s="17"/>
      <c r="M31" s="17">
        <v>5252450</v>
      </c>
      <c r="N31" s="17"/>
      <c r="O31" s="17">
        <v>0</v>
      </c>
      <c r="P31" s="17"/>
      <c r="Q31" s="17">
        <v>-38240500</v>
      </c>
      <c r="R31" s="17"/>
      <c r="S31" s="17">
        <f t="shared" si="2"/>
        <v>-32988050</v>
      </c>
      <c r="T31" s="17"/>
      <c r="U31" s="9">
        <f t="shared" si="3"/>
        <v>-7.3462020035181734E-5</v>
      </c>
    </row>
    <row r="32" spans="1:21">
      <c r="A32" s="1" t="s">
        <v>34</v>
      </c>
      <c r="C32" s="17">
        <v>0</v>
      </c>
      <c r="D32" s="17"/>
      <c r="E32" s="17">
        <v>1228630849</v>
      </c>
      <c r="F32" s="17"/>
      <c r="G32" s="17">
        <v>0</v>
      </c>
      <c r="H32" s="17"/>
      <c r="I32" s="17">
        <f t="shared" si="0"/>
        <v>1228630849</v>
      </c>
      <c r="J32" s="17"/>
      <c r="K32" s="9">
        <f t="shared" si="1"/>
        <v>7.7779234894647109E-3</v>
      </c>
      <c r="L32" s="17"/>
      <c r="M32" s="17">
        <v>2383685415</v>
      </c>
      <c r="N32" s="17"/>
      <c r="O32" s="17">
        <v>-684522901</v>
      </c>
      <c r="P32" s="17"/>
      <c r="Q32" s="17">
        <v>-943</v>
      </c>
      <c r="R32" s="17"/>
      <c r="S32" s="17">
        <f t="shared" si="2"/>
        <v>1699161571</v>
      </c>
      <c r="T32" s="17"/>
      <c r="U32" s="9">
        <f t="shared" si="3"/>
        <v>3.7839108820258509E-3</v>
      </c>
    </row>
    <row r="33" spans="1:21">
      <c r="A33" s="1" t="s">
        <v>216</v>
      </c>
      <c r="C33" s="17">
        <v>0</v>
      </c>
      <c r="D33" s="17"/>
      <c r="E33" s="17">
        <v>0</v>
      </c>
      <c r="F33" s="17"/>
      <c r="G33" s="17">
        <v>0</v>
      </c>
      <c r="H33" s="17"/>
      <c r="I33" s="17">
        <f t="shared" si="0"/>
        <v>0</v>
      </c>
      <c r="J33" s="17"/>
      <c r="K33" s="9">
        <f t="shared" si="1"/>
        <v>0</v>
      </c>
      <c r="L33" s="17"/>
      <c r="M33" s="17">
        <v>0</v>
      </c>
      <c r="N33" s="17"/>
      <c r="O33" s="17">
        <v>0</v>
      </c>
      <c r="P33" s="17"/>
      <c r="Q33" s="17">
        <v>-4245323119</v>
      </c>
      <c r="R33" s="17"/>
      <c r="S33" s="17">
        <f t="shared" si="2"/>
        <v>-4245323119</v>
      </c>
      <c r="T33" s="17"/>
      <c r="U33" s="9">
        <f t="shared" si="3"/>
        <v>-9.4540299297411704E-3</v>
      </c>
    </row>
    <row r="34" spans="1:21">
      <c r="A34" s="1" t="s">
        <v>217</v>
      </c>
      <c r="C34" s="17">
        <v>0</v>
      </c>
      <c r="D34" s="17"/>
      <c r="E34" s="17">
        <v>0</v>
      </c>
      <c r="F34" s="17"/>
      <c r="G34" s="17">
        <v>0</v>
      </c>
      <c r="H34" s="17"/>
      <c r="I34" s="17">
        <f t="shared" si="0"/>
        <v>0</v>
      </c>
      <c r="J34" s="17"/>
      <c r="K34" s="9">
        <f t="shared" si="1"/>
        <v>0</v>
      </c>
      <c r="L34" s="17"/>
      <c r="M34" s="17">
        <v>0</v>
      </c>
      <c r="N34" s="17"/>
      <c r="O34" s="17">
        <v>0</v>
      </c>
      <c r="P34" s="17"/>
      <c r="Q34" s="17">
        <v>3962960214</v>
      </c>
      <c r="R34" s="17"/>
      <c r="S34" s="17">
        <f t="shared" si="2"/>
        <v>3962960214</v>
      </c>
      <c r="T34" s="17"/>
      <c r="U34" s="9">
        <f t="shared" si="3"/>
        <v>8.8252280034587099E-3</v>
      </c>
    </row>
    <row r="35" spans="1:21">
      <c r="A35" s="1" t="s">
        <v>218</v>
      </c>
      <c r="C35" s="17">
        <v>0</v>
      </c>
      <c r="D35" s="17"/>
      <c r="E35" s="17">
        <v>0</v>
      </c>
      <c r="F35" s="17"/>
      <c r="G35" s="17">
        <v>0</v>
      </c>
      <c r="H35" s="17"/>
      <c r="I35" s="17">
        <f t="shared" si="0"/>
        <v>0</v>
      </c>
      <c r="J35" s="17"/>
      <c r="K35" s="9">
        <f t="shared" si="1"/>
        <v>0</v>
      </c>
      <c r="L35" s="17"/>
      <c r="M35" s="17">
        <v>0</v>
      </c>
      <c r="N35" s="17"/>
      <c r="O35" s="17">
        <v>0</v>
      </c>
      <c r="P35" s="17"/>
      <c r="Q35" s="17">
        <v>8968330619</v>
      </c>
      <c r="R35" s="17"/>
      <c r="S35" s="17">
        <f t="shared" si="2"/>
        <v>8968330619</v>
      </c>
      <c r="T35" s="17"/>
      <c r="U35" s="9">
        <f t="shared" si="3"/>
        <v>1.9971828696000879E-2</v>
      </c>
    </row>
    <row r="36" spans="1:21">
      <c r="A36" s="1" t="s">
        <v>42</v>
      </c>
      <c r="C36" s="17">
        <v>0</v>
      </c>
      <c r="D36" s="17"/>
      <c r="E36" s="17">
        <v>5623115588</v>
      </c>
      <c r="F36" s="17"/>
      <c r="G36" s="17">
        <v>0</v>
      </c>
      <c r="H36" s="17"/>
      <c r="I36" s="17">
        <f t="shared" si="0"/>
        <v>5623115588</v>
      </c>
      <c r="J36" s="17"/>
      <c r="K36" s="9">
        <f t="shared" si="1"/>
        <v>3.5597480603289301E-2</v>
      </c>
      <c r="L36" s="17"/>
      <c r="M36" s="17">
        <v>3318168000</v>
      </c>
      <c r="N36" s="17"/>
      <c r="O36" s="17">
        <v>8758961128</v>
      </c>
      <c r="P36" s="17"/>
      <c r="Q36" s="17">
        <v>954593048</v>
      </c>
      <c r="R36" s="17"/>
      <c r="S36" s="17">
        <f t="shared" si="2"/>
        <v>13031722176</v>
      </c>
      <c r="T36" s="17"/>
      <c r="U36" s="9">
        <f t="shared" si="3"/>
        <v>2.9020710093086259E-2</v>
      </c>
    </row>
    <row r="37" spans="1:21">
      <c r="A37" s="1" t="s">
        <v>15</v>
      </c>
      <c r="C37" s="17">
        <v>0</v>
      </c>
      <c r="D37" s="17"/>
      <c r="E37" s="17">
        <v>91528563</v>
      </c>
      <c r="F37" s="17"/>
      <c r="G37" s="17">
        <v>0</v>
      </c>
      <c r="H37" s="17"/>
      <c r="I37" s="17">
        <f t="shared" si="0"/>
        <v>91528563</v>
      </c>
      <c r="J37" s="17"/>
      <c r="K37" s="9">
        <f t="shared" si="1"/>
        <v>5.7942722233783877E-4</v>
      </c>
      <c r="L37" s="17"/>
      <c r="M37" s="17">
        <v>282443600</v>
      </c>
      <c r="N37" s="17"/>
      <c r="O37" s="17">
        <v>147119283</v>
      </c>
      <c r="P37" s="17"/>
      <c r="Q37" s="17">
        <v>-31594094</v>
      </c>
      <c r="R37" s="17"/>
      <c r="S37" s="17">
        <f t="shared" si="2"/>
        <v>397968789</v>
      </c>
      <c r="T37" s="17"/>
      <c r="U37" s="9">
        <f t="shared" si="3"/>
        <v>8.8624793374858513E-4</v>
      </c>
    </row>
    <row r="38" spans="1:21">
      <c r="A38" s="1" t="s">
        <v>220</v>
      </c>
      <c r="C38" s="17">
        <v>0</v>
      </c>
      <c r="D38" s="17"/>
      <c r="E38" s="17">
        <v>0</v>
      </c>
      <c r="F38" s="17"/>
      <c r="G38" s="17">
        <v>0</v>
      </c>
      <c r="H38" s="17"/>
      <c r="I38" s="17">
        <f t="shared" si="0"/>
        <v>0</v>
      </c>
      <c r="J38" s="17"/>
      <c r="K38" s="9">
        <f t="shared" si="1"/>
        <v>0</v>
      </c>
      <c r="L38" s="17"/>
      <c r="M38" s="17">
        <v>0</v>
      </c>
      <c r="N38" s="17"/>
      <c r="O38" s="17">
        <v>0</v>
      </c>
      <c r="P38" s="17"/>
      <c r="Q38" s="17">
        <v>9022829136</v>
      </c>
      <c r="R38" s="17"/>
      <c r="S38" s="17">
        <f t="shared" si="2"/>
        <v>9022829136</v>
      </c>
      <c r="T38" s="17"/>
      <c r="U38" s="9">
        <f t="shared" si="3"/>
        <v>2.0093192982393732E-2</v>
      </c>
    </row>
    <row r="39" spans="1:21">
      <c r="A39" s="1" t="s">
        <v>32</v>
      </c>
      <c r="C39" s="17">
        <v>0</v>
      </c>
      <c r="D39" s="17"/>
      <c r="E39" s="17">
        <v>2972297120</v>
      </c>
      <c r="F39" s="17"/>
      <c r="G39" s="17">
        <v>0</v>
      </c>
      <c r="H39" s="17"/>
      <c r="I39" s="17">
        <f t="shared" si="0"/>
        <v>2972297120</v>
      </c>
      <c r="J39" s="17"/>
      <c r="K39" s="9">
        <f t="shared" si="1"/>
        <v>1.8816310534716444E-2</v>
      </c>
      <c r="L39" s="17"/>
      <c r="M39" s="17">
        <v>3273846400</v>
      </c>
      <c r="N39" s="17"/>
      <c r="O39" s="17">
        <v>2159884662</v>
      </c>
      <c r="P39" s="17"/>
      <c r="Q39" s="17">
        <v>-1552584241</v>
      </c>
      <c r="R39" s="17"/>
      <c r="S39" s="17">
        <f t="shared" si="2"/>
        <v>3881146821</v>
      </c>
      <c r="T39" s="17"/>
      <c r="U39" s="9">
        <f t="shared" si="3"/>
        <v>8.6430354484058284E-3</v>
      </c>
    </row>
    <row r="40" spans="1:21">
      <c r="A40" s="1" t="s">
        <v>221</v>
      </c>
      <c r="C40" s="17">
        <v>0</v>
      </c>
      <c r="D40" s="17"/>
      <c r="E40" s="17">
        <v>0</v>
      </c>
      <c r="F40" s="17"/>
      <c r="G40" s="17">
        <v>0</v>
      </c>
      <c r="H40" s="17"/>
      <c r="I40" s="17">
        <f t="shared" si="0"/>
        <v>0</v>
      </c>
      <c r="J40" s="17"/>
      <c r="K40" s="9">
        <f t="shared" si="1"/>
        <v>0</v>
      </c>
      <c r="L40" s="17"/>
      <c r="M40" s="17">
        <v>0</v>
      </c>
      <c r="N40" s="17"/>
      <c r="O40" s="17">
        <v>0</v>
      </c>
      <c r="P40" s="17"/>
      <c r="Q40" s="17">
        <v>19676634952</v>
      </c>
      <c r="R40" s="17"/>
      <c r="S40" s="17">
        <f t="shared" si="2"/>
        <v>19676634952</v>
      </c>
      <c r="T40" s="17"/>
      <c r="U40" s="9">
        <f t="shared" si="3"/>
        <v>4.3818453987694975E-2</v>
      </c>
    </row>
    <row r="41" spans="1:21">
      <c r="A41" s="1" t="s">
        <v>18</v>
      </c>
      <c r="C41" s="17">
        <v>0</v>
      </c>
      <c r="D41" s="17"/>
      <c r="E41" s="17">
        <v>5252874718</v>
      </c>
      <c r="F41" s="17"/>
      <c r="G41" s="17">
        <v>0</v>
      </c>
      <c r="H41" s="17"/>
      <c r="I41" s="17">
        <f t="shared" si="0"/>
        <v>5252874718</v>
      </c>
      <c r="J41" s="17"/>
      <c r="K41" s="9">
        <f t="shared" si="1"/>
        <v>3.3253647903763089E-2</v>
      </c>
      <c r="L41" s="17"/>
      <c r="M41" s="17">
        <v>8807194000</v>
      </c>
      <c r="N41" s="17"/>
      <c r="O41" s="17">
        <v>-4496779114</v>
      </c>
      <c r="P41" s="17"/>
      <c r="Q41" s="17">
        <v>941808014</v>
      </c>
      <c r="R41" s="17"/>
      <c r="S41" s="17">
        <f t="shared" si="2"/>
        <v>5252222900</v>
      </c>
      <c r="T41" s="17"/>
      <c r="U41" s="9">
        <f t="shared" si="3"/>
        <v>1.1696323484081063E-2</v>
      </c>
    </row>
    <row r="42" spans="1:21">
      <c r="A42" s="1" t="s">
        <v>225</v>
      </c>
      <c r="C42" s="17">
        <v>0</v>
      </c>
      <c r="D42" s="17"/>
      <c r="E42" s="17">
        <v>0</v>
      </c>
      <c r="F42" s="17"/>
      <c r="G42" s="17">
        <v>0</v>
      </c>
      <c r="H42" s="17"/>
      <c r="I42" s="17">
        <f t="shared" si="0"/>
        <v>0</v>
      </c>
      <c r="J42" s="17"/>
      <c r="K42" s="9">
        <f t="shared" si="1"/>
        <v>0</v>
      </c>
      <c r="L42" s="17"/>
      <c r="M42" s="17">
        <v>0</v>
      </c>
      <c r="N42" s="17"/>
      <c r="O42" s="17">
        <v>0</v>
      </c>
      <c r="P42" s="17"/>
      <c r="Q42" s="17">
        <v>3238306642</v>
      </c>
      <c r="R42" s="17"/>
      <c r="S42" s="17">
        <f t="shared" si="2"/>
        <v>3238306642</v>
      </c>
      <c r="T42" s="17"/>
      <c r="U42" s="9">
        <f t="shared" si="3"/>
        <v>7.2114765017837097E-3</v>
      </c>
    </row>
    <row r="43" spans="1:21">
      <c r="A43" s="1" t="s">
        <v>188</v>
      </c>
      <c r="C43" s="17">
        <v>0</v>
      </c>
      <c r="D43" s="17"/>
      <c r="E43" s="17">
        <v>0</v>
      </c>
      <c r="F43" s="17"/>
      <c r="G43" s="17">
        <v>0</v>
      </c>
      <c r="H43" s="17"/>
      <c r="I43" s="17">
        <f t="shared" si="0"/>
        <v>0</v>
      </c>
      <c r="J43" s="17"/>
      <c r="K43" s="9">
        <f t="shared" si="1"/>
        <v>0</v>
      </c>
      <c r="L43" s="17"/>
      <c r="M43" s="17">
        <v>183217480</v>
      </c>
      <c r="N43" s="17"/>
      <c r="O43" s="17">
        <v>0</v>
      </c>
      <c r="P43" s="17"/>
      <c r="Q43" s="17">
        <v>-4852742007</v>
      </c>
      <c r="R43" s="17"/>
      <c r="S43" s="17">
        <f t="shared" si="2"/>
        <v>-4669524527</v>
      </c>
      <c r="T43" s="17"/>
      <c r="U43" s="9">
        <f t="shared" si="3"/>
        <v>-1.0398696023476577E-2</v>
      </c>
    </row>
    <row r="44" spans="1:21">
      <c r="A44" s="1" t="s">
        <v>226</v>
      </c>
      <c r="C44" s="17">
        <v>0</v>
      </c>
      <c r="D44" s="17"/>
      <c r="E44" s="17">
        <v>0</v>
      </c>
      <c r="F44" s="17"/>
      <c r="G44" s="17">
        <v>0</v>
      </c>
      <c r="H44" s="17"/>
      <c r="I44" s="17">
        <f t="shared" si="0"/>
        <v>0</v>
      </c>
      <c r="J44" s="17"/>
      <c r="K44" s="9">
        <f t="shared" si="1"/>
        <v>0</v>
      </c>
      <c r="L44" s="17"/>
      <c r="M44" s="17">
        <v>0</v>
      </c>
      <c r="N44" s="17"/>
      <c r="O44" s="17">
        <v>0</v>
      </c>
      <c r="P44" s="17"/>
      <c r="Q44" s="17">
        <v>-1387788734</v>
      </c>
      <c r="R44" s="17"/>
      <c r="S44" s="17">
        <f t="shared" si="2"/>
        <v>-1387788734</v>
      </c>
      <c r="T44" s="17"/>
      <c r="U44" s="9">
        <f t="shared" si="3"/>
        <v>-3.0905059190133245E-3</v>
      </c>
    </row>
    <row r="45" spans="1:21">
      <c r="A45" s="1" t="s">
        <v>228</v>
      </c>
      <c r="C45" s="17">
        <v>0</v>
      </c>
      <c r="D45" s="17"/>
      <c r="E45" s="17">
        <v>0</v>
      </c>
      <c r="F45" s="17"/>
      <c r="G45" s="17">
        <v>0</v>
      </c>
      <c r="H45" s="17"/>
      <c r="I45" s="17">
        <f t="shared" si="0"/>
        <v>0</v>
      </c>
      <c r="J45" s="17"/>
      <c r="K45" s="9">
        <f t="shared" si="1"/>
        <v>0</v>
      </c>
      <c r="L45" s="17"/>
      <c r="M45" s="17">
        <v>0</v>
      </c>
      <c r="N45" s="17"/>
      <c r="O45" s="17">
        <v>0</v>
      </c>
      <c r="P45" s="17"/>
      <c r="Q45" s="17">
        <v>157202632</v>
      </c>
      <c r="R45" s="17"/>
      <c r="S45" s="17">
        <f t="shared" si="2"/>
        <v>157202632</v>
      </c>
      <c r="T45" s="17"/>
      <c r="U45" s="9">
        <f t="shared" si="3"/>
        <v>3.500789801630379E-4</v>
      </c>
    </row>
    <row r="46" spans="1:21">
      <c r="A46" s="1" t="s">
        <v>229</v>
      </c>
      <c r="C46" s="17">
        <v>0</v>
      </c>
      <c r="D46" s="17"/>
      <c r="E46" s="17">
        <v>0</v>
      </c>
      <c r="F46" s="17"/>
      <c r="G46" s="17">
        <v>0</v>
      </c>
      <c r="H46" s="17"/>
      <c r="I46" s="17">
        <f t="shared" si="0"/>
        <v>0</v>
      </c>
      <c r="J46" s="17"/>
      <c r="K46" s="9">
        <f t="shared" si="1"/>
        <v>0</v>
      </c>
      <c r="L46" s="17"/>
      <c r="M46" s="17">
        <v>0</v>
      </c>
      <c r="N46" s="17"/>
      <c r="O46" s="17">
        <v>0</v>
      </c>
      <c r="P46" s="17"/>
      <c r="Q46" s="17">
        <v>2920041196</v>
      </c>
      <c r="R46" s="17"/>
      <c r="S46" s="17">
        <f t="shared" si="2"/>
        <v>2920041196</v>
      </c>
      <c r="T46" s="17"/>
      <c r="U46" s="9">
        <f t="shared" si="3"/>
        <v>6.5027221931611007E-3</v>
      </c>
    </row>
    <row r="47" spans="1:21">
      <c r="A47" s="1" t="s">
        <v>230</v>
      </c>
      <c r="C47" s="17">
        <v>0</v>
      </c>
      <c r="D47" s="17"/>
      <c r="E47" s="17">
        <v>0</v>
      </c>
      <c r="F47" s="17"/>
      <c r="G47" s="17">
        <v>0</v>
      </c>
      <c r="H47" s="17"/>
      <c r="I47" s="17">
        <f t="shared" si="0"/>
        <v>0</v>
      </c>
      <c r="J47" s="17"/>
      <c r="K47" s="9">
        <f t="shared" si="1"/>
        <v>0</v>
      </c>
      <c r="L47" s="17"/>
      <c r="M47" s="17">
        <v>0</v>
      </c>
      <c r="N47" s="17"/>
      <c r="O47" s="17">
        <v>0</v>
      </c>
      <c r="P47" s="17"/>
      <c r="Q47" s="17">
        <v>5955362410</v>
      </c>
      <c r="R47" s="17"/>
      <c r="S47" s="17">
        <f t="shared" si="2"/>
        <v>5955362410</v>
      </c>
      <c r="T47" s="17"/>
      <c r="U47" s="9">
        <f t="shared" si="3"/>
        <v>1.3262164713591382E-2</v>
      </c>
    </row>
    <row r="48" spans="1:21">
      <c r="A48" s="1" t="s">
        <v>49</v>
      </c>
      <c r="C48" s="17">
        <v>0</v>
      </c>
      <c r="D48" s="17"/>
      <c r="E48" s="17">
        <v>5202980366</v>
      </c>
      <c r="F48" s="17"/>
      <c r="G48" s="17">
        <v>0</v>
      </c>
      <c r="H48" s="17"/>
      <c r="I48" s="17">
        <f t="shared" si="0"/>
        <v>5202980366</v>
      </c>
      <c r="J48" s="17"/>
      <c r="K48" s="9">
        <f t="shared" si="1"/>
        <v>3.2937788626154783E-2</v>
      </c>
      <c r="L48" s="17"/>
      <c r="M48" s="17">
        <v>9946455200</v>
      </c>
      <c r="N48" s="17"/>
      <c r="O48" s="17">
        <v>-4899902794</v>
      </c>
      <c r="P48" s="17"/>
      <c r="Q48" s="17">
        <v>-769724487</v>
      </c>
      <c r="R48" s="17"/>
      <c r="S48" s="17">
        <f t="shared" si="2"/>
        <v>4276827919</v>
      </c>
      <c r="T48" s="17"/>
      <c r="U48" s="9">
        <f t="shared" si="3"/>
        <v>9.5241888584685248E-3</v>
      </c>
    </row>
    <row r="49" spans="1:21">
      <c r="A49" s="1" t="s">
        <v>194</v>
      </c>
      <c r="C49" s="17">
        <v>0</v>
      </c>
      <c r="D49" s="17"/>
      <c r="E49" s="17">
        <v>0</v>
      </c>
      <c r="F49" s="17"/>
      <c r="G49" s="17">
        <v>0</v>
      </c>
      <c r="H49" s="17"/>
      <c r="I49" s="17">
        <f t="shared" si="0"/>
        <v>0</v>
      </c>
      <c r="J49" s="17"/>
      <c r="K49" s="9">
        <f t="shared" si="1"/>
        <v>0</v>
      </c>
      <c r="L49" s="17"/>
      <c r="M49" s="17">
        <v>1014865940</v>
      </c>
      <c r="N49" s="17"/>
      <c r="O49" s="17">
        <v>0</v>
      </c>
      <c r="P49" s="17"/>
      <c r="Q49" s="17">
        <v>-1173694277</v>
      </c>
      <c r="R49" s="17"/>
      <c r="S49" s="17">
        <f t="shared" si="2"/>
        <v>-158828337</v>
      </c>
      <c r="T49" s="17"/>
      <c r="U49" s="9">
        <f t="shared" si="3"/>
        <v>-3.5369930853289592E-4</v>
      </c>
    </row>
    <row r="50" spans="1:21">
      <c r="A50" s="1" t="s">
        <v>198</v>
      </c>
      <c r="C50" s="17">
        <v>0</v>
      </c>
      <c r="D50" s="17"/>
      <c r="E50" s="17">
        <v>0</v>
      </c>
      <c r="F50" s="17"/>
      <c r="G50" s="17">
        <v>0</v>
      </c>
      <c r="H50" s="17"/>
      <c r="I50" s="17">
        <f t="shared" si="0"/>
        <v>0</v>
      </c>
      <c r="J50" s="17"/>
      <c r="K50" s="9">
        <f t="shared" si="1"/>
        <v>0</v>
      </c>
      <c r="L50" s="17"/>
      <c r="M50" s="17">
        <v>686058000</v>
      </c>
      <c r="N50" s="17"/>
      <c r="O50" s="17">
        <v>0</v>
      </c>
      <c r="P50" s="17"/>
      <c r="Q50" s="17">
        <v>-1116424632</v>
      </c>
      <c r="R50" s="17"/>
      <c r="S50" s="17">
        <f t="shared" si="2"/>
        <v>-430366632</v>
      </c>
      <c r="T50" s="17"/>
      <c r="U50" s="9">
        <f t="shared" si="3"/>
        <v>-9.5839560514967344E-4</v>
      </c>
    </row>
    <row r="51" spans="1:21">
      <c r="A51" s="1" t="s">
        <v>231</v>
      </c>
      <c r="C51" s="17">
        <v>0</v>
      </c>
      <c r="D51" s="17"/>
      <c r="E51" s="17">
        <v>0</v>
      </c>
      <c r="F51" s="17"/>
      <c r="G51" s="17">
        <v>0</v>
      </c>
      <c r="H51" s="17"/>
      <c r="I51" s="17">
        <f t="shared" si="0"/>
        <v>0</v>
      </c>
      <c r="J51" s="17"/>
      <c r="K51" s="9">
        <f t="shared" si="1"/>
        <v>0</v>
      </c>
      <c r="L51" s="17"/>
      <c r="M51" s="17">
        <v>0</v>
      </c>
      <c r="N51" s="17"/>
      <c r="O51" s="17">
        <v>0</v>
      </c>
      <c r="P51" s="17"/>
      <c r="Q51" s="17">
        <v>4461503483</v>
      </c>
      <c r="R51" s="17"/>
      <c r="S51" s="17">
        <f t="shared" si="2"/>
        <v>4461503483</v>
      </c>
      <c r="T51" s="17"/>
      <c r="U51" s="9">
        <f t="shared" si="3"/>
        <v>9.9354480866610511E-3</v>
      </c>
    </row>
    <row r="52" spans="1:21">
      <c r="A52" s="1" t="s">
        <v>51</v>
      </c>
      <c r="C52" s="17">
        <v>0</v>
      </c>
      <c r="D52" s="17"/>
      <c r="E52" s="17">
        <v>-136235052</v>
      </c>
      <c r="F52" s="17"/>
      <c r="G52" s="17">
        <v>0</v>
      </c>
      <c r="H52" s="17"/>
      <c r="I52" s="17">
        <f t="shared" si="0"/>
        <v>-136235052</v>
      </c>
      <c r="J52" s="17"/>
      <c r="K52" s="9">
        <f t="shared" si="1"/>
        <v>-8.6244441273934376E-4</v>
      </c>
      <c r="L52" s="17"/>
      <c r="M52" s="17">
        <v>1141428626</v>
      </c>
      <c r="N52" s="17"/>
      <c r="O52" s="17">
        <v>671111442</v>
      </c>
      <c r="P52" s="17"/>
      <c r="Q52" s="17">
        <v>0</v>
      </c>
      <c r="R52" s="17"/>
      <c r="S52" s="17">
        <f t="shared" si="2"/>
        <v>1812540068</v>
      </c>
      <c r="T52" s="17"/>
      <c r="U52" s="9">
        <f t="shared" si="3"/>
        <v>4.0363966584865026E-3</v>
      </c>
    </row>
    <row r="53" spans="1:21">
      <c r="A53" s="1" t="s">
        <v>39</v>
      </c>
      <c r="C53" s="17">
        <v>0</v>
      </c>
      <c r="D53" s="17"/>
      <c r="E53" s="17">
        <v>6171812093</v>
      </c>
      <c r="F53" s="17"/>
      <c r="G53" s="17">
        <v>0</v>
      </c>
      <c r="H53" s="17"/>
      <c r="I53" s="17">
        <f t="shared" si="0"/>
        <v>6171812093</v>
      </c>
      <c r="J53" s="17"/>
      <c r="K53" s="9">
        <f t="shared" si="1"/>
        <v>3.907103772445409E-2</v>
      </c>
      <c r="L53" s="17"/>
      <c r="M53" s="17">
        <v>13926177600</v>
      </c>
      <c r="N53" s="17"/>
      <c r="O53" s="17">
        <v>7844546211</v>
      </c>
      <c r="P53" s="17"/>
      <c r="Q53" s="17">
        <v>0</v>
      </c>
      <c r="R53" s="17"/>
      <c r="S53" s="17">
        <f t="shared" si="2"/>
        <v>21770723811</v>
      </c>
      <c r="T53" s="17"/>
      <c r="U53" s="9">
        <f t="shared" si="3"/>
        <v>4.8481839599009036E-2</v>
      </c>
    </row>
    <row r="54" spans="1:21">
      <c r="A54" s="1" t="s">
        <v>26</v>
      </c>
      <c r="C54" s="17">
        <v>0</v>
      </c>
      <c r="D54" s="17"/>
      <c r="E54" s="17">
        <v>18502401758</v>
      </c>
      <c r="F54" s="17"/>
      <c r="G54" s="17">
        <v>0</v>
      </c>
      <c r="H54" s="17"/>
      <c r="I54" s="17">
        <f t="shared" si="0"/>
        <v>18502401758</v>
      </c>
      <c r="J54" s="17"/>
      <c r="K54" s="9">
        <f t="shared" si="1"/>
        <v>0.11713059733295152</v>
      </c>
      <c r="L54" s="17"/>
      <c r="M54" s="17">
        <v>1400000000</v>
      </c>
      <c r="N54" s="17"/>
      <c r="O54" s="17">
        <v>22007191345</v>
      </c>
      <c r="P54" s="17"/>
      <c r="Q54" s="17">
        <v>0</v>
      </c>
      <c r="R54" s="17"/>
      <c r="S54" s="17">
        <f t="shared" si="2"/>
        <v>23407191345</v>
      </c>
      <c r="T54" s="17"/>
      <c r="U54" s="9">
        <f t="shared" si="3"/>
        <v>5.2126135359735495E-2</v>
      </c>
    </row>
    <row r="55" spans="1:21">
      <c r="A55" s="1" t="s">
        <v>30</v>
      </c>
      <c r="C55" s="17">
        <v>0</v>
      </c>
      <c r="D55" s="17"/>
      <c r="E55" s="17">
        <v>862005130</v>
      </c>
      <c r="F55" s="17"/>
      <c r="G55" s="17">
        <v>0</v>
      </c>
      <c r="H55" s="17"/>
      <c r="I55" s="17">
        <f t="shared" si="0"/>
        <v>862005130</v>
      </c>
      <c r="J55" s="17"/>
      <c r="K55" s="9">
        <f t="shared" si="1"/>
        <v>5.4569767266734823E-3</v>
      </c>
      <c r="L55" s="17"/>
      <c r="M55" s="17">
        <v>2674456585</v>
      </c>
      <c r="N55" s="17"/>
      <c r="O55" s="17">
        <v>4714640301</v>
      </c>
      <c r="P55" s="17"/>
      <c r="Q55" s="17">
        <v>0</v>
      </c>
      <c r="R55" s="17"/>
      <c r="S55" s="17">
        <f t="shared" si="2"/>
        <v>7389096886</v>
      </c>
      <c r="T55" s="17"/>
      <c r="U55" s="9">
        <f t="shared" si="3"/>
        <v>1.6454988502843635E-2</v>
      </c>
    </row>
    <row r="56" spans="1:21">
      <c r="A56" s="1" t="s">
        <v>46</v>
      </c>
      <c r="C56" s="17">
        <v>0</v>
      </c>
      <c r="D56" s="17"/>
      <c r="E56" s="17">
        <v>4489943631</v>
      </c>
      <c r="F56" s="17"/>
      <c r="G56" s="17">
        <v>0</v>
      </c>
      <c r="H56" s="17"/>
      <c r="I56" s="17">
        <f t="shared" si="0"/>
        <v>4489943631</v>
      </c>
      <c r="J56" s="17"/>
      <c r="K56" s="9">
        <f t="shared" si="1"/>
        <v>2.8423865526696842E-2</v>
      </c>
      <c r="L56" s="17"/>
      <c r="M56" s="17">
        <v>3037013430</v>
      </c>
      <c r="N56" s="17"/>
      <c r="O56" s="17">
        <v>-11832933541</v>
      </c>
      <c r="P56" s="17"/>
      <c r="Q56" s="17">
        <v>0</v>
      </c>
      <c r="R56" s="17"/>
      <c r="S56" s="17">
        <f t="shared" si="2"/>
        <v>-8795920111</v>
      </c>
      <c r="T56" s="17"/>
      <c r="U56" s="9">
        <f t="shared" si="3"/>
        <v>-1.9587882867345599E-2</v>
      </c>
    </row>
    <row r="57" spans="1:21">
      <c r="A57" s="1" t="s">
        <v>43</v>
      </c>
      <c r="C57" s="17">
        <v>0</v>
      </c>
      <c r="D57" s="17"/>
      <c r="E57" s="17">
        <v>737684008</v>
      </c>
      <c r="F57" s="17"/>
      <c r="G57" s="17">
        <v>0</v>
      </c>
      <c r="H57" s="17"/>
      <c r="I57" s="17">
        <f t="shared" si="0"/>
        <v>737684008</v>
      </c>
      <c r="J57" s="17"/>
      <c r="K57" s="9">
        <f t="shared" si="1"/>
        <v>4.6699541837937958E-3</v>
      </c>
      <c r="L57" s="17"/>
      <c r="M57" s="17">
        <v>4699963500</v>
      </c>
      <c r="N57" s="17"/>
      <c r="O57" s="17">
        <v>6089991310</v>
      </c>
      <c r="P57" s="17"/>
      <c r="Q57" s="17">
        <v>0</v>
      </c>
      <c r="R57" s="17"/>
      <c r="S57" s="17">
        <f t="shared" si="2"/>
        <v>10789954810</v>
      </c>
      <c r="T57" s="17"/>
      <c r="U57" s="9">
        <f t="shared" si="3"/>
        <v>2.4028455044506285E-2</v>
      </c>
    </row>
    <row r="58" spans="1:21">
      <c r="A58" s="1" t="s">
        <v>55</v>
      </c>
      <c r="C58" s="17">
        <v>0</v>
      </c>
      <c r="D58" s="17"/>
      <c r="E58" s="17">
        <v>5120289522</v>
      </c>
      <c r="F58" s="17"/>
      <c r="G58" s="17">
        <v>0</v>
      </c>
      <c r="H58" s="17"/>
      <c r="I58" s="17">
        <f t="shared" si="0"/>
        <v>5120289522</v>
      </c>
      <c r="J58" s="17"/>
      <c r="K58" s="9">
        <f t="shared" si="1"/>
        <v>3.2414309129905165E-2</v>
      </c>
      <c r="L58" s="17"/>
      <c r="M58" s="17">
        <v>5472871200</v>
      </c>
      <c r="N58" s="17"/>
      <c r="O58" s="17">
        <v>11236190894</v>
      </c>
      <c r="P58" s="17"/>
      <c r="Q58" s="17">
        <v>0</v>
      </c>
      <c r="R58" s="17"/>
      <c r="S58" s="17">
        <f t="shared" si="2"/>
        <v>16709062094</v>
      </c>
      <c r="T58" s="17"/>
      <c r="U58" s="9">
        <f t="shared" si="3"/>
        <v>3.7209882194265007E-2</v>
      </c>
    </row>
    <row r="59" spans="1:21">
      <c r="A59" s="1" t="s">
        <v>50</v>
      </c>
      <c r="C59" s="17">
        <v>0</v>
      </c>
      <c r="D59" s="17"/>
      <c r="E59" s="17">
        <v>53887</v>
      </c>
      <c r="F59" s="17"/>
      <c r="G59" s="17">
        <v>0</v>
      </c>
      <c r="H59" s="17"/>
      <c r="I59" s="17">
        <f t="shared" si="0"/>
        <v>53887</v>
      </c>
      <c r="J59" s="17"/>
      <c r="K59" s="9">
        <f t="shared" si="1"/>
        <v>3.4113498242203491E-7</v>
      </c>
      <c r="L59" s="17"/>
      <c r="M59" s="17">
        <v>93600</v>
      </c>
      <c r="N59" s="17"/>
      <c r="O59" s="17">
        <v>-115528</v>
      </c>
      <c r="P59" s="17"/>
      <c r="Q59" s="17">
        <v>0</v>
      </c>
      <c r="R59" s="17"/>
      <c r="S59" s="17">
        <f t="shared" si="2"/>
        <v>-21928</v>
      </c>
      <c r="T59" s="17"/>
      <c r="U59" s="9">
        <f t="shared" si="3"/>
        <v>-4.8832082385332423E-8</v>
      </c>
    </row>
    <row r="60" spans="1:21">
      <c r="A60" s="1" t="s">
        <v>31</v>
      </c>
      <c r="C60" s="17">
        <v>0</v>
      </c>
      <c r="D60" s="17"/>
      <c r="E60" s="17">
        <v>-1627371183</v>
      </c>
      <c r="F60" s="17"/>
      <c r="G60" s="17">
        <v>0</v>
      </c>
      <c r="H60" s="17"/>
      <c r="I60" s="17">
        <f t="shared" si="0"/>
        <v>-1627371183</v>
      </c>
      <c r="J60" s="17"/>
      <c r="K60" s="9">
        <f t="shared" si="1"/>
        <v>-1.0302173806425135E-2</v>
      </c>
      <c r="L60" s="17"/>
      <c r="M60" s="17">
        <v>3228840166</v>
      </c>
      <c r="N60" s="17"/>
      <c r="O60" s="17">
        <v>6166667479</v>
      </c>
      <c r="P60" s="17"/>
      <c r="Q60" s="17">
        <v>0</v>
      </c>
      <c r="R60" s="17"/>
      <c r="S60" s="17">
        <f t="shared" si="2"/>
        <v>9395507645</v>
      </c>
      <c r="T60" s="17"/>
      <c r="U60" s="9">
        <f t="shared" si="3"/>
        <v>2.0923121277483608E-2</v>
      </c>
    </row>
    <row r="61" spans="1:21">
      <c r="A61" s="1" t="s">
        <v>21</v>
      </c>
      <c r="C61" s="17">
        <v>0</v>
      </c>
      <c r="D61" s="17"/>
      <c r="E61" s="17">
        <v>3061428251</v>
      </c>
      <c r="F61" s="17"/>
      <c r="G61" s="17">
        <v>0</v>
      </c>
      <c r="H61" s="17"/>
      <c r="I61" s="17">
        <f t="shared" si="0"/>
        <v>3061428251</v>
      </c>
      <c r="J61" s="17"/>
      <c r="K61" s="9">
        <f t="shared" si="1"/>
        <v>1.9380560665674579E-2</v>
      </c>
      <c r="L61" s="17"/>
      <c r="M61" s="17">
        <v>3507406250</v>
      </c>
      <c r="N61" s="17"/>
      <c r="O61" s="17">
        <v>-156888653</v>
      </c>
      <c r="P61" s="17"/>
      <c r="Q61" s="17">
        <v>0</v>
      </c>
      <c r="R61" s="17"/>
      <c r="S61" s="17">
        <f t="shared" si="2"/>
        <v>3350517597</v>
      </c>
      <c r="T61" s="17"/>
      <c r="U61" s="9">
        <f t="shared" si="3"/>
        <v>7.4613622459964437E-3</v>
      </c>
    </row>
    <row r="62" spans="1:21">
      <c r="A62" s="1" t="s">
        <v>36</v>
      </c>
      <c r="C62" s="17">
        <v>0</v>
      </c>
      <c r="D62" s="17"/>
      <c r="E62" s="17">
        <v>1259791764</v>
      </c>
      <c r="F62" s="17"/>
      <c r="G62" s="17">
        <v>0</v>
      </c>
      <c r="H62" s="17"/>
      <c r="I62" s="17">
        <f t="shared" si="0"/>
        <v>1259791764</v>
      </c>
      <c r="J62" s="17"/>
      <c r="K62" s="9">
        <f t="shared" si="1"/>
        <v>7.9751895868681571E-3</v>
      </c>
      <c r="L62" s="17"/>
      <c r="M62" s="17">
        <v>4678178773</v>
      </c>
      <c r="N62" s="17"/>
      <c r="O62" s="17">
        <v>-3729644187</v>
      </c>
      <c r="P62" s="17"/>
      <c r="Q62" s="17">
        <v>0</v>
      </c>
      <c r="R62" s="17"/>
      <c r="S62" s="17">
        <f t="shared" si="2"/>
        <v>948534586</v>
      </c>
      <c r="T62" s="17"/>
      <c r="U62" s="9">
        <f t="shared" si="3"/>
        <v>2.1123184535246798E-3</v>
      </c>
    </row>
    <row r="63" spans="1:21">
      <c r="A63" s="1" t="s">
        <v>35</v>
      </c>
      <c r="C63" s="17">
        <v>0</v>
      </c>
      <c r="D63" s="17"/>
      <c r="E63" s="17">
        <v>1848701426</v>
      </c>
      <c r="F63" s="17"/>
      <c r="G63" s="17">
        <v>0</v>
      </c>
      <c r="H63" s="17"/>
      <c r="I63" s="17">
        <f t="shared" si="0"/>
        <v>1848701426</v>
      </c>
      <c r="J63" s="17"/>
      <c r="K63" s="9">
        <f t="shared" si="1"/>
        <v>1.1703318582628481E-2</v>
      </c>
      <c r="L63" s="17"/>
      <c r="M63" s="17">
        <v>3661416025</v>
      </c>
      <c r="N63" s="17"/>
      <c r="O63" s="17">
        <v>-6825773397</v>
      </c>
      <c r="P63" s="17"/>
      <c r="Q63" s="17">
        <v>0</v>
      </c>
      <c r="R63" s="17"/>
      <c r="S63" s="17">
        <f t="shared" si="2"/>
        <v>-3164357372</v>
      </c>
      <c r="T63" s="17"/>
      <c r="U63" s="9">
        <f t="shared" si="3"/>
        <v>-7.0467967843003462E-3</v>
      </c>
    </row>
    <row r="64" spans="1:21">
      <c r="A64" s="1" t="s">
        <v>57</v>
      </c>
      <c r="C64" s="17">
        <v>0</v>
      </c>
      <c r="D64" s="17"/>
      <c r="E64" s="17">
        <v>4808716875</v>
      </c>
      <c r="F64" s="17"/>
      <c r="G64" s="17">
        <v>0</v>
      </c>
      <c r="H64" s="17"/>
      <c r="I64" s="17">
        <f t="shared" si="0"/>
        <v>4808716875</v>
      </c>
      <c r="J64" s="17"/>
      <c r="K64" s="9">
        <f t="shared" si="1"/>
        <v>3.0441879240367207E-2</v>
      </c>
      <c r="L64" s="17"/>
      <c r="M64" s="17">
        <v>0</v>
      </c>
      <c r="N64" s="17"/>
      <c r="O64" s="17">
        <v>9089342088</v>
      </c>
      <c r="P64" s="17"/>
      <c r="Q64" s="17">
        <v>0</v>
      </c>
      <c r="R64" s="17"/>
      <c r="S64" s="17">
        <f t="shared" si="2"/>
        <v>9089342088</v>
      </c>
      <c r="T64" s="17"/>
      <c r="U64" s="9">
        <f t="shared" si="3"/>
        <v>2.0241312553342092E-2</v>
      </c>
    </row>
    <row r="65" spans="1:21">
      <c r="A65" s="1" t="s">
        <v>48</v>
      </c>
      <c r="C65" s="17">
        <v>0</v>
      </c>
      <c r="D65" s="17"/>
      <c r="E65" s="17">
        <v>0</v>
      </c>
      <c r="F65" s="17"/>
      <c r="G65" s="17">
        <v>0</v>
      </c>
      <c r="H65" s="17"/>
      <c r="I65" s="17">
        <f t="shared" si="0"/>
        <v>0</v>
      </c>
      <c r="J65" s="17"/>
      <c r="K65" s="9">
        <f t="shared" si="1"/>
        <v>0</v>
      </c>
      <c r="L65" s="17"/>
      <c r="M65" s="17">
        <v>0</v>
      </c>
      <c r="N65" s="17"/>
      <c r="O65" s="17">
        <v>470887374</v>
      </c>
      <c r="P65" s="17"/>
      <c r="Q65" s="17">
        <v>0</v>
      </c>
      <c r="R65" s="17"/>
      <c r="S65" s="17">
        <f t="shared" si="2"/>
        <v>470887374</v>
      </c>
      <c r="T65" s="17"/>
      <c r="U65" s="9">
        <f t="shared" si="3"/>
        <v>1.0486323897017894E-3</v>
      </c>
    </row>
    <row r="66" spans="1:21">
      <c r="A66" s="1" t="s">
        <v>38</v>
      </c>
      <c r="C66" s="17">
        <v>0</v>
      </c>
      <c r="D66" s="17"/>
      <c r="E66" s="17">
        <v>991282674</v>
      </c>
      <c r="F66" s="17"/>
      <c r="G66" s="17">
        <v>0</v>
      </c>
      <c r="H66" s="17"/>
      <c r="I66" s="17">
        <f t="shared" si="0"/>
        <v>991282674</v>
      </c>
      <c r="J66" s="17"/>
      <c r="K66" s="9">
        <f t="shared" si="1"/>
        <v>6.2753762052119768E-3</v>
      </c>
      <c r="L66" s="17"/>
      <c r="M66" s="17">
        <v>0</v>
      </c>
      <c r="N66" s="17"/>
      <c r="O66" s="17">
        <v>1222287384</v>
      </c>
      <c r="P66" s="17"/>
      <c r="Q66" s="17">
        <v>0</v>
      </c>
      <c r="R66" s="17"/>
      <c r="S66" s="17">
        <f t="shared" si="2"/>
        <v>1222287384</v>
      </c>
      <c r="T66" s="17"/>
      <c r="U66" s="9">
        <f t="shared" si="3"/>
        <v>2.7219462894035227E-3</v>
      </c>
    </row>
    <row r="67" spans="1:21">
      <c r="A67" s="1" t="s">
        <v>62</v>
      </c>
      <c r="C67" s="17">
        <v>0</v>
      </c>
      <c r="D67" s="17"/>
      <c r="E67" s="17">
        <v>-7792744528</v>
      </c>
      <c r="F67" s="17"/>
      <c r="G67" s="17">
        <v>0</v>
      </c>
      <c r="H67" s="17"/>
      <c r="I67" s="17">
        <f t="shared" si="0"/>
        <v>-7792744528</v>
      </c>
      <c r="J67" s="17"/>
      <c r="K67" s="9">
        <f t="shared" si="1"/>
        <v>-4.9332450638905283E-2</v>
      </c>
      <c r="L67" s="17"/>
      <c r="M67" s="17">
        <v>0</v>
      </c>
      <c r="N67" s="17"/>
      <c r="O67" s="17">
        <v>-7792744528</v>
      </c>
      <c r="P67" s="17"/>
      <c r="Q67" s="17">
        <v>0</v>
      </c>
      <c r="R67" s="17"/>
      <c r="S67" s="17">
        <f t="shared" si="2"/>
        <v>-7792744528</v>
      </c>
      <c r="T67" s="17"/>
      <c r="U67" s="9">
        <f t="shared" si="3"/>
        <v>-1.735388283469283E-2</v>
      </c>
    </row>
    <row r="68" spans="1:21">
      <c r="A68" s="1" t="s">
        <v>61</v>
      </c>
      <c r="C68" s="17">
        <v>0</v>
      </c>
      <c r="D68" s="17"/>
      <c r="E68" s="17">
        <v>5167189846</v>
      </c>
      <c r="F68" s="17"/>
      <c r="G68" s="17">
        <v>0</v>
      </c>
      <c r="H68" s="17"/>
      <c r="I68" s="17">
        <f t="shared" si="0"/>
        <v>5167189846</v>
      </c>
      <c r="J68" s="17"/>
      <c r="K68" s="9">
        <f t="shared" si="1"/>
        <v>3.2711214528300468E-2</v>
      </c>
      <c r="L68" s="17"/>
      <c r="M68" s="17">
        <v>0</v>
      </c>
      <c r="N68" s="17"/>
      <c r="O68" s="17">
        <v>5167189846</v>
      </c>
      <c r="P68" s="17"/>
      <c r="Q68" s="17">
        <v>0</v>
      </c>
      <c r="R68" s="17"/>
      <c r="S68" s="17">
        <f t="shared" si="2"/>
        <v>5167189846</v>
      </c>
      <c r="T68" s="17"/>
      <c r="U68" s="9">
        <f t="shared" si="3"/>
        <v>1.150696097503307E-2</v>
      </c>
    </row>
    <row r="69" spans="1:21">
      <c r="A69" s="1" t="s">
        <v>20</v>
      </c>
      <c r="C69" s="17">
        <v>0</v>
      </c>
      <c r="D69" s="17"/>
      <c r="E69" s="17">
        <v>-612237700</v>
      </c>
      <c r="F69" s="17"/>
      <c r="G69" s="17">
        <v>0</v>
      </c>
      <c r="H69" s="17"/>
      <c r="I69" s="17">
        <f t="shared" si="0"/>
        <v>-612237700</v>
      </c>
      <c r="J69" s="17"/>
      <c r="K69" s="9">
        <f t="shared" si="1"/>
        <v>-3.8758085814316456E-3</v>
      </c>
      <c r="L69" s="17"/>
      <c r="M69" s="17">
        <v>0</v>
      </c>
      <c r="N69" s="17"/>
      <c r="O69" s="17">
        <v>9610446851</v>
      </c>
      <c r="P69" s="17"/>
      <c r="Q69" s="17">
        <v>0</v>
      </c>
      <c r="R69" s="17"/>
      <c r="S69" s="17">
        <f t="shared" si="2"/>
        <v>9610446851</v>
      </c>
      <c r="T69" s="17"/>
      <c r="U69" s="9">
        <f t="shared" si="3"/>
        <v>2.1401775464606462E-2</v>
      </c>
    </row>
    <row r="70" spans="1:21">
      <c r="A70" s="1" t="s">
        <v>58</v>
      </c>
      <c r="C70" s="17">
        <v>0</v>
      </c>
      <c r="D70" s="17"/>
      <c r="E70" s="17">
        <v>2783340000</v>
      </c>
      <c r="F70" s="17"/>
      <c r="G70" s="17">
        <v>0</v>
      </c>
      <c r="H70" s="17"/>
      <c r="I70" s="17">
        <f t="shared" si="0"/>
        <v>2783340000</v>
      </c>
      <c r="J70" s="17"/>
      <c r="K70" s="9">
        <f t="shared" si="1"/>
        <v>1.7620105813545877E-2</v>
      </c>
      <c r="L70" s="17"/>
      <c r="M70" s="17">
        <v>0</v>
      </c>
      <c r="N70" s="17"/>
      <c r="O70" s="17">
        <v>3711598825</v>
      </c>
      <c r="P70" s="17"/>
      <c r="Q70" s="17">
        <v>0</v>
      </c>
      <c r="R70" s="17"/>
      <c r="S70" s="17">
        <f t="shared" si="2"/>
        <v>3711598825</v>
      </c>
      <c r="T70" s="17"/>
      <c r="U70" s="9">
        <f t="shared" si="3"/>
        <v>8.2654642285526735E-3</v>
      </c>
    </row>
    <row r="71" spans="1:21">
      <c r="A71" s="1" t="s">
        <v>60</v>
      </c>
      <c r="C71" s="17">
        <v>0</v>
      </c>
      <c r="D71" s="17"/>
      <c r="E71" s="17">
        <v>1893229118</v>
      </c>
      <c r="F71" s="17"/>
      <c r="G71" s="17">
        <v>0</v>
      </c>
      <c r="H71" s="17"/>
      <c r="I71" s="17">
        <f t="shared" si="0"/>
        <v>1893229118</v>
      </c>
      <c r="J71" s="17"/>
      <c r="K71" s="9">
        <f t="shared" si="1"/>
        <v>1.1985203887576125E-2</v>
      </c>
      <c r="L71" s="17"/>
      <c r="M71" s="17">
        <v>0</v>
      </c>
      <c r="N71" s="17"/>
      <c r="O71" s="17">
        <v>1893229112</v>
      </c>
      <c r="P71" s="17"/>
      <c r="Q71" s="17">
        <v>0</v>
      </c>
      <c r="R71" s="17"/>
      <c r="S71" s="17">
        <f t="shared" si="2"/>
        <v>1893229112</v>
      </c>
      <c r="T71" s="17"/>
      <c r="U71" s="9">
        <f t="shared" si="3"/>
        <v>4.2160853690028158E-3</v>
      </c>
    </row>
    <row r="72" spans="1:21">
      <c r="A72" s="1" t="s">
        <v>54</v>
      </c>
      <c r="C72" s="17">
        <v>0</v>
      </c>
      <c r="D72" s="17"/>
      <c r="E72" s="17">
        <v>7436508417</v>
      </c>
      <c r="F72" s="17"/>
      <c r="G72" s="17">
        <v>0</v>
      </c>
      <c r="H72" s="17"/>
      <c r="I72" s="17">
        <f>C72+E72+G72</f>
        <v>7436508417</v>
      </c>
      <c r="J72" s="17"/>
      <c r="K72" s="9">
        <f t="shared" si="1"/>
        <v>4.7077275931386234E-2</v>
      </c>
      <c r="L72" s="17"/>
      <c r="M72" s="17">
        <v>0</v>
      </c>
      <c r="N72" s="17"/>
      <c r="O72" s="17">
        <v>7278714197</v>
      </c>
      <c r="P72" s="17"/>
      <c r="Q72" s="17">
        <v>0</v>
      </c>
      <c r="R72" s="17"/>
      <c r="S72" s="17">
        <f t="shared" si="2"/>
        <v>7278714197</v>
      </c>
      <c r="T72" s="17"/>
      <c r="U72" s="9">
        <f t="shared" si="3"/>
        <v>1.6209174175811414E-2</v>
      </c>
    </row>
    <row r="73" spans="1:21">
      <c r="A73" s="1" t="s">
        <v>257</v>
      </c>
      <c r="C73" s="17">
        <v>0</v>
      </c>
      <c r="D73" s="4"/>
      <c r="E73" s="4">
        <v>0</v>
      </c>
      <c r="F73" s="4"/>
      <c r="G73" s="4">
        <v>0</v>
      </c>
      <c r="H73" s="4"/>
      <c r="I73" s="6">
        <v>0</v>
      </c>
      <c r="J73" s="4"/>
      <c r="K73" s="6">
        <v>0</v>
      </c>
      <c r="L73" s="4"/>
      <c r="M73" s="6">
        <v>8507129797</v>
      </c>
      <c r="O73" s="6">
        <v>0</v>
      </c>
      <c r="Q73" s="1">
        <v>0</v>
      </c>
      <c r="S73" s="17">
        <f t="shared" si="2"/>
        <v>8507129797</v>
      </c>
    </row>
    <row r="74" spans="1:21" ht="24.75" thickBot="1">
      <c r="C74" s="18">
        <f>SUM(C8:C72)</f>
        <v>0</v>
      </c>
      <c r="D74" s="17"/>
      <c r="E74" s="18">
        <f>SUM(E8:E72)</f>
        <v>117671254063</v>
      </c>
      <c r="F74" s="17"/>
      <c r="G74" s="18">
        <f>SUM(G8:G72)</f>
        <v>40292610028</v>
      </c>
      <c r="H74" s="17"/>
      <c r="I74" s="18">
        <f>SUM(I8:I72)</f>
        <v>157963864091</v>
      </c>
      <c r="J74" s="17"/>
      <c r="K74" s="10">
        <f>SUM(K8:K72)</f>
        <v>1.0000000000000002</v>
      </c>
      <c r="L74" s="17"/>
      <c r="M74" s="18">
        <f>SUM(M8:M73)</f>
        <v>190878542528</v>
      </c>
      <c r="N74" s="17"/>
      <c r="O74" s="18">
        <f>SUM(O8:O73)</f>
        <v>164792465777</v>
      </c>
      <c r="P74" s="17"/>
      <c r="Q74" s="18">
        <f>SUM(Q8:Q72)</f>
        <v>101885167301</v>
      </c>
      <c r="R74" s="17"/>
      <c r="S74" s="18">
        <f>SUM(S8:S72)</f>
        <v>449049045809</v>
      </c>
      <c r="T74" s="17"/>
      <c r="U74" s="10">
        <f>SUM(U8:U72)</f>
        <v>1.0000000000000002</v>
      </c>
    </row>
    <row r="75" spans="1:21" ht="24.75" thickTop="1">
      <c r="C75" s="11"/>
      <c r="E75" s="11"/>
      <c r="G75" s="11"/>
      <c r="M75" s="11"/>
      <c r="O75" s="11"/>
      <c r="Q75" s="11"/>
    </row>
    <row r="76" spans="1:21">
      <c r="M76" s="11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3"/>
  <sheetViews>
    <sheetView rightToLeft="1" topLeftCell="A31" workbookViewId="0">
      <selection activeCell="E46" sqref="E46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160</v>
      </c>
      <c r="C6" s="20" t="s">
        <v>158</v>
      </c>
      <c r="D6" s="20" t="s">
        <v>158</v>
      </c>
      <c r="E6" s="20" t="s">
        <v>158</v>
      </c>
      <c r="F6" s="20" t="s">
        <v>158</v>
      </c>
      <c r="G6" s="20" t="s">
        <v>158</v>
      </c>
      <c r="H6" s="20" t="s">
        <v>158</v>
      </c>
      <c r="I6" s="20" t="s">
        <v>158</v>
      </c>
      <c r="K6" s="20" t="s">
        <v>159</v>
      </c>
      <c r="L6" s="20" t="s">
        <v>159</v>
      </c>
      <c r="M6" s="20" t="s">
        <v>159</v>
      </c>
      <c r="N6" s="20" t="s">
        <v>159</v>
      </c>
      <c r="O6" s="20" t="s">
        <v>159</v>
      </c>
      <c r="P6" s="20" t="s">
        <v>159</v>
      </c>
      <c r="Q6" s="20" t="s">
        <v>159</v>
      </c>
    </row>
    <row r="7" spans="1:17" ht="24.75">
      <c r="A7" s="20" t="s">
        <v>160</v>
      </c>
      <c r="C7" s="20" t="s">
        <v>244</v>
      </c>
      <c r="E7" s="20" t="s">
        <v>241</v>
      </c>
      <c r="G7" s="20" t="s">
        <v>242</v>
      </c>
      <c r="I7" s="20" t="s">
        <v>245</v>
      </c>
      <c r="K7" s="20" t="s">
        <v>244</v>
      </c>
      <c r="M7" s="20" t="s">
        <v>241</v>
      </c>
      <c r="O7" s="20" t="s">
        <v>242</v>
      </c>
      <c r="Q7" s="20" t="s">
        <v>245</v>
      </c>
    </row>
    <row r="8" spans="1:17">
      <c r="A8" s="1" t="s">
        <v>104</v>
      </c>
      <c r="C8" s="7">
        <v>0</v>
      </c>
      <c r="D8" s="7"/>
      <c r="E8" s="7">
        <v>-2053676763</v>
      </c>
      <c r="F8" s="7"/>
      <c r="G8" s="7">
        <v>5288105099</v>
      </c>
      <c r="H8" s="7"/>
      <c r="I8" s="7">
        <f>C8+E8+G8</f>
        <v>3234428336</v>
      </c>
      <c r="J8" s="7"/>
      <c r="K8" s="7">
        <v>0</v>
      </c>
      <c r="L8" s="7"/>
      <c r="M8" s="7">
        <v>29595450217</v>
      </c>
      <c r="N8" s="7"/>
      <c r="O8" s="7">
        <v>12749057897</v>
      </c>
      <c r="P8" s="7"/>
      <c r="Q8" s="7">
        <f>K8+M8+O8</f>
        <v>42344508114</v>
      </c>
    </row>
    <row r="9" spans="1:17">
      <c r="A9" s="1" t="s">
        <v>128</v>
      </c>
      <c r="C9" s="7">
        <v>438378060</v>
      </c>
      <c r="D9" s="7"/>
      <c r="E9" s="7">
        <v>0</v>
      </c>
      <c r="F9" s="7"/>
      <c r="G9" s="7">
        <v>-614532575</v>
      </c>
      <c r="H9" s="7"/>
      <c r="I9" s="7">
        <f>C9+E9+G9</f>
        <v>-176154515</v>
      </c>
      <c r="J9" s="7"/>
      <c r="K9" s="7">
        <v>4603547608</v>
      </c>
      <c r="L9" s="7"/>
      <c r="M9" s="7">
        <v>0</v>
      </c>
      <c r="N9" s="7"/>
      <c r="O9" s="7">
        <v>-321243408</v>
      </c>
      <c r="P9" s="7"/>
      <c r="Q9" s="7">
        <f t="shared" ref="Q9:Q41" si="0">K9+M9+O9</f>
        <v>4282304200</v>
      </c>
    </row>
    <row r="10" spans="1:17">
      <c r="A10" s="1" t="s">
        <v>125</v>
      </c>
      <c r="C10" s="7">
        <v>248280480</v>
      </c>
      <c r="D10" s="7"/>
      <c r="E10" s="7">
        <v>7697239</v>
      </c>
      <c r="F10" s="7"/>
      <c r="G10" s="7">
        <v>-184425199</v>
      </c>
      <c r="H10" s="7"/>
      <c r="I10" s="7">
        <f>C10+E10+G10</f>
        <v>71552520</v>
      </c>
      <c r="J10" s="7"/>
      <c r="K10" s="7">
        <v>715676533</v>
      </c>
      <c r="L10" s="7"/>
      <c r="M10" s="7">
        <v>-1367255</v>
      </c>
      <c r="N10" s="7"/>
      <c r="O10" s="7">
        <v>-184425199</v>
      </c>
      <c r="P10" s="7"/>
      <c r="Q10" s="7">
        <f t="shared" si="0"/>
        <v>529884079</v>
      </c>
    </row>
    <row r="11" spans="1:17">
      <c r="A11" s="1" t="s">
        <v>232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>C11+E11+G11</f>
        <v>0</v>
      </c>
      <c r="J11" s="7"/>
      <c r="K11" s="7">
        <v>0</v>
      </c>
      <c r="L11" s="7"/>
      <c r="M11" s="7">
        <v>0</v>
      </c>
      <c r="N11" s="7"/>
      <c r="O11" s="7">
        <v>1061150093</v>
      </c>
      <c r="P11" s="7"/>
      <c r="Q11" s="7">
        <f t="shared" si="0"/>
        <v>1061150093</v>
      </c>
    </row>
    <row r="12" spans="1:17">
      <c r="A12" s="1" t="s">
        <v>167</v>
      </c>
      <c r="C12" s="7">
        <v>150000000</v>
      </c>
      <c r="D12" s="7"/>
      <c r="E12" s="7">
        <v>0</v>
      </c>
      <c r="F12" s="7"/>
      <c r="G12" s="7">
        <v>0</v>
      </c>
      <c r="H12" s="7"/>
      <c r="I12" s="7">
        <f t="shared" ref="I12:I41" si="1">C12+E12+G12</f>
        <v>150000000</v>
      </c>
      <c r="J12" s="7"/>
      <c r="K12" s="7">
        <v>5966506918</v>
      </c>
      <c r="L12" s="7"/>
      <c r="M12" s="7">
        <v>0</v>
      </c>
      <c r="N12" s="7"/>
      <c r="O12" s="7">
        <v>9112491</v>
      </c>
      <c r="P12" s="7"/>
      <c r="Q12" s="7">
        <f t="shared" si="0"/>
        <v>5975619409</v>
      </c>
    </row>
    <row r="13" spans="1:17">
      <c r="A13" s="1" t="s">
        <v>233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1"/>
        <v>0</v>
      </c>
      <c r="J13" s="7"/>
      <c r="K13" s="7">
        <v>0</v>
      </c>
      <c r="L13" s="7"/>
      <c r="M13" s="7">
        <v>0</v>
      </c>
      <c r="N13" s="7"/>
      <c r="O13" s="7">
        <v>3125534006</v>
      </c>
      <c r="P13" s="7"/>
      <c r="Q13" s="7">
        <f t="shared" si="0"/>
        <v>3125534006</v>
      </c>
    </row>
    <row r="14" spans="1:17">
      <c r="A14" s="1" t="s">
        <v>234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1"/>
        <v>0</v>
      </c>
      <c r="J14" s="7"/>
      <c r="K14" s="7">
        <v>0</v>
      </c>
      <c r="L14" s="7"/>
      <c r="M14" s="7">
        <v>0</v>
      </c>
      <c r="N14" s="7"/>
      <c r="O14" s="7">
        <v>6624582500</v>
      </c>
      <c r="P14" s="7"/>
      <c r="Q14" s="7">
        <f t="shared" si="0"/>
        <v>6624582500</v>
      </c>
    </row>
    <row r="15" spans="1:17">
      <c r="A15" s="1" t="s">
        <v>169</v>
      </c>
      <c r="C15" s="7">
        <v>3024657</v>
      </c>
      <c r="D15" s="7"/>
      <c r="E15" s="7">
        <v>0</v>
      </c>
      <c r="F15" s="7"/>
      <c r="G15" s="7">
        <v>0</v>
      </c>
      <c r="H15" s="7"/>
      <c r="I15" s="7">
        <f t="shared" si="1"/>
        <v>3024657</v>
      </c>
      <c r="J15" s="7"/>
      <c r="K15" s="7">
        <v>109535653</v>
      </c>
      <c r="L15" s="7"/>
      <c r="M15" s="7">
        <v>0</v>
      </c>
      <c r="N15" s="7"/>
      <c r="O15" s="7">
        <v>191249</v>
      </c>
      <c r="P15" s="7"/>
      <c r="Q15" s="7">
        <f t="shared" si="0"/>
        <v>109726902</v>
      </c>
    </row>
    <row r="16" spans="1:17">
      <c r="A16" s="1" t="s">
        <v>235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1"/>
        <v>0</v>
      </c>
      <c r="J16" s="7"/>
      <c r="K16" s="7">
        <v>0</v>
      </c>
      <c r="L16" s="7"/>
      <c r="M16" s="7">
        <v>0</v>
      </c>
      <c r="N16" s="7"/>
      <c r="O16" s="7">
        <v>2774979280</v>
      </c>
      <c r="P16" s="7"/>
      <c r="Q16" s="7">
        <f t="shared" si="0"/>
        <v>2774979280</v>
      </c>
    </row>
    <row r="17" spans="1:17">
      <c r="A17" s="1" t="s">
        <v>236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1"/>
        <v>0</v>
      </c>
      <c r="J17" s="7"/>
      <c r="K17" s="7">
        <v>0</v>
      </c>
      <c r="L17" s="7"/>
      <c r="M17" s="7">
        <v>0</v>
      </c>
      <c r="N17" s="7"/>
      <c r="O17" s="7">
        <v>11219732827</v>
      </c>
      <c r="P17" s="7"/>
      <c r="Q17" s="7">
        <f t="shared" si="0"/>
        <v>11219732827</v>
      </c>
    </row>
    <row r="18" spans="1:17">
      <c r="A18" s="1" t="s">
        <v>237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1"/>
        <v>0</v>
      </c>
      <c r="J18" s="7"/>
      <c r="K18" s="7">
        <v>0</v>
      </c>
      <c r="L18" s="7"/>
      <c r="M18" s="7">
        <v>0</v>
      </c>
      <c r="N18" s="7"/>
      <c r="O18" s="7">
        <v>937005815</v>
      </c>
      <c r="P18" s="7"/>
      <c r="Q18" s="7">
        <f t="shared" si="0"/>
        <v>937005815</v>
      </c>
    </row>
    <row r="19" spans="1:17">
      <c r="A19" s="1" t="s">
        <v>238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1"/>
        <v>0</v>
      </c>
      <c r="J19" s="7"/>
      <c r="K19" s="7">
        <v>0</v>
      </c>
      <c r="L19" s="7"/>
      <c r="M19" s="7">
        <v>0</v>
      </c>
      <c r="N19" s="7"/>
      <c r="O19" s="7">
        <v>6715743836</v>
      </c>
      <c r="P19" s="7"/>
      <c r="Q19" s="7">
        <f t="shared" si="0"/>
        <v>6715743836</v>
      </c>
    </row>
    <row r="20" spans="1:17">
      <c r="A20" s="1" t="s">
        <v>119</v>
      </c>
      <c r="C20" s="7">
        <v>0</v>
      </c>
      <c r="D20" s="7"/>
      <c r="E20" s="7">
        <v>278421127</v>
      </c>
      <c r="F20" s="7"/>
      <c r="G20" s="7">
        <v>0</v>
      </c>
      <c r="H20" s="7"/>
      <c r="I20" s="7">
        <f t="shared" si="1"/>
        <v>278421127</v>
      </c>
      <c r="J20" s="7"/>
      <c r="K20" s="7">
        <v>0</v>
      </c>
      <c r="L20" s="7"/>
      <c r="M20" s="7">
        <v>2574260122</v>
      </c>
      <c r="N20" s="7"/>
      <c r="O20" s="7">
        <v>5088082495</v>
      </c>
      <c r="P20" s="7"/>
      <c r="Q20" s="7">
        <f t="shared" si="0"/>
        <v>7662342617</v>
      </c>
    </row>
    <row r="21" spans="1:17">
      <c r="A21" s="1" t="s">
        <v>239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1"/>
        <v>0</v>
      </c>
      <c r="J21" s="7"/>
      <c r="K21" s="7">
        <v>0</v>
      </c>
      <c r="L21" s="7"/>
      <c r="M21" s="7">
        <v>0</v>
      </c>
      <c r="N21" s="7"/>
      <c r="O21" s="7">
        <v>3694875932</v>
      </c>
      <c r="P21" s="7"/>
      <c r="Q21" s="7">
        <f t="shared" si="0"/>
        <v>3694875932</v>
      </c>
    </row>
    <row r="22" spans="1:17">
      <c r="A22" s="1" t="s">
        <v>82</v>
      </c>
      <c r="C22" s="7">
        <v>0</v>
      </c>
      <c r="D22" s="7"/>
      <c r="E22" s="7">
        <v>-6994731</v>
      </c>
      <c r="F22" s="7"/>
      <c r="G22" s="7">
        <v>0</v>
      </c>
      <c r="H22" s="7"/>
      <c r="I22" s="7">
        <f t="shared" si="1"/>
        <v>-6994731</v>
      </c>
      <c r="J22" s="7"/>
      <c r="K22" s="7">
        <v>0</v>
      </c>
      <c r="L22" s="7"/>
      <c r="M22" s="7">
        <v>797857843</v>
      </c>
      <c r="N22" s="7"/>
      <c r="O22" s="7">
        <v>2051149770</v>
      </c>
      <c r="P22" s="7"/>
      <c r="Q22" s="7">
        <f t="shared" si="0"/>
        <v>2849007613</v>
      </c>
    </row>
    <row r="23" spans="1:17">
      <c r="A23" s="1" t="s">
        <v>165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1"/>
        <v>0</v>
      </c>
      <c r="J23" s="7"/>
      <c r="K23" s="7">
        <v>8784457731</v>
      </c>
      <c r="L23" s="7"/>
      <c r="M23" s="7">
        <v>0</v>
      </c>
      <c r="N23" s="7"/>
      <c r="O23" s="7">
        <v>2511020610</v>
      </c>
      <c r="P23" s="7"/>
      <c r="Q23" s="7">
        <f t="shared" si="0"/>
        <v>11295478341</v>
      </c>
    </row>
    <row r="24" spans="1:17">
      <c r="A24" s="1" t="s">
        <v>134</v>
      </c>
      <c r="C24" s="7">
        <v>64109467</v>
      </c>
      <c r="D24" s="7"/>
      <c r="E24" s="7">
        <v>-7377463</v>
      </c>
      <c r="F24" s="7"/>
      <c r="G24" s="7">
        <v>0</v>
      </c>
      <c r="H24" s="7"/>
      <c r="I24" s="7">
        <f t="shared" si="1"/>
        <v>56732004</v>
      </c>
      <c r="J24" s="7"/>
      <c r="K24" s="7">
        <v>64109467</v>
      </c>
      <c r="L24" s="7"/>
      <c r="M24" s="7">
        <v>-7377463</v>
      </c>
      <c r="N24" s="7"/>
      <c r="O24" s="7">
        <v>0</v>
      </c>
      <c r="P24" s="7"/>
      <c r="Q24" s="7">
        <f t="shared" si="0"/>
        <v>56732004</v>
      </c>
    </row>
    <row r="25" spans="1:17">
      <c r="A25" s="1" t="s">
        <v>131</v>
      </c>
      <c r="C25" s="7">
        <v>246120126</v>
      </c>
      <c r="D25" s="7"/>
      <c r="E25" s="7">
        <v>-27020567</v>
      </c>
      <c r="F25" s="7"/>
      <c r="G25" s="7">
        <v>0</v>
      </c>
      <c r="H25" s="7"/>
      <c r="I25" s="7">
        <f t="shared" si="1"/>
        <v>219099559</v>
      </c>
      <c r="J25" s="7"/>
      <c r="K25" s="7">
        <v>246120126</v>
      </c>
      <c r="L25" s="7"/>
      <c r="M25" s="7">
        <v>-27020567</v>
      </c>
      <c r="N25" s="7"/>
      <c r="O25" s="7">
        <v>0</v>
      </c>
      <c r="P25" s="7"/>
      <c r="Q25" s="7">
        <f t="shared" si="0"/>
        <v>219099559</v>
      </c>
    </row>
    <row r="26" spans="1:17">
      <c r="A26" s="1" t="s">
        <v>108</v>
      </c>
      <c r="C26" s="7">
        <v>0</v>
      </c>
      <c r="D26" s="7"/>
      <c r="E26" s="7">
        <v>1913440666</v>
      </c>
      <c r="F26" s="7"/>
      <c r="G26" s="7">
        <v>0</v>
      </c>
      <c r="H26" s="7"/>
      <c r="I26" s="7">
        <f t="shared" si="1"/>
        <v>1913440666</v>
      </c>
      <c r="J26" s="7"/>
      <c r="K26" s="7">
        <v>0</v>
      </c>
      <c r="L26" s="7"/>
      <c r="M26" s="7">
        <v>12786366618</v>
      </c>
      <c r="N26" s="7"/>
      <c r="O26" s="7">
        <v>0</v>
      </c>
      <c r="P26" s="7"/>
      <c r="Q26" s="7">
        <f t="shared" si="0"/>
        <v>12786366618</v>
      </c>
    </row>
    <row r="27" spans="1:17">
      <c r="A27" s="1" t="s">
        <v>122</v>
      </c>
      <c r="C27" s="7">
        <v>0</v>
      </c>
      <c r="D27" s="7"/>
      <c r="E27" s="7">
        <v>124969345</v>
      </c>
      <c r="F27" s="7"/>
      <c r="G27" s="7">
        <v>0</v>
      </c>
      <c r="H27" s="7"/>
      <c r="I27" s="7">
        <f t="shared" si="1"/>
        <v>124969345</v>
      </c>
      <c r="J27" s="7"/>
      <c r="K27" s="7">
        <v>0</v>
      </c>
      <c r="L27" s="7"/>
      <c r="M27" s="7">
        <v>1410014537</v>
      </c>
      <c r="N27" s="7"/>
      <c r="O27" s="7">
        <v>0</v>
      </c>
      <c r="P27" s="7"/>
      <c r="Q27" s="7">
        <f t="shared" si="0"/>
        <v>1410014537</v>
      </c>
    </row>
    <row r="28" spans="1:17">
      <c r="A28" s="1" t="s">
        <v>101</v>
      </c>
      <c r="C28" s="7">
        <v>0</v>
      </c>
      <c r="D28" s="7"/>
      <c r="E28" s="7">
        <v>-26475200</v>
      </c>
      <c r="F28" s="7"/>
      <c r="G28" s="7">
        <v>0</v>
      </c>
      <c r="H28" s="7"/>
      <c r="I28" s="7">
        <f t="shared" si="1"/>
        <v>-26475200</v>
      </c>
      <c r="J28" s="7"/>
      <c r="K28" s="7">
        <v>0</v>
      </c>
      <c r="L28" s="7"/>
      <c r="M28" s="7">
        <v>-28178170</v>
      </c>
      <c r="N28" s="7"/>
      <c r="O28" s="7">
        <v>0</v>
      </c>
      <c r="P28" s="7"/>
      <c r="Q28" s="7">
        <f t="shared" si="0"/>
        <v>-28178170</v>
      </c>
    </row>
    <row r="29" spans="1:17">
      <c r="A29" s="1" t="s">
        <v>98</v>
      </c>
      <c r="C29" s="7">
        <v>0</v>
      </c>
      <c r="D29" s="7"/>
      <c r="E29" s="7">
        <v>1957308964</v>
      </c>
      <c r="F29" s="7"/>
      <c r="G29" s="7">
        <v>0</v>
      </c>
      <c r="H29" s="7"/>
      <c r="I29" s="7">
        <f t="shared" si="1"/>
        <v>1957308964</v>
      </c>
      <c r="J29" s="7"/>
      <c r="K29" s="7">
        <v>0</v>
      </c>
      <c r="L29" s="7"/>
      <c r="M29" s="7">
        <v>17874371033</v>
      </c>
      <c r="N29" s="7"/>
      <c r="O29" s="7">
        <v>0</v>
      </c>
      <c r="P29" s="7"/>
      <c r="Q29" s="7">
        <f t="shared" si="0"/>
        <v>17874371033</v>
      </c>
    </row>
    <row r="30" spans="1:17">
      <c r="A30" s="1" t="s">
        <v>93</v>
      </c>
      <c r="C30" s="7">
        <v>0</v>
      </c>
      <c r="D30" s="7"/>
      <c r="E30" s="7">
        <v>1559486252</v>
      </c>
      <c r="F30" s="7"/>
      <c r="G30" s="7">
        <v>0</v>
      </c>
      <c r="H30" s="7"/>
      <c r="I30" s="7">
        <f t="shared" si="1"/>
        <v>1559486252</v>
      </c>
      <c r="J30" s="7"/>
      <c r="K30" s="7">
        <v>0</v>
      </c>
      <c r="L30" s="7"/>
      <c r="M30" s="7">
        <v>11795651059</v>
      </c>
      <c r="N30" s="7"/>
      <c r="O30" s="7">
        <v>0</v>
      </c>
      <c r="P30" s="7"/>
      <c r="Q30" s="7">
        <f t="shared" si="0"/>
        <v>11795651059</v>
      </c>
    </row>
    <row r="31" spans="1:17">
      <c r="A31" s="1" t="s">
        <v>72</v>
      </c>
      <c r="C31" s="7">
        <v>0</v>
      </c>
      <c r="D31" s="7"/>
      <c r="E31" s="7">
        <v>-52715443</v>
      </c>
      <c r="F31" s="7"/>
      <c r="G31" s="7">
        <v>0</v>
      </c>
      <c r="H31" s="7"/>
      <c r="I31" s="7">
        <f t="shared" si="1"/>
        <v>-52715443</v>
      </c>
      <c r="J31" s="7"/>
      <c r="K31" s="7">
        <v>0</v>
      </c>
      <c r="L31" s="7"/>
      <c r="M31" s="7">
        <v>-90469169</v>
      </c>
      <c r="N31" s="7"/>
      <c r="O31" s="7">
        <v>0</v>
      </c>
      <c r="P31" s="7"/>
      <c r="Q31" s="7">
        <f t="shared" si="0"/>
        <v>-90469169</v>
      </c>
    </row>
    <row r="32" spans="1:17">
      <c r="A32" s="1" t="s">
        <v>96</v>
      </c>
      <c r="C32" s="7">
        <v>0</v>
      </c>
      <c r="D32" s="7"/>
      <c r="E32" s="7">
        <v>-132950897</v>
      </c>
      <c r="F32" s="7"/>
      <c r="G32" s="7">
        <v>0</v>
      </c>
      <c r="H32" s="7"/>
      <c r="I32" s="7">
        <f t="shared" si="1"/>
        <v>-132950897</v>
      </c>
      <c r="J32" s="7"/>
      <c r="K32" s="7">
        <v>0</v>
      </c>
      <c r="L32" s="7"/>
      <c r="M32" s="7">
        <v>-107839951</v>
      </c>
      <c r="N32" s="7"/>
      <c r="O32" s="7">
        <v>0</v>
      </c>
      <c r="P32" s="7"/>
      <c r="Q32" s="7">
        <f t="shared" si="0"/>
        <v>-107839951</v>
      </c>
    </row>
    <row r="33" spans="1:17">
      <c r="A33" s="1" t="s">
        <v>79</v>
      </c>
      <c r="C33" s="7">
        <v>0</v>
      </c>
      <c r="D33" s="7"/>
      <c r="E33" s="7">
        <v>2179605</v>
      </c>
      <c r="F33" s="7"/>
      <c r="G33" s="7">
        <v>0</v>
      </c>
      <c r="H33" s="7"/>
      <c r="I33" s="7">
        <f t="shared" si="1"/>
        <v>2179605</v>
      </c>
      <c r="J33" s="7"/>
      <c r="K33" s="7">
        <v>0</v>
      </c>
      <c r="L33" s="7"/>
      <c r="M33" s="7">
        <v>3528189068</v>
      </c>
      <c r="N33" s="7"/>
      <c r="O33" s="7">
        <v>0</v>
      </c>
      <c r="P33" s="7"/>
      <c r="Q33" s="7">
        <f t="shared" si="0"/>
        <v>3528189068</v>
      </c>
    </row>
    <row r="34" spans="1:17">
      <c r="A34" s="1" t="s">
        <v>85</v>
      </c>
      <c r="C34" s="7">
        <v>0</v>
      </c>
      <c r="D34" s="7"/>
      <c r="E34" s="7">
        <v>-23245785</v>
      </c>
      <c r="F34" s="7"/>
      <c r="G34" s="7">
        <v>0</v>
      </c>
      <c r="H34" s="7"/>
      <c r="I34" s="7">
        <f t="shared" si="1"/>
        <v>-23245785</v>
      </c>
      <c r="J34" s="7"/>
      <c r="K34" s="7">
        <v>0</v>
      </c>
      <c r="L34" s="7"/>
      <c r="M34" s="7">
        <v>850818069</v>
      </c>
      <c r="N34" s="7"/>
      <c r="O34" s="7">
        <v>0</v>
      </c>
      <c r="P34" s="7"/>
      <c r="Q34" s="7">
        <f t="shared" si="0"/>
        <v>850818069</v>
      </c>
    </row>
    <row r="35" spans="1:17">
      <c r="A35" s="1" t="s">
        <v>107</v>
      </c>
      <c r="C35" s="7">
        <v>0</v>
      </c>
      <c r="D35" s="7"/>
      <c r="E35" s="7">
        <v>-519950061</v>
      </c>
      <c r="F35" s="7"/>
      <c r="G35" s="7">
        <v>0</v>
      </c>
      <c r="H35" s="7"/>
      <c r="I35" s="7">
        <f t="shared" si="1"/>
        <v>-519950061</v>
      </c>
      <c r="J35" s="7"/>
      <c r="K35" s="7">
        <v>0</v>
      </c>
      <c r="L35" s="7"/>
      <c r="M35" s="7">
        <v>1277159923</v>
      </c>
      <c r="N35" s="7"/>
      <c r="O35" s="7">
        <v>0</v>
      </c>
      <c r="P35" s="7"/>
      <c r="Q35" s="7">
        <f t="shared" si="0"/>
        <v>1277159923</v>
      </c>
    </row>
    <row r="36" spans="1:17">
      <c r="A36" s="1" t="s">
        <v>91</v>
      </c>
      <c r="C36" s="7">
        <v>0</v>
      </c>
      <c r="D36" s="7"/>
      <c r="E36" s="7">
        <v>-167050978</v>
      </c>
      <c r="F36" s="7"/>
      <c r="G36" s="7">
        <v>0</v>
      </c>
      <c r="H36" s="7"/>
      <c r="I36" s="7">
        <f t="shared" si="1"/>
        <v>-167050978</v>
      </c>
      <c r="J36" s="7"/>
      <c r="K36" s="7">
        <v>0</v>
      </c>
      <c r="L36" s="7"/>
      <c r="M36" s="7">
        <v>408258033</v>
      </c>
      <c r="N36" s="7"/>
      <c r="O36" s="7">
        <v>0</v>
      </c>
      <c r="P36" s="7"/>
      <c r="Q36" s="7">
        <f t="shared" si="0"/>
        <v>408258033</v>
      </c>
    </row>
    <row r="37" spans="1:17">
      <c r="A37" s="1" t="s">
        <v>111</v>
      </c>
      <c r="C37" s="7">
        <v>0</v>
      </c>
      <c r="D37" s="7"/>
      <c r="E37" s="7">
        <v>-118970432</v>
      </c>
      <c r="F37" s="7"/>
      <c r="G37" s="7">
        <v>0</v>
      </c>
      <c r="H37" s="7"/>
      <c r="I37" s="7">
        <f t="shared" si="1"/>
        <v>-118970432</v>
      </c>
      <c r="J37" s="7"/>
      <c r="K37" s="7">
        <v>0</v>
      </c>
      <c r="L37" s="7"/>
      <c r="M37" s="7">
        <v>-169446004</v>
      </c>
      <c r="N37" s="7"/>
      <c r="O37" s="7">
        <v>0</v>
      </c>
      <c r="P37" s="7"/>
      <c r="Q37" s="7">
        <f t="shared" si="0"/>
        <v>-169446004</v>
      </c>
    </row>
    <row r="38" spans="1:17">
      <c r="A38" s="1" t="s">
        <v>116</v>
      </c>
      <c r="C38" s="7">
        <v>0</v>
      </c>
      <c r="D38" s="7"/>
      <c r="E38" s="7">
        <v>-695741873</v>
      </c>
      <c r="F38" s="7"/>
      <c r="G38" s="7">
        <v>0</v>
      </c>
      <c r="H38" s="7"/>
      <c r="I38" s="7">
        <f t="shared" si="1"/>
        <v>-695741873</v>
      </c>
      <c r="J38" s="7"/>
      <c r="K38" s="7">
        <v>0</v>
      </c>
      <c r="L38" s="7"/>
      <c r="M38" s="7">
        <v>1463710047</v>
      </c>
      <c r="N38" s="7"/>
      <c r="O38" s="7">
        <v>0</v>
      </c>
      <c r="P38" s="7"/>
      <c r="Q38" s="7">
        <f t="shared" si="0"/>
        <v>1463710047</v>
      </c>
    </row>
    <row r="39" spans="1:17">
      <c r="A39" s="1" t="s">
        <v>76</v>
      </c>
      <c r="C39" s="7">
        <v>0</v>
      </c>
      <c r="D39" s="7"/>
      <c r="E39" s="7">
        <v>-113179482</v>
      </c>
      <c r="F39" s="7"/>
      <c r="G39" s="7">
        <v>0</v>
      </c>
      <c r="H39" s="7"/>
      <c r="I39" s="7">
        <f t="shared" si="1"/>
        <v>-113179482</v>
      </c>
      <c r="J39" s="7"/>
      <c r="K39" s="7">
        <v>0</v>
      </c>
      <c r="L39" s="7"/>
      <c r="M39" s="7">
        <v>-185155833</v>
      </c>
      <c r="N39" s="7"/>
      <c r="O39" s="7">
        <v>0</v>
      </c>
      <c r="P39" s="7"/>
      <c r="Q39" s="7">
        <f t="shared" si="0"/>
        <v>-185155833</v>
      </c>
    </row>
    <row r="40" spans="1:17">
      <c r="A40" s="1" t="s">
        <v>113</v>
      </c>
      <c r="C40" s="7">
        <v>0</v>
      </c>
      <c r="D40" s="7"/>
      <c r="E40" s="7">
        <v>-38832960</v>
      </c>
      <c r="F40" s="7"/>
      <c r="G40" s="7">
        <v>0</v>
      </c>
      <c r="H40" s="7"/>
      <c r="I40" s="7">
        <f t="shared" si="1"/>
        <v>-38832960</v>
      </c>
      <c r="J40" s="7"/>
      <c r="K40" s="7">
        <v>0</v>
      </c>
      <c r="L40" s="7"/>
      <c r="M40" s="7">
        <v>-54793245</v>
      </c>
      <c r="N40" s="7"/>
      <c r="O40" s="7">
        <v>0</v>
      </c>
      <c r="P40" s="7"/>
      <c r="Q40" s="7">
        <f t="shared" si="0"/>
        <v>-54793245</v>
      </c>
    </row>
    <row r="41" spans="1:17">
      <c r="A41" s="1" t="s">
        <v>88</v>
      </c>
      <c r="C41" s="7">
        <v>0</v>
      </c>
      <c r="D41" s="7"/>
      <c r="E41" s="7">
        <v>-636127320</v>
      </c>
      <c r="F41" s="7"/>
      <c r="G41" s="7">
        <v>0</v>
      </c>
      <c r="H41" s="7"/>
      <c r="I41" s="7">
        <f t="shared" si="1"/>
        <v>-636127320</v>
      </c>
      <c r="J41" s="7"/>
      <c r="K41" s="7">
        <v>0</v>
      </c>
      <c r="L41" s="7"/>
      <c r="M41" s="7">
        <v>1243485101</v>
      </c>
      <c r="N41" s="7"/>
      <c r="O41" s="7">
        <v>0</v>
      </c>
      <c r="P41" s="7"/>
      <c r="Q41" s="7">
        <f t="shared" si="0"/>
        <v>1243485101</v>
      </c>
    </row>
    <row r="42" spans="1:17" ht="24.75" thickBot="1">
      <c r="C42" s="8">
        <f>SUM(C8:C41)</f>
        <v>1149912790</v>
      </c>
      <c r="D42" s="7"/>
      <c r="E42" s="8">
        <f>SUM(E8:E41)</f>
        <v>1223193243</v>
      </c>
      <c r="F42" s="7"/>
      <c r="G42" s="8">
        <f>SUM(G8:G41)</f>
        <v>4489147325</v>
      </c>
      <c r="H42" s="7"/>
      <c r="I42" s="8">
        <f>SUM(I8:I41)</f>
        <v>6862253358</v>
      </c>
      <c r="J42" s="7"/>
      <c r="K42" s="8">
        <f>SUM(K8:K41)</f>
        <v>20489954036</v>
      </c>
      <c r="L42" s="7"/>
      <c r="M42" s="8">
        <f>SUM(M8:M41)</f>
        <v>84933944013</v>
      </c>
      <c r="N42" s="7"/>
      <c r="O42" s="8">
        <f>SUM(O8:O41)</f>
        <v>58056550194</v>
      </c>
      <c r="P42" s="7"/>
      <c r="Q42" s="8">
        <f>SUM(Q8:Q41)</f>
        <v>163480448243</v>
      </c>
    </row>
    <row r="43" spans="1:17" ht="24.75" thickTop="1">
      <c r="C43" s="11"/>
      <c r="E43" s="11"/>
      <c r="G43" s="11"/>
      <c r="K43" s="11"/>
      <c r="M43" s="11"/>
      <c r="O43" s="11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7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>
      <c r="A6" s="20" t="s">
        <v>246</v>
      </c>
      <c r="B6" s="20" t="s">
        <v>246</v>
      </c>
      <c r="C6" s="20" t="s">
        <v>246</v>
      </c>
      <c r="E6" s="20" t="s">
        <v>158</v>
      </c>
      <c r="F6" s="20" t="s">
        <v>158</v>
      </c>
      <c r="G6" s="20" t="s">
        <v>158</v>
      </c>
      <c r="I6" s="20" t="s">
        <v>159</v>
      </c>
      <c r="J6" s="20" t="s">
        <v>159</v>
      </c>
      <c r="K6" s="20" t="s">
        <v>159</v>
      </c>
    </row>
    <row r="7" spans="1:11" ht="24.75">
      <c r="A7" s="21" t="s">
        <v>247</v>
      </c>
      <c r="C7" s="21" t="s">
        <v>140</v>
      </c>
      <c r="E7" s="21" t="s">
        <v>248</v>
      </c>
      <c r="G7" s="21" t="s">
        <v>249</v>
      </c>
      <c r="I7" s="21" t="s">
        <v>248</v>
      </c>
      <c r="K7" s="21" t="s">
        <v>249</v>
      </c>
    </row>
    <row r="8" spans="1:11">
      <c r="A8" s="1" t="s">
        <v>146</v>
      </c>
      <c r="C8" s="4" t="s">
        <v>147</v>
      </c>
      <c r="D8" s="4"/>
      <c r="E8" s="6">
        <v>7765190</v>
      </c>
      <c r="F8" s="4"/>
      <c r="G8" s="9">
        <f>E8/$E$11</f>
        <v>0.1393840281371862</v>
      </c>
      <c r="H8" s="4"/>
      <c r="I8" s="6">
        <v>1261265472</v>
      </c>
      <c r="J8" s="4"/>
      <c r="K8" s="9">
        <f>I8/$I$11</f>
        <v>0.33246158323117803</v>
      </c>
    </row>
    <row r="9" spans="1:11">
      <c r="A9" s="1" t="s">
        <v>150</v>
      </c>
      <c r="C9" s="4" t="s">
        <v>151</v>
      </c>
      <c r="D9" s="4"/>
      <c r="E9" s="6">
        <v>64825</v>
      </c>
      <c r="F9" s="4"/>
      <c r="G9" s="9">
        <f t="shared" ref="G9:G10" si="0">E9/$E$11</f>
        <v>1.1635992968611324E-3</v>
      </c>
      <c r="H9" s="4"/>
      <c r="I9" s="6">
        <v>2280664229</v>
      </c>
      <c r="J9" s="4"/>
      <c r="K9" s="9">
        <f t="shared" ref="K9:K10" si="1">I9/$I$11</f>
        <v>0.60116863358648565</v>
      </c>
    </row>
    <row r="10" spans="1:11">
      <c r="A10" s="1" t="s">
        <v>153</v>
      </c>
      <c r="C10" s="4" t="s">
        <v>154</v>
      </c>
      <c r="D10" s="4"/>
      <c r="E10" s="6">
        <v>47880744</v>
      </c>
      <c r="F10" s="4"/>
      <c r="G10" s="9">
        <f t="shared" si="0"/>
        <v>0.85945237256595264</v>
      </c>
      <c r="H10" s="4"/>
      <c r="I10" s="6">
        <v>251788237</v>
      </c>
      <c r="J10" s="4"/>
      <c r="K10" s="9">
        <f t="shared" si="1"/>
        <v>6.6369783182336314E-2</v>
      </c>
    </row>
    <row r="11" spans="1:11" ht="24.75" thickBot="1">
      <c r="C11" s="4"/>
      <c r="D11" s="4"/>
      <c r="E11" s="12">
        <f>SUM(E8:E10)</f>
        <v>55710759</v>
      </c>
      <c r="F11" s="4"/>
      <c r="G11" s="13">
        <f>SUM(G8:G10)</f>
        <v>1</v>
      </c>
      <c r="H11" s="4"/>
      <c r="I11" s="12">
        <f>SUM(I8:I10)</f>
        <v>3793717938</v>
      </c>
      <c r="J11" s="4"/>
      <c r="K11" s="13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C16" s="4"/>
      <c r="D16" s="4"/>
      <c r="E16" s="4"/>
      <c r="F16" s="4"/>
      <c r="G16" s="4"/>
      <c r="H16" s="4"/>
      <c r="I16" s="4"/>
      <c r="J16" s="4"/>
      <c r="K16" s="4"/>
    </row>
    <row r="17" spans="3:11">
      <c r="C17" s="4"/>
      <c r="D17" s="4"/>
      <c r="E17" s="4"/>
      <c r="F17" s="4"/>
      <c r="G17" s="4"/>
      <c r="H17" s="4"/>
      <c r="I17" s="4"/>
      <c r="J17" s="4"/>
      <c r="K17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0" sqref="E10"/>
    </sheetView>
  </sheetViews>
  <sheetFormatPr defaultRowHeight="24"/>
  <cols>
    <col min="1" max="1" width="37.42578125" style="1" bestFit="1" customWidth="1"/>
    <col min="2" max="2" width="1" style="1" customWidth="1"/>
    <col min="3" max="3" width="10.5703125" style="1" customWidth="1"/>
    <col min="4" max="4" width="1" style="1" customWidth="1"/>
    <col min="5" max="5" width="19.5703125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9" t="s">
        <v>0</v>
      </c>
      <c r="B2" s="19"/>
      <c r="C2" s="19"/>
      <c r="D2" s="19"/>
      <c r="E2" s="19"/>
    </row>
    <row r="3" spans="1:5" ht="24.75">
      <c r="A3" s="19" t="s">
        <v>156</v>
      </c>
      <c r="B3" s="19"/>
      <c r="C3" s="19"/>
      <c r="D3" s="19"/>
      <c r="E3" s="19"/>
    </row>
    <row r="4" spans="1:5" ht="24.75">
      <c r="A4" s="19" t="s">
        <v>2</v>
      </c>
      <c r="B4" s="19"/>
      <c r="C4" s="19"/>
      <c r="D4" s="19"/>
      <c r="E4" s="19"/>
    </row>
    <row r="5" spans="1:5">
      <c r="C5" s="19" t="s">
        <v>158</v>
      </c>
      <c r="E5" s="1" t="s">
        <v>258</v>
      </c>
    </row>
    <row r="6" spans="1:5" ht="24.75">
      <c r="A6" s="19" t="s">
        <v>250</v>
      </c>
      <c r="C6" s="20"/>
      <c r="E6" s="5" t="s">
        <v>259</v>
      </c>
    </row>
    <row r="7" spans="1:5" ht="24.75">
      <c r="A7" s="19" t="s">
        <v>250</v>
      </c>
      <c r="C7" s="20" t="s">
        <v>143</v>
      </c>
      <c r="E7" s="20" t="s">
        <v>143</v>
      </c>
    </row>
    <row r="8" spans="1:5">
      <c r="A8" s="1" t="s">
        <v>251</v>
      </c>
      <c r="C8" s="6">
        <v>1010</v>
      </c>
      <c r="D8" s="4"/>
      <c r="E8" s="6">
        <v>4199387807</v>
      </c>
    </row>
    <row r="9" spans="1:5" ht="24.75" thickBot="1">
      <c r="C9" s="12">
        <f>SUM(C8:C8)</f>
        <v>1010</v>
      </c>
      <c r="D9" s="4"/>
      <c r="E9" s="12">
        <f>SUM(E8:E8)</f>
        <v>4199387807</v>
      </c>
    </row>
    <row r="10" spans="1:5" ht="24.75" thickTop="1">
      <c r="C10" s="4"/>
      <c r="D10" s="4"/>
      <c r="E10" s="4"/>
    </row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0"/>
  <sheetViews>
    <sheetView rightToLeft="1" topLeftCell="A44" workbookViewId="0">
      <selection activeCell="Y60" sqref="Y60"/>
    </sheetView>
  </sheetViews>
  <sheetFormatPr defaultRowHeight="24"/>
  <cols>
    <col min="1" max="1" width="27.855468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.14062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>
      <c r="A6" s="19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7">
        <v>564886</v>
      </c>
      <c r="D9" s="7"/>
      <c r="E9" s="7">
        <v>1613034356</v>
      </c>
      <c r="F9" s="7"/>
      <c r="G9" s="7">
        <v>2245538188.2716999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564886</v>
      </c>
      <c r="R9" s="7"/>
      <c r="S9" s="7">
        <v>4162</v>
      </c>
      <c r="T9" s="7"/>
      <c r="U9" s="7">
        <v>1613034356</v>
      </c>
      <c r="V9" s="7"/>
      <c r="W9" s="7">
        <v>2337066751.5846</v>
      </c>
      <c r="X9" s="4"/>
      <c r="Y9" s="9">
        <v>6.81502993591511E-4</v>
      </c>
    </row>
    <row r="10" spans="1:25">
      <c r="A10" s="1" t="s">
        <v>16</v>
      </c>
      <c r="C10" s="7">
        <v>12110124</v>
      </c>
      <c r="D10" s="7"/>
      <c r="E10" s="7">
        <v>51113958869</v>
      </c>
      <c r="F10" s="7"/>
      <c r="G10" s="7">
        <v>35319693748.2948</v>
      </c>
      <c r="H10" s="7"/>
      <c r="I10" s="7">
        <v>0</v>
      </c>
      <c r="J10" s="7"/>
      <c r="K10" s="7">
        <v>0</v>
      </c>
      <c r="L10" s="7"/>
      <c r="M10" s="7">
        <v>-1</v>
      </c>
      <c r="N10" s="7"/>
      <c r="O10" s="7">
        <v>1</v>
      </c>
      <c r="P10" s="7"/>
      <c r="Q10" s="7">
        <v>12110123</v>
      </c>
      <c r="R10" s="7"/>
      <c r="S10" s="7">
        <v>3355</v>
      </c>
      <c r="T10" s="7"/>
      <c r="U10" s="7">
        <v>51113954648</v>
      </c>
      <c r="V10" s="7"/>
      <c r="W10" s="7">
        <v>40387717362.143204</v>
      </c>
      <c r="X10" s="4"/>
      <c r="Y10" s="9">
        <v>1.1777306004617162E-2</v>
      </c>
    </row>
    <row r="11" spans="1:25">
      <c r="A11" s="1" t="s">
        <v>17</v>
      </c>
      <c r="C11" s="7">
        <v>7477734</v>
      </c>
      <c r="D11" s="7"/>
      <c r="E11" s="7">
        <v>31040554368</v>
      </c>
      <c r="F11" s="7"/>
      <c r="G11" s="7">
        <v>53073344186.477997</v>
      </c>
      <c r="H11" s="7"/>
      <c r="I11" s="7">
        <v>0</v>
      </c>
      <c r="J11" s="7"/>
      <c r="K11" s="7">
        <v>0</v>
      </c>
      <c r="L11" s="7"/>
      <c r="M11" s="7">
        <v>-2832909</v>
      </c>
      <c r="N11" s="7"/>
      <c r="O11" s="7">
        <v>19632063179</v>
      </c>
      <c r="P11" s="7"/>
      <c r="Q11" s="7">
        <v>4644825</v>
      </c>
      <c r="R11" s="7"/>
      <c r="S11" s="7">
        <v>7180</v>
      </c>
      <c r="T11" s="7"/>
      <c r="U11" s="7">
        <v>19280967067</v>
      </c>
      <c r="V11" s="7"/>
      <c r="W11" s="7">
        <v>33151411931.174999</v>
      </c>
      <c r="X11" s="4"/>
      <c r="Y11" s="9">
        <v>9.6671549743123607E-3</v>
      </c>
    </row>
    <row r="12" spans="1:25">
      <c r="A12" s="1" t="s">
        <v>18</v>
      </c>
      <c r="C12" s="7">
        <v>800654</v>
      </c>
      <c r="D12" s="7"/>
      <c r="E12" s="7">
        <v>67489755300</v>
      </c>
      <c r="F12" s="7"/>
      <c r="G12" s="7">
        <v>57343882331.834999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800654</v>
      </c>
      <c r="R12" s="7"/>
      <c r="S12" s="7">
        <v>78650</v>
      </c>
      <c r="T12" s="7"/>
      <c r="U12" s="7">
        <v>67489755300</v>
      </c>
      <c r="V12" s="7"/>
      <c r="W12" s="7">
        <v>62596757049.254997</v>
      </c>
      <c r="X12" s="4"/>
      <c r="Y12" s="9">
        <v>1.8253598143597373E-2</v>
      </c>
    </row>
    <row r="13" spans="1:25">
      <c r="A13" s="1" t="s">
        <v>19</v>
      </c>
      <c r="C13" s="7">
        <v>2308619</v>
      </c>
      <c r="D13" s="7"/>
      <c r="E13" s="7">
        <v>54895720198</v>
      </c>
      <c r="F13" s="7"/>
      <c r="G13" s="7">
        <v>52637724878.682198</v>
      </c>
      <c r="H13" s="7"/>
      <c r="I13" s="7">
        <v>0</v>
      </c>
      <c r="J13" s="7"/>
      <c r="K13" s="7">
        <v>0</v>
      </c>
      <c r="L13" s="7"/>
      <c r="M13" s="7">
        <v>-300000</v>
      </c>
      <c r="N13" s="7"/>
      <c r="O13" s="7">
        <v>7211375303</v>
      </c>
      <c r="P13" s="7"/>
      <c r="Q13" s="7">
        <v>2008619</v>
      </c>
      <c r="R13" s="7"/>
      <c r="S13" s="7">
        <v>30710</v>
      </c>
      <c r="T13" s="7"/>
      <c r="U13" s="7">
        <v>47762141181</v>
      </c>
      <c r="V13" s="7"/>
      <c r="W13" s="7">
        <v>61317665587.5345</v>
      </c>
      <c r="X13" s="4"/>
      <c r="Y13" s="9">
        <v>1.7880607231100406E-2</v>
      </c>
    </row>
    <row r="14" spans="1:25">
      <c r="A14" s="1" t="s">
        <v>20</v>
      </c>
      <c r="C14" s="7">
        <v>282524</v>
      </c>
      <c r="D14" s="7"/>
      <c r="E14" s="7">
        <v>7250405655</v>
      </c>
      <c r="F14" s="7"/>
      <c r="G14" s="7">
        <v>54449837388.935997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282524</v>
      </c>
      <c r="R14" s="7"/>
      <c r="S14" s="7">
        <v>191700</v>
      </c>
      <c r="T14" s="7"/>
      <c r="U14" s="7">
        <v>7250405655</v>
      </c>
      <c r="V14" s="7"/>
      <c r="W14" s="7">
        <v>53837599687.739998</v>
      </c>
      <c r="X14" s="4"/>
      <c r="Y14" s="9">
        <v>1.5699374153561929E-2</v>
      </c>
    </row>
    <row r="15" spans="1:25">
      <c r="A15" s="1" t="s">
        <v>21</v>
      </c>
      <c r="C15" s="7">
        <v>3948401</v>
      </c>
      <c r="D15" s="7"/>
      <c r="E15" s="7">
        <v>44092966556</v>
      </c>
      <c r="F15" s="7"/>
      <c r="G15" s="7">
        <v>37522120614.318001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3948401</v>
      </c>
      <c r="R15" s="7"/>
      <c r="S15" s="7">
        <v>10340</v>
      </c>
      <c r="T15" s="7"/>
      <c r="U15" s="7">
        <v>44092966556</v>
      </c>
      <c r="V15" s="7"/>
      <c r="W15" s="7">
        <v>40583548865.277</v>
      </c>
      <c r="X15" s="4"/>
      <c r="Y15" s="9">
        <v>1.1834411671596814E-2</v>
      </c>
    </row>
    <row r="16" spans="1:25">
      <c r="A16" s="1" t="s">
        <v>22</v>
      </c>
      <c r="C16" s="7">
        <v>619339</v>
      </c>
      <c r="D16" s="7"/>
      <c r="E16" s="7">
        <v>28070302758</v>
      </c>
      <c r="F16" s="7"/>
      <c r="G16" s="7">
        <v>73841532718.022995</v>
      </c>
      <c r="H16" s="7"/>
      <c r="I16" s="7">
        <v>0</v>
      </c>
      <c r="J16" s="7"/>
      <c r="K16" s="7">
        <v>0</v>
      </c>
      <c r="L16" s="7"/>
      <c r="M16" s="7">
        <v>-37963</v>
      </c>
      <c r="N16" s="7"/>
      <c r="O16" s="7">
        <v>4446564881</v>
      </c>
      <c r="P16" s="7"/>
      <c r="Q16" s="7">
        <v>581376</v>
      </c>
      <c r="R16" s="7"/>
      <c r="S16" s="7">
        <v>117430</v>
      </c>
      <c r="T16" s="7"/>
      <c r="U16" s="7">
        <v>26349705631</v>
      </c>
      <c r="V16" s="7"/>
      <c r="W16" s="7">
        <v>67864771327.103996</v>
      </c>
      <c r="X16" s="4"/>
      <c r="Y16" s="9">
        <v>1.9789783405829476E-2</v>
      </c>
    </row>
    <row r="17" spans="1:25">
      <c r="A17" s="1" t="s">
        <v>23</v>
      </c>
      <c r="C17" s="7">
        <v>1472587</v>
      </c>
      <c r="D17" s="7"/>
      <c r="E17" s="7">
        <v>66944569886</v>
      </c>
      <c r="F17" s="7"/>
      <c r="G17" s="7">
        <v>112172917976.23</v>
      </c>
      <c r="H17" s="7"/>
      <c r="I17" s="7">
        <v>0</v>
      </c>
      <c r="J17" s="7"/>
      <c r="K17" s="7">
        <v>0</v>
      </c>
      <c r="L17" s="7"/>
      <c r="M17" s="7">
        <v>-239812</v>
      </c>
      <c r="N17" s="7"/>
      <c r="O17" s="7">
        <v>17909079151</v>
      </c>
      <c r="P17" s="7"/>
      <c r="Q17" s="7">
        <v>1232775</v>
      </c>
      <c r="R17" s="7"/>
      <c r="S17" s="7">
        <v>74830</v>
      </c>
      <c r="T17" s="7"/>
      <c r="U17" s="7">
        <v>56042591805</v>
      </c>
      <c r="V17" s="7"/>
      <c r="W17" s="7">
        <v>91699674358.162506</v>
      </c>
      <c r="X17" s="4"/>
      <c r="Y17" s="9">
        <v>2.6740187264262763E-2</v>
      </c>
    </row>
    <row r="18" spans="1:25">
      <c r="A18" s="1" t="s">
        <v>24</v>
      </c>
      <c r="C18" s="7">
        <v>511029</v>
      </c>
      <c r="D18" s="7"/>
      <c r="E18" s="7">
        <v>26110592457</v>
      </c>
      <c r="F18" s="7"/>
      <c r="G18" s="7">
        <v>37641938769.044998</v>
      </c>
      <c r="H18" s="7"/>
      <c r="I18" s="7">
        <v>0</v>
      </c>
      <c r="J18" s="7"/>
      <c r="K18" s="7">
        <v>0</v>
      </c>
      <c r="L18" s="7"/>
      <c r="M18" s="7">
        <v>-124054</v>
      </c>
      <c r="N18" s="7"/>
      <c r="O18" s="7">
        <v>9305400029</v>
      </c>
      <c r="P18" s="7"/>
      <c r="Q18" s="7">
        <v>386975</v>
      </c>
      <c r="R18" s="7"/>
      <c r="S18" s="7">
        <v>75700</v>
      </c>
      <c r="T18" s="7"/>
      <c r="U18" s="7">
        <v>19772158753</v>
      </c>
      <c r="V18" s="7"/>
      <c r="W18" s="7">
        <v>29119708155.375</v>
      </c>
      <c r="X18" s="4"/>
      <c r="Y18" s="9">
        <v>8.4914854344419529E-3</v>
      </c>
    </row>
    <row r="19" spans="1:25">
      <c r="A19" s="1" t="s">
        <v>25</v>
      </c>
      <c r="C19" s="7">
        <v>1231313</v>
      </c>
      <c r="D19" s="7"/>
      <c r="E19" s="7">
        <v>5857324591</v>
      </c>
      <c r="F19" s="7"/>
      <c r="G19" s="7">
        <v>4375752408.3487501</v>
      </c>
      <c r="H19" s="7"/>
      <c r="I19" s="7">
        <v>0</v>
      </c>
      <c r="J19" s="7"/>
      <c r="K19" s="7">
        <v>0</v>
      </c>
      <c r="L19" s="7"/>
      <c r="M19" s="7">
        <v>-337155</v>
      </c>
      <c r="N19" s="7"/>
      <c r="O19" s="7">
        <v>1186398728</v>
      </c>
      <c r="P19" s="7"/>
      <c r="Q19" s="7">
        <v>894158</v>
      </c>
      <c r="R19" s="7"/>
      <c r="S19" s="7">
        <v>3365</v>
      </c>
      <c r="T19" s="7"/>
      <c r="U19" s="7">
        <v>4253486838</v>
      </c>
      <c r="V19" s="7"/>
      <c r="W19" s="7">
        <v>2990939062.0634999</v>
      </c>
      <c r="X19" s="4"/>
      <c r="Y19" s="9">
        <v>8.7217616829472712E-4</v>
      </c>
    </row>
    <row r="20" spans="1:25">
      <c r="A20" s="1" t="s">
        <v>26</v>
      </c>
      <c r="C20" s="7">
        <v>3722630</v>
      </c>
      <c r="D20" s="7"/>
      <c r="E20" s="7">
        <v>69912740586</v>
      </c>
      <c r="F20" s="7"/>
      <c r="G20" s="7">
        <v>73417530173.759995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3722630</v>
      </c>
      <c r="R20" s="7"/>
      <c r="S20" s="7">
        <v>24840</v>
      </c>
      <c r="T20" s="7"/>
      <c r="U20" s="7">
        <v>69912740586</v>
      </c>
      <c r="V20" s="7"/>
      <c r="W20" s="7">
        <v>91919931931.259995</v>
      </c>
      <c r="X20" s="4"/>
      <c r="Y20" s="9">
        <v>2.6804415723002916E-2</v>
      </c>
    </row>
    <row r="21" spans="1:25">
      <c r="A21" s="1" t="s">
        <v>27</v>
      </c>
      <c r="C21" s="7">
        <v>2486455</v>
      </c>
      <c r="D21" s="7"/>
      <c r="E21" s="7">
        <v>29407303285</v>
      </c>
      <c r="F21" s="7"/>
      <c r="G21" s="7">
        <v>34059482968.095001</v>
      </c>
      <c r="H21" s="7"/>
      <c r="I21" s="7">
        <v>0</v>
      </c>
      <c r="J21" s="7"/>
      <c r="K21" s="7">
        <v>0</v>
      </c>
      <c r="L21" s="7"/>
      <c r="M21" s="7">
        <v>-475697</v>
      </c>
      <c r="N21" s="7"/>
      <c r="O21" s="7">
        <v>6984853573</v>
      </c>
      <c r="P21" s="7"/>
      <c r="Q21" s="7">
        <v>2010758</v>
      </c>
      <c r="R21" s="7"/>
      <c r="S21" s="7">
        <v>14650</v>
      </c>
      <c r="T21" s="7"/>
      <c r="U21" s="7">
        <v>23781234866</v>
      </c>
      <c r="V21" s="7"/>
      <c r="W21" s="7">
        <v>29282331952.035</v>
      </c>
      <c r="X21" s="4"/>
      <c r="Y21" s="9">
        <v>8.538907530613515E-3</v>
      </c>
    </row>
    <row r="22" spans="1:25">
      <c r="A22" s="1" t="s">
        <v>28</v>
      </c>
      <c r="C22" s="7">
        <v>20435991</v>
      </c>
      <c r="D22" s="7"/>
      <c r="E22" s="7">
        <v>68653212445</v>
      </c>
      <c r="F22" s="7"/>
      <c r="G22" s="7">
        <v>86986247326.901093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20435991</v>
      </c>
      <c r="R22" s="7"/>
      <c r="S22" s="7">
        <v>4498</v>
      </c>
      <c r="T22" s="7"/>
      <c r="U22" s="7">
        <v>68653212445</v>
      </c>
      <c r="V22" s="7"/>
      <c r="W22" s="7">
        <v>91374157047.267899</v>
      </c>
      <c r="X22" s="4"/>
      <c r="Y22" s="9">
        <v>2.664526442062121E-2</v>
      </c>
    </row>
    <row r="23" spans="1:25">
      <c r="A23" s="1" t="s">
        <v>29</v>
      </c>
      <c r="C23" s="7">
        <v>5331902</v>
      </c>
      <c r="D23" s="7"/>
      <c r="E23" s="7">
        <v>50031420320</v>
      </c>
      <c r="F23" s="7"/>
      <c r="G23" s="7">
        <v>50298681467.619003</v>
      </c>
      <c r="H23" s="7"/>
      <c r="I23" s="7">
        <v>0</v>
      </c>
      <c r="J23" s="7"/>
      <c r="K23" s="7">
        <v>0</v>
      </c>
      <c r="L23" s="7"/>
      <c r="M23" s="7">
        <v>-334163</v>
      </c>
      <c r="N23" s="7"/>
      <c r="O23" s="7">
        <v>3171688834</v>
      </c>
      <c r="P23" s="7"/>
      <c r="Q23" s="7">
        <v>4997739</v>
      </c>
      <c r="R23" s="7"/>
      <c r="S23" s="7">
        <v>9730</v>
      </c>
      <c r="T23" s="7"/>
      <c r="U23" s="7">
        <v>46895832023</v>
      </c>
      <c r="V23" s="7"/>
      <c r="W23" s="7">
        <v>48338663867.203499</v>
      </c>
      <c r="X23" s="4"/>
      <c r="Y23" s="9">
        <v>1.409585075367518E-2</v>
      </c>
    </row>
    <row r="24" spans="1:25">
      <c r="A24" s="1" t="s">
        <v>30</v>
      </c>
      <c r="C24" s="7">
        <v>589908</v>
      </c>
      <c r="D24" s="7"/>
      <c r="E24" s="7">
        <v>15919316502</v>
      </c>
      <c r="F24" s="7"/>
      <c r="G24" s="7">
        <v>20283508459.566002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589908</v>
      </c>
      <c r="R24" s="7"/>
      <c r="S24" s="7">
        <v>36060</v>
      </c>
      <c r="T24" s="7"/>
      <c r="U24" s="7">
        <v>15919316502</v>
      </c>
      <c r="V24" s="7"/>
      <c r="W24" s="7">
        <v>21145513589.243999</v>
      </c>
      <c r="X24" s="4"/>
      <c r="Y24" s="9">
        <v>6.1661614082391368E-3</v>
      </c>
    </row>
    <row r="25" spans="1:25">
      <c r="A25" s="1" t="s">
        <v>31</v>
      </c>
      <c r="C25" s="7">
        <v>2182816</v>
      </c>
      <c r="D25" s="7"/>
      <c r="E25" s="7">
        <v>36569110847</v>
      </c>
      <c r="F25" s="7"/>
      <c r="G25" s="7">
        <v>31288923290.015999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2182816</v>
      </c>
      <c r="R25" s="7"/>
      <c r="S25" s="7">
        <v>13670</v>
      </c>
      <c r="T25" s="7"/>
      <c r="U25" s="7">
        <v>36569110847</v>
      </c>
      <c r="V25" s="7"/>
      <c r="W25" s="7">
        <v>29661552106.416</v>
      </c>
      <c r="X25" s="4"/>
      <c r="Y25" s="9">
        <v>8.6494904526741093E-3</v>
      </c>
    </row>
    <row r="26" spans="1:25">
      <c r="A26" s="1" t="s">
        <v>32</v>
      </c>
      <c r="C26" s="7">
        <v>767307</v>
      </c>
      <c r="D26" s="7"/>
      <c r="E26" s="7">
        <v>14137988591</v>
      </c>
      <c r="F26" s="7"/>
      <c r="G26" s="7">
        <v>12333530432.5695</v>
      </c>
      <c r="H26" s="7"/>
      <c r="I26" s="7">
        <v>1185616</v>
      </c>
      <c r="J26" s="7"/>
      <c r="K26" s="7">
        <v>20666519042</v>
      </c>
      <c r="L26" s="7"/>
      <c r="M26" s="7">
        <v>0</v>
      </c>
      <c r="N26" s="7"/>
      <c r="O26" s="7">
        <v>0</v>
      </c>
      <c r="P26" s="7"/>
      <c r="Q26" s="7">
        <v>1952923</v>
      </c>
      <c r="R26" s="7"/>
      <c r="S26" s="7">
        <v>18530</v>
      </c>
      <c r="T26" s="7"/>
      <c r="U26" s="7">
        <v>34804507633</v>
      </c>
      <c r="V26" s="7"/>
      <c r="W26" s="7">
        <v>35972346594.019501</v>
      </c>
      <c r="X26" s="4"/>
      <c r="Y26" s="9">
        <v>1.0489756817477984E-2</v>
      </c>
    </row>
    <row r="27" spans="1:25">
      <c r="A27" s="1" t="s">
        <v>33</v>
      </c>
      <c r="C27" s="7">
        <v>185603029</v>
      </c>
      <c r="D27" s="7"/>
      <c r="E27" s="7">
        <v>95759048892</v>
      </c>
      <c r="F27" s="7"/>
      <c r="G27" s="7">
        <v>79703434502.258408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185603029</v>
      </c>
      <c r="R27" s="7"/>
      <c r="S27" s="7">
        <v>432</v>
      </c>
      <c r="T27" s="7"/>
      <c r="U27" s="7">
        <v>95759048892</v>
      </c>
      <c r="V27" s="7"/>
      <c r="W27" s="7">
        <v>79703434502.258408</v>
      </c>
      <c r="X27" s="4"/>
      <c r="Y27" s="9">
        <v>2.3242010171932288E-2</v>
      </c>
    </row>
    <row r="28" spans="1:25">
      <c r="A28" s="1" t="s">
        <v>34</v>
      </c>
      <c r="C28" s="7">
        <v>17656928</v>
      </c>
      <c r="D28" s="7"/>
      <c r="E28" s="7">
        <v>17713531506</v>
      </c>
      <c r="F28" s="7"/>
      <c r="G28" s="7">
        <v>14761122063.134399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17656928</v>
      </c>
      <c r="R28" s="7"/>
      <c r="S28" s="7">
        <v>911</v>
      </c>
      <c r="T28" s="7"/>
      <c r="U28" s="7">
        <v>17713531506</v>
      </c>
      <c r="V28" s="7"/>
      <c r="W28" s="7">
        <v>15989752912.6224</v>
      </c>
      <c r="X28" s="4"/>
      <c r="Y28" s="9">
        <v>4.6627099843648953E-3</v>
      </c>
    </row>
    <row r="29" spans="1:25">
      <c r="A29" s="1" t="s">
        <v>35</v>
      </c>
      <c r="C29" s="7">
        <v>2905886</v>
      </c>
      <c r="D29" s="7"/>
      <c r="E29" s="7">
        <v>35191785904</v>
      </c>
      <c r="F29" s="7"/>
      <c r="G29" s="7">
        <v>26517311080.793999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2905886</v>
      </c>
      <c r="R29" s="7"/>
      <c r="S29" s="7">
        <v>9820</v>
      </c>
      <c r="T29" s="7"/>
      <c r="U29" s="7">
        <v>35191785904</v>
      </c>
      <c r="V29" s="7"/>
      <c r="W29" s="7">
        <v>28366012506.905998</v>
      </c>
      <c r="X29" s="4"/>
      <c r="Y29" s="9">
        <v>8.2717031623522688E-3</v>
      </c>
    </row>
    <row r="30" spans="1:25">
      <c r="A30" s="1" t="s">
        <v>36</v>
      </c>
      <c r="C30" s="7">
        <v>8924876</v>
      </c>
      <c r="D30" s="7"/>
      <c r="E30" s="7">
        <v>41056931317</v>
      </c>
      <c r="F30" s="7"/>
      <c r="G30" s="7">
        <v>29028441216.0816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8924876</v>
      </c>
      <c r="R30" s="7"/>
      <c r="S30" s="7">
        <v>3414</v>
      </c>
      <c r="T30" s="7"/>
      <c r="U30" s="7">
        <v>41056931317</v>
      </c>
      <c r="V30" s="7"/>
      <c r="W30" s="7">
        <v>30288232980.349201</v>
      </c>
      <c r="X30" s="4"/>
      <c r="Y30" s="9">
        <v>8.8322344377667235E-3</v>
      </c>
    </row>
    <row r="31" spans="1:25">
      <c r="A31" s="1" t="s">
        <v>37</v>
      </c>
      <c r="C31" s="7">
        <v>3644694</v>
      </c>
      <c r="D31" s="7"/>
      <c r="E31" s="7">
        <v>28533422033</v>
      </c>
      <c r="F31" s="7"/>
      <c r="G31" s="7">
        <v>18912102129.054001</v>
      </c>
      <c r="H31" s="7"/>
      <c r="I31" s="7">
        <v>0</v>
      </c>
      <c r="J31" s="7"/>
      <c r="K31" s="7">
        <v>0</v>
      </c>
      <c r="L31" s="7"/>
      <c r="M31" s="7">
        <v>-1563033</v>
      </c>
      <c r="N31" s="7"/>
      <c r="O31" s="7">
        <v>8684761971</v>
      </c>
      <c r="P31" s="7"/>
      <c r="Q31" s="7">
        <v>2081661</v>
      </c>
      <c r="R31" s="7"/>
      <c r="S31" s="7">
        <v>6010</v>
      </c>
      <c r="T31" s="7"/>
      <c r="U31" s="7">
        <v>16296817185</v>
      </c>
      <c r="V31" s="7"/>
      <c r="W31" s="7">
        <v>12436343453.470501</v>
      </c>
      <c r="X31" s="4"/>
      <c r="Y31" s="9">
        <v>3.6265139997074375E-3</v>
      </c>
    </row>
    <row r="32" spans="1:25">
      <c r="A32" s="1" t="s">
        <v>38</v>
      </c>
      <c r="C32" s="7">
        <v>3357630</v>
      </c>
      <c r="D32" s="7"/>
      <c r="E32" s="7">
        <v>8448266635</v>
      </c>
      <c r="F32" s="7"/>
      <c r="G32" s="7">
        <v>13590919357.308001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3357630</v>
      </c>
      <c r="R32" s="7"/>
      <c r="S32" s="7">
        <v>4369</v>
      </c>
      <c r="T32" s="7"/>
      <c r="U32" s="7">
        <v>8448266635</v>
      </c>
      <c r="V32" s="7"/>
      <c r="W32" s="7">
        <v>14582202031.453501</v>
      </c>
      <c r="X32" s="4"/>
      <c r="Y32" s="9">
        <v>4.2522595175570584E-3</v>
      </c>
    </row>
    <row r="33" spans="1:25">
      <c r="A33" s="1" t="s">
        <v>39</v>
      </c>
      <c r="C33" s="7">
        <v>5802574</v>
      </c>
      <c r="D33" s="7"/>
      <c r="E33" s="7">
        <v>42601767766</v>
      </c>
      <c r="F33" s="7"/>
      <c r="G33" s="7">
        <v>69043542755.858994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5802574</v>
      </c>
      <c r="R33" s="7"/>
      <c r="S33" s="7">
        <v>13040</v>
      </c>
      <c r="T33" s="7"/>
      <c r="U33" s="7">
        <v>42601767766</v>
      </c>
      <c r="V33" s="7"/>
      <c r="W33" s="7">
        <v>75215354848.488007</v>
      </c>
      <c r="X33" s="4"/>
      <c r="Y33" s="9">
        <v>2.1933258627951858E-2</v>
      </c>
    </row>
    <row r="34" spans="1:25">
      <c r="A34" s="1" t="s">
        <v>40</v>
      </c>
      <c r="C34" s="7">
        <v>6291977</v>
      </c>
      <c r="D34" s="7"/>
      <c r="E34" s="7">
        <v>65838106909</v>
      </c>
      <c r="F34" s="7"/>
      <c r="G34" s="7">
        <v>99884999597.494507</v>
      </c>
      <c r="H34" s="7"/>
      <c r="I34" s="7">
        <v>0</v>
      </c>
      <c r="J34" s="7"/>
      <c r="K34" s="7">
        <v>0</v>
      </c>
      <c r="L34" s="7"/>
      <c r="M34" s="7">
        <v>-292423</v>
      </c>
      <c r="N34" s="7"/>
      <c r="O34" s="7">
        <v>5167702435</v>
      </c>
      <c r="P34" s="7"/>
      <c r="Q34" s="7">
        <v>5999554</v>
      </c>
      <c r="R34" s="7"/>
      <c r="S34" s="7">
        <v>17680</v>
      </c>
      <c r="T34" s="7"/>
      <c r="U34" s="7">
        <v>62778245637</v>
      </c>
      <c r="V34" s="7"/>
      <c r="W34" s="7">
        <v>105440985637.416</v>
      </c>
      <c r="X34" s="4"/>
      <c r="Y34" s="9">
        <v>3.0747237882878801E-2</v>
      </c>
    </row>
    <row r="35" spans="1:25">
      <c r="A35" s="1" t="s">
        <v>41</v>
      </c>
      <c r="C35" s="7">
        <v>4228430</v>
      </c>
      <c r="D35" s="7"/>
      <c r="E35" s="7">
        <v>72236855954</v>
      </c>
      <c r="F35" s="7"/>
      <c r="G35" s="7">
        <v>75574809730.169998</v>
      </c>
      <c r="H35" s="7"/>
      <c r="I35" s="7">
        <v>0</v>
      </c>
      <c r="J35" s="7"/>
      <c r="K35" s="7">
        <v>0</v>
      </c>
      <c r="L35" s="7"/>
      <c r="M35" s="7">
        <v>-567228</v>
      </c>
      <c r="N35" s="7"/>
      <c r="O35" s="7">
        <v>10755551148</v>
      </c>
      <c r="P35" s="7"/>
      <c r="Q35" s="7">
        <v>3661202</v>
      </c>
      <c r="R35" s="7"/>
      <c r="S35" s="7">
        <v>19140</v>
      </c>
      <c r="T35" s="7"/>
      <c r="U35" s="7">
        <v>62546553101</v>
      </c>
      <c r="V35" s="7"/>
      <c r="W35" s="7">
        <v>69658457612.634003</v>
      </c>
      <c r="X35" s="4"/>
      <c r="Y35" s="9">
        <v>2.0312833323990313E-2</v>
      </c>
    </row>
    <row r="36" spans="1:25">
      <c r="A36" s="1" t="s">
        <v>42</v>
      </c>
      <c r="C36" s="7">
        <v>3091133</v>
      </c>
      <c r="D36" s="7"/>
      <c r="E36" s="7">
        <v>43364270739</v>
      </c>
      <c r="F36" s="7"/>
      <c r="G36" s="7">
        <v>42496004692.129501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3091133</v>
      </c>
      <c r="R36" s="7"/>
      <c r="S36" s="7">
        <v>15660</v>
      </c>
      <c r="T36" s="7"/>
      <c r="U36" s="7">
        <v>43364270739</v>
      </c>
      <c r="V36" s="7"/>
      <c r="W36" s="7">
        <v>48119120280.459</v>
      </c>
      <c r="X36" s="4"/>
      <c r="Y36" s="9">
        <v>1.4031830497733091E-2</v>
      </c>
    </row>
    <row r="37" spans="1:25">
      <c r="A37" s="1" t="s">
        <v>43</v>
      </c>
      <c r="C37" s="7">
        <v>824555</v>
      </c>
      <c r="D37" s="7"/>
      <c r="E37" s="7">
        <v>35921121924</v>
      </c>
      <c r="F37" s="7"/>
      <c r="G37" s="7">
        <v>48211748165.654999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824555</v>
      </c>
      <c r="R37" s="7"/>
      <c r="S37" s="7">
        <v>59720</v>
      </c>
      <c r="T37" s="7"/>
      <c r="U37" s="7">
        <v>35921121924</v>
      </c>
      <c r="V37" s="7"/>
      <c r="W37" s="7">
        <v>48949432173.629997</v>
      </c>
      <c r="X37" s="4"/>
      <c r="Y37" s="9">
        <v>1.4273954536521029E-2</v>
      </c>
    </row>
    <row r="38" spans="1:25">
      <c r="A38" s="1" t="s">
        <v>44</v>
      </c>
      <c r="C38" s="7">
        <v>754942</v>
      </c>
      <c r="D38" s="7"/>
      <c r="E38" s="7">
        <v>36579806598</v>
      </c>
      <c r="F38" s="7"/>
      <c r="G38" s="7">
        <v>28727229640.428001</v>
      </c>
      <c r="H38" s="7"/>
      <c r="I38" s="7">
        <v>0</v>
      </c>
      <c r="J38" s="7"/>
      <c r="K38" s="7">
        <v>0</v>
      </c>
      <c r="L38" s="7"/>
      <c r="M38" s="7">
        <v>-350000</v>
      </c>
      <c r="N38" s="7"/>
      <c r="O38" s="7">
        <v>15563229860</v>
      </c>
      <c r="P38" s="7"/>
      <c r="Q38" s="7">
        <v>404942</v>
      </c>
      <c r="R38" s="7"/>
      <c r="S38" s="7">
        <v>43060</v>
      </c>
      <c r="T38" s="7"/>
      <c r="U38" s="7">
        <v>19620977564</v>
      </c>
      <c r="V38" s="7"/>
      <c r="W38" s="7">
        <v>17333053545.006001</v>
      </c>
      <c r="X38" s="4"/>
      <c r="Y38" s="9">
        <v>5.0544246847011535E-3</v>
      </c>
    </row>
    <row r="39" spans="1:25">
      <c r="A39" s="1" t="s">
        <v>45</v>
      </c>
      <c r="C39" s="7">
        <v>6904845</v>
      </c>
      <c r="D39" s="7"/>
      <c r="E39" s="7">
        <v>82918425441</v>
      </c>
      <c r="F39" s="7"/>
      <c r="G39" s="7">
        <v>119223531561.98199</v>
      </c>
      <c r="H39" s="7"/>
      <c r="I39" s="7">
        <v>0</v>
      </c>
      <c r="J39" s="7"/>
      <c r="K39" s="7">
        <v>0</v>
      </c>
      <c r="L39" s="7"/>
      <c r="M39" s="7">
        <v>-2856812</v>
      </c>
      <c r="N39" s="7"/>
      <c r="O39" s="7">
        <v>51730103625</v>
      </c>
      <c r="P39" s="7"/>
      <c r="Q39" s="7">
        <v>4048033</v>
      </c>
      <c r="R39" s="7"/>
      <c r="S39" s="7">
        <v>18690</v>
      </c>
      <c r="T39" s="7"/>
      <c r="U39" s="7">
        <v>48611738936</v>
      </c>
      <c r="V39" s="7"/>
      <c r="W39" s="7">
        <v>75207573236.218506</v>
      </c>
      <c r="X39" s="4"/>
      <c r="Y39" s="9">
        <v>2.1930989462104096E-2</v>
      </c>
    </row>
    <row r="40" spans="1:25">
      <c r="A40" s="1" t="s">
        <v>46</v>
      </c>
      <c r="C40" s="7">
        <v>14571529</v>
      </c>
      <c r="D40" s="7"/>
      <c r="E40" s="7">
        <v>59003891900</v>
      </c>
      <c r="F40" s="7"/>
      <c r="G40" s="7">
        <v>32895045301.964001</v>
      </c>
      <c r="H40" s="7"/>
      <c r="I40" s="7">
        <v>3183325</v>
      </c>
      <c r="J40" s="7"/>
      <c r="K40" s="7">
        <v>7338115843</v>
      </c>
      <c r="L40" s="7"/>
      <c r="M40" s="7">
        <v>0</v>
      </c>
      <c r="N40" s="7"/>
      <c r="O40" s="7">
        <v>0</v>
      </c>
      <c r="P40" s="7"/>
      <c r="Q40" s="7">
        <v>17754854</v>
      </c>
      <c r="R40" s="7"/>
      <c r="S40" s="7">
        <v>2534</v>
      </c>
      <c r="T40" s="7"/>
      <c r="U40" s="7">
        <v>66342007743</v>
      </c>
      <c r="V40" s="7"/>
      <c r="W40" s="7">
        <v>44723104775.785797</v>
      </c>
      <c r="X40" s="4"/>
      <c r="Y40" s="9">
        <v>1.3041531555202355E-2</v>
      </c>
    </row>
    <row r="41" spans="1:25">
      <c r="A41" s="1" t="s">
        <v>47</v>
      </c>
      <c r="C41" s="7">
        <v>1146320</v>
      </c>
      <c r="D41" s="7"/>
      <c r="E41" s="7">
        <v>35853587700</v>
      </c>
      <c r="F41" s="7"/>
      <c r="G41" s="7">
        <v>19120799864.880001</v>
      </c>
      <c r="H41" s="7"/>
      <c r="I41" s="7">
        <v>0</v>
      </c>
      <c r="J41" s="7"/>
      <c r="K41" s="7">
        <v>0</v>
      </c>
      <c r="L41" s="7"/>
      <c r="M41" s="7">
        <v>-1146092</v>
      </c>
      <c r="N41" s="7"/>
      <c r="O41" s="7">
        <v>12042997738</v>
      </c>
      <c r="P41" s="7"/>
      <c r="Q41" s="7">
        <v>228</v>
      </c>
      <c r="R41" s="7"/>
      <c r="S41" s="7">
        <v>9920</v>
      </c>
      <c r="T41" s="7"/>
      <c r="U41" s="7">
        <v>3799892</v>
      </c>
      <c r="V41" s="7"/>
      <c r="W41" s="7">
        <v>2248302.5279999999</v>
      </c>
      <c r="X41" s="4"/>
      <c r="Y41" s="9">
        <v>6.5561880177041081E-7</v>
      </c>
    </row>
    <row r="42" spans="1:25">
      <c r="A42" s="1" t="s">
        <v>48</v>
      </c>
      <c r="C42" s="7">
        <v>1687500</v>
      </c>
      <c r="D42" s="7"/>
      <c r="E42" s="7">
        <v>6435212872</v>
      </c>
      <c r="F42" s="7"/>
      <c r="G42" s="7">
        <v>6906100246.875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1687500</v>
      </c>
      <c r="R42" s="7"/>
      <c r="S42" s="7">
        <v>4117</v>
      </c>
      <c r="T42" s="7"/>
      <c r="U42" s="7">
        <v>6435212872</v>
      </c>
      <c r="V42" s="7"/>
      <c r="W42" s="7">
        <v>6906100246.875</v>
      </c>
      <c r="X42" s="4"/>
      <c r="Y42" s="9">
        <v>2.0138611740966412E-3</v>
      </c>
    </row>
    <row r="43" spans="1:25">
      <c r="A43" s="1" t="s">
        <v>49</v>
      </c>
      <c r="C43" s="7">
        <v>9516588</v>
      </c>
      <c r="D43" s="7"/>
      <c r="E43" s="7">
        <v>42653069679</v>
      </c>
      <c r="F43" s="7"/>
      <c r="G43" s="7">
        <v>47110622220.972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9516588</v>
      </c>
      <c r="R43" s="7"/>
      <c r="S43" s="7">
        <v>5530</v>
      </c>
      <c r="T43" s="7"/>
      <c r="U43" s="7">
        <v>42653069679</v>
      </c>
      <c r="V43" s="7"/>
      <c r="W43" s="7">
        <v>52313602586.741997</v>
      </c>
      <c r="X43" s="4"/>
      <c r="Y43" s="9">
        <v>1.525496725510654E-2</v>
      </c>
    </row>
    <row r="44" spans="1:25">
      <c r="A44" s="1" t="s">
        <v>50</v>
      </c>
      <c r="C44" s="7">
        <v>39</v>
      </c>
      <c r="D44" s="7"/>
      <c r="E44" s="7">
        <v>556636</v>
      </c>
      <c r="F44" s="7"/>
      <c r="G44" s="7">
        <v>416755.46250000002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39</v>
      </c>
      <c r="R44" s="7"/>
      <c r="S44" s="7">
        <v>12140</v>
      </c>
      <c r="T44" s="7"/>
      <c r="U44" s="7">
        <v>556636</v>
      </c>
      <c r="V44" s="7"/>
      <c r="W44" s="7">
        <v>470642.913</v>
      </c>
      <c r="X44" s="4"/>
      <c r="Y44" s="9">
        <v>1.3724235899751466E-7</v>
      </c>
    </row>
    <row r="45" spans="1:25">
      <c r="A45" s="1" t="s">
        <v>51</v>
      </c>
      <c r="C45" s="7">
        <v>3384079</v>
      </c>
      <c r="D45" s="7"/>
      <c r="E45" s="7">
        <v>56910968674</v>
      </c>
      <c r="F45" s="7"/>
      <c r="G45" s="7">
        <v>47532524904.193497</v>
      </c>
      <c r="H45" s="7"/>
      <c r="I45" s="7">
        <v>1692040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5076119</v>
      </c>
      <c r="R45" s="7"/>
      <c r="S45" s="7">
        <v>9393</v>
      </c>
      <c r="T45" s="7"/>
      <c r="U45" s="7">
        <v>56910968674</v>
      </c>
      <c r="V45" s="7"/>
      <c r="W45" s="7">
        <v>47396289851.686302</v>
      </c>
      <c r="X45" s="4"/>
      <c r="Y45" s="9">
        <v>1.382104871294512E-2</v>
      </c>
    </row>
    <row r="46" spans="1:25">
      <c r="A46" s="1" t="s">
        <v>52</v>
      </c>
      <c r="C46" s="7">
        <v>2184076</v>
      </c>
      <c r="D46" s="7"/>
      <c r="E46" s="7">
        <v>38209628116</v>
      </c>
      <c r="F46" s="7"/>
      <c r="G46" s="7">
        <v>31610935687.967999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2184076</v>
      </c>
      <c r="R46" s="7"/>
      <c r="S46" s="7">
        <v>15530</v>
      </c>
      <c r="T46" s="7"/>
      <c r="U46" s="7">
        <v>38209628116</v>
      </c>
      <c r="V46" s="7"/>
      <c r="W46" s="7">
        <v>33716884013.334</v>
      </c>
      <c r="X46" s="4"/>
      <c r="Y46" s="9">
        <v>9.8320501004453605E-3</v>
      </c>
    </row>
    <row r="47" spans="1:25">
      <c r="A47" s="1" t="s">
        <v>53</v>
      </c>
      <c r="C47" s="7">
        <v>3848899</v>
      </c>
      <c r="D47" s="7"/>
      <c r="E47" s="7">
        <v>78304915817</v>
      </c>
      <c r="F47" s="7"/>
      <c r="G47" s="7">
        <v>140490648430.884</v>
      </c>
      <c r="H47" s="7"/>
      <c r="I47" s="7">
        <v>0</v>
      </c>
      <c r="J47" s="7"/>
      <c r="K47" s="7">
        <v>0</v>
      </c>
      <c r="L47" s="7"/>
      <c r="M47" s="7">
        <v>-871655</v>
      </c>
      <c r="N47" s="7"/>
      <c r="O47" s="7">
        <v>31369113694</v>
      </c>
      <c r="P47" s="7"/>
      <c r="Q47" s="7">
        <v>2977244</v>
      </c>
      <c r="R47" s="7"/>
      <c r="S47" s="7">
        <v>37740</v>
      </c>
      <c r="T47" s="7"/>
      <c r="U47" s="7">
        <v>60571306449</v>
      </c>
      <c r="V47" s="7"/>
      <c r="W47" s="7">
        <v>111692639488.06799</v>
      </c>
      <c r="X47" s="4"/>
      <c r="Y47" s="9">
        <v>3.2570258475349459E-2</v>
      </c>
    </row>
    <row r="48" spans="1:25">
      <c r="A48" s="1" t="s">
        <v>54</v>
      </c>
      <c r="C48" s="7">
        <v>3973047</v>
      </c>
      <c r="D48" s="7"/>
      <c r="E48" s="7">
        <v>17254778726</v>
      </c>
      <c r="F48" s="7"/>
      <c r="G48" s="7">
        <v>17096984506.2451</v>
      </c>
      <c r="H48" s="7"/>
      <c r="I48" s="7">
        <v>4676031</v>
      </c>
      <c r="J48" s="7"/>
      <c r="K48" s="7">
        <v>21455154985</v>
      </c>
      <c r="L48" s="7"/>
      <c r="M48" s="7">
        <v>0</v>
      </c>
      <c r="N48" s="7"/>
      <c r="O48" s="7">
        <v>0</v>
      </c>
      <c r="P48" s="7"/>
      <c r="Q48" s="7">
        <v>8649078</v>
      </c>
      <c r="R48" s="7"/>
      <c r="S48" s="7">
        <v>5349</v>
      </c>
      <c r="T48" s="7"/>
      <c r="U48" s="7">
        <v>38709933711</v>
      </c>
      <c r="V48" s="7"/>
      <c r="W48" s="7">
        <v>45988647908.579102</v>
      </c>
      <c r="X48" s="4"/>
      <c r="Y48" s="9">
        <v>1.3410571691917762E-2</v>
      </c>
    </row>
    <row r="49" spans="1:25">
      <c r="A49" s="1" t="s">
        <v>55</v>
      </c>
      <c r="C49" s="7">
        <v>715408</v>
      </c>
      <c r="D49" s="7"/>
      <c r="E49" s="7">
        <v>20151515415</v>
      </c>
      <c r="F49" s="7"/>
      <c r="G49" s="7">
        <v>35201990458.800003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715408</v>
      </c>
      <c r="R49" s="7"/>
      <c r="S49" s="7">
        <v>56700</v>
      </c>
      <c r="T49" s="7"/>
      <c r="U49" s="7">
        <v>20151515415</v>
      </c>
      <c r="V49" s="7"/>
      <c r="W49" s="7">
        <v>40322279980.080002</v>
      </c>
      <c r="X49" s="4"/>
      <c r="Y49" s="9">
        <v>1.1758224062803295E-2</v>
      </c>
    </row>
    <row r="50" spans="1:25">
      <c r="A50" s="1" t="s">
        <v>56</v>
      </c>
      <c r="C50" s="7">
        <v>4391555</v>
      </c>
      <c r="D50" s="7"/>
      <c r="E50" s="7">
        <v>87302644700</v>
      </c>
      <c r="F50" s="7"/>
      <c r="G50" s="7">
        <v>64957527686.519997</v>
      </c>
      <c r="H50" s="7"/>
      <c r="I50" s="7">
        <v>0</v>
      </c>
      <c r="J50" s="7"/>
      <c r="K50" s="7">
        <v>0</v>
      </c>
      <c r="L50" s="7"/>
      <c r="M50" s="7">
        <v>-568237</v>
      </c>
      <c r="N50" s="7"/>
      <c r="O50" s="7">
        <v>9790407365</v>
      </c>
      <c r="P50" s="7"/>
      <c r="Q50" s="7">
        <v>3823318</v>
      </c>
      <c r="R50" s="7"/>
      <c r="S50" s="7">
        <v>16990</v>
      </c>
      <c r="T50" s="7"/>
      <c r="U50" s="7">
        <v>76006283172</v>
      </c>
      <c r="V50" s="7"/>
      <c r="W50" s="7">
        <v>64571671691.721001</v>
      </c>
      <c r="X50" s="4"/>
      <c r="Y50" s="9">
        <v>1.8829495361772988E-2</v>
      </c>
    </row>
    <row r="51" spans="1:25">
      <c r="A51" s="1" t="s">
        <v>57</v>
      </c>
      <c r="C51" s="7">
        <v>12500000</v>
      </c>
      <c r="D51" s="7"/>
      <c r="E51" s="7">
        <v>39010252287</v>
      </c>
      <c r="F51" s="7"/>
      <c r="G51" s="7">
        <v>43290877500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12500000</v>
      </c>
      <c r="R51" s="7"/>
      <c r="S51" s="7">
        <v>3871</v>
      </c>
      <c r="T51" s="7"/>
      <c r="U51" s="7">
        <v>39010252287</v>
      </c>
      <c r="V51" s="7"/>
      <c r="W51" s="7">
        <v>48099594375</v>
      </c>
      <c r="X51" s="4"/>
      <c r="Y51" s="9">
        <v>1.4026136623985637E-2</v>
      </c>
    </row>
    <row r="52" spans="1:25">
      <c r="A52" s="1" t="s">
        <v>58</v>
      </c>
      <c r="C52" s="7">
        <v>2000000</v>
      </c>
      <c r="D52" s="7"/>
      <c r="E52" s="7">
        <v>29489671175</v>
      </c>
      <c r="F52" s="7"/>
      <c r="G52" s="7">
        <v>30417930000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2000000</v>
      </c>
      <c r="R52" s="7"/>
      <c r="S52" s="7">
        <v>16700</v>
      </c>
      <c r="T52" s="7"/>
      <c r="U52" s="7">
        <v>29489671175</v>
      </c>
      <c r="V52" s="7"/>
      <c r="W52" s="7">
        <v>33201270000</v>
      </c>
      <c r="X52" s="4"/>
      <c r="Y52" s="9">
        <v>9.6816938928673789E-3</v>
      </c>
    </row>
    <row r="53" spans="1:25">
      <c r="A53" s="1" t="s">
        <v>59</v>
      </c>
      <c r="C53" s="7">
        <v>3641904</v>
      </c>
      <c r="D53" s="7"/>
      <c r="E53" s="7">
        <v>64027564594</v>
      </c>
      <c r="F53" s="7"/>
      <c r="G53" s="7">
        <v>62521452771.624001</v>
      </c>
      <c r="H53" s="7"/>
      <c r="I53" s="7">
        <v>0</v>
      </c>
      <c r="J53" s="7"/>
      <c r="K53" s="7">
        <v>0</v>
      </c>
      <c r="L53" s="7"/>
      <c r="M53" s="7">
        <v>-402676</v>
      </c>
      <c r="N53" s="7"/>
      <c r="O53" s="7">
        <v>7820563996</v>
      </c>
      <c r="P53" s="7"/>
      <c r="Q53" s="7">
        <v>3239228</v>
      </c>
      <c r="R53" s="7"/>
      <c r="S53" s="7">
        <v>18880</v>
      </c>
      <c r="T53" s="7"/>
      <c r="U53" s="7">
        <v>56948200731</v>
      </c>
      <c r="V53" s="7"/>
      <c r="W53" s="7">
        <v>60792742723.391998</v>
      </c>
      <c r="X53" s="4"/>
      <c r="Y53" s="9">
        <v>1.7727536505553015E-2</v>
      </c>
    </row>
    <row r="54" spans="1:25">
      <c r="A54" s="1" t="s">
        <v>60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335890</v>
      </c>
      <c r="J54" s="7"/>
      <c r="K54" s="7">
        <v>39409143793</v>
      </c>
      <c r="L54" s="7"/>
      <c r="M54" s="7">
        <v>0</v>
      </c>
      <c r="N54" s="7"/>
      <c r="O54" s="7">
        <v>0</v>
      </c>
      <c r="P54" s="7"/>
      <c r="Q54" s="7">
        <v>335890</v>
      </c>
      <c r="R54" s="7"/>
      <c r="S54" s="7">
        <v>123700</v>
      </c>
      <c r="T54" s="7"/>
      <c r="U54" s="7">
        <v>39409143793</v>
      </c>
      <c r="V54" s="7"/>
      <c r="W54" s="7">
        <v>41302372921.650002</v>
      </c>
      <c r="X54" s="4"/>
      <c r="Y54" s="9">
        <v>1.2044025173629498E-2</v>
      </c>
    </row>
    <row r="55" spans="1:25">
      <c r="A55" s="1" t="s">
        <v>61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4474006</v>
      </c>
      <c r="J55" s="7"/>
      <c r="K55" s="7">
        <v>53671722492</v>
      </c>
      <c r="L55" s="7"/>
      <c r="M55" s="7">
        <v>0</v>
      </c>
      <c r="N55" s="7"/>
      <c r="O55" s="7">
        <v>0</v>
      </c>
      <c r="P55" s="7"/>
      <c r="Q55" s="7">
        <v>4474006</v>
      </c>
      <c r="R55" s="7"/>
      <c r="S55" s="7">
        <v>13230</v>
      </c>
      <c r="T55" s="7"/>
      <c r="U55" s="7">
        <v>53671722492</v>
      </c>
      <c r="V55" s="7"/>
      <c r="W55" s="7">
        <v>58838912320</v>
      </c>
      <c r="X55" s="4"/>
      <c r="Y55" s="9">
        <v>1.7157787586211101E-2</v>
      </c>
    </row>
    <row r="56" spans="1:25">
      <c r="A56" s="1" t="s">
        <v>62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951641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951641</v>
      </c>
      <c r="R56" s="7"/>
      <c r="S56" s="7">
        <v>7520</v>
      </c>
      <c r="T56" s="7"/>
      <c r="U56" s="7">
        <v>14906504624</v>
      </c>
      <c r="V56" s="7"/>
      <c r="W56" s="7">
        <v>7113760095.0959997</v>
      </c>
      <c r="X56" s="4"/>
      <c r="Y56" s="9">
        <v>2.0744160590246883E-3</v>
      </c>
    </row>
    <row r="57" spans="1:25" ht="24.75" thickBot="1">
      <c r="C57" s="7"/>
      <c r="D57" s="7"/>
      <c r="E57" s="8">
        <f>SUM(E9:E56)</f>
        <v>1849881877479</v>
      </c>
      <c r="F57" s="7"/>
      <c r="G57" s="8">
        <f>SUM(G9:G56)</f>
        <v>2074121240155.7251</v>
      </c>
      <c r="H57" s="7"/>
      <c r="I57" s="7"/>
      <c r="J57" s="7"/>
      <c r="K57" s="8">
        <f>SUM(SUM(K9:K56))</f>
        <v>142540656155</v>
      </c>
      <c r="L57" s="7"/>
      <c r="M57" s="7"/>
      <c r="N57" s="7"/>
      <c r="O57" s="8">
        <f>SUM(O9:O56)</f>
        <v>222771855511</v>
      </c>
      <c r="P57" s="7"/>
      <c r="Q57" s="7"/>
      <c r="R57" s="7"/>
      <c r="S57" s="7"/>
      <c r="T57" s="7"/>
      <c r="U57" s="8">
        <f>SUM(U9:U56)</f>
        <v>1810897957259</v>
      </c>
      <c r="V57" s="7"/>
      <c r="W57" s="8">
        <f>SUM(W9:W56)</f>
        <v>2151853904869.2222</v>
      </c>
      <c r="X57" s="4"/>
      <c r="Y57" s="10">
        <f>SUM(Y9:Y56)</f>
        <v>0.62749379193314292</v>
      </c>
    </row>
    <row r="58" spans="1:25" ht="24.75" thickTop="1">
      <c r="W58" s="3"/>
    </row>
    <row r="59" spans="1:25">
      <c r="W59" s="3"/>
      <c r="Y59" s="3"/>
    </row>
    <row r="60" spans="1:25">
      <c r="Y60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4"/>
  <sheetViews>
    <sheetView rightToLeft="1" topLeftCell="H4" zoomScaleNormal="100" workbookViewId="0">
      <selection activeCell="AA39" sqref="AA39"/>
    </sheetView>
  </sheetViews>
  <sheetFormatPr defaultRowHeight="24"/>
  <cols>
    <col min="1" max="1" width="4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42578125" style="1" bestFit="1" customWidth="1"/>
    <col min="12" max="12" width="1" style="1" customWidth="1"/>
    <col min="13" max="13" width="10.42578125" style="1" bestFit="1" customWidth="1"/>
    <col min="14" max="14" width="1" style="1" customWidth="1"/>
    <col min="15" max="15" width="9.1406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2.28515625" style="1" bestFit="1" customWidth="1"/>
    <col min="20" max="20" width="1" style="1" customWidth="1"/>
    <col min="21" max="21" width="8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8" style="1" bestFit="1" customWidth="1"/>
    <col min="26" max="26" width="1" style="1" customWidth="1"/>
    <col min="27" max="27" width="17.42578125" style="1" bestFit="1" customWidth="1"/>
    <col min="28" max="28" width="1.28515625" style="1" customWidth="1"/>
    <col min="29" max="29" width="9.140625" style="1" bestFit="1" customWidth="1"/>
    <col min="30" max="30" width="1" style="1" customWidth="1"/>
    <col min="31" max="31" width="21.140625" style="1" bestFit="1" customWidth="1"/>
    <col min="32" max="32" width="1" style="1" customWidth="1"/>
    <col min="33" max="33" width="19.140625" style="1" bestFit="1" customWidth="1"/>
    <col min="34" max="34" width="1" style="1" customWidth="1"/>
    <col min="35" max="35" width="22.28515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>
      <c r="A6" s="20" t="s">
        <v>64</v>
      </c>
      <c r="B6" s="20" t="s">
        <v>64</v>
      </c>
      <c r="C6" s="20" t="s">
        <v>64</v>
      </c>
      <c r="D6" s="20" t="s">
        <v>64</v>
      </c>
      <c r="E6" s="20" t="s">
        <v>64</v>
      </c>
      <c r="F6" s="20" t="s">
        <v>64</v>
      </c>
      <c r="G6" s="20" t="s">
        <v>64</v>
      </c>
      <c r="H6" s="20" t="s">
        <v>64</v>
      </c>
      <c r="I6" s="20" t="s">
        <v>64</v>
      </c>
      <c r="J6" s="20" t="s">
        <v>64</v>
      </c>
      <c r="K6" s="20" t="s">
        <v>64</v>
      </c>
      <c r="L6" s="20" t="s">
        <v>64</v>
      </c>
      <c r="M6" s="20" t="s">
        <v>64</v>
      </c>
      <c r="O6" s="20" t="s">
        <v>255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65</v>
      </c>
      <c r="C7" s="19" t="s">
        <v>66</v>
      </c>
      <c r="E7" s="19" t="s">
        <v>67</v>
      </c>
      <c r="G7" s="19" t="s">
        <v>68</v>
      </c>
      <c r="I7" s="19" t="s">
        <v>69</v>
      </c>
      <c r="K7" s="19" t="s">
        <v>70</v>
      </c>
      <c r="M7" s="19" t="s">
        <v>63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71</v>
      </c>
      <c r="AG7" s="19" t="s">
        <v>8</v>
      </c>
      <c r="AI7" s="19" t="s">
        <v>9</v>
      </c>
      <c r="AK7" s="19" t="s">
        <v>13</v>
      </c>
    </row>
    <row r="8" spans="1:37" ht="24.75">
      <c r="A8" s="20" t="s">
        <v>65</v>
      </c>
      <c r="C8" s="20" t="s">
        <v>66</v>
      </c>
      <c r="E8" s="20" t="s">
        <v>67</v>
      </c>
      <c r="G8" s="20" t="s">
        <v>68</v>
      </c>
      <c r="I8" s="20" t="s">
        <v>69</v>
      </c>
      <c r="K8" s="20" t="s">
        <v>70</v>
      </c>
      <c r="M8" s="20" t="s">
        <v>63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71</v>
      </c>
      <c r="AG8" s="20" t="s">
        <v>8</v>
      </c>
      <c r="AI8" s="20" t="s">
        <v>9</v>
      </c>
      <c r="AK8" s="20" t="s">
        <v>13</v>
      </c>
    </row>
    <row r="9" spans="1:37" ht="24.75">
      <c r="A9" s="2" t="s">
        <v>72</v>
      </c>
      <c r="C9" s="1" t="s">
        <v>73</v>
      </c>
      <c r="E9" s="1" t="s">
        <v>73</v>
      </c>
      <c r="G9" s="1" t="s">
        <v>74</v>
      </c>
      <c r="I9" s="1" t="s">
        <v>75</v>
      </c>
      <c r="K9" s="7">
        <v>0</v>
      </c>
      <c r="L9" s="7"/>
      <c r="M9" s="7">
        <v>0</v>
      </c>
      <c r="N9" s="7"/>
      <c r="O9" s="7">
        <v>5000</v>
      </c>
      <c r="P9" s="7"/>
      <c r="Q9" s="7">
        <v>3077447681</v>
      </c>
      <c r="R9" s="7"/>
      <c r="S9" s="7">
        <v>3039693955</v>
      </c>
      <c r="T9" s="7"/>
      <c r="U9" s="7">
        <v>0</v>
      </c>
      <c r="V9" s="7"/>
      <c r="W9" s="7">
        <v>0</v>
      </c>
      <c r="X9" s="7"/>
      <c r="Y9" s="7">
        <v>0</v>
      </c>
      <c r="Z9" s="7"/>
      <c r="AA9" s="7">
        <v>0</v>
      </c>
      <c r="AB9" s="7"/>
      <c r="AC9" s="7">
        <v>5000</v>
      </c>
      <c r="AD9" s="7"/>
      <c r="AE9" s="7">
        <v>597504</v>
      </c>
      <c r="AF9" s="7"/>
      <c r="AG9" s="7">
        <v>3077447681</v>
      </c>
      <c r="AH9" s="7"/>
      <c r="AI9" s="7">
        <v>2986978512</v>
      </c>
      <c r="AK9" s="9">
        <v>8.7102124761361509E-4</v>
      </c>
    </row>
    <row r="10" spans="1:37" ht="24.75">
      <c r="A10" s="2" t="s">
        <v>76</v>
      </c>
      <c r="C10" s="1" t="s">
        <v>73</v>
      </c>
      <c r="E10" s="1" t="s">
        <v>73</v>
      </c>
      <c r="G10" s="1" t="s">
        <v>77</v>
      </c>
      <c r="I10" s="1" t="s">
        <v>78</v>
      </c>
      <c r="K10" s="7">
        <v>0</v>
      </c>
      <c r="L10" s="7"/>
      <c r="M10" s="7">
        <v>0</v>
      </c>
      <c r="N10" s="7"/>
      <c r="O10" s="7">
        <v>10000</v>
      </c>
      <c r="P10" s="7"/>
      <c r="Q10" s="7">
        <v>6205264491</v>
      </c>
      <c r="R10" s="7"/>
      <c r="S10" s="7">
        <v>6133288140</v>
      </c>
      <c r="T10" s="7"/>
      <c r="U10" s="7">
        <v>0</v>
      </c>
      <c r="V10" s="7"/>
      <c r="W10" s="7">
        <v>0</v>
      </c>
      <c r="X10" s="7"/>
      <c r="Y10" s="7">
        <v>0</v>
      </c>
      <c r="Z10" s="7"/>
      <c r="AA10" s="7">
        <v>0</v>
      </c>
      <c r="AB10" s="7"/>
      <c r="AC10" s="7">
        <v>10000</v>
      </c>
      <c r="AD10" s="7"/>
      <c r="AE10" s="7">
        <v>602120</v>
      </c>
      <c r="AF10" s="7"/>
      <c r="AG10" s="7">
        <v>6205264491</v>
      </c>
      <c r="AH10" s="7"/>
      <c r="AI10" s="7">
        <v>6020108657</v>
      </c>
      <c r="AK10" s="9">
        <v>1.755500594371087E-3</v>
      </c>
    </row>
    <row r="11" spans="1:37" ht="24.75">
      <c r="A11" s="2" t="s">
        <v>79</v>
      </c>
      <c r="C11" s="1" t="s">
        <v>73</v>
      </c>
      <c r="E11" s="1" t="s">
        <v>73</v>
      </c>
      <c r="G11" s="1" t="s">
        <v>80</v>
      </c>
      <c r="I11" s="1" t="s">
        <v>81</v>
      </c>
      <c r="K11" s="7">
        <v>0</v>
      </c>
      <c r="L11" s="7"/>
      <c r="M11" s="7">
        <v>0</v>
      </c>
      <c r="N11" s="7"/>
      <c r="O11" s="7">
        <v>54500</v>
      </c>
      <c r="P11" s="7"/>
      <c r="Q11" s="7">
        <v>40640958822</v>
      </c>
      <c r="R11" s="7"/>
      <c r="S11" s="7">
        <v>44166968285</v>
      </c>
      <c r="T11" s="7"/>
      <c r="U11" s="7">
        <v>0</v>
      </c>
      <c r="V11" s="7"/>
      <c r="W11" s="7">
        <v>0</v>
      </c>
      <c r="X11" s="7"/>
      <c r="Y11" s="7">
        <v>0</v>
      </c>
      <c r="Z11" s="7"/>
      <c r="AA11" s="7">
        <v>0</v>
      </c>
      <c r="AB11" s="7"/>
      <c r="AC11" s="7">
        <v>54500</v>
      </c>
      <c r="AD11" s="7"/>
      <c r="AE11" s="7">
        <v>810590</v>
      </c>
      <c r="AF11" s="7"/>
      <c r="AG11" s="7">
        <v>40640958822</v>
      </c>
      <c r="AH11" s="7"/>
      <c r="AI11" s="7">
        <v>44169147890</v>
      </c>
      <c r="AK11" s="9">
        <v>1.2879994330932796E-2</v>
      </c>
    </row>
    <row r="12" spans="1:37" ht="24.75">
      <c r="A12" s="2" t="s">
        <v>82</v>
      </c>
      <c r="C12" s="1" t="s">
        <v>73</v>
      </c>
      <c r="E12" s="1" t="s">
        <v>73</v>
      </c>
      <c r="G12" s="1" t="s">
        <v>83</v>
      </c>
      <c r="I12" s="1" t="s">
        <v>84</v>
      </c>
      <c r="K12" s="7">
        <v>0</v>
      </c>
      <c r="L12" s="7"/>
      <c r="M12" s="7">
        <v>0</v>
      </c>
      <c r="N12" s="7"/>
      <c r="O12" s="7">
        <v>13200</v>
      </c>
      <c r="P12" s="7"/>
      <c r="Q12" s="7">
        <v>9686585507</v>
      </c>
      <c r="R12" s="7"/>
      <c r="S12" s="7">
        <v>10491438082</v>
      </c>
      <c r="T12" s="7"/>
      <c r="U12" s="7">
        <v>0</v>
      </c>
      <c r="V12" s="7"/>
      <c r="W12" s="7">
        <v>0</v>
      </c>
      <c r="X12" s="7"/>
      <c r="Y12" s="7">
        <v>0</v>
      </c>
      <c r="Z12" s="7"/>
      <c r="AA12" s="7">
        <v>0</v>
      </c>
      <c r="AB12" s="7"/>
      <c r="AC12" s="7">
        <v>13200</v>
      </c>
      <c r="AD12" s="7"/>
      <c r="AE12" s="7">
        <v>794420</v>
      </c>
      <c r="AF12" s="7"/>
      <c r="AG12" s="7">
        <v>9686585507</v>
      </c>
      <c r="AH12" s="7"/>
      <c r="AI12" s="7">
        <v>10484443350</v>
      </c>
      <c r="AK12" s="9">
        <v>3.0573279622077409E-3</v>
      </c>
    </row>
    <row r="13" spans="1:37" ht="24.75">
      <c r="A13" s="2" t="s">
        <v>85</v>
      </c>
      <c r="C13" s="1" t="s">
        <v>73</v>
      </c>
      <c r="E13" s="1" t="s">
        <v>73</v>
      </c>
      <c r="G13" s="1" t="s">
        <v>86</v>
      </c>
      <c r="I13" s="1" t="s">
        <v>87</v>
      </c>
      <c r="K13" s="7">
        <v>0</v>
      </c>
      <c r="L13" s="7"/>
      <c r="M13" s="7">
        <v>0</v>
      </c>
      <c r="N13" s="7"/>
      <c r="O13" s="7">
        <v>15000</v>
      </c>
      <c r="P13" s="7"/>
      <c r="Q13" s="7">
        <v>10697088493</v>
      </c>
      <c r="R13" s="7"/>
      <c r="S13" s="7">
        <v>11571152348</v>
      </c>
      <c r="T13" s="7"/>
      <c r="U13" s="7">
        <v>0</v>
      </c>
      <c r="V13" s="7"/>
      <c r="W13" s="7">
        <v>0</v>
      </c>
      <c r="X13" s="7"/>
      <c r="Y13" s="7">
        <v>0</v>
      </c>
      <c r="Z13" s="7"/>
      <c r="AA13" s="7">
        <v>0</v>
      </c>
      <c r="AB13" s="7"/>
      <c r="AC13" s="7">
        <v>15000</v>
      </c>
      <c r="AD13" s="7"/>
      <c r="AE13" s="7">
        <v>770000</v>
      </c>
      <c r="AF13" s="7"/>
      <c r="AG13" s="7">
        <v>10697088493</v>
      </c>
      <c r="AH13" s="7"/>
      <c r="AI13" s="7">
        <v>11547906562</v>
      </c>
      <c r="AK13" s="9">
        <v>3.3674403550442056E-3</v>
      </c>
    </row>
    <row r="14" spans="1:37" ht="24.75">
      <c r="A14" s="2" t="s">
        <v>88</v>
      </c>
      <c r="C14" s="1" t="s">
        <v>73</v>
      </c>
      <c r="E14" s="1" t="s">
        <v>73</v>
      </c>
      <c r="G14" s="1" t="s">
        <v>89</v>
      </c>
      <c r="I14" s="1" t="s">
        <v>90</v>
      </c>
      <c r="K14" s="7">
        <v>0</v>
      </c>
      <c r="L14" s="7"/>
      <c r="M14" s="7">
        <v>0</v>
      </c>
      <c r="N14" s="7"/>
      <c r="O14" s="7">
        <v>79332</v>
      </c>
      <c r="P14" s="7"/>
      <c r="Q14" s="7">
        <v>48963775863</v>
      </c>
      <c r="R14" s="7"/>
      <c r="S14" s="7">
        <v>50843388285</v>
      </c>
      <c r="T14" s="7"/>
      <c r="U14" s="7">
        <v>0</v>
      </c>
      <c r="V14" s="7"/>
      <c r="W14" s="7">
        <v>0</v>
      </c>
      <c r="X14" s="7"/>
      <c r="Y14" s="7">
        <v>0</v>
      </c>
      <c r="Z14" s="7"/>
      <c r="AA14" s="7">
        <v>0</v>
      </c>
      <c r="AB14" s="7"/>
      <c r="AC14" s="7">
        <v>79332</v>
      </c>
      <c r="AD14" s="7"/>
      <c r="AE14" s="7">
        <v>632990</v>
      </c>
      <c r="AF14" s="7"/>
      <c r="AG14" s="7">
        <v>48963775863</v>
      </c>
      <c r="AH14" s="7"/>
      <c r="AI14" s="7">
        <v>50207260964</v>
      </c>
      <c r="AK14" s="9">
        <v>1.4640745123688268E-2</v>
      </c>
    </row>
    <row r="15" spans="1:37" ht="24.75">
      <c r="A15" s="2" t="s">
        <v>91</v>
      </c>
      <c r="C15" s="1" t="s">
        <v>73</v>
      </c>
      <c r="E15" s="1" t="s">
        <v>73</v>
      </c>
      <c r="G15" s="1" t="s">
        <v>89</v>
      </c>
      <c r="I15" s="1" t="s">
        <v>92</v>
      </c>
      <c r="K15" s="7">
        <v>0</v>
      </c>
      <c r="L15" s="7"/>
      <c r="M15" s="7">
        <v>0</v>
      </c>
      <c r="N15" s="7"/>
      <c r="O15" s="7">
        <v>16625</v>
      </c>
      <c r="P15" s="7"/>
      <c r="Q15" s="7">
        <v>9671480926</v>
      </c>
      <c r="R15" s="7"/>
      <c r="S15" s="7">
        <v>10246789932</v>
      </c>
      <c r="T15" s="7"/>
      <c r="U15" s="7">
        <v>0</v>
      </c>
      <c r="V15" s="7"/>
      <c r="W15" s="7">
        <v>0</v>
      </c>
      <c r="X15" s="7"/>
      <c r="Y15" s="7">
        <v>0</v>
      </c>
      <c r="Z15" s="7"/>
      <c r="AA15" s="7">
        <v>0</v>
      </c>
      <c r="AB15" s="7"/>
      <c r="AC15" s="7">
        <v>16625</v>
      </c>
      <c r="AD15" s="7"/>
      <c r="AE15" s="7">
        <v>606410</v>
      </c>
      <c r="AF15" s="7"/>
      <c r="AG15" s="7">
        <v>9671480926</v>
      </c>
      <c r="AH15" s="7"/>
      <c r="AI15" s="7">
        <v>10079738966</v>
      </c>
      <c r="AK15" s="9">
        <v>2.9393136825434556E-3</v>
      </c>
    </row>
    <row r="16" spans="1:37" ht="24.75">
      <c r="A16" s="2" t="s">
        <v>93</v>
      </c>
      <c r="C16" s="1" t="s">
        <v>73</v>
      </c>
      <c r="E16" s="1" t="s">
        <v>73</v>
      </c>
      <c r="G16" s="1" t="s">
        <v>94</v>
      </c>
      <c r="I16" s="1" t="s">
        <v>95</v>
      </c>
      <c r="K16" s="7">
        <v>0</v>
      </c>
      <c r="L16" s="7"/>
      <c r="M16" s="7">
        <v>0</v>
      </c>
      <c r="N16" s="7"/>
      <c r="O16" s="7">
        <v>91108</v>
      </c>
      <c r="P16" s="7"/>
      <c r="Q16" s="7">
        <v>73843465286</v>
      </c>
      <c r="R16" s="7"/>
      <c r="S16" s="7">
        <v>88364207563</v>
      </c>
      <c r="T16" s="7"/>
      <c r="U16" s="7">
        <v>0</v>
      </c>
      <c r="V16" s="7"/>
      <c r="W16" s="7">
        <v>0</v>
      </c>
      <c r="X16" s="7"/>
      <c r="Y16" s="7">
        <v>0</v>
      </c>
      <c r="Z16" s="7"/>
      <c r="AA16" s="7">
        <v>0</v>
      </c>
      <c r="AB16" s="7"/>
      <c r="AC16" s="7">
        <v>91108</v>
      </c>
      <c r="AD16" s="7"/>
      <c r="AE16" s="7">
        <v>987180</v>
      </c>
      <c r="AF16" s="7"/>
      <c r="AG16" s="7">
        <v>73843465286</v>
      </c>
      <c r="AH16" s="7"/>
      <c r="AI16" s="7">
        <v>89923693815</v>
      </c>
      <c r="AK16" s="9">
        <v>2.6222300449132267E-2</v>
      </c>
    </row>
    <row r="17" spans="1:37" ht="24.75">
      <c r="A17" s="2" t="s">
        <v>96</v>
      </c>
      <c r="C17" s="1" t="s">
        <v>73</v>
      </c>
      <c r="E17" s="1" t="s">
        <v>73</v>
      </c>
      <c r="G17" s="1" t="s">
        <v>89</v>
      </c>
      <c r="I17" s="1" t="s">
        <v>97</v>
      </c>
      <c r="K17" s="7">
        <v>0</v>
      </c>
      <c r="L17" s="7"/>
      <c r="M17" s="7">
        <v>0</v>
      </c>
      <c r="N17" s="7"/>
      <c r="O17" s="7">
        <v>13500</v>
      </c>
      <c r="P17" s="7"/>
      <c r="Q17" s="7">
        <v>9333822439</v>
      </c>
      <c r="R17" s="7"/>
      <c r="S17" s="7">
        <v>9358933385</v>
      </c>
      <c r="T17" s="7"/>
      <c r="U17" s="7">
        <v>0</v>
      </c>
      <c r="V17" s="7"/>
      <c r="W17" s="7">
        <v>0</v>
      </c>
      <c r="X17" s="7"/>
      <c r="Y17" s="7">
        <v>0</v>
      </c>
      <c r="Z17" s="7"/>
      <c r="AA17" s="7">
        <v>0</v>
      </c>
      <c r="AB17" s="7"/>
      <c r="AC17" s="7">
        <v>13500</v>
      </c>
      <c r="AD17" s="7"/>
      <c r="AE17" s="7">
        <v>683530</v>
      </c>
      <c r="AF17" s="7"/>
      <c r="AG17" s="7">
        <v>9333822439</v>
      </c>
      <c r="AH17" s="7"/>
      <c r="AI17" s="7">
        <v>9225982487</v>
      </c>
      <c r="AK17" s="9">
        <v>2.6903530587862844E-3</v>
      </c>
    </row>
    <row r="18" spans="1:37" ht="24.75">
      <c r="A18" s="2" t="s">
        <v>98</v>
      </c>
      <c r="C18" s="1" t="s">
        <v>73</v>
      </c>
      <c r="E18" s="1" t="s">
        <v>73</v>
      </c>
      <c r="G18" s="1" t="s">
        <v>99</v>
      </c>
      <c r="I18" s="1" t="s">
        <v>100</v>
      </c>
      <c r="K18" s="7">
        <v>0</v>
      </c>
      <c r="L18" s="7"/>
      <c r="M18" s="7">
        <v>0</v>
      </c>
      <c r="N18" s="7"/>
      <c r="O18" s="7">
        <v>137573</v>
      </c>
      <c r="P18" s="7"/>
      <c r="Q18" s="7">
        <v>106651188211</v>
      </c>
      <c r="R18" s="7"/>
      <c r="S18" s="7">
        <v>131706398577</v>
      </c>
      <c r="T18" s="7"/>
      <c r="U18" s="7">
        <v>0</v>
      </c>
      <c r="V18" s="7"/>
      <c r="W18" s="7">
        <v>0</v>
      </c>
      <c r="X18" s="7"/>
      <c r="Y18" s="7">
        <v>0</v>
      </c>
      <c r="Z18" s="7"/>
      <c r="AA18" s="7">
        <v>0</v>
      </c>
      <c r="AB18" s="7"/>
      <c r="AC18" s="7">
        <v>137573</v>
      </c>
      <c r="AD18" s="7"/>
      <c r="AE18" s="7">
        <v>971760</v>
      </c>
      <c r="AF18" s="7"/>
      <c r="AG18" s="7">
        <v>106651188211</v>
      </c>
      <c r="AH18" s="7"/>
      <c r="AI18" s="7">
        <v>133663707541</v>
      </c>
      <c r="AK18" s="9">
        <v>3.897715662677094E-2</v>
      </c>
    </row>
    <row r="19" spans="1:37" ht="24.75">
      <c r="A19" s="2" t="s">
        <v>101</v>
      </c>
      <c r="C19" s="1" t="s">
        <v>73</v>
      </c>
      <c r="E19" s="1" t="s">
        <v>73</v>
      </c>
      <c r="G19" s="1" t="s">
        <v>102</v>
      </c>
      <c r="I19" s="1" t="s">
        <v>103</v>
      </c>
      <c r="K19" s="7">
        <v>0</v>
      </c>
      <c r="L19" s="7"/>
      <c r="M19" s="7">
        <v>0</v>
      </c>
      <c r="N19" s="7"/>
      <c r="O19" s="7">
        <v>4000</v>
      </c>
      <c r="P19" s="7"/>
      <c r="Q19" s="7">
        <v>2712491550</v>
      </c>
      <c r="R19" s="7"/>
      <c r="S19" s="7">
        <v>2710788580</v>
      </c>
      <c r="T19" s="7"/>
      <c r="U19" s="7">
        <v>0</v>
      </c>
      <c r="V19" s="7"/>
      <c r="W19" s="7">
        <v>0</v>
      </c>
      <c r="X19" s="7"/>
      <c r="Y19" s="7">
        <v>0</v>
      </c>
      <c r="Z19" s="7"/>
      <c r="AA19" s="7">
        <v>0</v>
      </c>
      <c r="AB19" s="7"/>
      <c r="AC19" s="7">
        <v>4000</v>
      </c>
      <c r="AD19" s="7"/>
      <c r="AE19" s="7">
        <v>671200</v>
      </c>
      <c r="AF19" s="7"/>
      <c r="AG19" s="7">
        <v>2712491550</v>
      </c>
      <c r="AH19" s="7"/>
      <c r="AI19" s="7">
        <v>2684313380</v>
      </c>
      <c r="AK19" s="9">
        <v>7.8276223944711123E-4</v>
      </c>
    </row>
    <row r="20" spans="1:37" ht="24.75">
      <c r="A20" s="2" t="s">
        <v>104</v>
      </c>
      <c r="C20" s="1" t="s">
        <v>73</v>
      </c>
      <c r="E20" s="1" t="s">
        <v>73</v>
      </c>
      <c r="G20" s="1" t="s">
        <v>105</v>
      </c>
      <c r="I20" s="1" t="s">
        <v>106</v>
      </c>
      <c r="K20" s="7">
        <v>0</v>
      </c>
      <c r="L20" s="7"/>
      <c r="M20" s="7">
        <v>0</v>
      </c>
      <c r="N20" s="7"/>
      <c r="O20" s="7">
        <v>365572</v>
      </c>
      <c r="P20" s="7"/>
      <c r="Q20" s="7">
        <v>296233957389</v>
      </c>
      <c r="R20" s="7"/>
      <c r="S20" s="7">
        <v>342570254885</v>
      </c>
      <c r="T20" s="7"/>
      <c r="U20" s="7">
        <v>0</v>
      </c>
      <c r="V20" s="7"/>
      <c r="W20" s="7">
        <v>0</v>
      </c>
      <c r="X20" s="7"/>
      <c r="Y20" s="7">
        <v>54900</v>
      </c>
      <c r="Z20" s="7"/>
      <c r="AA20" s="7">
        <v>51980876760</v>
      </c>
      <c r="AB20" s="7"/>
      <c r="AC20" s="7">
        <v>310672</v>
      </c>
      <c r="AD20" s="7"/>
      <c r="AE20" s="7">
        <v>945940</v>
      </c>
      <c r="AF20" s="7"/>
      <c r="AG20" s="7">
        <v>251746840595</v>
      </c>
      <c r="AH20" s="7"/>
      <c r="AI20" s="7">
        <v>293823806460</v>
      </c>
      <c r="AK20" s="9">
        <v>8.568082343183947E-2</v>
      </c>
    </row>
    <row r="21" spans="1:37" ht="24.75">
      <c r="A21" s="2" t="s">
        <v>107</v>
      </c>
      <c r="C21" s="1" t="s">
        <v>73</v>
      </c>
      <c r="E21" s="1" t="s">
        <v>73</v>
      </c>
      <c r="G21" s="1" t="s">
        <v>89</v>
      </c>
      <c r="I21" s="1" t="s">
        <v>92</v>
      </c>
      <c r="K21" s="7">
        <v>0</v>
      </c>
      <c r="L21" s="7"/>
      <c r="M21" s="7">
        <v>0</v>
      </c>
      <c r="N21" s="7"/>
      <c r="O21" s="7">
        <v>76816</v>
      </c>
      <c r="P21" s="7"/>
      <c r="Q21" s="7">
        <v>49071209740</v>
      </c>
      <c r="R21" s="7"/>
      <c r="S21" s="7">
        <v>50868319725</v>
      </c>
      <c r="T21" s="7"/>
      <c r="U21" s="7">
        <v>0</v>
      </c>
      <c r="V21" s="7"/>
      <c r="W21" s="7">
        <v>0</v>
      </c>
      <c r="X21" s="7"/>
      <c r="Y21" s="7">
        <v>0</v>
      </c>
      <c r="Z21" s="7"/>
      <c r="AA21" s="7">
        <v>0</v>
      </c>
      <c r="AB21" s="7"/>
      <c r="AC21" s="7">
        <v>76816</v>
      </c>
      <c r="AD21" s="7"/>
      <c r="AE21" s="7">
        <v>655560</v>
      </c>
      <c r="AF21" s="7"/>
      <c r="AG21" s="7">
        <v>49071209740</v>
      </c>
      <c r="AH21" s="7"/>
      <c r="AI21" s="7">
        <v>50348369663</v>
      </c>
      <c r="AK21" s="9">
        <v>1.4681893285470595E-2</v>
      </c>
    </row>
    <row r="22" spans="1:37" ht="24.75">
      <c r="A22" s="2" t="s">
        <v>108</v>
      </c>
      <c r="C22" s="1" t="s">
        <v>73</v>
      </c>
      <c r="E22" s="1" t="s">
        <v>73</v>
      </c>
      <c r="G22" s="1" t="s">
        <v>109</v>
      </c>
      <c r="I22" s="1" t="s">
        <v>110</v>
      </c>
      <c r="K22" s="7">
        <v>0</v>
      </c>
      <c r="L22" s="7"/>
      <c r="M22" s="7">
        <v>0</v>
      </c>
      <c r="N22" s="7"/>
      <c r="O22" s="7">
        <v>186529</v>
      </c>
      <c r="P22" s="7"/>
      <c r="Q22" s="7">
        <v>152496503268</v>
      </c>
      <c r="R22" s="7"/>
      <c r="S22" s="7">
        <v>167914675677</v>
      </c>
      <c r="T22" s="7"/>
      <c r="U22" s="7">
        <v>0</v>
      </c>
      <c r="V22" s="7"/>
      <c r="W22" s="7">
        <v>0</v>
      </c>
      <c r="X22" s="7"/>
      <c r="Y22" s="7">
        <v>0</v>
      </c>
      <c r="Z22" s="7"/>
      <c r="AA22" s="7">
        <v>0</v>
      </c>
      <c r="AB22" s="7"/>
      <c r="AC22" s="7">
        <v>186529</v>
      </c>
      <c r="AD22" s="7"/>
      <c r="AE22" s="7">
        <v>910630</v>
      </c>
      <c r="AF22" s="7"/>
      <c r="AG22" s="7">
        <v>152496503268</v>
      </c>
      <c r="AH22" s="7"/>
      <c r="AI22" s="7">
        <v>169828116343</v>
      </c>
      <c r="AK22" s="9">
        <v>4.9522919961651882E-2</v>
      </c>
    </row>
    <row r="23" spans="1:37" ht="24.75">
      <c r="A23" s="2" t="s">
        <v>111</v>
      </c>
      <c r="C23" s="1" t="s">
        <v>73</v>
      </c>
      <c r="E23" s="1" t="s">
        <v>73</v>
      </c>
      <c r="G23" s="1" t="s">
        <v>89</v>
      </c>
      <c r="I23" s="1" t="s">
        <v>112</v>
      </c>
      <c r="K23" s="7">
        <v>0</v>
      </c>
      <c r="L23" s="7"/>
      <c r="M23" s="7">
        <v>0</v>
      </c>
      <c r="N23" s="7"/>
      <c r="O23" s="7">
        <v>14800</v>
      </c>
      <c r="P23" s="7"/>
      <c r="Q23" s="7">
        <v>9695811038</v>
      </c>
      <c r="R23" s="7"/>
      <c r="S23" s="7">
        <v>9645335466</v>
      </c>
      <c r="T23" s="7"/>
      <c r="U23" s="7">
        <v>0</v>
      </c>
      <c r="V23" s="7"/>
      <c r="W23" s="7">
        <v>0</v>
      </c>
      <c r="X23" s="7"/>
      <c r="Y23" s="7">
        <v>0</v>
      </c>
      <c r="Z23" s="7"/>
      <c r="AA23" s="7">
        <v>0</v>
      </c>
      <c r="AB23" s="7"/>
      <c r="AC23" s="7">
        <v>14800</v>
      </c>
      <c r="AD23" s="7"/>
      <c r="AE23" s="7">
        <v>643790</v>
      </c>
      <c r="AF23" s="7"/>
      <c r="AG23" s="7">
        <v>9695811038</v>
      </c>
      <c r="AH23" s="7"/>
      <c r="AI23" s="7">
        <v>9526365033</v>
      </c>
      <c r="AK23" s="9">
        <v>2.7779464508803863E-3</v>
      </c>
    </row>
    <row r="24" spans="1:37" ht="24.75">
      <c r="A24" s="2" t="s">
        <v>113</v>
      </c>
      <c r="C24" s="1" t="s">
        <v>73</v>
      </c>
      <c r="E24" s="1" t="s">
        <v>73</v>
      </c>
      <c r="G24" s="1" t="s">
        <v>114</v>
      </c>
      <c r="I24" s="1" t="s">
        <v>115</v>
      </c>
      <c r="K24" s="7">
        <v>0</v>
      </c>
      <c r="L24" s="7"/>
      <c r="M24" s="7">
        <v>0</v>
      </c>
      <c r="N24" s="7"/>
      <c r="O24" s="7">
        <v>4000</v>
      </c>
      <c r="P24" s="7"/>
      <c r="Q24" s="7">
        <v>2546701505</v>
      </c>
      <c r="R24" s="7"/>
      <c r="S24" s="7">
        <v>2530741220</v>
      </c>
      <c r="T24" s="7"/>
      <c r="U24" s="7">
        <v>0</v>
      </c>
      <c r="V24" s="7"/>
      <c r="W24" s="7">
        <v>0</v>
      </c>
      <c r="X24" s="7"/>
      <c r="Y24" s="7">
        <v>0</v>
      </c>
      <c r="Z24" s="7"/>
      <c r="AA24" s="7">
        <v>0</v>
      </c>
      <c r="AB24" s="7"/>
      <c r="AC24" s="7">
        <v>4000</v>
      </c>
      <c r="AD24" s="7"/>
      <c r="AE24" s="7">
        <v>623090</v>
      </c>
      <c r="AF24" s="7"/>
      <c r="AG24" s="7">
        <v>2546701505</v>
      </c>
      <c r="AH24" s="7"/>
      <c r="AI24" s="7">
        <v>2491908259</v>
      </c>
      <c r="AK24" s="9">
        <v>7.2665572650522359E-4</v>
      </c>
    </row>
    <row r="25" spans="1:37" ht="24.75">
      <c r="A25" s="2" t="s">
        <v>116</v>
      </c>
      <c r="C25" s="1" t="s">
        <v>73</v>
      </c>
      <c r="E25" s="1" t="s">
        <v>73</v>
      </c>
      <c r="G25" s="1" t="s">
        <v>117</v>
      </c>
      <c r="I25" s="1" t="s">
        <v>118</v>
      </c>
      <c r="K25" s="7">
        <v>0</v>
      </c>
      <c r="L25" s="7"/>
      <c r="M25" s="7">
        <v>0</v>
      </c>
      <c r="N25" s="7"/>
      <c r="O25" s="7">
        <v>112600</v>
      </c>
      <c r="P25" s="7"/>
      <c r="Q25" s="7">
        <v>68691388036</v>
      </c>
      <c r="R25" s="7"/>
      <c r="S25" s="7">
        <v>70850839957</v>
      </c>
      <c r="T25" s="7"/>
      <c r="U25" s="7">
        <v>0</v>
      </c>
      <c r="V25" s="7"/>
      <c r="W25" s="7">
        <v>0</v>
      </c>
      <c r="X25" s="7"/>
      <c r="Y25" s="7">
        <v>0</v>
      </c>
      <c r="Z25" s="7"/>
      <c r="AA25" s="7">
        <v>0</v>
      </c>
      <c r="AB25" s="7"/>
      <c r="AC25" s="7">
        <v>112600</v>
      </c>
      <c r="AD25" s="7"/>
      <c r="AE25" s="7">
        <v>623160</v>
      </c>
      <c r="AF25" s="7"/>
      <c r="AG25" s="7">
        <v>68691388036</v>
      </c>
      <c r="AH25" s="7"/>
      <c r="AI25" s="7">
        <v>70155098083</v>
      </c>
      <c r="AK25" s="9">
        <v>2.0457656730109814E-2</v>
      </c>
    </row>
    <row r="26" spans="1:37" ht="24.75">
      <c r="A26" s="2" t="s">
        <v>119</v>
      </c>
      <c r="C26" s="1" t="s">
        <v>73</v>
      </c>
      <c r="E26" s="1" t="s">
        <v>73</v>
      </c>
      <c r="G26" s="1" t="s">
        <v>120</v>
      </c>
      <c r="I26" s="1" t="s">
        <v>121</v>
      </c>
      <c r="K26" s="7">
        <v>0</v>
      </c>
      <c r="L26" s="7"/>
      <c r="M26" s="7">
        <v>0</v>
      </c>
      <c r="N26" s="7"/>
      <c r="O26" s="7">
        <v>66620</v>
      </c>
      <c r="P26" s="7"/>
      <c r="Q26" s="7">
        <v>53593538818</v>
      </c>
      <c r="R26" s="7"/>
      <c r="S26" s="7">
        <v>55889377813</v>
      </c>
      <c r="T26" s="7"/>
      <c r="U26" s="7">
        <v>0</v>
      </c>
      <c r="V26" s="7"/>
      <c r="W26" s="7">
        <v>0</v>
      </c>
      <c r="X26" s="7"/>
      <c r="Y26" s="7">
        <v>0</v>
      </c>
      <c r="Z26" s="7"/>
      <c r="AA26" s="7">
        <v>0</v>
      </c>
      <c r="AB26" s="7"/>
      <c r="AC26" s="7">
        <v>66620</v>
      </c>
      <c r="AD26" s="7"/>
      <c r="AE26" s="7">
        <v>843260</v>
      </c>
      <c r="AF26" s="7"/>
      <c r="AG26" s="7">
        <v>53593538818</v>
      </c>
      <c r="AH26" s="7"/>
      <c r="AI26" s="7">
        <v>56167798940</v>
      </c>
      <c r="AK26" s="9">
        <v>1.6378874542244945E-2</v>
      </c>
    </row>
    <row r="27" spans="1:37" ht="24.75">
      <c r="A27" s="2" t="s">
        <v>122</v>
      </c>
      <c r="C27" s="1" t="s">
        <v>73</v>
      </c>
      <c r="E27" s="1" t="s">
        <v>73</v>
      </c>
      <c r="G27" s="1" t="s">
        <v>123</v>
      </c>
      <c r="I27" s="1" t="s">
        <v>124</v>
      </c>
      <c r="K27" s="7">
        <v>0</v>
      </c>
      <c r="L27" s="7"/>
      <c r="M27" s="7">
        <v>0</v>
      </c>
      <c r="N27" s="7"/>
      <c r="O27" s="7">
        <v>16800</v>
      </c>
      <c r="P27" s="7"/>
      <c r="Q27" s="7">
        <v>13572029475</v>
      </c>
      <c r="R27" s="7"/>
      <c r="S27" s="7">
        <v>14857074667</v>
      </c>
      <c r="T27" s="7"/>
      <c r="U27" s="7">
        <v>0</v>
      </c>
      <c r="V27" s="7"/>
      <c r="W27" s="7">
        <v>0</v>
      </c>
      <c r="X27" s="7"/>
      <c r="Y27" s="7">
        <v>0</v>
      </c>
      <c r="Z27" s="7"/>
      <c r="AA27" s="7">
        <v>0</v>
      </c>
      <c r="AB27" s="7"/>
      <c r="AC27" s="7">
        <v>16800</v>
      </c>
      <c r="AD27" s="7"/>
      <c r="AE27" s="7">
        <v>891950</v>
      </c>
      <c r="AF27" s="7"/>
      <c r="AG27" s="7">
        <v>13572029475</v>
      </c>
      <c r="AH27" s="7"/>
      <c r="AI27" s="7">
        <v>14982044012</v>
      </c>
      <c r="AK27" s="9">
        <v>4.3688558905623396E-3</v>
      </c>
    </row>
    <row r="28" spans="1:37" ht="24.75">
      <c r="A28" s="2" t="s">
        <v>125</v>
      </c>
      <c r="C28" s="1" t="s">
        <v>73</v>
      </c>
      <c r="E28" s="1" t="s">
        <v>73</v>
      </c>
      <c r="G28" s="1" t="s">
        <v>126</v>
      </c>
      <c r="I28" s="1" t="s">
        <v>127</v>
      </c>
      <c r="K28" s="7">
        <v>18</v>
      </c>
      <c r="L28" s="7"/>
      <c r="M28" s="7">
        <v>18</v>
      </c>
      <c r="N28" s="7"/>
      <c r="O28" s="7">
        <v>25300</v>
      </c>
      <c r="P28" s="7"/>
      <c r="Q28" s="7">
        <v>25010040246</v>
      </c>
      <c r="R28" s="7"/>
      <c r="S28" s="7">
        <v>25000975761</v>
      </c>
      <c r="T28" s="7"/>
      <c r="U28" s="7">
        <v>0</v>
      </c>
      <c r="V28" s="7"/>
      <c r="W28" s="7">
        <v>0</v>
      </c>
      <c r="X28" s="7"/>
      <c r="Y28" s="7">
        <v>25000</v>
      </c>
      <c r="Z28" s="7"/>
      <c r="AA28" s="7">
        <v>24529053305</v>
      </c>
      <c r="AB28" s="7"/>
      <c r="AC28" s="7">
        <v>300</v>
      </c>
      <c r="AD28" s="7"/>
      <c r="AE28" s="7">
        <v>984160</v>
      </c>
      <c r="AF28" s="7"/>
      <c r="AG28" s="7">
        <v>296561742</v>
      </c>
      <c r="AH28" s="7"/>
      <c r="AI28" s="7">
        <v>295194486</v>
      </c>
      <c r="AK28" s="9">
        <v>8.6080521989499953E-5</v>
      </c>
    </row>
    <row r="29" spans="1:37" ht="24.75">
      <c r="A29" s="2" t="s">
        <v>128</v>
      </c>
      <c r="C29" s="1" t="s">
        <v>73</v>
      </c>
      <c r="E29" s="1" t="s">
        <v>73</v>
      </c>
      <c r="G29" s="1" t="s">
        <v>129</v>
      </c>
      <c r="I29" s="1" t="s">
        <v>130</v>
      </c>
      <c r="K29" s="7">
        <v>15</v>
      </c>
      <c r="L29" s="7"/>
      <c r="M29" s="7">
        <v>15</v>
      </c>
      <c r="N29" s="7"/>
      <c r="O29" s="7">
        <v>50000</v>
      </c>
      <c r="P29" s="7"/>
      <c r="Q29" s="7">
        <v>46945633542</v>
      </c>
      <c r="R29" s="7"/>
      <c r="S29" s="7">
        <v>47441399687</v>
      </c>
      <c r="T29" s="7"/>
      <c r="U29" s="7">
        <v>0</v>
      </c>
      <c r="V29" s="7"/>
      <c r="W29" s="7">
        <v>0</v>
      </c>
      <c r="X29" s="7"/>
      <c r="Y29" s="7">
        <v>50000</v>
      </c>
      <c r="Z29" s="7"/>
      <c r="AA29" s="7">
        <v>46331100967</v>
      </c>
      <c r="AB29" s="7"/>
      <c r="AC29" s="7">
        <v>0</v>
      </c>
      <c r="AD29" s="7"/>
      <c r="AE29" s="7">
        <v>0</v>
      </c>
      <c r="AF29" s="7"/>
      <c r="AG29" s="7">
        <v>0</v>
      </c>
      <c r="AH29" s="7"/>
      <c r="AI29" s="7">
        <v>0</v>
      </c>
      <c r="AK29" s="9">
        <v>0</v>
      </c>
    </row>
    <row r="30" spans="1:37" ht="24.75">
      <c r="A30" s="2" t="s">
        <v>131</v>
      </c>
      <c r="C30" s="1" t="s">
        <v>73</v>
      </c>
      <c r="E30" s="1" t="s">
        <v>73</v>
      </c>
      <c r="G30" s="1" t="s">
        <v>132</v>
      </c>
      <c r="I30" s="1" t="s">
        <v>133</v>
      </c>
      <c r="K30" s="7">
        <v>16</v>
      </c>
      <c r="L30" s="7"/>
      <c r="M30" s="7">
        <v>16</v>
      </c>
      <c r="N30" s="7"/>
      <c r="O30" s="7">
        <v>0</v>
      </c>
      <c r="P30" s="7"/>
      <c r="Q30" s="7">
        <v>0</v>
      </c>
      <c r="R30" s="7"/>
      <c r="S30" s="7">
        <v>0</v>
      </c>
      <c r="T30" s="7"/>
      <c r="U30" s="7">
        <v>75000</v>
      </c>
      <c r="V30" s="7"/>
      <c r="W30" s="7">
        <v>74553010283</v>
      </c>
      <c r="X30" s="7"/>
      <c r="Y30" s="7">
        <v>0</v>
      </c>
      <c r="Z30" s="7"/>
      <c r="AA30" s="7">
        <v>0</v>
      </c>
      <c r="AB30" s="7"/>
      <c r="AC30" s="7">
        <v>75000</v>
      </c>
      <c r="AD30" s="7"/>
      <c r="AE30" s="7">
        <v>993860</v>
      </c>
      <c r="AF30" s="7"/>
      <c r="AG30" s="7">
        <v>74553010283</v>
      </c>
      <c r="AH30" s="7"/>
      <c r="AI30" s="7">
        <v>74525989725</v>
      </c>
      <c r="AK30" s="9">
        <v>2.1732235528448537E-2</v>
      </c>
    </row>
    <row r="31" spans="1:37" ht="24.75">
      <c r="A31" s="2" t="s">
        <v>134</v>
      </c>
      <c r="C31" s="1" t="s">
        <v>73</v>
      </c>
      <c r="E31" s="1" t="s">
        <v>73</v>
      </c>
      <c r="G31" s="1" t="s">
        <v>135</v>
      </c>
      <c r="I31" s="1" t="s">
        <v>136</v>
      </c>
      <c r="K31" s="7">
        <v>16</v>
      </c>
      <c r="L31" s="7"/>
      <c r="M31" s="7">
        <v>16</v>
      </c>
      <c r="N31" s="7"/>
      <c r="O31" s="7">
        <v>0</v>
      </c>
      <c r="P31" s="7"/>
      <c r="Q31" s="7">
        <v>0</v>
      </c>
      <c r="R31" s="7"/>
      <c r="S31" s="7">
        <v>0</v>
      </c>
      <c r="T31" s="7"/>
      <c r="U31" s="7">
        <v>20000</v>
      </c>
      <c r="V31" s="7"/>
      <c r="W31" s="7">
        <v>19803588750</v>
      </c>
      <c r="X31" s="7"/>
      <c r="Y31" s="7">
        <v>0</v>
      </c>
      <c r="Z31" s="7"/>
      <c r="AA31" s="7">
        <v>0</v>
      </c>
      <c r="AB31" s="7"/>
      <c r="AC31" s="7">
        <v>20000</v>
      </c>
      <c r="AD31" s="7"/>
      <c r="AE31" s="7">
        <v>989990</v>
      </c>
      <c r="AF31" s="7"/>
      <c r="AG31" s="7">
        <v>19803588750</v>
      </c>
      <c r="AH31" s="7"/>
      <c r="AI31" s="7">
        <v>19796211286</v>
      </c>
      <c r="AK31" s="9">
        <v>5.7726965838830408E-3</v>
      </c>
    </row>
    <row r="32" spans="1:37" ht="24.75" thickBot="1">
      <c r="K32" s="7"/>
      <c r="L32" s="7"/>
      <c r="M32" s="7"/>
      <c r="N32" s="7"/>
      <c r="O32" s="7"/>
      <c r="P32" s="7"/>
      <c r="Q32" s="8">
        <f>SUM(Q9:Q31)</f>
        <v>1039340382326</v>
      </c>
      <c r="R32" s="7"/>
      <c r="S32" s="8">
        <f>SUM(S9:S31)</f>
        <v>1156202041990</v>
      </c>
      <c r="T32" s="7"/>
      <c r="U32" s="7"/>
      <c r="V32" s="7"/>
      <c r="W32" s="8">
        <f>SUM(W9:W31)</f>
        <v>94356599033</v>
      </c>
      <c r="X32" s="7"/>
      <c r="Y32" s="7"/>
      <c r="Z32" s="7"/>
      <c r="AA32" s="8">
        <f>SUM(AA9:AA31)</f>
        <v>122841031032</v>
      </c>
      <c r="AB32" s="7"/>
      <c r="AC32" s="7"/>
      <c r="AD32" s="7"/>
      <c r="AE32" s="7"/>
      <c r="AF32" s="7"/>
      <c r="AG32" s="8">
        <f>SUM(AG9:AG31)</f>
        <v>1017550752519</v>
      </c>
      <c r="AH32" s="7"/>
      <c r="AI32" s="8">
        <f>SUM(AI9:AI31)</f>
        <v>1132934184414</v>
      </c>
      <c r="AK32" s="10">
        <f>SUM(AK9:AK31)</f>
        <v>0.33037055432412343</v>
      </c>
    </row>
    <row r="33" spans="11:35" ht="24.75" thickTop="1"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1:35">
      <c r="S34" s="11"/>
      <c r="AI34" s="11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O15" sqref="O15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138</v>
      </c>
      <c r="C6" s="20" t="s">
        <v>139</v>
      </c>
      <c r="D6" s="20" t="s">
        <v>139</v>
      </c>
      <c r="E6" s="20" t="s">
        <v>139</v>
      </c>
      <c r="F6" s="20" t="s">
        <v>139</v>
      </c>
      <c r="G6" s="20" t="s">
        <v>139</v>
      </c>
      <c r="H6" s="20" t="s">
        <v>139</v>
      </c>
      <c r="I6" s="20" t="s">
        <v>139</v>
      </c>
      <c r="K6" s="20" t="s">
        <v>255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138</v>
      </c>
      <c r="C7" s="20" t="s">
        <v>140</v>
      </c>
      <c r="E7" s="20" t="s">
        <v>141</v>
      </c>
      <c r="G7" s="20" t="s">
        <v>142</v>
      </c>
      <c r="I7" s="20" t="s">
        <v>70</v>
      </c>
      <c r="K7" s="20" t="s">
        <v>143</v>
      </c>
      <c r="M7" s="20" t="s">
        <v>144</v>
      </c>
      <c r="O7" s="20" t="s">
        <v>145</v>
      </c>
      <c r="Q7" s="20" t="s">
        <v>143</v>
      </c>
      <c r="S7" s="20" t="s">
        <v>137</v>
      </c>
    </row>
    <row r="8" spans="1:19">
      <c r="A8" s="1" t="s">
        <v>146</v>
      </c>
      <c r="C8" s="4" t="s">
        <v>147</v>
      </c>
      <c r="D8" s="4"/>
      <c r="E8" s="4" t="s">
        <v>148</v>
      </c>
      <c r="F8" s="4"/>
      <c r="G8" s="4" t="s">
        <v>149</v>
      </c>
      <c r="H8" s="4"/>
      <c r="I8" s="6">
        <v>8</v>
      </c>
      <c r="J8" s="4"/>
      <c r="K8" s="6">
        <v>56405226640</v>
      </c>
      <c r="L8" s="4"/>
      <c r="M8" s="6">
        <v>28531429110</v>
      </c>
      <c r="N8" s="4"/>
      <c r="O8" s="6">
        <v>84486548657</v>
      </c>
      <c r="P8" s="4"/>
      <c r="Q8" s="6">
        <v>450107093</v>
      </c>
      <c r="R8" s="4"/>
      <c r="S8" s="9">
        <v>1.3125398797800172E-4</v>
      </c>
    </row>
    <row r="9" spans="1:19">
      <c r="A9" s="1" t="s">
        <v>150</v>
      </c>
      <c r="C9" s="4" t="s">
        <v>151</v>
      </c>
      <c r="D9" s="4"/>
      <c r="E9" s="4" t="s">
        <v>148</v>
      </c>
      <c r="F9" s="4"/>
      <c r="G9" s="4" t="s">
        <v>152</v>
      </c>
      <c r="H9" s="4"/>
      <c r="I9" s="6">
        <v>8</v>
      </c>
      <c r="J9" s="4"/>
      <c r="K9" s="6">
        <v>2835674646</v>
      </c>
      <c r="L9" s="4"/>
      <c r="M9" s="6">
        <v>19224382097</v>
      </c>
      <c r="N9" s="4"/>
      <c r="O9" s="6">
        <v>12922467800</v>
      </c>
      <c r="P9" s="4"/>
      <c r="Q9" s="6">
        <v>9137588943</v>
      </c>
      <c r="R9" s="4"/>
      <c r="S9" s="9">
        <v>2.6645769594047333E-3</v>
      </c>
    </row>
    <row r="10" spans="1:19">
      <c r="A10" s="1" t="s">
        <v>153</v>
      </c>
      <c r="C10" s="4" t="s">
        <v>154</v>
      </c>
      <c r="D10" s="4"/>
      <c r="E10" s="4" t="s">
        <v>148</v>
      </c>
      <c r="F10" s="4"/>
      <c r="G10" s="4" t="s">
        <v>155</v>
      </c>
      <c r="H10" s="4"/>
      <c r="I10" s="6">
        <v>8</v>
      </c>
      <c r="J10" s="4"/>
      <c r="K10" s="6">
        <v>71372757011</v>
      </c>
      <c r="L10" s="4"/>
      <c r="M10" s="6">
        <v>395181578948</v>
      </c>
      <c r="N10" s="4"/>
      <c r="O10" s="6">
        <v>395491875973</v>
      </c>
      <c r="P10" s="4"/>
      <c r="Q10" s="6">
        <v>71062459986</v>
      </c>
      <c r="R10" s="4"/>
      <c r="S10" s="9">
        <v>2.0722249024166507E-2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12">
        <f>SUM(K8:K10)</f>
        <v>130613658297</v>
      </c>
      <c r="L11" s="4"/>
      <c r="M11" s="12">
        <f>SUM(M8:M10)</f>
        <v>442937390155</v>
      </c>
      <c r="N11" s="4"/>
      <c r="O11" s="12">
        <f>SUM(O8:O10)</f>
        <v>492900892430</v>
      </c>
      <c r="P11" s="4"/>
      <c r="Q11" s="12">
        <f>SUM(Q8:Q10)</f>
        <v>80650156022</v>
      </c>
      <c r="R11" s="4"/>
      <c r="S11" s="13">
        <f>SUM(S8:S10)</f>
        <v>2.3518079971549241E-2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Q13" sqref="Q13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9" t="s">
        <v>0</v>
      </c>
      <c r="B2" s="19"/>
      <c r="C2" s="19"/>
      <c r="D2" s="19"/>
      <c r="E2" s="19"/>
      <c r="F2" s="19"/>
      <c r="G2" s="19"/>
    </row>
    <row r="3" spans="1:7" ht="24.75">
      <c r="A3" s="19" t="s">
        <v>156</v>
      </c>
      <c r="B3" s="19"/>
      <c r="C3" s="19"/>
      <c r="D3" s="19"/>
      <c r="E3" s="19"/>
      <c r="F3" s="19"/>
      <c r="G3" s="19"/>
    </row>
    <row r="4" spans="1:7" ht="24.75">
      <c r="A4" s="19" t="s">
        <v>2</v>
      </c>
      <c r="B4" s="19"/>
      <c r="C4" s="19"/>
      <c r="D4" s="19"/>
      <c r="E4" s="19"/>
      <c r="F4" s="19"/>
      <c r="G4" s="19"/>
    </row>
    <row r="6" spans="1:7" ht="24.75">
      <c r="A6" s="20" t="s">
        <v>160</v>
      </c>
      <c r="C6" s="20" t="s">
        <v>143</v>
      </c>
      <c r="E6" s="20" t="s">
        <v>243</v>
      </c>
      <c r="G6" s="20" t="s">
        <v>13</v>
      </c>
    </row>
    <row r="7" spans="1:7">
      <c r="A7" s="1" t="s">
        <v>252</v>
      </c>
      <c r="C7" s="6">
        <v>157963864101</v>
      </c>
      <c r="E7" s="9">
        <f>C7/$C$11</f>
        <v>0.95804288943272009</v>
      </c>
      <c r="G7" s="9">
        <v>4.6063231266767334E-2</v>
      </c>
    </row>
    <row r="8" spans="1:7">
      <c r="A8" s="1" t="s">
        <v>253</v>
      </c>
      <c r="C8" s="6">
        <v>6862253371</v>
      </c>
      <c r="E8" s="9">
        <f t="shared" ref="E8:E10" si="0">C8/$C$11</f>
        <v>4.1619221490864028E-2</v>
      </c>
      <c r="G8" s="9">
        <v>2.0010751562611695E-3</v>
      </c>
    </row>
    <row r="9" spans="1:7">
      <c r="A9" s="1" t="s">
        <v>254</v>
      </c>
      <c r="C9" s="6">
        <v>55710759</v>
      </c>
      <c r="E9" s="9">
        <f t="shared" si="0"/>
        <v>3.3788295081667373E-4</v>
      </c>
      <c r="G9" s="9">
        <v>1.624559889357565E-5</v>
      </c>
    </row>
    <row r="10" spans="1:7">
      <c r="A10" s="1" t="s">
        <v>250</v>
      </c>
      <c r="C10" s="6">
        <v>1010</v>
      </c>
      <c r="E10" s="9">
        <f t="shared" si="0"/>
        <v>6.1255991921567696E-9</v>
      </c>
      <c r="G10" s="9">
        <v>2.945221924280623E-10</v>
      </c>
    </row>
    <row r="11" spans="1:7" ht="24.75" thickBot="1">
      <c r="C11" s="12">
        <f>SUM(C7:C10)</f>
        <v>164881829241</v>
      </c>
      <c r="E11" s="10">
        <f>SUM(E7:E10)</f>
        <v>1</v>
      </c>
      <c r="G11" s="10">
        <f>SUM(G7:G10)</f>
        <v>4.8080552316444272E-2</v>
      </c>
    </row>
    <row r="12" spans="1:7" ht="24.75" thickTop="1">
      <c r="C12" s="4"/>
    </row>
    <row r="13" spans="1:7">
      <c r="C13" s="4"/>
    </row>
    <row r="14" spans="1:7">
      <c r="C14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3"/>
  <sheetViews>
    <sheetView rightToLeft="1" topLeftCell="A8" workbookViewId="0">
      <selection activeCell="I25" sqref="I25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20" t="s">
        <v>157</v>
      </c>
      <c r="B6" s="20" t="s">
        <v>157</v>
      </c>
      <c r="C6" s="20" t="s">
        <v>157</v>
      </c>
      <c r="D6" s="20" t="s">
        <v>157</v>
      </c>
      <c r="E6" s="20" t="s">
        <v>157</v>
      </c>
      <c r="F6" s="20" t="s">
        <v>157</v>
      </c>
      <c r="G6" s="20" t="s">
        <v>157</v>
      </c>
      <c r="I6" s="20" t="s">
        <v>158</v>
      </c>
      <c r="J6" s="20" t="s">
        <v>158</v>
      </c>
      <c r="K6" s="20" t="s">
        <v>158</v>
      </c>
      <c r="L6" s="20" t="s">
        <v>158</v>
      </c>
      <c r="M6" s="20" t="s">
        <v>158</v>
      </c>
      <c r="O6" s="20" t="s">
        <v>159</v>
      </c>
      <c r="P6" s="20" t="s">
        <v>159</v>
      </c>
      <c r="Q6" s="20" t="s">
        <v>159</v>
      </c>
      <c r="R6" s="20" t="s">
        <v>159</v>
      </c>
      <c r="S6" s="20" t="s">
        <v>159</v>
      </c>
    </row>
    <row r="7" spans="1:19" ht="24.75">
      <c r="A7" s="20" t="s">
        <v>160</v>
      </c>
      <c r="C7" s="20" t="s">
        <v>161</v>
      </c>
      <c r="E7" s="20" t="s">
        <v>69</v>
      </c>
      <c r="G7" s="20" t="s">
        <v>70</v>
      </c>
      <c r="I7" s="20" t="s">
        <v>162</v>
      </c>
      <c r="K7" s="20" t="s">
        <v>163</v>
      </c>
      <c r="M7" s="20" t="s">
        <v>164</v>
      </c>
      <c r="O7" s="20" t="s">
        <v>162</v>
      </c>
      <c r="Q7" s="20" t="s">
        <v>163</v>
      </c>
      <c r="S7" s="20" t="s">
        <v>164</v>
      </c>
    </row>
    <row r="8" spans="1:19">
      <c r="A8" s="1" t="s">
        <v>125</v>
      </c>
      <c r="C8" s="4">
        <v>0</v>
      </c>
      <c r="E8" s="4" t="s">
        <v>127</v>
      </c>
      <c r="F8" s="4"/>
      <c r="G8" s="6">
        <v>18</v>
      </c>
      <c r="H8" s="4"/>
      <c r="I8" s="6">
        <v>248280480</v>
      </c>
      <c r="J8" s="4"/>
      <c r="K8" s="4">
        <v>0</v>
      </c>
      <c r="L8" s="4"/>
      <c r="M8" s="6">
        <v>248280480</v>
      </c>
      <c r="N8" s="4"/>
      <c r="O8" s="6">
        <v>715676533</v>
      </c>
      <c r="P8" s="4"/>
      <c r="Q8" s="6">
        <v>0</v>
      </c>
      <c r="R8" s="4"/>
      <c r="S8" s="6">
        <v>715676533</v>
      </c>
    </row>
    <row r="9" spans="1:19">
      <c r="A9" s="1" t="s">
        <v>128</v>
      </c>
      <c r="C9" s="4">
        <v>0</v>
      </c>
      <c r="E9" s="4" t="s">
        <v>130</v>
      </c>
      <c r="F9" s="4"/>
      <c r="G9" s="6">
        <v>15</v>
      </c>
      <c r="H9" s="4"/>
      <c r="I9" s="6">
        <v>438378060</v>
      </c>
      <c r="J9" s="4"/>
      <c r="K9" s="4">
        <v>0</v>
      </c>
      <c r="L9" s="4"/>
      <c r="M9" s="6">
        <v>438378060</v>
      </c>
      <c r="N9" s="4"/>
      <c r="O9" s="6">
        <v>4603547608</v>
      </c>
      <c r="P9" s="4"/>
      <c r="Q9" s="6">
        <v>0</v>
      </c>
      <c r="R9" s="4"/>
      <c r="S9" s="6">
        <v>4603547608</v>
      </c>
    </row>
    <row r="10" spans="1:19">
      <c r="A10" s="1" t="s">
        <v>134</v>
      </c>
      <c r="C10" s="4">
        <v>0</v>
      </c>
      <c r="E10" s="4" t="s">
        <v>136</v>
      </c>
      <c r="F10" s="4"/>
      <c r="G10" s="6">
        <v>16</v>
      </c>
      <c r="H10" s="4"/>
      <c r="I10" s="6">
        <v>64109467</v>
      </c>
      <c r="J10" s="4"/>
      <c r="K10" s="4">
        <v>0</v>
      </c>
      <c r="L10" s="4"/>
      <c r="M10" s="6">
        <v>64109467</v>
      </c>
      <c r="N10" s="4"/>
      <c r="O10" s="6">
        <v>64109467</v>
      </c>
      <c r="P10" s="4"/>
      <c r="Q10" s="6">
        <v>0</v>
      </c>
      <c r="R10" s="4"/>
      <c r="S10" s="6">
        <v>64109467</v>
      </c>
    </row>
    <row r="11" spans="1:19">
      <c r="A11" s="1" t="s">
        <v>131</v>
      </c>
      <c r="C11" s="4">
        <v>0</v>
      </c>
      <c r="E11" s="4" t="s">
        <v>133</v>
      </c>
      <c r="F11" s="4"/>
      <c r="G11" s="6">
        <v>16</v>
      </c>
      <c r="H11" s="4"/>
      <c r="I11" s="6">
        <v>246120126</v>
      </c>
      <c r="J11" s="4"/>
      <c r="K11" s="4">
        <v>0</v>
      </c>
      <c r="L11" s="4"/>
      <c r="M11" s="6">
        <v>246120126</v>
      </c>
      <c r="N11" s="4"/>
      <c r="O11" s="6">
        <v>246120126</v>
      </c>
      <c r="P11" s="4"/>
      <c r="Q11" s="6">
        <v>0</v>
      </c>
      <c r="R11" s="4"/>
      <c r="S11" s="6">
        <v>246120126</v>
      </c>
    </row>
    <row r="12" spans="1:19">
      <c r="A12" s="1" t="s">
        <v>165</v>
      </c>
      <c r="C12" s="4">
        <v>0</v>
      </c>
      <c r="E12" s="4" t="s">
        <v>166</v>
      </c>
      <c r="F12" s="4"/>
      <c r="G12" s="6">
        <v>15</v>
      </c>
      <c r="H12" s="4"/>
      <c r="I12" s="6">
        <v>0</v>
      </c>
      <c r="J12" s="4"/>
      <c r="K12" s="4">
        <v>0</v>
      </c>
      <c r="L12" s="4"/>
      <c r="M12" s="6">
        <v>0</v>
      </c>
      <c r="N12" s="4"/>
      <c r="O12" s="6">
        <v>8784457731</v>
      </c>
      <c r="P12" s="4"/>
      <c r="Q12" s="6">
        <v>0</v>
      </c>
      <c r="R12" s="4"/>
      <c r="S12" s="6">
        <v>8784457731</v>
      </c>
    </row>
    <row r="13" spans="1:19">
      <c r="A13" s="1" t="s">
        <v>167</v>
      </c>
      <c r="C13" s="4">
        <v>0</v>
      </c>
      <c r="E13" s="4" t="s">
        <v>168</v>
      </c>
      <c r="F13" s="4"/>
      <c r="G13" s="6">
        <v>18</v>
      </c>
      <c r="H13" s="4"/>
      <c r="I13" s="6">
        <v>150000000</v>
      </c>
      <c r="J13" s="4"/>
      <c r="K13" s="4">
        <v>0</v>
      </c>
      <c r="L13" s="4"/>
      <c r="M13" s="6">
        <v>150000000</v>
      </c>
      <c r="N13" s="4"/>
      <c r="O13" s="6">
        <v>5966506918</v>
      </c>
      <c r="P13" s="4"/>
      <c r="Q13" s="6">
        <v>0</v>
      </c>
      <c r="R13" s="4"/>
      <c r="S13" s="6">
        <v>5966506918</v>
      </c>
    </row>
    <row r="14" spans="1:19">
      <c r="A14" s="1" t="s">
        <v>169</v>
      </c>
      <c r="C14" s="4">
        <v>0</v>
      </c>
      <c r="E14" s="4" t="s">
        <v>170</v>
      </c>
      <c r="F14" s="4"/>
      <c r="G14" s="6">
        <v>18</v>
      </c>
      <c r="H14" s="4"/>
      <c r="I14" s="6">
        <v>3024657</v>
      </c>
      <c r="J14" s="4"/>
      <c r="K14" s="4">
        <v>0</v>
      </c>
      <c r="L14" s="4"/>
      <c r="M14" s="6">
        <v>3024657</v>
      </c>
      <c r="N14" s="4"/>
      <c r="O14" s="6">
        <v>109535653</v>
      </c>
      <c r="P14" s="4"/>
      <c r="Q14" s="6">
        <v>0</v>
      </c>
      <c r="R14" s="4"/>
      <c r="S14" s="6">
        <v>109535653</v>
      </c>
    </row>
    <row r="15" spans="1:19">
      <c r="A15" s="1" t="s">
        <v>146</v>
      </c>
      <c r="C15" s="6">
        <v>1</v>
      </c>
      <c r="E15" s="4" t="s">
        <v>256</v>
      </c>
      <c r="F15" s="4"/>
      <c r="G15" s="6">
        <v>0</v>
      </c>
      <c r="H15" s="4"/>
      <c r="I15" s="6">
        <v>7765190</v>
      </c>
      <c r="J15" s="4"/>
      <c r="K15" s="6">
        <v>0</v>
      </c>
      <c r="L15" s="4"/>
      <c r="M15" s="6">
        <v>7765190</v>
      </c>
      <c r="N15" s="4"/>
      <c r="O15" s="6">
        <v>1261265472</v>
      </c>
      <c r="P15" s="4"/>
      <c r="Q15" s="6">
        <v>0</v>
      </c>
      <c r="R15" s="4"/>
      <c r="S15" s="6">
        <v>1261265472</v>
      </c>
    </row>
    <row r="16" spans="1:19">
      <c r="A16" s="1" t="s">
        <v>150</v>
      </c>
      <c r="C16" s="6">
        <v>17</v>
      </c>
      <c r="E16" s="4" t="s">
        <v>256</v>
      </c>
      <c r="F16" s="4"/>
      <c r="G16" s="6">
        <v>0</v>
      </c>
      <c r="H16" s="4"/>
      <c r="I16" s="6">
        <v>64825</v>
      </c>
      <c r="J16" s="4"/>
      <c r="K16" s="6">
        <v>0</v>
      </c>
      <c r="L16" s="4"/>
      <c r="M16" s="6">
        <v>64825</v>
      </c>
      <c r="N16" s="4"/>
      <c r="O16" s="6">
        <v>2280664229</v>
      </c>
      <c r="P16" s="4"/>
      <c r="Q16" s="6">
        <v>0</v>
      </c>
      <c r="R16" s="4"/>
      <c r="S16" s="6">
        <v>2280664229</v>
      </c>
    </row>
    <row r="17" spans="1:20">
      <c r="A17" s="1" t="s">
        <v>153</v>
      </c>
      <c r="C17" s="6">
        <v>1</v>
      </c>
      <c r="E17" s="4" t="s">
        <v>256</v>
      </c>
      <c r="F17" s="4"/>
      <c r="G17" s="6">
        <v>0</v>
      </c>
      <c r="H17" s="4"/>
      <c r="I17" s="6">
        <v>47880744</v>
      </c>
      <c r="J17" s="4"/>
      <c r="K17" s="6">
        <v>0</v>
      </c>
      <c r="L17" s="4"/>
      <c r="M17" s="6">
        <v>47880744</v>
      </c>
      <c r="N17" s="4"/>
      <c r="O17" s="6">
        <v>251788237</v>
      </c>
      <c r="P17" s="4"/>
      <c r="Q17" s="6">
        <v>0</v>
      </c>
      <c r="R17" s="4"/>
      <c r="S17" s="6">
        <v>251788237</v>
      </c>
    </row>
    <row r="18" spans="1:20" ht="24.75" thickBot="1">
      <c r="C18" s="4"/>
      <c r="E18" s="4"/>
      <c r="F18" s="4"/>
      <c r="G18" s="4"/>
      <c r="H18" s="4"/>
      <c r="I18" s="12">
        <f>SUM(I8:I17)</f>
        <v>1205623549</v>
      </c>
      <c r="J18" s="4"/>
      <c r="K18" s="14">
        <f>SUM(K8:K17)</f>
        <v>0</v>
      </c>
      <c r="L18" s="4"/>
      <c r="M18" s="12">
        <f>SUM(M8:M17)</f>
        <v>1205623549</v>
      </c>
      <c r="N18" s="4"/>
      <c r="O18" s="12">
        <f>SUM(O8:O17)</f>
        <v>24283671974</v>
      </c>
      <c r="P18" s="4"/>
      <c r="Q18" s="12">
        <f>SUM(Q8:Q17)</f>
        <v>0</v>
      </c>
      <c r="R18" s="4"/>
      <c r="S18" s="12">
        <f>SUM(S8:S17)</f>
        <v>24283671974</v>
      </c>
    </row>
    <row r="19" spans="1:20" ht="24.75" thickTop="1">
      <c r="C19" s="4"/>
      <c r="E19" s="4"/>
      <c r="F19" s="4"/>
      <c r="G19" s="4"/>
      <c r="H19" s="4"/>
      <c r="I19" s="4"/>
      <c r="J19" s="4"/>
      <c r="K19" s="4"/>
      <c r="L19" s="4"/>
      <c r="M19" s="6"/>
      <c r="N19" s="6"/>
      <c r="O19" s="6"/>
      <c r="P19" s="6"/>
      <c r="Q19" s="6"/>
      <c r="R19" s="6"/>
      <c r="S19" s="6"/>
      <c r="T19" s="6">
        <f t="shared" ref="T19" si="0">SUM(T8:T14)</f>
        <v>0</v>
      </c>
    </row>
    <row r="20" spans="1:20">
      <c r="C20" s="4"/>
      <c r="M20" s="4"/>
      <c r="N20" s="4"/>
      <c r="O20" s="4"/>
      <c r="P20" s="4"/>
      <c r="Q20" s="4"/>
      <c r="R20" s="4"/>
      <c r="S20" s="4"/>
    </row>
    <row r="21" spans="1:20">
      <c r="M21" s="4"/>
      <c r="N21" s="4"/>
      <c r="O21" s="4"/>
      <c r="P21" s="4"/>
      <c r="Q21" s="4"/>
      <c r="R21" s="4"/>
      <c r="S21" s="4"/>
    </row>
    <row r="22" spans="1:20">
      <c r="M22" s="4"/>
      <c r="N22" s="4"/>
      <c r="O22" s="4"/>
      <c r="P22" s="4"/>
      <c r="Q22" s="4"/>
      <c r="R22" s="4"/>
      <c r="S22" s="4"/>
    </row>
    <row r="23" spans="1:20">
      <c r="M23" s="6"/>
      <c r="N23" s="6"/>
      <c r="O23" s="6"/>
      <c r="P23" s="6"/>
      <c r="Q23" s="6"/>
      <c r="R23" s="6"/>
      <c r="S23" s="6"/>
      <c r="T23" s="3">
        <f t="shared" ref="T23" si="1">SUM(T15:T17)</f>
        <v>0</v>
      </c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1"/>
  <sheetViews>
    <sheetView rightToLeft="1" workbookViewId="0">
      <selection activeCell="I52" sqref="I52"/>
    </sheetView>
  </sheetViews>
  <sheetFormatPr defaultRowHeight="24"/>
  <cols>
    <col min="1" max="1" width="43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3</v>
      </c>
      <c r="C6" s="20" t="s">
        <v>171</v>
      </c>
      <c r="D6" s="20" t="s">
        <v>171</v>
      </c>
      <c r="E6" s="20" t="s">
        <v>171</v>
      </c>
      <c r="F6" s="20" t="s">
        <v>171</v>
      </c>
      <c r="G6" s="20" t="s">
        <v>171</v>
      </c>
      <c r="I6" s="20" t="s">
        <v>158</v>
      </c>
      <c r="J6" s="20" t="s">
        <v>158</v>
      </c>
      <c r="K6" s="20" t="s">
        <v>158</v>
      </c>
      <c r="L6" s="20" t="s">
        <v>158</v>
      </c>
      <c r="M6" s="20" t="s">
        <v>158</v>
      </c>
      <c r="O6" s="20" t="s">
        <v>159</v>
      </c>
      <c r="P6" s="20" t="s">
        <v>159</v>
      </c>
      <c r="Q6" s="20" t="s">
        <v>159</v>
      </c>
      <c r="R6" s="20" t="s">
        <v>159</v>
      </c>
      <c r="S6" s="20" t="s">
        <v>159</v>
      </c>
    </row>
    <row r="7" spans="1:19" ht="24.75">
      <c r="A7" s="20" t="s">
        <v>3</v>
      </c>
      <c r="C7" s="20" t="s">
        <v>172</v>
      </c>
      <c r="E7" s="20" t="s">
        <v>173</v>
      </c>
      <c r="G7" s="20" t="s">
        <v>174</v>
      </c>
      <c r="I7" s="20" t="s">
        <v>175</v>
      </c>
      <c r="K7" s="20" t="s">
        <v>163</v>
      </c>
      <c r="M7" s="20" t="s">
        <v>176</v>
      </c>
      <c r="O7" s="20" t="s">
        <v>175</v>
      </c>
      <c r="Q7" s="20" t="s">
        <v>163</v>
      </c>
      <c r="S7" s="20" t="s">
        <v>176</v>
      </c>
    </row>
    <row r="8" spans="1:19">
      <c r="A8" s="1" t="s">
        <v>16</v>
      </c>
      <c r="C8" s="4" t="s">
        <v>177</v>
      </c>
      <c r="D8" s="4"/>
      <c r="E8" s="6">
        <v>12110123</v>
      </c>
      <c r="F8" s="4"/>
      <c r="G8" s="6">
        <v>63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762937749</v>
      </c>
      <c r="P8" s="4"/>
      <c r="Q8" s="6">
        <v>0</v>
      </c>
      <c r="R8" s="4"/>
      <c r="S8" s="6">
        <f>O8-Q8</f>
        <v>762937749</v>
      </c>
    </row>
    <row r="9" spans="1:19">
      <c r="A9" s="1" t="s">
        <v>37</v>
      </c>
      <c r="C9" s="4" t="s">
        <v>178</v>
      </c>
      <c r="D9" s="4"/>
      <c r="E9" s="6">
        <v>3644694</v>
      </c>
      <c r="F9" s="4"/>
      <c r="G9" s="6">
        <v>150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546704100</v>
      </c>
      <c r="P9" s="4"/>
      <c r="Q9" s="6">
        <v>31411662</v>
      </c>
      <c r="R9" s="4"/>
      <c r="S9" s="6">
        <f t="shared" ref="S9:S48" si="0">O9-Q9</f>
        <v>515292438</v>
      </c>
    </row>
    <row r="10" spans="1:19">
      <c r="A10" s="1" t="s">
        <v>51</v>
      </c>
      <c r="C10" s="4" t="s">
        <v>179</v>
      </c>
      <c r="D10" s="4"/>
      <c r="E10" s="6">
        <v>3384079</v>
      </c>
      <c r="F10" s="4"/>
      <c r="G10" s="6">
        <v>350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1184427650</v>
      </c>
      <c r="P10" s="4"/>
      <c r="Q10" s="6">
        <v>42999024</v>
      </c>
      <c r="R10" s="4"/>
      <c r="S10" s="6">
        <f t="shared" si="0"/>
        <v>1141428626</v>
      </c>
    </row>
    <row r="11" spans="1:19">
      <c r="A11" s="1" t="s">
        <v>39</v>
      </c>
      <c r="C11" s="4" t="s">
        <v>177</v>
      </c>
      <c r="D11" s="4"/>
      <c r="E11" s="6">
        <v>5802574</v>
      </c>
      <c r="F11" s="4"/>
      <c r="G11" s="6">
        <v>2400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13926177600</v>
      </c>
      <c r="P11" s="4"/>
      <c r="Q11" s="6">
        <v>0</v>
      </c>
      <c r="R11" s="4"/>
      <c r="S11" s="6">
        <f t="shared" si="0"/>
        <v>13926177600</v>
      </c>
    </row>
    <row r="12" spans="1:19">
      <c r="A12" s="1" t="s">
        <v>26</v>
      </c>
      <c r="C12" s="4" t="s">
        <v>180</v>
      </c>
      <c r="D12" s="4"/>
      <c r="E12" s="6">
        <v>2000000</v>
      </c>
      <c r="F12" s="4"/>
      <c r="G12" s="6">
        <v>700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1400000000</v>
      </c>
      <c r="P12" s="4"/>
      <c r="Q12" s="6">
        <v>0</v>
      </c>
      <c r="R12" s="4"/>
      <c r="S12" s="6">
        <f t="shared" si="0"/>
        <v>1400000000</v>
      </c>
    </row>
    <row r="13" spans="1:19">
      <c r="A13" s="1" t="s">
        <v>28</v>
      </c>
      <c r="C13" s="4" t="s">
        <v>180</v>
      </c>
      <c r="D13" s="4"/>
      <c r="E13" s="6">
        <v>11103495</v>
      </c>
      <c r="F13" s="4"/>
      <c r="G13" s="6">
        <v>400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4441398000</v>
      </c>
      <c r="P13" s="4"/>
      <c r="Q13" s="6">
        <v>236183292</v>
      </c>
      <c r="R13" s="4"/>
      <c r="S13" s="6">
        <f t="shared" si="0"/>
        <v>4205214708</v>
      </c>
    </row>
    <row r="14" spans="1:19">
      <c r="A14" s="1" t="s">
        <v>23</v>
      </c>
      <c r="C14" s="4" t="s">
        <v>181</v>
      </c>
      <c r="D14" s="4"/>
      <c r="E14" s="6">
        <v>1663269</v>
      </c>
      <c r="F14" s="4"/>
      <c r="G14" s="6">
        <v>3750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6237258750</v>
      </c>
      <c r="P14" s="4"/>
      <c r="Q14" s="6">
        <v>0</v>
      </c>
      <c r="R14" s="4"/>
      <c r="S14" s="6">
        <f t="shared" si="0"/>
        <v>6237258750</v>
      </c>
    </row>
    <row r="15" spans="1:19">
      <c r="A15" s="1" t="s">
        <v>30</v>
      </c>
      <c r="C15" s="4" t="s">
        <v>182</v>
      </c>
      <c r="D15" s="4"/>
      <c r="E15" s="6">
        <v>589908</v>
      </c>
      <c r="F15" s="4"/>
      <c r="G15" s="6">
        <v>4720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2784365760</v>
      </c>
      <c r="P15" s="4"/>
      <c r="Q15" s="6">
        <v>109909175</v>
      </c>
      <c r="R15" s="4"/>
      <c r="S15" s="6">
        <f t="shared" si="0"/>
        <v>2674456585</v>
      </c>
    </row>
    <row r="16" spans="1:19">
      <c r="A16" s="1" t="s">
        <v>52</v>
      </c>
      <c r="C16" s="4" t="s">
        <v>180</v>
      </c>
      <c r="D16" s="4"/>
      <c r="E16" s="6">
        <v>2479103</v>
      </c>
      <c r="F16" s="4"/>
      <c r="G16" s="6">
        <v>740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1834536220</v>
      </c>
      <c r="P16" s="4"/>
      <c r="Q16" s="6">
        <v>97556401</v>
      </c>
      <c r="R16" s="4"/>
      <c r="S16" s="6">
        <f t="shared" si="0"/>
        <v>1736979819</v>
      </c>
    </row>
    <row r="17" spans="1:19">
      <c r="A17" s="1" t="s">
        <v>183</v>
      </c>
      <c r="C17" s="4" t="s">
        <v>184</v>
      </c>
      <c r="D17" s="4"/>
      <c r="E17" s="6">
        <v>1953499</v>
      </c>
      <c r="F17" s="4"/>
      <c r="G17" s="6">
        <v>100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195349900</v>
      </c>
      <c r="P17" s="4"/>
      <c r="Q17" s="6">
        <v>14722380</v>
      </c>
      <c r="R17" s="4"/>
      <c r="S17" s="6">
        <f t="shared" si="0"/>
        <v>180627520</v>
      </c>
    </row>
    <row r="18" spans="1:19">
      <c r="A18" s="1" t="s">
        <v>41</v>
      </c>
      <c r="C18" s="4" t="s">
        <v>185</v>
      </c>
      <c r="D18" s="4"/>
      <c r="E18" s="6">
        <v>4004972</v>
      </c>
      <c r="F18" s="4"/>
      <c r="G18" s="6">
        <v>2400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9611932800</v>
      </c>
      <c r="P18" s="4"/>
      <c r="Q18" s="6">
        <v>0</v>
      </c>
      <c r="R18" s="4"/>
      <c r="S18" s="6">
        <f t="shared" si="0"/>
        <v>9611932800</v>
      </c>
    </row>
    <row r="19" spans="1:19">
      <c r="A19" s="1" t="s">
        <v>17</v>
      </c>
      <c r="C19" s="4" t="s">
        <v>177</v>
      </c>
      <c r="D19" s="4"/>
      <c r="E19" s="6">
        <v>7477734</v>
      </c>
      <c r="F19" s="4"/>
      <c r="G19" s="6">
        <v>650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4860527100</v>
      </c>
      <c r="P19" s="4"/>
      <c r="Q19" s="6">
        <v>0</v>
      </c>
      <c r="R19" s="4"/>
      <c r="S19" s="6">
        <f t="shared" si="0"/>
        <v>4860527100</v>
      </c>
    </row>
    <row r="20" spans="1:19">
      <c r="A20" s="1" t="s">
        <v>49</v>
      </c>
      <c r="C20" s="4" t="s">
        <v>186</v>
      </c>
      <c r="D20" s="4"/>
      <c r="E20" s="6">
        <v>5850856</v>
      </c>
      <c r="F20" s="4"/>
      <c r="G20" s="6">
        <v>1700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9946455200</v>
      </c>
      <c r="P20" s="4"/>
      <c r="Q20" s="6">
        <v>0</v>
      </c>
      <c r="R20" s="4"/>
      <c r="S20" s="6">
        <f t="shared" si="0"/>
        <v>9946455200</v>
      </c>
    </row>
    <row r="21" spans="1:19">
      <c r="A21" s="1" t="s">
        <v>46</v>
      </c>
      <c r="C21" s="4" t="s">
        <v>180</v>
      </c>
      <c r="D21" s="4"/>
      <c r="E21" s="6">
        <v>9203071</v>
      </c>
      <c r="F21" s="4"/>
      <c r="G21" s="6">
        <v>330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3037013430</v>
      </c>
      <c r="P21" s="4"/>
      <c r="Q21" s="6">
        <v>0</v>
      </c>
      <c r="R21" s="4"/>
      <c r="S21" s="6">
        <f t="shared" si="0"/>
        <v>3037013430</v>
      </c>
    </row>
    <row r="22" spans="1:19">
      <c r="A22" s="1" t="s">
        <v>44</v>
      </c>
      <c r="C22" s="4" t="s">
        <v>187</v>
      </c>
      <c r="D22" s="4"/>
      <c r="E22" s="6">
        <v>754942</v>
      </c>
      <c r="F22" s="4"/>
      <c r="G22" s="6">
        <v>3680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2778186560</v>
      </c>
      <c r="P22" s="4"/>
      <c r="Q22" s="6">
        <v>0</v>
      </c>
      <c r="R22" s="4"/>
      <c r="S22" s="6">
        <f t="shared" si="0"/>
        <v>2778186560</v>
      </c>
    </row>
    <row r="23" spans="1:19">
      <c r="A23" s="1" t="s">
        <v>59</v>
      </c>
      <c r="C23" s="4" t="s">
        <v>178</v>
      </c>
      <c r="D23" s="4"/>
      <c r="E23" s="6">
        <v>4815427</v>
      </c>
      <c r="F23" s="4"/>
      <c r="G23" s="6">
        <v>2000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9630854000</v>
      </c>
      <c r="P23" s="4"/>
      <c r="Q23" s="6">
        <v>380165289</v>
      </c>
      <c r="R23" s="4"/>
      <c r="S23" s="6">
        <f t="shared" si="0"/>
        <v>9250688711</v>
      </c>
    </row>
    <row r="24" spans="1:19">
      <c r="A24" s="1" t="s">
        <v>47</v>
      </c>
      <c r="C24" s="4" t="s">
        <v>181</v>
      </c>
      <c r="D24" s="4"/>
      <c r="E24" s="6">
        <v>1146320</v>
      </c>
      <c r="F24" s="4"/>
      <c r="G24" s="6">
        <v>1250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1432900000</v>
      </c>
      <c r="P24" s="4"/>
      <c r="Q24" s="6">
        <v>0</v>
      </c>
      <c r="R24" s="4"/>
      <c r="S24" s="6">
        <f t="shared" si="0"/>
        <v>1432900000</v>
      </c>
    </row>
    <row r="25" spans="1:19">
      <c r="A25" s="1" t="s">
        <v>188</v>
      </c>
      <c r="C25" s="4" t="s">
        <v>189</v>
      </c>
      <c r="D25" s="4"/>
      <c r="E25" s="6">
        <v>9160874</v>
      </c>
      <c r="F25" s="4"/>
      <c r="G25" s="6">
        <v>20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183217480</v>
      </c>
      <c r="P25" s="4"/>
      <c r="Q25" s="6">
        <v>0</v>
      </c>
      <c r="R25" s="4"/>
      <c r="S25" s="6">
        <f t="shared" si="0"/>
        <v>183217480</v>
      </c>
    </row>
    <row r="26" spans="1:19">
      <c r="A26" s="1" t="s">
        <v>18</v>
      </c>
      <c r="C26" s="4" t="s">
        <v>190</v>
      </c>
      <c r="D26" s="4"/>
      <c r="E26" s="6">
        <v>800654</v>
      </c>
      <c r="F26" s="4"/>
      <c r="G26" s="6">
        <v>11000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8807194000</v>
      </c>
      <c r="P26" s="4"/>
      <c r="Q26" s="6">
        <v>0</v>
      </c>
      <c r="R26" s="4"/>
      <c r="S26" s="6">
        <f t="shared" si="0"/>
        <v>8807194000</v>
      </c>
    </row>
    <row r="27" spans="1:19">
      <c r="A27" s="1" t="s">
        <v>43</v>
      </c>
      <c r="C27" s="4" t="s">
        <v>191</v>
      </c>
      <c r="D27" s="4"/>
      <c r="E27" s="6">
        <v>824555</v>
      </c>
      <c r="F27" s="4"/>
      <c r="G27" s="6">
        <v>5700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4699963500</v>
      </c>
      <c r="P27" s="4"/>
      <c r="Q27" s="6">
        <v>0</v>
      </c>
      <c r="R27" s="4"/>
      <c r="S27" s="6">
        <f t="shared" si="0"/>
        <v>4699963500</v>
      </c>
    </row>
    <row r="28" spans="1:19">
      <c r="A28" s="1" t="s">
        <v>56</v>
      </c>
      <c r="C28" s="4" t="s">
        <v>190</v>
      </c>
      <c r="D28" s="4"/>
      <c r="E28" s="6">
        <v>5166679</v>
      </c>
      <c r="F28" s="4"/>
      <c r="G28" s="6">
        <v>2200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11366693800</v>
      </c>
      <c r="P28" s="4"/>
      <c r="Q28" s="6">
        <v>590477600</v>
      </c>
      <c r="R28" s="4"/>
      <c r="S28" s="6">
        <f t="shared" si="0"/>
        <v>10776216200</v>
      </c>
    </row>
    <row r="29" spans="1:19">
      <c r="A29" s="1" t="s">
        <v>55</v>
      </c>
      <c r="C29" s="4" t="s">
        <v>192</v>
      </c>
      <c r="D29" s="4"/>
      <c r="E29" s="6">
        <v>715408</v>
      </c>
      <c r="F29" s="4"/>
      <c r="G29" s="6">
        <v>7650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5472871200</v>
      </c>
      <c r="P29" s="4"/>
      <c r="Q29" s="6">
        <v>0</v>
      </c>
      <c r="R29" s="4"/>
      <c r="S29" s="6">
        <f t="shared" si="0"/>
        <v>5472871200</v>
      </c>
    </row>
    <row r="30" spans="1:19">
      <c r="A30" s="1" t="s">
        <v>50</v>
      </c>
      <c r="C30" s="4" t="s">
        <v>193</v>
      </c>
      <c r="D30" s="4"/>
      <c r="E30" s="6">
        <v>39</v>
      </c>
      <c r="F30" s="4"/>
      <c r="G30" s="6">
        <v>2400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93600</v>
      </c>
      <c r="P30" s="4"/>
      <c r="Q30" s="6">
        <v>0</v>
      </c>
      <c r="R30" s="4"/>
      <c r="S30" s="6">
        <f t="shared" si="0"/>
        <v>93600</v>
      </c>
    </row>
    <row r="31" spans="1:19">
      <c r="A31" s="1" t="s">
        <v>194</v>
      </c>
      <c r="C31" s="4" t="s">
        <v>177</v>
      </c>
      <c r="D31" s="4"/>
      <c r="E31" s="6">
        <v>20714387</v>
      </c>
      <c r="F31" s="4"/>
      <c r="G31" s="6">
        <v>50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1035719350</v>
      </c>
      <c r="P31" s="4"/>
      <c r="Q31" s="6">
        <v>20853410</v>
      </c>
      <c r="R31" s="4"/>
      <c r="S31" s="6">
        <f t="shared" si="0"/>
        <v>1014865940</v>
      </c>
    </row>
    <row r="32" spans="1:19">
      <c r="A32" s="1" t="s">
        <v>42</v>
      </c>
      <c r="C32" s="4" t="s">
        <v>195</v>
      </c>
      <c r="D32" s="4"/>
      <c r="E32" s="6">
        <v>2765140</v>
      </c>
      <c r="F32" s="4"/>
      <c r="G32" s="6">
        <v>1200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3318168000</v>
      </c>
      <c r="P32" s="4"/>
      <c r="Q32" s="6">
        <v>0</v>
      </c>
      <c r="R32" s="4"/>
      <c r="S32" s="6">
        <f t="shared" si="0"/>
        <v>3318168000</v>
      </c>
    </row>
    <row r="33" spans="1:19">
      <c r="A33" s="1" t="s">
        <v>27</v>
      </c>
      <c r="C33" s="4" t="s">
        <v>196</v>
      </c>
      <c r="D33" s="4"/>
      <c r="E33" s="6">
        <v>2732631</v>
      </c>
      <c r="F33" s="4"/>
      <c r="G33" s="6">
        <v>1800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4918735800</v>
      </c>
      <c r="P33" s="4"/>
      <c r="Q33" s="6">
        <v>0</v>
      </c>
      <c r="R33" s="4"/>
      <c r="S33" s="6">
        <f t="shared" si="0"/>
        <v>4918735800</v>
      </c>
    </row>
    <row r="34" spans="1:19">
      <c r="A34" s="1" t="s">
        <v>31</v>
      </c>
      <c r="C34" s="4" t="s">
        <v>197</v>
      </c>
      <c r="D34" s="4"/>
      <c r="E34" s="6">
        <v>1091408</v>
      </c>
      <c r="F34" s="4"/>
      <c r="G34" s="6">
        <v>3000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3274224000</v>
      </c>
      <c r="P34" s="4"/>
      <c r="Q34" s="6">
        <v>45383834</v>
      </c>
      <c r="R34" s="4"/>
      <c r="S34" s="6">
        <f t="shared" si="0"/>
        <v>3228840166</v>
      </c>
    </row>
    <row r="35" spans="1:19">
      <c r="A35" s="1" t="s">
        <v>15</v>
      </c>
      <c r="C35" s="4" t="s">
        <v>178</v>
      </c>
      <c r="D35" s="4"/>
      <c r="E35" s="6">
        <v>1412218</v>
      </c>
      <c r="F35" s="4"/>
      <c r="G35" s="6">
        <v>200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282443400</v>
      </c>
      <c r="P35" s="4"/>
      <c r="Q35" s="6">
        <v>0</v>
      </c>
      <c r="R35" s="4"/>
      <c r="S35" s="6">
        <f t="shared" si="0"/>
        <v>282443400</v>
      </c>
    </row>
    <row r="36" spans="1:19">
      <c r="A36" s="1" t="s">
        <v>198</v>
      </c>
      <c r="C36" s="4" t="s">
        <v>199</v>
      </c>
      <c r="D36" s="4"/>
      <c r="E36" s="6">
        <v>114343</v>
      </c>
      <c r="F36" s="4"/>
      <c r="G36" s="6">
        <v>6000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686058000</v>
      </c>
      <c r="P36" s="4"/>
      <c r="Q36" s="6">
        <v>0</v>
      </c>
      <c r="R36" s="4"/>
      <c r="S36" s="6">
        <f t="shared" si="0"/>
        <v>686058000</v>
      </c>
    </row>
    <row r="37" spans="1:19">
      <c r="A37" s="1" t="s">
        <v>45</v>
      </c>
      <c r="C37" s="4" t="s">
        <v>177</v>
      </c>
      <c r="D37" s="4"/>
      <c r="E37" s="6">
        <v>6904845</v>
      </c>
      <c r="F37" s="4"/>
      <c r="G37" s="6">
        <v>4350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30036075750</v>
      </c>
      <c r="P37" s="4"/>
      <c r="Q37" s="6">
        <v>0</v>
      </c>
      <c r="R37" s="4"/>
      <c r="S37" s="6">
        <f t="shared" si="0"/>
        <v>30036075750</v>
      </c>
    </row>
    <row r="38" spans="1:19">
      <c r="A38" s="1" t="s">
        <v>200</v>
      </c>
      <c r="C38" s="4" t="s">
        <v>201</v>
      </c>
      <c r="D38" s="4"/>
      <c r="E38" s="6">
        <v>487852</v>
      </c>
      <c r="F38" s="4"/>
      <c r="G38" s="6">
        <v>20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9757040</v>
      </c>
      <c r="P38" s="4"/>
      <c r="Q38" s="6">
        <v>831427</v>
      </c>
      <c r="R38" s="4"/>
      <c r="S38" s="6">
        <f t="shared" si="0"/>
        <v>8925613</v>
      </c>
    </row>
    <row r="39" spans="1:19">
      <c r="A39" s="1" t="s">
        <v>22</v>
      </c>
      <c r="C39" s="4" t="s">
        <v>202</v>
      </c>
      <c r="D39" s="4"/>
      <c r="E39" s="6">
        <v>619339</v>
      </c>
      <c r="F39" s="4"/>
      <c r="G39" s="6">
        <v>14350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8887514650</v>
      </c>
      <c r="P39" s="4"/>
      <c r="Q39" s="6">
        <v>0</v>
      </c>
      <c r="R39" s="4"/>
      <c r="S39" s="6">
        <f t="shared" si="0"/>
        <v>8887514650</v>
      </c>
    </row>
    <row r="40" spans="1:19">
      <c r="A40" s="1" t="s">
        <v>25</v>
      </c>
      <c r="C40" s="4" t="s">
        <v>203</v>
      </c>
      <c r="D40" s="4"/>
      <c r="E40" s="6">
        <v>4594037</v>
      </c>
      <c r="F40" s="4"/>
      <c r="G40" s="6">
        <v>650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2986124050</v>
      </c>
      <c r="P40" s="4"/>
      <c r="Q40" s="6">
        <v>17380096</v>
      </c>
      <c r="R40" s="4"/>
      <c r="S40" s="6">
        <f t="shared" si="0"/>
        <v>2968743954</v>
      </c>
    </row>
    <row r="41" spans="1:19">
      <c r="A41" s="1" t="s">
        <v>204</v>
      </c>
      <c r="C41" s="4" t="s">
        <v>205</v>
      </c>
      <c r="D41" s="4"/>
      <c r="E41" s="6">
        <v>15007</v>
      </c>
      <c r="F41" s="4"/>
      <c r="G41" s="6">
        <v>350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5252450</v>
      </c>
      <c r="P41" s="4"/>
      <c r="Q41" s="6">
        <v>0</v>
      </c>
      <c r="R41" s="4"/>
      <c r="S41" s="6">
        <f t="shared" si="0"/>
        <v>5252450</v>
      </c>
    </row>
    <row r="42" spans="1:19">
      <c r="A42" s="1" t="s">
        <v>21</v>
      </c>
      <c r="C42" s="4" t="s">
        <v>206</v>
      </c>
      <c r="D42" s="4"/>
      <c r="E42" s="6">
        <v>2805925</v>
      </c>
      <c r="F42" s="4"/>
      <c r="G42" s="6">
        <v>1250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3507406250</v>
      </c>
      <c r="P42" s="4"/>
      <c r="Q42" s="6">
        <v>0</v>
      </c>
      <c r="R42" s="4"/>
      <c r="S42" s="6">
        <f t="shared" si="0"/>
        <v>3507406250</v>
      </c>
    </row>
    <row r="43" spans="1:19">
      <c r="A43" s="1" t="s">
        <v>24</v>
      </c>
      <c r="C43" s="4" t="s">
        <v>207</v>
      </c>
      <c r="D43" s="4"/>
      <c r="E43" s="6">
        <v>562425</v>
      </c>
      <c r="F43" s="4"/>
      <c r="G43" s="6">
        <v>9400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5286795000</v>
      </c>
      <c r="P43" s="4"/>
      <c r="Q43" s="6">
        <v>0</v>
      </c>
      <c r="R43" s="4"/>
      <c r="S43" s="6">
        <f t="shared" si="0"/>
        <v>5286795000</v>
      </c>
    </row>
    <row r="44" spans="1:19">
      <c r="A44" s="1" t="s">
        <v>36</v>
      </c>
      <c r="C44" s="4" t="s">
        <v>201</v>
      </c>
      <c r="D44" s="4"/>
      <c r="E44" s="6">
        <v>5354926</v>
      </c>
      <c r="F44" s="4"/>
      <c r="G44" s="6">
        <v>955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5113954330</v>
      </c>
      <c r="P44" s="4"/>
      <c r="Q44" s="6">
        <v>435775557</v>
      </c>
      <c r="R44" s="4"/>
      <c r="S44" s="6">
        <f t="shared" si="0"/>
        <v>4678178773</v>
      </c>
    </row>
    <row r="45" spans="1:19">
      <c r="A45" s="1" t="s">
        <v>34</v>
      </c>
      <c r="C45" s="4" t="s">
        <v>208</v>
      </c>
      <c r="D45" s="4"/>
      <c r="E45" s="6">
        <v>17656929</v>
      </c>
      <c r="F45" s="4"/>
      <c r="G45" s="6">
        <v>135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2383685280</v>
      </c>
      <c r="P45" s="4"/>
      <c r="Q45" s="6">
        <v>0</v>
      </c>
      <c r="R45" s="4"/>
      <c r="S45" s="6">
        <f t="shared" si="0"/>
        <v>2383685280</v>
      </c>
    </row>
    <row r="46" spans="1:19">
      <c r="A46" s="1" t="s">
        <v>35</v>
      </c>
      <c r="C46" s="4" t="s">
        <v>191</v>
      </c>
      <c r="D46" s="4"/>
      <c r="E46" s="6">
        <v>2905886</v>
      </c>
      <c r="F46" s="4"/>
      <c r="G46" s="6">
        <v>1260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3661416360</v>
      </c>
      <c r="P46" s="4"/>
      <c r="Q46" s="6">
        <v>0</v>
      </c>
      <c r="R46" s="4"/>
      <c r="S46" s="6">
        <f t="shared" si="0"/>
        <v>3661416360</v>
      </c>
    </row>
    <row r="47" spans="1:19">
      <c r="A47" s="1" t="s">
        <v>29</v>
      </c>
      <c r="C47" s="4" t="s">
        <v>209</v>
      </c>
      <c r="D47" s="4"/>
      <c r="E47" s="6">
        <v>1143913</v>
      </c>
      <c r="F47" s="4"/>
      <c r="G47" s="6">
        <v>513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586827369</v>
      </c>
      <c r="P47" s="4"/>
      <c r="Q47" s="6">
        <v>0</v>
      </c>
      <c r="R47" s="4"/>
      <c r="S47" s="6">
        <f t="shared" si="0"/>
        <v>586827369</v>
      </c>
    </row>
    <row r="48" spans="1:19">
      <c r="A48" s="1" t="s">
        <v>32</v>
      </c>
      <c r="C48" s="4" t="s">
        <v>210</v>
      </c>
      <c r="D48" s="4"/>
      <c r="E48" s="6">
        <v>1023077</v>
      </c>
      <c r="F48" s="4"/>
      <c r="G48" s="6">
        <v>3200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3273846400</v>
      </c>
      <c r="P48" s="4"/>
      <c r="Q48" s="6">
        <v>0</v>
      </c>
      <c r="R48" s="4"/>
      <c r="S48" s="6">
        <f t="shared" si="0"/>
        <v>3273846400</v>
      </c>
    </row>
    <row r="49" spans="1:19">
      <c r="A49" s="1" t="s">
        <v>257</v>
      </c>
      <c r="C49" s="4" t="s">
        <v>256</v>
      </c>
      <c r="D49" s="4"/>
      <c r="E49" s="4">
        <v>0</v>
      </c>
      <c r="F49" s="4"/>
      <c r="G49" s="4">
        <v>0</v>
      </c>
      <c r="H49" s="4"/>
      <c r="I49" s="6">
        <v>0</v>
      </c>
      <c r="J49" s="4"/>
      <c r="K49" s="6">
        <v>0</v>
      </c>
      <c r="L49" s="4"/>
      <c r="M49" s="6">
        <v>0</v>
      </c>
      <c r="O49" s="6">
        <v>8507129797</v>
      </c>
      <c r="Q49" s="1">
        <v>0</v>
      </c>
      <c r="S49" s="6">
        <f>O49-Q49</f>
        <v>8507129797</v>
      </c>
    </row>
    <row r="50" spans="1:19" ht="24.75" thickBot="1">
      <c r="C50" s="4"/>
      <c r="D50" s="4"/>
      <c r="E50" s="4"/>
      <c r="F50" s="4"/>
      <c r="G50" s="4"/>
      <c r="H50" s="4"/>
      <c r="I50" s="12">
        <f>SUM(I8:I49)</f>
        <v>0</v>
      </c>
      <c r="J50" s="4"/>
      <c r="K50" s="12">
        <f>SUM(K8:K49)</f>
        <v>0</v>
      </c>
      <c r="L50" s="4"/>
      <c r="M50" s="12">
        <f>SUM(M8:M49)</f>
        <v>0</v>
      </c>
      <c r="N50" s="4"/>
      <c r="O50" s="12">
        <f>SUM(O8:O49)</f>
        <v>192902191675</v>
      </c>
      <c r="P50" s="4"/>
      <c r="Q50" s="12">
        <f>SUM(Q8:Q49)</f>
        <v>2023649147</v>
      </c>
      <c r="R50" s="4"/>
      <c r="S50" s="12">
        <f>SUM(S8:S49)</f>
        <v>190878542528</v>
      </c>
    </row>
    <row r="51" spans="1:19" ht="24.75" thickTop="1"/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86"/>
  <sheetViews>
    <sheetView rightToLeft="1" topLeftCell="A64" workbookViewId="0">
      <selection activeCell="I83" sqref="I83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158</v>
      </c>
      <c r="D6" s="20" t="s">
        <v>158</v>
      </c>
      <c r="E6" s="20" t="s">
        <v>158</v>
      </c>
      <c r="F6" s="20" t="s">
        <v>158</v>
      </c>
      <c r="G6" s="20" t="s">
        <v>158</v>
      </c>
      <c r="H6" s="20" t="s">
        <v>158</v>
      </c>
      <c r="I6" s="20" t="s">
        <v>158</v>
      </c>
      <c r="K6" s="20" t="s">
        <v>159</v>
      </c>
      <c r="L6" s="20" t="s">
        <v>159</v>
      </c>
      <c r="M6" s="20" t="s">
        <v>159</v>
      </c>
      <c r="N6" s="20" t="s">
        <v>159</v>
      </c>
      <c r="O6" s="20" t="s">
        <v>159</v>
      </c>
      <c r="P6" s="20" t="s">
        <v>159</v>
      </c>
      <c r="Q6" s="20" t="s">
        <v>159</v>
      </c>
    </row>
    <row r="7" spans="1:17" ht="24.75">
      <c r="A7" s="20" t="s">
        <v>3</v>
      </c>
      <c r="C7" s="20" t="s">
        <v>7</v>
      </c>
      <c r="E7" s="20" t="s">
        <v>211</v>
      </c>
      <c r="G7" s="20" t="s">
        <v>212</v>
      </c>
      <c r="I7" s="20" t="s">
        <v>213</v>
      </c>
      <c r="K7" s="20" t="s">
        <v>7</v>
      </c>
      <c r="M7" s="20" t="s">
        <v>211</v>
      </c>
      <c r="O7" s="20" t="s">
        <v>212</v>
      </c>
      <c r="Q7" s="20" t="s">
        <v>213</v>
      </c>
    </row>
    <row r="8" spans="1:17">
      <c r="A8" s="1" t="s">
        <v>28</v>
      </c>
      <c r="C8" s="7">
        <v>20435991</v>
      </c>
      <c r="D8" s="7"/>
      <c r="E8" s="7">
        <v>91374157047</v>
      </c>
      <c r="F8" s="7"/>
      <c r="G8" s="7">
        <v>86986247326</v>
      </c>
      <c r="H8" s="7"/>
      <c r="I8" s="7">
        <f>E8-G8</f>
        <v>4387909721</v>
      </c>
      <c r="J8" s="7"/>
      <c r="K8" s="7">
        <v>20435991</v>
      </c>
      <c r="L8" s="7"/>
      <c r="M8" s="7">
        <v>91374157047</v>
      </c>
      <c r="N8" s="7"/>
      <c r="O8" s="7">
        <v>113078318658</v>
      </c>
      <c r="P8" s="7"/>
      <c r="Q8" s="7">
        <f>M8-O8</f>
        <v>-21704161611</v>
      </c>
    </row>
    <row r="9" spans="1:17">
      <c r="A9" s="1" t="s">
        <v>43</v>
      </c>
      <c r="C9" s="7">
        <v>824555</v>
      </c>
      <c r="D9" s="7"/>
      <c r="E9" s="7">
        <v>48949432173</v>
      </c>
      <c r="F9" s="7"/>
      <c r="G9" s="7">
        <v>48211748165</v>
      </c>
      <c r="H9" s="7"/>
      <c r="I9" s="7">
        <f t="shared" ref="I9:I72" si="0">E9-G9</f>
        <v>737684008</v>
      </c>
      <c r="J9" s="7"/>
      <c r="K9" s="7">
        <v>824555</v>
      </c>
      <c r="L9" s="7"/>
      <c r="M9" s="7">
        <v>48949432173</v>
      </c>
      <c r="N9" s="7"/>
      <c r="O9" s="7">
        <v>42859440863</v>
      </c>
      <c r="P9" s="7"/>
      <c r="Q9" s="7">
        <f t="shared" ref="Q9:Q72" si="1">M9-O9</f>
        <v>6089991310</v>
      </c>
    </row>
    <row r="10" spans="1:17">
      <c r="A10" s="1" t="s">
        <v>16</v>
      </c>
      <c r="C10" s="7">
        <v>12110123</v>
      </c>
      <c r="D10" s="7"/>
      <c r="E10" s="7">
        <v>40387717362</v>
      </c>
      <c r="F10" s="7"/>
      <c r="G10" s="7">
        <v>35319689784</v>
      </c>
      <c r="H10" s="7"/>
      <c r="I10" s="7">
        <f t="shared" si="0"/>
        <v>5068027578</v>
      </c>
      <c r="J10" s="7"/>
      <c r="K10" s="7">
        <v>12110123</v>
      </c>
      <c r="L10" s="7"/>
      <c r="M10" s="7">
        <v>40387717362</v>
      </c>
      <c r="N10" s="7"/>
      <c r="O10" s="7">
        <v>47995772228</v>
      </c>
      <c r="P10" s="7"/>
      <c r="Q10" s="7">
        <f t="shared" si="1"/>
        <v>-7608054866</v>
      </c>
    </row>
    <row r="11" spans="1:17">
      <c r="A11" s="1" t="s">
        <v>46</v>
      </c>
      <c r="C11" s="7">
        <v>17754854</v>
      </c>
      <c r="D11" s="7"/>
      <c r="E11" s="7">
        <v>44723104775</v>
      </c>
      <c r="F11" s="7"/>
      <c r="G11" s="7">
        <v>40233161144</v>
      </c>
      <c r="H11" s="7"/>
      <c r="I11" s="7">
        <f t="shared" si="0"/>
        <v>4489943631</v>
      </c>
      <c r="J11" s="7"/>
      <c r="K11" s="7">
        <v>17754854</v>
      </c>
      <c r="L11" s="7"/>
      <c r="M11" s="7">
        <v>44723104775</v>
      </c>
      <c r="N11" s="7"/>
      <c r="O11" s="7">
        <v>56556038317</v>
      </c>
      <c r="P11" s="7"/>
      <c r="Q11" s="7">
        <f t="shared" si="1"/>
        <v>-11832933542</v>
      </c>
    </row>
    <row r="12" spans="1:17">
      <c r="A12" s="1" t="s">
        <v>22</v>
      </c>
      <c r="C12" s="7">
        <v>581376</v>
      </c>
      <c r="D12" s="7"/>
      <c r="E12" s="7">
        <v>67864771327</v>
      </c>
      <c r="F12" s="7"/>
      <c r="G12" s="7">
        <v>69729696107</v>
      </c>
      <c r="H12" s="7"/>
      <c r="I12" s="7">
        <f t="shared" si="0"/>
        <v>-1864924780</v>
      </c>
      <c r="J12" s="7"/>
      <c r="K12" s="7">
        <v>581376</v>
      </c>
      <c r="L12" s="7"/>
      <c r="M12" s="7">
        <v>67864771327</v>
      </c>
      <c r="N12" s="7"/>
      <c r="O12" s="7">
        <v>62969815923</v>
      </c>
      <c r="P12" s="7"/>
      <c r="Q12" s="7">
        <f t="shared" si="1"/>
        <v>4894955404</v>
      </c>
    </row>
    <row r="13" spans="1:17">
      <c r="A13" s="1" t="s">
        <v>18</v>
      </c>
      <c r="C13" s="7">
        <v>800654</v>
      </c>
      <c r="D13" s="7"/>
      <c r="E13" s="7">
        <v>62596757049</v>
      </c>
      <c r="F13" s="7"/>
      <c r="G13" s="7">
        <v>57343882331</v>
      </c>
      <c r="H13" s="7"/>
      <c r="I13" s="7">
        <f t="shared" si="0"/>
        <v>5252874718</v>
      </c>
      <c r="J13" s="7"/>
      <c r="K13" s="7">
        <v>800654</v>
      </c>
      <c r="L13" s="7"/>
      <c r="M13" s="7">
        <v>62596757049</v>
      </c>
      <c r="N13" s="7"/>
      <c r="O13" s="7">
        <v>67093536164</v>
      </c>
      <c r="P13" s="7"/>
      <c r="Q13" s="7">
        <f t="shared" si="1"/>
        <v>-4496779115</v>
      </c>
    </row>
    <row r="14" spans="1:17">
      <c r="A14" s="1" t="s">
        <v>39</v>
      </c>
      <c r="C14" s="7">
        <v>5802574</v>
      </c>
      <c r="D14" s="7"/>
      <c r="E14" s="7">
        <v>75215354848</v>
      </c>
      <c r="F14" s="7"/>
      <c r="G14" s="7">
        <v>69043542755</v>
      </c>
      <c r="H14" s="7"/>
      <c r="I14" s="7">
        <f t="shared" si="0"/>
        <v>6171812093</v>
      </c>
      <c r="J14" s="7"/>
      <c r="K14" s="7">
        <v>5802574</v>
      </c>
      <c r="L14" s="7"/>
      <c r="M14" s="7">
        <v>75215354848</v>
      </c>
      <c r="N14" s="7"/>
      <c r="O14" s="7">
        <v>67370808637</v>
      </c>
      <c r="P14" s="7"/>
      <c r="Q14" s="7">
        <f t="shared" si="1"/>
        <v>7844546211</v>
      </c>
    </row>
    <row r="15" spans="1:17">
      <c r="A15" s="1" t="s">
        <v>41</v>
      </c>
      <c r="C15" s="7">
        <v>3661202</v>
      </c>
      <c r="D15" s="7"/>
      <c r="E15" s="7">
        <v>69658457612</v>
      </c>
      <c r="F15" s="7"/>
      <c r="G15" s="7">
        <v>65702135915</v>
      </c>
      <c r="H15" s="7"/>
      <c r="I15" s="7">
        <f t="shared" si="0"/>
        <v>3956321697</v>
      </c>
      <c r="J15" s="7"/>
      <c r="K15" s="7">
        <v>3661202</v>
      </c>
      <c r="L15" s="7"/>
      <c r="M15" s="7">
        <v>69658457612</v>
      </c>
      <c r="N15" s="7"/>
      <c r="O15" s="7">
        <v>63723675812</v>
      </c>
      <c r="P15" s="7"/>
      <c r="Q15" s="7">
        <f t="shared" si="1"/>
        <v>5934781800</v>
      </c>
    </row>
    <row r="16" spans="1:17">
      <c r="A16" s="1" t="s">
        <v>21</v>
      </c>
      <c r="C16" s="7">
        <v>3948401</v>
      </c>
      <c r="D16" s="7"/>
      <c r="E16" s="7">
        <v>40583548865</v>
      </c>
      <c r="F16" s="7"/>
      <c r="G16" s="7">
        <v>37522120614</v>
      </c>
      <c r="H16" s="7"/>
      <c r="I16" s="7">
        <f t="shared" si="0"/>
        <v>3061428251</v>
      </c>
      <c r="J16" s="7"/>
      <c r="K16" s="7">
        <v>3948401</v>
      </c>
      <c r="L16" s="7"/>
      <c r="M16" s="7">
        <v>40583548865</v>
      </c>
      <c r="N16" s="7"/>
      <c r="O16" s="7">
        <v>40740437519</v>
      </c>
      <c r="P16" s="7"/>
      <c r="Q16" s="7">
        <f t="shared" si="1"/>
        <v>-156888654</v>
      </c>
    </row>
    <row r="17" spans="1:17">
      <c r="A17" s="1" t="s">
        <v>24</v>
      </c>
      <c r="C17" s="7">
        <v>386975</v>
      </c>
      <c r="D17" s="7"/>
      <c r="E17" s="7">
        <v>29119708155</v>
      </c>
      <c r="F17" s="7"/>
      <c r="G17" s="7">
        <v>28202108332</v>
      </c>
      <c r="H17" s="7"/>
      <c r="I17" s="7">
        <f t="shared" si="0"/>
        <v>917599823</v>
      </c>
      <c r="J17" s="7"/>
      <c r="K17" s="7">
        <v>386975</v>
      </c>
      <c r="L17" s="7"/>
      <c r="M17" s="7">
        <v>29119708155</v>
      </c>
      <c r="N17" s="7"/>
      <c r="O17" s="7">
        <v>29446679948</v>
      </c>
      <c r="P17" s="7"/>
      <c r="Q17" s="7">
        <f t="shared" si="1"/>
        <v>-326971793</v>
      </c>
    </row>
    <row r="18" spans="1:17">
      <c r="A18" s="1" t="s">
        <v>35</v>
      </c>
      <c r="C18" s="7">
        <v>2905886</v>
      </c>
      <c r="D18" s="7"/>
      <c r="E18" s="7">
        <v>28366012506</v>
      </c>
      <c r="F18" s="7"/>
      <c r="G18" s="7">
        <v>26517311080</v>
      </c>
      <c r="H18" s="7"/>
      <c r="I18" s="7">
        <f t="shared" si="0"/>
        <v>1848701426</v>
      </c>
      <c r="J18" s="7"/>
      <c r="K18" s="7">
        <v>2905886</v>
      </c>
      <c r="L18" s="7"/>
      <c r="M18" s="7">
        <v>28366012506</v>
      </c>
      <c r="N18" s="7"/>
      <c r="O18" s="7">
        <v>35191785904</v>
      </c>
      <c r="P18" s="7"/>
      <c r="Q18" s="7">
        <f t="shared" si="1"/>
        <v>-6825773398</v>
      </c>
    </row>
    <row r="19" spans="1:17">
      <c r="A19" s="1" t="s">
        <v>47</v>
      </c>
      <c r="C19" s="7">
        <v>228</v>
      </c>
      <c r="D19" s="7"/>
      <c r="E19" s="7">
        <v>2248302</v>
      </c>
      <c r="F19" s="7"/>
      <c r="G19" s="7">
        <v>-3975590215</v>
      </c>
      <c r="H19" s="7"/>
      <c r="I19" s="7">
        <f t="shared" si="0"/>
        <v>3977838517</v>
      </c>
      <c r="J19" s="7"/>
      <c r="K19" s="7">
        <v>228</v>
      </c>
      <c r="L19" s="7"/>
      <c r="M19" s="7">
        <v>2248302</v>
      </c>
      <c r="N19" s="7"/>
      <c r="O19" s="7">
        <v>1262677</v>
      </c>
      <c r="P19" s="7"/>
      <c r="Q19" s="7">
        <f t="shared" si="1"/>
        <v>985625</v>
      </c>
    </row>
    <row r="20" spans="1:17">
      <c r="A20" s="1" t="s">
        <v>51</v>
      </c>
      <c r="C20" s="7">
        <v>5076119</v>
      </c>
      <c r="D20" s="7"/>
      <c r="E20" s="7">
        <v>47396289851</v>
      </c>
      <c r="F20" s="7"/>
      <c r="G20" s="7">
        <v>47532524904</v>
      </c>
      <c r="H20" s="7"/>
      <c r="I20" s="7">
        <f t="shared" si="0"/>
        <v>-136235053</v>
      </c>
      <c r="J20" s="7"/>
      <c r="K20" s="7">
        <v>5076119</v>
      </c>
      <c r="L20" s="7"/>
      <c r="M20" s="7">
        <v>47396289851</v>
      </c>
      <c r="N20" s="7"/>
      <c r="O20" s="7">
        <v>46725178409</v>
      </c>
      <c r="P20" s="7"/>
      <c r="Q20" s="7">
        <f t="shared" si="1"/>
        <v>671111442</v>
      </c>
    </row>
    <row r="21" spans="1:17">
      <c r="A21" s="1" t="s">
        <v>53</v>
      </c>
      <c r="C21" s="7">
        <v>2977244</v>
      </c>
      <c r="D21" s="7"/>
      <c r="E21" s="7">
        <v>111692639488</v>
      </c>
      <c r="F21" s="7"/>
      <c r="G21" s="7">
        <v>116584893949</v>
      </c>
      <c r="H21" s="7"/>
      <c r="I21" s="7">
        <f t="shared" si="0"/>
        <v>-4892254461</v>
      </c>
      <c r="J21" s="7"/>
      <c r="K21" s="7">
        <v>2977244</v>
      </c>
      <c r="L21" s="7"/>
      <c r="M21" s="7">
        <v>111692639488</v>
      </c>
      <c r="N21" s="7"/>
      <c r="O21" s="7">
        <v>81653021140</v>
      </c>
      <c r="P21" s="7"/>
      <c r="Q21" s="7">
        <f t="shared" si="1"/>
        <v>30039618348</v>
      </c>
    </row>
    <row r="22" spans="1:17">
      <c r="A22" s="1" t="s">
        <v>55</v>
      </c>
      <c r="C22" s="7">
        <v>715408</v>
      </c>
      <c r="D22" s="7"/>
      <c r="E22" s="7">
        <v>40322279980</v>
      </c>
      <c r="F22" s="7"/>
      <c r="G22" s="7">
        <v>35201990458</v>
      </c>
      <c r="H22" s="7"/>
      <c r="I22" s="7">
        <f t="shared" si="0"/>
        <v>5120289522</v>
      </c>
      <c r="J22" s="7"/>
      <c r="K22" s="7">
        <v>715408</v>
      </c>
      <c r="L22" s="7"/>
      <c r="M22" s="7">
        <v>40322279980</v>
      </c>
      <c r="N22" s="7"/>
      <c r="O22" s="7">
        <v>29086089086</v>
      </c>
      <c r="P22" s="7"/>
      <c r="Q22" s="7">
        <f t="shared" si="1"/>
        <v>11236190894</v>
      </c>
    </row>
    <row r="23" spans="1:17">
      <c r="A23" s="1" t="s">
        <v>56</v>
      </c>
      <c r="C23" s="7">
        <v>3823318</v>
      </c>
      <c r="D23" s="7"/>
      <c r="E23" s="7">
        <v>64571671691</v>
      </c>
      <c r="F23" s="7"/>
      <c r="G23" s="7">
        <v>55349327272</v>
      </c>
      <c r="H23" s="7"/>
      <c r="I23" s="7">
        <f t="shared" si="0"/>
        <v>9222344419</v>
      </c>
      <c r="J23" s="7"/>
      <c r="K23" s="7">
        <v>3823318</v>
      </c>
      <c r="L23" s="7"/>
      <c r="M23" s="7">
        <v>64571671691</v>
      </c>
      <c r="N23" s="7"/>
      <c r="O23" s="7">
        <v>64647683051</v>
      </c>
      <c r="P23" s="7"/>
      <c r="Q23" s="7">
        <f t="shared" si="1"/>
        <v>-76011360</v>
      </c>
    </row>
    <row r="24" spans="1:17">
      <c r="A24" s="1" t="s">
        <v>30</v>
      </c>
      <c r="C24" s="7">
        <v>589908</v>
      </c>
      <c r="D24" s="7"/>
      <c r="E24" s="7">
        <v>21145513589</v>
      </c>
      <c r="F24" s="7"/>
      <c r="G24" s="7">
        <v>20283508459</v>
      </c>
      <c r="H24" s="7"/>
      <c r="I24" s="7">
        <f t="shared" si="0"/>
        <v>862005130</v>
      </c>
      <c r="J24" s="7"/>
      <c r="K24" s="7">
        <v>589908</v>
      </c>
      <c r="L24" s="7"/>
      <c r="M24" s="7">
        <v>21145513589</v>
      </c>
      <c r="N24" s="7"/>
      <c r="O24" s="7">
        <v>16430873288</v>
      </c>
      <c r="P24" s="7"/>
      <c r="Q24" s="7">
        <f t="shared" si="1"/>
        <v>4714640301</v>
      </c>
    </row>
    <row r="25" spans="1:17">
      <c r="A25" s="1" t="s">
        <v>17</v>
      </c>
      <c r="C25" s="7">
        <v>4644825</v>
      </c>
      <c r="D25" s="7"/>
      <c r="E25" s="7">
        <v>33151411931</v>
      </c>
      <c r="F25" s="7"/>
      <c r="G25" s="7">
        <v>39202449541</v>
      </c>
      <c r="H25" s="7"/>
      <c r="I25" s="7">
        <f t="shared" si="0"/>
        <v>-6051037610</v>
      </c>
      <c r="J25" s="7"/>
      <c r="K25" s="7">
        <v>4644825</v>
      </c>
      <c r="L25" s="7"/>
      <c r="M25" s="7">
        <v>33151411931</v>
      </c>
      <c r="N25" s="7"/>
      <c r="O25" s="7">
        <v>22742657211</v>
      </c>
      <c r="P25" s="7"/>
      <c r="Q25" s="7">
        <f t="shared" si="1"/>
        <v>10408754720</v>
      </c>
    </row>
    <row r="26" spans="1:17">
      <c r="A26" s="1" t="s">
        <v>34</v>
      </c>
      <c r="C26" s="7">
        <v>17656928</v>
      </c>
      <c r="D26" s="7"/>
      <c r="E26" s="7">
        <v>15989752912</v>
      </c>
      <c r="F26" s="7"/>
      <c r="G26" s="7">
        <v>14761122063</v>
      </c>
      <c r="H26" s="7"/>
      <c r="I26" s="7">
        <f t="shared" si="0"/>
        <v>1228630849</v>
      </c>
      <c r="J26" s="7"/>
      <c r="K26" s="7">
        <v>17656928</v>
      </c>
      <c r="L26" s="7"/>
      <c r="M26" s="7">
        <v>15989752912</v>
      </c>
      <c r="N26" s="7"/>
      <c r="O26" s="7">
        <v>16674275814</v>
      </c>
      <c r="P26" s="7"/>
      <c r="Q26" s="7">
        <f t="shared" si="1"/>
        <v>-684522902</v>
      </c>
    </row>
    <row r="27" spans="1:17">
      <c r="A27" s="1" t="s">
        <v>57</v>
      </c>
      <c r="C27" s="7">
        <v>12500000</v>
      </c>
      <c r="D27" s="7"/>
      <c r="E27" s="7">
        <v>48099594375</v>
      </c>
      <c r="F27" s="7"/>
      <c r="G27" s="7">
        <v>43290877500</v>
      </c>
      <c r="H27" s="7"/>
      <c r="I27" s="7">
        <f t="shared" si="0"/>
        <v>4808716875</v>
      </c>
      <c r="J27" s="7"/>
      <c r="K27" s="7">
        <v>12500000</v>
      </c>
      <c r="L27" s="7"/>
      <c r="M27" s="7">
        <v>48099594375</v>
      </c>
      <c r="N27" s="7"/>
      <c r="O27" s="7">
        <v>39010252287</v>
      </c>
      <c r="P27" s="7"/>
      <c r="Q27" s="7">
        <f t="shared" si="1"/>
        <v>9089342088</v>
      </c>
    </row>
    <row r="28" spans="1:17">
      <c r="A28" s="1" t="s">
        <v>36</v>
      </c>
      <c r="C28" s="7">
        <v>8924876</v>
      </c>
      <c r="D28" s="7"/>
      <c r="E28" s="7">
        <v>30288232980</v>
      </c>
      <c r="F28" s="7"/>
      <c r="G28" s="7">
        <v>29028441216</v>
      </c>
      <c r="H28" s="7"/>
      <c r="I28" s="7">
        <f t="shared" si="0"/>
        <v>1259791764</v>
      </c>
      <c r="J28" s="7"/>
      <c r="K28" s="7">
        <v>8924876</v>
      </c>
      <c r="L28" s="7"/>
      <c r="M28" s="7">
        <v>30288232980</v>
      </c>
      <c r="N28" s="7"/>
      <c r="O28" s="7">
        <v>34017877168</v>
      </c>
      <c r="P28" s="7"/>
      <c r="Q28" s="7">
        <f t="shared" si="1"/>
        <v>-3729644188</v>
      </c>
    </row>
    <row r="29" spans="1:17">
      <c r="A29" s="1" t="s">
        <v>59</v>
      </c>
      <c r="C29" s="7">
        <v>3239228</v>
      </c>
      <c r="D29" s="7"/>
      <c r="E29" s="7">
        <v>60792742723</v>
      </c>
      <c r="F29" s="7"/>
      <c r="G29" s="7">
        <v>55128279736</v>
      </c>
      <c r="H29" s="7"/>
      <c r="I29" s="7">
        <f t="shared" si="0"/>
        <v>5664462987</v>
      </c>
      <c r="J29" s="7"/>
      <c r="K29" s="7">
        <v>3239228</v>
      </c>
      <c r="L29" s="7"/>
      <c r="M29" s="7">
        <v>60792742723</v>
      </c>
      <c r="N29" s="7"/>
      <c r="O29" s="7">
        <v>59472561452</v>
      </c>
      <c r="P29" s="7"/>
      <c r="Q29" s="7">
        <f t="shared" si="1"/>
        <v>1320181271</v>
      </c>
    </row>
    <row r="30" spans="1:17">
      <c r="A30" s="1" t="s">
        <v>23</v>
      </c>
      <c r="C30" s="7">
        <v>1232775</v>
      </c>
      <c r="D30" s="7"/>
      <c r="E30" s="7">
        <v>91699674358</v>
      </c>
      <c r="F30" s="7"/>
      <c r="G30" s="7">
        <v>97219019490</v>
      </c>
      <c r="H30" s="7"/>
      <c r="I30" s="7">
        <f t="shared" si="0"/>
        <v>-5519345132</v>
      </c>
      <c r="J30" s="7"/>
      <c r="K30" s="7">
        <v>1232775</v>
      </c>
      <c r="L30" s="7"/>
      <c r="M30" s="7">
        <v>91699674358</v>
      </c>
      <c r="N30" s="7"/>
      <c r="O30" s="7">
        <v>76871850493</v>
      </c>
      <c r="P30" s="7"/>
      <c r="Q30" s="7">
        <f t="shared" si="1"/>
        <v>14827823865</v>
      </c>
    </row>
    <row r="31" spans="1:17">
      <c r="A31" s="1" t="s">
        <v>52</v>
      </c>
      <c r="C31" s="7">
        <v>2184076</v>
      </c>
      <c r="D31" s="7"/>
      <c r="E31" s="7">
        <v>33716884013</v>
      </c>
      <c r="F31" s="7"/>
      <c r="G31" s="7">
        <v>31610935687</v>
      </c>
      <c r="H31" s="7"/>
      <c r="I31" s="7">
        <f t="shared" si="0"/>
        <v>2105948326</v>
      </c>
      <c r="J31" s="7"/>
      <c r="K31" s="7">
        <v>2184076</v>
      </c>
      <c r="L31" s="7"/>
      <c r="M31" s="7">
        <v>33716884013</v>
      </c>
      <c r="N31" s="7"/>
      <c r="O31" s="7">
        <v>38209628116</v>
      </c>
      <c r="P31" s="7"/>
      <c r="Q31" s="7">
        <f t="shared" si="1"/>
        <v>-4492744103</v>
      </c>
    </row>
    <row r="32" spans="1:17">
      <c r="A32" s="1" t="s">
        <v>29</v>
      </c>
      <c r="C32" s="7">
        <v>4997739</v>
      </c>
      <c r="D32" s="7"/>
      <c r="E32" s="7">
        <v>48338663867</v>
      </c>
      <c r="F32" s="7"/>
      <c r="G32" s="7">
        <v>47163093170</v>
      </c>
      <c r="H32" s="7"/>
      <c r="I32" s="7">
        <f t="shared" si="0"/>
        <v>1175570697</v>
      </c>
      <c r="J32" s="7"/>
      <c r="K32" s="7">
        <v>4997739</v>
      </c>
      <c r="L32" s="7"/>
      <c r="M32" s="7">
        <v>48338663867</v>
      </c>
      <c r="N32" s="7"/>
      <c r="O32" s="7">
        <v>46895832023</v>
      </c>
      <c r="P32" s="7"/>
      <c r="Q32" s="7">
        <f t="shared" si="1"/>
        <v>1442831844</v>
      </c>
    </row>
    <row r="33" spans="1:17">
      <c r="A33" s="1" t="s">
        <v>42</v>
      </c>
      <c r="C33" s="7">
        <v>3091133</v>
      </c>
      <c r="D33" s="7"/>
      <c r="E33" s="7">
        <v>48119120280</v>
      </c>
      <c r="F33" s="7"/>
      <c r="G33" s="7">
        <v>42496004692</v>
      </c>
      <c r="H33" s="7"/>
      <c r="I33" s="7">
        <f t="shared" si="0"/>
        <v>5623115588</v>
      </c>
      <c r="J33" s="7"/>
      <c r="K33" s="7">
        <v>3091133</v>
      </c>
      <c r="L33" s="7"/>
      <c r="M33" s="7">
        <v>48119120280</v>
      </c>
      <c r="N33" s="7"/>
      <c r="O33" s="7">
        <v>39360159152</v>
      </c>
      <c r="P33" s="7"/>
      <c r="Q33" s="7">
        <f t="shared" si="1"/>
        <v>8758961128</v>
      </c>
    </row>
    <row r="34" spans="1:17">
      <c r="A34" s="1" t="s">
        <v>48</v>
      </c>
      <c r="C34" s="7">
        <v>1687500</v>
      </c>
      <c r="D34" s="7"/>
      <c r="E34" s="7">
        <v>6906100246</v>
      </c>
      <c r="F34" s="7"/>
      <c r="G34" s="7">
        <v>6906100246</v>
      </c>
      <c r="H34" s="7"/>
      <c r="I34" s="7">
        <f t="shared" si="0"/>
        <v>0</v>
      </c>
      <c r="J34" s="7"/>
      <c r="K34" s="7">
        <v>1687500</v>
      </c>
      <c r="L34" s="7"/>
      <c r="M34" s="7">
        <v>6906100246</v>
      </c>
      <c r="N34" s="7"/>
      <c r="O34" s="7">
        <v>6435212872</v>
      </c>
      <c r="P34" s="7"/>
      <c r="Q34" s="7">
        <f t="shared" si="1"/>
        <v>470887374</v>
      </c>
    </row>
    <row r="35" spans="1:17">
      <c r="A35" s="1" t="s">
        <v>44</v>
      </c>
      <c r="C35" s="7">
        <v>404942</v>
      </c>
      <c r="D35" s="7"/>
      <c r="E35" s="7">
        <v>17333053545</v>
      </c>
      <c r="F35" s="7"/>
      <c r="G35" s="7">
        <v>11768400606</v>
      </c>
      <c r="H35" s="7"/>
      <c r="I35" s="7">
        <f t="shared" si="0"/>
        <v>5564652939</v>
      </c>
      <c r="J35" s="7"/>
      <c r="K35" s="7">
        <v>404942</v>
      </c>
      <c r="L35" s="7"/>
      <c r="M35" s="7">
        <v>17333053545</v>
      </c>
      <c r="N35" s="7"/>
      <c r="O35" s="7">
        <v>19620977564</v>
      </c>
      <c r="P35" s="7"/>
      <c r="Q35" s="7">
        <f t="shared" si="1"/>
        <v>-2287924019</v>
      </c>
    </row>
    <row r="36" spans="1:17">
      <c r="A36" s="1" t="s">
        <v>15</v>
      </c>
      <c r="C36" s="7">
        <v>564886</v>
      </c>
      <c r="D36" s="7"/>
      <c r="E36" s="7">
        <v>2337066751</v>
      </c>
      <c r="F36" s="7"/>
      <c r="G36" s="7">
        <v>2245538188</v>
      </c>
      <c r="H36" s="7"/>
      <c r="I36" s="7">
        <f t="shared" si="0"/>
        <v>91528563</v>
      </c>
      <c r="J36" s="7"/>
      <c r="K36" s="7">
        <v>564886</v>
      </c>
      <c r="L36" s="7"/>
      <c r="M36" s="7">
        <v>2337066751</v>
      </c>
      <c r="N36" s="7"/>
      <c r="O36" s="7">
        <v>2189947468</v>
      </c>
      <c r="P36" s="7"/>
      <c r="Q36" s="7">
        <f t="shared" si="1"/>
        <v>147119283</v>
      </c>
    </row>
    <row r="37" spans="1:17">
      <c r="A37" s="1" t="s">
        <v>27</v>
      </c>
      <c r="C37" s="7">
        <v>2010758</v>
      </c>
      <c r="D37" s="7"/>
      <c r="E37" s="7">
        <v>29282331952</v>
      </c>
      <c r="F37" s="7"/>
      <c r="G37" s="7">
        <v>24413004322</v>
      </c>
      <c r="H37" s="7"/>
      <c r="I37" s="7">
        <f t="shared" si="0"/>
        <v>4869327630</v>
      </c>
      <c r="J37" s="7"/>
      <c r="K37" s="7">
        <v>2010758</v>
      </c>
      <c r="L37" s="7"/>
      <c r="M37" s="7">
        <v>29282331952</v>
      </c>
      <c r="N37" s="7"/>
      <c r="O37" s="7">
        <v>40775397566</v>
      </c>
      <c r="P37" s="7"/>
      <c r="Q37" s="7">
        <f t="shared" si="1"/>
        <v>-11493065614</v>
      </c>
    </row>
    <row r="38" spans="1:17">
      <c r="A38" s="1" t="s">
        <v>49</v>
      </c>
      <c r="C38" s="7">
        <v>9516588</v>
      </c>
      <c r="D38" s="7"/>
      <c r="E38" s="7">
        <v>52313602586</v>
      </c>
      <c r="F38" s="7"/>
      <c r="G38" s="7">
        <v>47110622220</v>
      </c>
      <c r="H38" s="7"/>
      <c r="I38" s="7">
        <f t="shared" si="0"/>
        <v>5202980366</v>
      </c>
      <c r="J38" s="7"/>
      <c r="K38" s="7">
        <v>9516588</v>
      </c>
      <c r="L38" s="7"/>
      <c r="M38" s="7">
        <v>52313602586</v>
      </c>
      <c r="N38" s="7"/>
      <c r="O38" s="7">
        <v>57213505381</v>
      </c>
      <c r="P38" s="7"/>
      <c r="Q38" s="7">
        <f t="shared" si="1"/>
        <v>-4899902795</v>
      </c>
    </row>
    <row r="39" spans="1:17">
      <c r="A39" s="1" t="s">
        <v>38</v>
      </c>
      <c r="C39" s="7">
        <v>3357630</v>
      </c>
      <c r="D39" s="7"/>
      <c r="E39" s="7">
        <v>14582202031</v>
      </c>
      <c r="F39" s="7"/>
      <c r="G39" s="7">
        <v>13590919357</v>
      </c>
      <c r="H39" s="7"/>
      <c r="I39" s="7">
        <f t="shared" si="0"/>
        <v>991282674</v>
      </c>
      <c r="J39" s="7"/>
      <c r="K39" s="7">
        <v>3357630</v>
      </c>
      <c r="L39" s="7"/>
      <c r="M39" s="7">
        <v>14582202031</v>
      </c>
      <c r="N39" s="7"/>
      <c r="O39" s="7">
        <v>13359914647</v>
      </c>
      <c r="P39" s="7"/>
      <c r="Q39" s="7">
        <f t="shared" si="1"/>
        <v>1222287384</v>
      </c>
    </row>
    <row r="40" spans="1:17">
      <c r="A40" s="1" t="s">
        <v>26</v>
      </c>
      <c r="C40" s="7">
        <v>3722630</v>
      </c>
      <c r="D40" s="7"/>
      <c r="E40" s="7">
        <v>91919931931</v>
      </c>
      <c r="F40" s="7"/>
      <c r="G40" s="7">
        <v>73417530173</v>
      </c>
      <c r="H40" s="7"/>
      <c r="I40" s="7">
        <f t="shared" si="0"/>
        <v>18502401758</v>
      </c>
      <c r="J40" s="7"/>
      <c r="K40" s="7">
        <v>3722630</v>
      </c>
      <c r="L40" s="7"/>
      <c r="M40" s="7">
        <v>91919931931</v>
      </c>
      <c r="N40" s="7"/>
      <c r="O40" s="7">
        <v>69912740586</v>
      </c>
      <c r="P40" s="7"/>
      <c r="Q40" s="7">
        <f t="shared" si="1"/>
        <v>22007191345</v>
      </c>
    </row>
    <row r="41" spans="1:17">
      <c r="A41" s="1" t="s">
        <v>62</v>
      </c>
      <c r="C41" s="7">
        <v>951641</v>
      </c>
      <c r="D41" s="7"/>
      <c r="E41" s="7">
        <v>7113760095</v>
      </c>
      <c r="F41" s="7"/>
      <c r="G41" s="7">
        <v>14906504624</v>
      </c>
      <c r="H41" s="7"/>
      <c r="I41" s="7">
        <f t="shared" si="0"/>
        <v>-7792744529</v>
      </c>
      <c r="J41" s="7"/>
      <c r="K41" s="7">
        <v>951641</v>
      </c>
      <c r="L41" s="7"/>
      <c r="M41" s="7">
        <v>7113760095</v>
      </c>
      <c r="N41" s="7"/>
      <c r="O41" s="7">
        <v>14906504624</v>
      </c>
      <c r="P41" s="7"/>
      <c r="Q41" s="7">
        <f t="shared" si="1"/>
        <v>-7792744529</v>
      </c>
    </row>
    <row r="42" spans="1:17">
      <c r="A42" s="1" t="s">
        <v>25</v>
      </c>
      <c r="C42" s="7">
        <v>894158</v>
      </c>
      <c r="D42" s="7"/>
      <c r="E42" s="7">
        <v>2990939062</v>
      </c>
      <c r="F42" s="7"/>
      <c r="G42" s="7">
        <v>3276463875</v>
      </c>
      <c r="H42" s="7"/>
      <c r="I42" s="7">
        <f t="shared" si="0"/>
        <v>-285524813</v>
      </c>
      <c r="J42" s="7"/>
      <c r="K42" s="7">
        <v>894158</v>
      </c>
      <c r="L42" s="7"/>
      <c r="M42" s="7">
        <v>2990939062</v>
      </c>
      <c r="N42" s="7"/>
      <c r="O42" s="7">
        <v>2915387865</v>
      </c>
      <c r="P42" s="7"/>
      <c r="Q42" s="7">
        <f t="shared" si="1"/>
        <v>75551197</v>
      </c>
    </row>
    <row r="43" spans="1:17">
      <c r="A43" s="1" t="s">
        <v>61</v>
      </c>
      <c r="C43" s="7">
        <v>4474006</v>
      </c>
      <c r="D43" s="7"/>
      <c r="E43" s="7">
        <v>58838912338</v>
      </c>
      <c r="F43" s="7"/>
      <c r="G43" s="7">
        <v>53671722492</v>
      </c>
      <c r="H43" s="7"/>
      <c r="I43" s="7">
        <f t="shared" si="0"/>
        <v>5167189846</v>
      </c>
      <c r="J43" s="7"/>
      <c r="K43" s="7">
        <v>4474006</v>
      </c>
      <c r="L43" s="7"/>
      <c r="M43" s="7">
        <v>58838912338</v>
      </c>
      <c r="N43" s="7"/>
      <c r="O43" s="7">
        <v>53671722492</v>
      </c>
      <c r="P43" s="7"/>
      <c r="Q43" s="7">
        <f t="shared" si="1"/>
        <v>5167189846</v>
      </c>
    </row>
    <row r="44" spans="1:17">
      <c r="A44" s="1" t="s">
        <v>37</v>
      </c>
      <c r="C44" s="7">
        <v>2081661</v>
      </c>
      <c r="D44" s="7"/>
      <c r="E44" s="7">
        <v>12436343453</v>
      </c>
      <c r="F44" s="7"/>
      <c r="G44" s="7">
        <v>11258413447</v>
      </c>
      <c r="H44" s="7"/>
      <c r="I44" s="7">
        <f t="shared" si="0"/>
        <v>1177930006</v>
      </c>
      <c r="J44" s="7"/>
      <c r="K44" s="7">
        <v>2081661</v>
      </c>
      <c r="L44" s="7"/>
      <c r="M44" s="7">
        <v>12436343453</v>
      </c>
      <c r="N44" s="7"/>
      <c r="O44" s="7">
        <v>10193249074</v>
      </c>
      <c r="P44" s="7"/>
      <c r="Q44" s="7">
        <f t="shared" si="1"/>
        <v>2243094379</v>
      </c>
    </row>
    <row r="45" spans="1:17">
      <c r="A45" s="1" t="s">
        <v>20</v>
      </c>
      <c r="C45" s="7">
        <v>282524</v>
      </c>
      <c r="D45" s="7"/>
      <c r="E45" s="7">
        <v>53837599687</v>
      </c>
      <c r="F45" s="7"/>
      <c r="G45" s="7">
        <v>54449837388</v>
      </c>
      <c r="H45" s="7"/>
      <c r="I45" s="7">
        <f t="shared" si="0"/>
        <v>-612237701</v>
      </c>
      <c r="J45" s="7"/>
      <c r="K45" s="7">
        <v>282524</v>
      </c>
      <c r="L45" s="7"/>
      <c r="M45" s="7">
        <v>53837599687</v>
      </c>
      <c r="N45" s="7"/>
      <c r="O45" s="7">
        <v>44227152836</v>
      </c>
      <c r="P45" s="7"/>
      <c r="Q45" s="7">
        <f t="shared" si="1"/>
        <v>9610446851</v>
      </c>
    </row>
    <row r="46" spans="1:17">
      <c r="A46" s="1" t="s">
        <v>31</v>
      </c>
      <c r="C46" s="7">
        <v>2182816</v>
      </c>
      <c r="D46" s="7"/>
      <c r="E46" s="7">
        <v>29661552106</v>
      </c>
      <c r="F46" s="7"/>
      <c r="G46" s="7">
        <v>31288923290</v>
      </c>
      <c r="H46" s="7"/>
      <c r="I46" s="7">
        <f t="shared" si="0"/>
        <v>-1627371184</v>
      </c>
      <c r="J46" s="7"/>
      <c r="K46" s="7">
        <v>2182816</v>
      </c>
      <c r="L46" s="7"/>
      <c r="M46" s="7">
        <v>29661552106</v>
      </c>
      <c r="N46" s="7"/>
      <c r="O46" s="7">
        <v>23494884627</v>
      </c>
      <c r="P46" s="7"/>
      <c r="Q46" s="7">
        <f t="shared" si="1"/>
        <v>6166667479</v>
      </c>
    </row>
    <row r="47" spans="1:17">
      <c r="A47" s="1" t="s">
        <v>58</v>
      </c>
      <c r="C47" s="7">
        <v>2000000</v>
      </c>
      <c r="D47" s="7"/>
      <c r="E47" s="7">
        <v>33201270000</v>
      </c>
      <c r="F47" s="7"/>
      <c r="G47" s="7">
        <v>30417930000</v>
      </c>
      <c r="H47" s="7"/>
      <c r="I47" s="7">
        <f t="shared" si="0"/>
        <v>2783340000</v>
      </c>
      <c r="J47" s="7"/>
      <c r="K47" s="7">
        <v>2000000</v>
      </c>
      <c r="L47" s="7"/>
      <c r="M47" s="7">
        <v>33201270000</v>
      </c>
      <c r="N47" s="7"/>
      <c r="O47" s="7">
        <v>29489671175</v>
      </c>
      <c r="P47" s="7"/>
      <c r="Q47" s="7">
        <f t="shared" si="1"/>
        <v>3711598825</v>
      </c>
    </row>
    <row r="48" spans="1:17">
      <c r="A48" s="1" t="s">
        <v>50</v>
      </c>
      <c r="C48" s="7">
        <v>39</v>
      </c>
      <c r="D48" s="7"/>
      <c r="E48" s="7">
        <v>470642</v>
      </c>
      <c r="F48" s="7"/>
      <c r="G48" s="7">
        <v>416755</v>
      </c>
      <c r="H48" s="7"/>
      <c r="I48" s="7">
        <f t="shared" si="0"/>
        <v>53887</v>
      </c>
      <c r="J48" s="7"/>
      <c r="K48" s="7">
        <v>39</v>
      </c>
      <c r="L48" s="7"/>
      <c r="M48" s="7">
        <v>470642</v>
      </c>
      <c r="N48" s="7"/>
      <c r="O48" s="7">
        <v>586171</v>
      </c>
      <c r="P48" s="7"/>
      <c r="Q48" s="7">
        <f t="shared" si="1"/>
        <v>-115529</v>
      </c>
    </row>
    <row r="49" spans="1:17">
      <c r="A49" s="1" t="s">
        <v>33</v>
      </c>
      <c r="C49" s="7">
        <v>185603029</v>
      </c>
      <c r="D49" s="7"/>
      <c r="E49" s="7">
        <v>79703434502</v>
      </c>
      <c r="F49" s="7"/>
      <c r="G49" s="7">
        <v>79703434502</v>
      </c>
      <c r="H49" s="7"/>
      <c r="I49" s="7">
        <f t="shared" si="0"/>
        <v>0</v>
      </c>
      <c r="J49" s="7"/>
      <c r="K49" s="7">
        <v>185603029</v>
      </c>
      <c r="L49" s="7"/>
      <c r="M49" s="7">
        <v>79703434502</v>
      </c>
      <c r="N49" s="7"/>
      <c r="O49" s="7">
        <v>79703434502</v>
      </c>
      <c r="P49" s="7"/>
      <c r="Q49" s="7">
        <f t="shared" si="1"/>
        <v>0</v>
      </c>
    </row>
    <row r="50" spans="1:17">
      <c r="A50" s="1" t="s">
        <v>32</v>
      </c>
      <c r="C50" s="7">
        <v>1952923</v>
      </c>
      <c r="D50" s="7"/>
      <c r="E50" s="7">
        <v>35972346594</v>
      </c>
      <c r="F50" s="7"/>
      <c r="G50" s="7">
        <v>33000049474</v>
      </c>
      <c r="H50" s="7"/>
      <c r="I50" s="7">
        <f t="shared" si="0"/>
        <v>2972297120</v>
      </c>
      <c r="J50" s="7"/>
      <c r="K50" s="7">
        <v>1952923</v>
      </c>
      <c r="L50" s="7"/>
      <c r="M50" s="7">
        <v>35972346594</v>
      </c>
      <c r="N50" s="7"/>
      <c r="O50" s="7">
        <v>33812461932</v>
      </c>
      <c r="P50" s="7"/>
      <c r="Q50" s="7">
        <f t="shared" si="1"/>
        <v>2159884662</v>
      </c>
    </row>
    <row r="51" spans="1:17">
      <c r="A51" s="1" t="s">
        <v>40</v>
      </c>
      <c r="C51" s="7">
        <v>5999554</v>
      </c>
      <c r="D51" s="7"/>
      <c r="E51" s="7">
        <v>105440985637</v>
      </c>
      <c r="F51" s="7"/>
      <c r="G51" s="7">
        <v>96213672255</v>
      </c>
      <c r="H51" s="7"/>
      <c r="I51" s="7">
        <f t="shared" si="0"/>
        <v>9227313382</v>
      </c>
      <c r="J51" s="7"/>
      <c r="K51" s="7">
        <v>5999554</v>
      </c>
      <c r="L51" s="7"/>
      <c r="M51" s="7">
        <v>105440985637</v>
      </c>
      <c r="N51" s="7"/>
      <c r="O51" s="7">
        <v>75323509534</v>
      </c>
      <c r="P51" s="7"/>
      <c r="Q51" s="7">
        <f t="shared" si="1"/>
        <v>30117476103</v>
      </c>
    </row>
    <row r="52" spans="1:17">
      <c r="A52" s="1" t="s">
        <v>60</v>
      </c>
      <c r="C52" s="7">
        <v>335890</v>
      </c>
      <c r="D52" s="7"/>
      <c r="E52" s="7">
        <v>41302372921</v>
      </c>
      <c r="F52" s="7"/>
      <c r="G52" s="7">
        <v>39409143793</v>
      </c>
      <c r="H52" s="7"/>
      <c r="I52" s="7">
        <f t="shared" si="0"/>
        <v>1893229128</v>
      </c>
      <c r="J52" s="7"/>
      <c r="K52" s="7">
        <v>335890</v>
      </c>
      <c r="L52" s="7"/>
      <c r="M52" s="7">
        <v>41302372921</v>
      </c>
      <c r="N52" s="7"/>
      <c r="O52" s="7">
        <v>39409143793</v>
      </c>
      <c r="P52" s="7"/>
      <c r="Q52" s="7">
        <f t="shared" si="1"/>
        <v>1893229128</v>
      </c>
    </row>
    <row r="53" spans="1:17">
      <c r="A53" s="1" t="s">
        <v>45</v>
      </c>
      <c r="C53" s="7">
        <v>4048033</v>
      </c>
      <c r="D53" s="7"/>
      <c r="E53" s="7">
        <v>75207573236</v>
      </c>
      <c r="F53" s="7"/>
      <c r="G53" s="7">
        <v>87389216972</v>
      </c>
      <c r="H53" s="7"/>
      <c r="I53" s="7">
        <f t="shared" si="0"/>
        <v>-12181643736</v>
      </c>
      <c r="J53" s="7"/>
      <c r="K53" s="7">
        <v>4048033</v>
      </c>
      <c r="L53" s="7"/>
      <c r="M53" s="7">
        <v>75207573236</v>
      </c>
      <c r="N53" s="7"/>
      <c r="O53" s="7">
        <v>45108448151</v>
      </c>
      <c r="P53" s="7"/>
      <c r="Q53" s="7">
        <f t="shared" si="1"/>
        <v>30099125085</v>
      </c>
    </row>
    <row r="54" spans="1:17">
      <c r="A54" s="1" t="s">
        <v>54</v>
      </c>
      <c r="C54" s="7">
        <v>8649078</v>
      </c>
      <c r="D54" s="7"/>
      <c r="E54" s="7">
        <v>45988647908</v>
      </c>
      <c r="F54" s="7"/>
      <c r="G54" s="7">
        <v>38552139491</v>
      </c>
      <c r="H54" s="7"/>
      <c r="I54" s="7">
        <f t="shared" si="0"/>
        <v>7436508417</v>
      </c>
      <c r="J54" s="7"/>
      <c r="K54" s="7">
        <v>8649078</v>
      </c>
      <c r="L54" s="7"/>
      <c r="M54" s="7">
        <v>45988647908</v>
      </c>
      <c r="N54" s="7"/>
      <c r="O54" s="7">
        <v>38709933711</v>
      </c>
      <c r="P54" s="7"/>
      <c r="Q54" s="7">
        <f t="shared" si="1"/>
        <v>7278714197</v>
      </c>
    </row>
    <row r="55" spans="1:17">
      <c r="A55" s="1" t="s">
        <v>19</v>
      </c>
      <c r="C55" s="7">
        <v>2008619</v>
      </c>
      <c r="D55" s="7"/>
      <c r="E55" s="7">
        <v>61317665587</v>
      </c>
      <c r="F55" s="7"/>
      <c r="G55" s="7">
        <v>45504145861</v>
      </c>
      <c r="H55" s="7"/>
      <c r="I55" s="7">
        <f t="shared" si="0"/>
        <v>15813519726</v>
      </c>
      <c r="J55" s="7"/>
      <c r="K55" s="7">
        <v>2008619</v>
      </c>
      <c r="L55" s="7"/>
      <c r="M55" s="7">
        <v>61317665587</v>
      </c>
      <c r="N55" s="7"/>
      <c r="O55" s="7">
        <v>47762141181</v>
      </c>
      <c r="P55" s="7"/>
      <c r="Q55" s="7">
        <f t="shared" si="1"/>
        <v>13555524406</v>
      </c>
    </row>
    <row r="56" spans="1:17">
      <c r="A56" s="1" t="s">
        <v>108</v>
      </c>
      <c r="C56" s="7">
        <v>186529</v>
      </c>
      <c r="D56" s="7"/>
      <c r="E56" s="7">
        <v>169828116343</v>
      </c>
      <c r="F56" s="7"/>
      <c r="G56" s="7">
        <v>167914675677</v>
      </c>
      <c r="H56" s="7"/>
      <c r="I56" s="7">
        <f t="shared" si="0"/>
        <v>1913440666</v>
      </c>
      <c r="J56" s="7"/>
      <c r="K56" s="7">
        <v>186529</v>
      </c>
      <c r="L56" s="7"/>
      <c r="M56" s="7">
        <v>169828116343</v>
      </c>
      <c r="N56" s="7"/>
      <c r="O56" s="7">
        <v>157041749725</v>
      </c>
      <c r="P56" s="7"/>
      <c r="Q56" s="7">
        <f t="shared" si="1"/>
        <v>12786366618</v>
      </c>
    </row>
    <row r="57" spans="1:17">
      <c r="A57" s="1" t="s">
        <v>122</v>
      </c>
      <c r="C57" s="7">
        <v>16800</v>
      </c>
      <c r="D57" s="7"/>
      <c r="E57" s="7">
        <v>14982044012</v>
      </c>
      <c r="F57" s="7"/>
      <c r="G57" s="7">
        <v>14857074667</v>
      </c>
      <c r="H57" s="7"/>
      <c r="I57" s="7">
        <f t="shared" si="0"/>
        <v>124969345</v>
      </c>
      <c r="J57" s="7"/>
      <c r="K57" s="7">
        <v>16800</v>
      </c>
      <c r="L57" s="7"/>
      <c r="M57" s="7">
        <v>14982044012</v>
      </c>
      <c r="N57" s="7"/>
      <c r="O57" s="7">
        <v>13572029475</v>
      </c>
      <c r="P57" s="7"/>
      <c r="Q57" s="7">
        <f t="shared" si="1"/>
        <v>1410014537</v>
      </c>
    </row>
    <row r="58" spans="1:17">
      <c r="A58" s="1" t="s">
        <v>101</v>
      </c>
      <c r="C58" s="7">
        <v>4000</v>
      </c>
      <c r="D58" s="7"/>
      <c r="E58" s="7">
        <v>2684313380</v>
      </c>
      <c r="F58" s="7"/>
      <c r="G58" s="7">
        <v>2710788580</v>
      </c>
      <c r="H58" s="7"/>
      <c r="I58" s="7">
        <f t="shared" si="0"/>
        <v>-26475200</v>
      </c>
      <c r="J58" s="7"/>
      <c r="K58" s="7">
        <v>4000</v>
      </c>
      <c r="L58" s="7"/>
      <c r="M58" s="7">
        <v>2684313380</v>
      </c>
      <c r="N58" s="7"/>
      <c r="O58" s="7">
        <v>2712491550</v>
      </c>
      <c r="P58" s="7"/>
      <c r="Q58" s="7">
        <f t="shared" si="1"/>
        <v>-28178170</v>
      </c>
    </row>
    <row r="59" spans="1:17">
      <c r="A59" s="1" t="s">
        <v>131</v>
      </c>
      <c r="C59" s="7">
        <v>75000</v>
      </c>
      <c r="D59" s="7"/>
      <c r="E59" s="7">
        <v>74525989715</v>
      </c>
      <c r="F59" s="7"/>
      <c r="G59" s="7">
        <v>74553010283</v>
      </c>
      <c r="H59" s="7"/>
      <c r="I59" s="7">
        <f t="shared" si="0"/>
        <v>-27020568</v>
      </c>
      <c r="J59" s="7"/>
      <c r="K59" s="7">
        <v>75000</v>
      </c>
      <c r="L59" s="7"/>
      <c r="M59" s="7">
        <v>74525989715</v>
      </c>
      <c r="N59" s="7"/>
      <c r="O59" s="7">
        <v>74553010283</v>
      </c>
      <c r="P59" s="7"/>
      <c r="Q59" s="7">
        <f t="shared" si="1"/>
        <v>-27020568</v>
      </c>
    </row>
    <row r="60" spans="1:17">
      <c r="A60" s="1" t="s">
        <v>98</v>
      </c>
      <c r="C60" s="7">
        <v>137573</v>
      </c>
      <c r="D60" s="7"/>
      <c r="E60" s="7">
        <v>133663707541</v>
      </c>
      <c r="F60" s="7"/>
      <c r="G60" s="7">
        <v>131706398577</v>
      </c>
      <c r="H60" s="7"/>
      <c r="I60" s="7">
        <f t="shared" si="0"/>
        <v>1957308964</v>
      </c>
      <c r="J60" s="7"/>
      <c r="K60" s="7">
        <v>137573</v>
      </c>
      <c r="L60" s="7"/>
      <c r="M60" s="7">
        <v>133663707541</v>
      </c>
      <c r="N60" s="7"/>
      <c r="O60" s="7">
        <v>115789336508</v>
      </c>
      <c r="P60" s="7"/>
      <c r="Q60" s="7">
        <f t="shared" si="1"/>
        <v>17874371033</v>
      </c>
    </row>
    <row r="61" spans="1:17">
      <c r="A61" s="1" t="s">
        <v>93</v>
      </c>
      <c r="C61" s="7">
        <v>91108</v>
      </c>
      <c r="D61" s="7"/>
      <c r="E61" s="7">
        <v>89923693815</v>
      </c>
      <c r="F61" s="7"/>
      <c r="G61" s="7">
        <v>88364207563</v>
      </c>
      <c r="H61" s="7"/>
      <c r="I61" s="7">
        <f t="shared" si="0"/>
        <v>1559486252</v>
      </c>
      <c r="J61" s="7"/>
      <c r="K61" s="7">
        <v>91108</v>
      </c>
      <c r="L61" s="7"/>
      <c r="M61" s="7">
        <v>89923693815</v>
      </c>
      <c r="N61" s="7"/>
      <c r="O61" s="7">
        <v>78128042756</v>
      </c>
      <c r="P61" s="7"/>
      <c r="Q61" s="7">
        <f t="shared" si="1"/>
        <v>11795651059</v>
      </c>
    </row>
    <row r="62" spans="1:17">
      <c r="A62" s="1" t="s">
        <v>72</v>
      </c>
      <c r="C62" s="7">
        <v>5000</v>
      </c>
      <c r="D62" s="7"/>
      <c r="E62" s="7">
        <v>2986978512</v>
      </c>
      <c r="F62" s="7"/>
      <c r="G62" s="7">
        <v>3039693955</v>
      </c>
      <c r="H62" s="7"/>
      <c r="I62" s="7">
        <f t="shared" si="0"/>
        <v>-52715443</v>
      </c>
      <c r="J62" s="7"/>
      <c r="K62" s="7">
        <v>5000</v>
      </c>
      <c r="L62" s="7"/>
      <c r="M62" s="7">
        <v>2986978512</v>
      </c>
      <c r="N62" s="7"/>
      <c r="O62" s="7">
        <v>3077447681</v>
      </c>
      <c r="P62" s="7"/>
      <c r="Q62" s="7">
        <f t="shared" si="1"/>
        <v>-90469169</v>
      </c>
    </row>
    <row r="63" spans="1:17">
      <c r="A63" s="1" t="s">
        <v>82</v>
      </c>
      <c r="C63" s="7">
        <v>13200</v>
      </c>
      <c r="D63" s="7"/>
      <c r="E63" s="7">
        <v>10484443350</v>
      </c>
      <c r="F63" s="7"/>
      <c r="G63" s="7">
        <v>10491438082</v>
      </c>
      <c r="H63" s="7"/>
      <c r="I63" s="7">
        <f t="shared" si="0"/>
        <v>-6994732</v>
      </c>
      <c r="J63" s="7"/>
      <c r="K63" s="7">
        <v>13200</v>
      </c>
      <c r="L63" s="7"/>
      <c r="M63" s="7">
        <v>10484443350</v>
      </c>
      <c r="N63" s="7"/>
      <c r="O63" s="7">
        <v>9686585507</v>
      </c>
      <c r="P63" s="7"/>
      <c r="Q63" s="7">
        <f t="shared" si="1"/>
        <v>797857843</v>
      </c>
    </row>
    <row r="64" spans="1:17">
      <c r="A64" s="1" t="s">
        <v>96</v>
      </c>
      <c r="C64" s="7">
        <v>13500</v>
      </c>
      <c r="D64" s="7"/>
      <c r="E64" s="7">
        <v>9225982487</v>
      </c>
      <c r="F64" s="7"/>
      <c r="G64" s="7">
        <v>9358933385</v>
      </c>
      <c r="H64" s="7"/>
      <c r="I64" s="7">
        <f t="shared" si="0"/>
        <v>-132950898</v>
      </c>
      <c r="J64" s="7"/>
      <c r="K64" s="7">
        <v>13500</v>
      </c>
      <c r="L64" s="7"/>
      <c r="M64" s="7">
        <v>9225982487</v>
      </c>
      <c r="N64" s="7"/>
      <c r="O64" s="7">
        <v>9333822439</v>
      </c>
      <c r="P64" s="7"/>
      <c r="Q64" s="7">
        <f t="shared" si="1"/>
        <v>-107839952</v>
      </c>
    </row>
    <row r="65" spans="1:17">
      <c r="A65" s="1" t="s">
        <v>119</v>
      </c>
      <c r="C65" s="7">
        <v>66620</v>
      </c>
      <c r="D65" s="7"/>
      <c r="E65" s="7">
        <v>56167798940</v>
      </c>
      <c r="F65" s="7"/>
      <c r="G65" s="7">
        <v>55889377813</v>
      </c>
      <c r="H65" s="7"/>
      <c r="I65" s="7">
        <f t="shared" si="0"/>
        <v>278421127</v>
      </c>
      <c r="J65" s="7"/>
      <c r="K65" s="7">
        <v>66620</v>
      </c>
      <c r="L65" s="7"/>
      <c r="M65" s="7">
        <v>56167798940</v>
      </c>
      <c r="N65" s="7"/>
      <c r="O65" s="7">
        <v>53593538818</v>
      </c>
      <c r="P65" s="7"/>
      <c r="Q65" s="7">
        <f t="shared" si="1"/>
        <v>2574260122</v>
      </c>
    </row>
    <row r="66" spans="1:17">
      <c r="A66" s="1" t="s">
        <v>104</v>
      </c>
      <c r="C66" s="7">
        <v>310672</v>
      </c>
      <c r="D66" s="7"/>
      <c r="E66" s="7">
        <v>293823806460</v>
      </c>
      <c r="F66" s="7"/>
      <c r="G66" s="7">
        <v>295877483224</v>
      </c>
      <c r="H66" s="7"/>
      <c r="I66" s="7">
        <f t="shared" si="0"/>
        <v>-2053676764</v>
      </c>
      <c r="J66" s="7"/>
      <c r="K66" s="7">
        <v>310672</v>
      </c>
      <c r="L66" s="7"/>
      <c r="M66" s="7">
        <v>293823806460</v>
      </c>
      <c r="N66" s="7"/>
      <c r="O66" s="7">
        <v>264228356243</v>
      </c>
      <c r="P66" s="7"/>
      <c r="Q66" s="7">
        <f t="shared" si="1"/>
        <v>29595450217</v>
      </c>
    </row>
    <row r="67" spans="1:17">
      <c r="A67" s="1" t="s">
        <v>79</v>
      </c>
      <c r="C67" s="7">
        <v>54500</v>
      </c>
      <c r="D67" s="7"/>
      <c r="E67" s="7">
        <v>44169147890</v>
      </c>
      <c r="F67" s="7"/>
      <c r="G67" s="7">
        <v>44166968285</v>
      </c>
      <c r="H67" s="7"/>
      <c r="I67" s="7">
        <f t="shared" si="0"/>
        <v>2179605</v>
      </c>
      <c r="J67" s="7"/>
      <c r="K67" s="7">
        <v>54500</v>
      </c>
      <c r="L67" s="7"/>
      <c r="M67" s="7">
        <v>44169147890</v>
      </c>
      <c r="N67" s="7"/>
      <c r="O67" s="7">
        <v>40640958822</v>
      </c>
      <c r="P67" s="7"/>
      <c r="Q67" s="7">
        <f t="shared" si="1"/>
        <v>3528189068</v>
      </c>
    </row>
    <row r="68" spans="1:17">
      <c r="A68" s="1" t="s">
        <v>85</v>
      </c>
      <c r="C68" s="7">
        <v>15000</v>
      </c>
      <c r="D68" s="7"/>
      <c r="E68" s="7">
        <v>11547906562</v>
      </c>
      <c r="F68" s="7"/>
      <c r="G68" s="7">
        <v>11571152348</v>
      </c>
      <c r="H68" s="7"/>
      <c r="I68" s="7">
        <f t="shared" si="0"/>
        <v>-23245786</v>
      </c>
      <c r="J68" s="7"/>
      <c r="K68" s="7">
        <v>15000</v>
      </c>
      <c r="L68" s="7"/>
      <c r="M68" s="7">
        <v>11547906562</v>
      </c>
      <c r="N68" s="7"/>
      <c r="O68" s="7">
        <v>10697088493</v>
      </c>
      <c r="P68" s="7"/>
      <c r="Q68" s="7">
        <f t="shared" si="1"/>
        <v>850818069</v>
      </c>
    </row>
    <row r="69" spans="1:17">
      <c r="A69" s="1" t="s">
        <v>107</v>
      </c>
      <c r="C69" s="7">
        <v>76816</v>
      </c>
      <c r="D69" s="7"/>
      <c r="E69" s="7">
        <v>50348369663</v>
      </c>
      <c r="F69" s="7"/>
      <c r="G69" s="7">
        <v>50868319725</v>
      </c>
      <c r="H69" s="7"/>
      <c r="I69" s="7">
        <f t="shared" si="0"/>
        <v>-519950062</v>
      </c>
      <c r="J69" s="7"/>
      <c r="K69" s="7">
        <v>76816</v>
      </c>
      <c r="L69" s="7"/>
      <c r="M69" s="7">
        <v>50348369663</v>
      </c>
      <c r="N69" s="7"/>
      <c r="O69" s="7">
        <v>49071209740</v>
      </c>
      <c r="P69" s="7"/>
      <c r="Q69" s="7">
        <f t="shared" si="1"/>
        <v>1277159923</v>
      </c>
    </row>
    <row r="70" spans="1:17">
      <c r="A70" s="1" t="s">
        <v>134</v>
      </c>
      <c r="C70" s="7">
        <v>20000</v>
      </c>
      <c r="D70" s="7"/>
      <c r="E70" s="7">
        <v>19796211286</v>
      </c>
      <c r="F70" s="7"/>
      <c r="G70" s="7">
        <v>19803588750</v>
      </c>
      <c r="H70" s="7"/>
      <c r="I70" s="7">
        <f t="shared" si="0"/>
        <v>-7377464</v>
      </c>
      <c r="J70" s="7"/>
      <c r="K70" s="7">
        <v>20000</v>
      </c>
      <c r="L70" s="7"/>
      <c r="M70" s="7">
        <v>19796211286</v>
      </c>
      <c r="N70" s="7"/>
      <c r="O70" s="7">
        <v>19803588750</v>
      </c>
      <c r="P70" s="7"/>
      <c r="Q70" s="7">
        <f t="shared" si="1"/>
        <v>-7377464</v>
      </c>
    </row>
    <row r="71" spans="1:17">
      <c r="A71" s="1" t="s">
        <v>91</v>
      </c>
      <c r="C71" s="7">
        <v>16625</v>
      </c>
      <c r="D71" s="7"/>
      <c r="E71" s="7">
        <v>10079738966</v>
      </c>
      <c r="F71" s="7"/>
      <c r="G71" s="7">
        <v>10246789932</v>
      </c>
      <c r="H71" s="7"/>
      <c r="I71" s="7">
        <f t="shared" si="0"/>
        <v>-167050966</v>
      </c>
      <c r="J71" s="7"/>
      <c r="K71" s="7">
        <v>16625</v>
      </c>
      <c r="L71" s="7"/>
      <c r="M71" s="7">
        <v>10079738966</v>
      </c>
      <c r="N71" s="7"/>
      <c r="O71" s="7">
        <v>9671480926</v>
      </c>
      <c r="P71" s="7"/>
      <c r="Q71" s="7">
        <f t="shared" si="1"/>
        <v>408258040</v>
      </c>
    </row>
    <row r="72" spans="1:17">
      <c r="A72" s="1" t="s">
        <v>111</v>
      </c>
      <c r="C72" s="7">
        <v>14800</v>
      </c>
      <c r="D72" s="7"/>
      <c r="E72" s="7">
        <v>9526365033</v>
      </c>
      <c r="F72" s="7"/>
      <c r="G72" s="7">
        <v>9645335466</v>
      </c>
      <c r="H72" s="7"/>
      <c r="I72" s="7">
        <f t="shared" si="0"/>
        <v>-118970433</v>
      </c>
      <c r="J72" s="7"/>
      <c r="K72" s="7">
        <v>14800</v>
      </c>
      <c r="L72" s="7"/>
      <c r="M72" s="7">
        <v>9526365033</v>
      </c>
      <c r="N72" s="7"/>
      <c r="O72" s="7">
        <v>9695811038</v>
      </c>
      <c r="P72" s="7"/>
      <c r="Q72" s="7">
        <f t="shared" si="1"/>
        <v>-169446005</v>
      </c>
    </row>
    <row r="73" spans="1:17">
      <c r="A73" s="1" t="s">
        <v>116</v>
      </c>
      <c r="C73" s="7">
        <v>112600</v>
      </c>
      <c r="D73" s="7"/>
      <c r="E73" s="7">
        <v>70155098083</v>
      </c>
      <c r="F73" s="7"/>
      <c r="G73" s="7">
        <v>70850839957</v>
      </c>
      <c r="H73" s="7"/>
      <c r="I73" s="7">
        <f t="shared" ref="I73:I77" si="2">E73-G73</f>
        <v>-695741874</v>
      </c>
      <c r="J73" s="7"/>
      <c r="K73" s="7">
        <v>112600</v>
      </c>
      <c r="L73" s="7"/>
      <c r="M73" s="7">
        <v>70155098083</v>
      </c>
      <c r="N73" s="7"/>
      <c r="O73" s="7">
        <v>68691388036</v>
      </c>
      <c r="P73" s="7"/>
      <c r="Q73" s="7">
        <f t="shared" ref="Q73:Q77" si="3">M73-O73</f>
        <v>1463710047</v>
      </c>
    </row>
    <row r="74" spans="1:17">
      <c r="A74" s="1" t="s">
        <v>76</v>
      </c>
      <c r="C74" s="7">
        <v>10000</v>
      </c>
      <c r="D74" s="7"/>
      <c r="E74" s="7">
        <v>6020108657</v>
      </c>
      <c r="F74" s="7"/>
      <c r="G74" s="7">
        <v>6133288140</v>
      </c>
      <c r="H74" s="7"/>
      <c r="I74" s="7">
        <f t="shared" si="2"/>
        <v>-113179483</v>
      </c>
      <c r="J74" s="7"/>
      <c r="K74" s="7">
        <v>10000</v>
      </c>
      <c r="L74" s="7"/>
      <c r="M74" s="7">
        <v>6020108657</v>
      </c>
      <c r="N74" s="7"/>
      <c r="O74" s="7">
        <v>6205264491</v>
      </c>
      <c r="P74" s="7"/>
      <c r="Q74" s="7">
        <f t="shared" si="3"/>
        <v>-185155834</v>
      </c>
    </row>
    <row r="75" spans="1:17">
      <c r="A75" s="1" t="s">
        <v>113</v>
      </c>
      <c r="C75" s="7">
        <v>4000</v>
      </c>
      <c r="D75" s="7"/>
      <c r="E75" s="7">
        <v>2491908259</v>
      </c>
      <c r="F75" s="7"/>
      <c r="G75" s="7">
        <v>2530741220</v>
      </c>
      <c r="H75" s="7"/>
      <c r="I75" s="7">
        <f t="shared" si="2"/>
        <v>-38832961</v>
      </c>
      <c r="J75" s="7"/>
      <c r="K75" s="7">
        <v>4000</v>
      </c>
      <c r="L75" s="7"/>
      <c r="M75" s="7">
        <v>2491908259</v>
      </c>
      <c r="N75" s="7"/>
      <c r="O75" s="7">
        <v>2546701505</v>
      </c>
      <c r="P75" s="7"/>
      <c r="Q75" s="7">
        <f t="shared" si="3"/>
        <v>-54793246</v>
      </c>
    </row>
    <row r="76" spans="1:17">
      <c r="A76" s="1" t="s">
        <v>88</v>
      </c>
      <c r="C76" s="7">
        <v>79332</v>
      </c>
      <c r="D76" s="7"/>
      <c r="E76" s="7">
        <v>50207260964</v>
      </c>
      <c r="F76" s="7"/>
      <c r="G76" s="7">
        <v>50843388285</v>
      </c>
      <c r="H76" s="7"/>
      <c r="I76" s="7">
        <f t="shared" si="2"/>
        <v>-636127321</v>
      </c>
      <c r="J76" s="7"/>
      <c r="K76" s="7">
        <v>79332</v>
      </c>
      <c r="L76" s="7"/>
      <c r="M76" s="7">
        <v>50207260964</v>
      </c>
      <c r="N76" s="7"/>
      <c r="O76" s="7">
        <v>48963775863</v>
      </c>
      <c r="P76" s="7"/>
      <c r="Q76" s="7">
        <f t="shared" si="3"/>
        <v>1243485101</v>
      </c>
    </row>
    <row r="77" spans="1:17">
      <c r="A77" s="1" t="s">
        <v>125</v>
      </c>
      <c r="C77" s="7">
        <v>300</v>
      </c>
      <c r="D77" s="7"/>
      <c r="E77" s="7">
        <v>295194486</v>
      </c>
      <c r="F77" s="7"/>
      <c r="G77" s="7">
        <v>287497247</v>
      </c>
      <c r="H77" s="7"/>
      <c r="I77" s="7">
        <f t="shared" si="2"/>
        <v>7697239</v>
      </c>
      <c r="J77" s="7"/>
      <c r="K77" s="7">
        <v>300</v>
      </c>
      <c r="L77" s="7"/>
      <c r="M77" s="7">
        <v>295194486</v>
      </c>
      <c r="N77" s="7"/>
      <c r="O77" s="7">
        <v>296561742</v>
      </c>
      <c r="P77" s="7"/>
      <c r="Q77" s="7">
        <f t="shared" si="3"/>
        <v>-1367256</v>
      </c>
    </row>
    <row r="78" spans="1:17" ht="24.75" thickBot="1">
      <c r="E78" s="8">
        <f>SUM(E8:E77)</f>
        <v>3284788089273</v>
      </c>
      <c r="F78" s="4"/>
      <c r="G78" s="8">
        <f>SUM(G8:G77)</f>
        <v>3165893641967</v>
      </c>
      <c r="H78" s="4"/>
      <c r="I78" s="8">
        <f>SUM(I8:I77)</f>
        <v>118894447306</v>
      </c>
      <c r="J78" s="4"/>
      <c r="K78" s="4"/>
      <c r="L78" s="4"/>
      <c r="M78" s="8">
        <f>SUM(M8:M77)</f>
        <v>3284788089273</v>
      </c>
      <c r="N78" s="4"/>
      <c r="O78" s="8">
        <f>SUM(O8:O77)</f>
        <v>3035061679483</v>
      </c>
      <c r="P78" s="4"/>
      <c r="Q78" s="8">
        <f>SUM(Q8:Q77)</f>
        <v>249726409790</v>
      </c>
    </row>
    <row r="79" spans="1:17" ht="24.75" thickTop="1">
      <c r="I79" s="7"/>
      <c r="J79" s="7"/>
      <c r="K79" s="7"/>
      <c r="L79" s="7"/>
      <c r="M79" s="7"/>
      <c r="N79" s="7"/>
      <c r="O79" s="7"/>
      <c r="P79" s="7"/>
      <c r="Q79" s="7"/>
    </row>
    <row r="80" spans="1:17">
      <c r="I80" s="4"/>
      <c r="J80" s="4"/>
      <c r="K80" s="4"/>
      <c r="L80" s="4"/>
      <c r="M80" s="4"/>
      <c r="N80" s="4"/>
      <c r="O80" s="4"/>
      <c r="P80" s="4"/>
      <c r="Q80" s="4"/>
    </row>
    <row r="84" spans="9:20">
      <c r="I84" s="7"/>
      <c r="J84" s="7"/>
      <c r="K84" s="7"/>
      <c r="L84" s="7"/>
      <c r="M84" s="7"/>
      <c r="N84" s="7"/>
      <c r="O84" s="7"/>
      <c r="P84" s="7"/>
      <c r="Q84" s="7"/>
      <c r="R84" s="4"/>
      <c r="S84" s="4"/>
      <c r="T84" s="4"/>
    </row>
    <row r="85" spans="9:20"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9:20"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2"/>
  <sheetViews>
    <sheetView rightToLeft="1" workbookViewId="0">
      <selection activeCell="I84" sqref="I84"/>
    </sheetView>
  </sheetViews>
  <sheetFormatPr defaultRowHeight="24"/>
  <cols>
    <col min="1" max="1" width="44.42578125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158</v>
      </c>
      <c r="D6" s="20" t="s">
        <v>158</v>
      </c>
      <c r="E6" s="20" t="s">
        <v>158</v>
      </c>
      <c r="F6" s="20" t="s">
        <v>158</v>
      </c>
      <c r="G6" s="20" t="s">
        <v>158</v>
      </c>
      <c r="H6" s="20" t="s">
        <v>158</v>
      </c>
      <c r="I6" s="20" t="s">
        <v>158</v>
      </c>
      <c r="K6" s="20" t="s">
        <v>159</v>
      </c>
      <c r="L6" s="20" t="s">
        <v>159</v>
      </c>
      <c r="M6" s="20" t="s">
        <v>159</v>
      </c>
      <c r="N6" s="20" t="s">
        <v>159</v>
      </c>
      <c r="O6" s="20" t="s">
        <v>159</v>
      </c>
      <c r="P6" s="20" t="s">
        <v>159</v>
      </c>
      <c r="Q6" s="20" t="s">
        <v>159</v>
      </c>
    </row>
    <row r="7" spans="1:17" ht="24.75">
      <c r="A7" s="20" t="s">
        <v>3</v>
      </c>
      <c r="C7" s="20" t="s">
        <v>7</v>
      </c>
      <c r="E7" s="20" t="s">
        <v>211</v>
      </c>
      <c r="G7" s="20" t="s">
        <v>212</v>
      </c>
      <c r="I7" s="20" t="s">
        <v>214</v>
      </c>
      <c r="K7" s="20" t="s">
        <v>7</v>
      </c>
      <c r="M7" s="20" t="s">
        <v>211</v>
      </c>
      <c r="O7" s="20" t="s">
        <v>212</v>
      </c>
      <c r="Q7" s="20" t="s">
        <v>214</v>
      </c>
    </row>
    <row r="8" spans="1:17">
      <c r="A8" s="1" t="s">
        <v>16</v>
      </c>
      <c r="C8" s="7">
        <v>1</v>
      </c>
      <c r="D8" s="15"/>
      <c r="E8" s="7">
        <v>1</v>
      </c>
      <c r="F8" s="7"/>
      <c r="G8" s="7">
        <v>3964</v>
      </c>
      <c r="H8" s="7"/>
      <c r="I8" s="7">
        <f>E8-G8</f>
        <v>-3963</v>
      </c>
      <c r="J8" s="15"/>
      <c r="K8" s="7">
        <v>1</v>
      </c>
      <c r="L8" s="15"/>
      <c r="M8" s="7">
        <v>1</v>
      </c>
      <c r="N8" s="7"/>
      <c r="O8" s="7">
        <v>3964</v>
      </c>
      <c r="P8" s="7"/>
      <c r="Q8" s="7">
        <f>M8-O8</f>
        <v>-3963</v>
      </c>
    </row>
    <row r="9" spans="1:17">
      <c r="A9" s="1" t="s">
        <v>23</v>
      </c>
      <c r="C9" s="7">
        <v>239812</v>
      </c>
      <c r="D9" s="15"/>
      <c r="E9" s="7">
        <v>17909079151</v>
      </c>
      <c r="F9" s="7"/>
      <c r="G9" s="7">
        <v>14953898486</v>
      </c>
      <c r="H9" s="7"/>
      <c r="I9" s="7">
        <f t="shared" ref="I9:I72" si="0">E9-G9</f>
        <v>2955180665</v>
      </c>
      <c r="J9" s="15"/>
      <c r="K9" s="7">
        <v>430494</v>
      </c>
      <c r="L9" s="15"/>
      <c r="M9" s="7">
        <v>32481392546</v>
      </c>
      <c r="N9" s="7"/>
      <c r="O9" s="7">
        <v>26844209533</v>
      </c>
      <c r="P9" s="7"/>
      <c r="Q9" s="7">
        <f t="shared" ref="Q9:Q72" si="1">M9-O9</f>
        <v>5637183013</v>
      </c>
    </row>
    <row r="10" spans="1:17">
      <c r="A10" s="1" t="s">
        <v>41</v>
      </c>
      <c r="C10" s="7">
        <v>567228</v>
      </c>
      <c r="D10" s="15"/>
      <c r="E10" s="7">
        <v>10755551148</v>
      </c>
      <c r="F10" s="7"/>
      <c r="G10" s="7">
        <v>9872673815</v>
      </c>
      <c r="H10" s="7"/>
      <c r="I10" s="7">
        <f t="shared" si="0"/>
        <v>882877333</v>
      </c>
      <c r="J10" s="15"/>
      <c r="K10" s="7">
        <v>567228</v>
      </c>
      <c r="L10" s="15"/>
      <c r="M10" s="7">
        <v>10755551148</v>
      </c>
      <c r="N10" s="7"/>
      <c r="O10" s="7">
        <v>9872673815</v>
      </c>
      <c r="P10" s="7"/>
      <c r="Q10" s="7">
        <f t="shared" si="1"/>
        <v>882877333</v>
      </c>
    </row>
    <row r="11" spans="1:17">
      <c r="A11" s="1" t="s">
        <v>17</v>
      </c>
      <c r="C11" s="7">
        <v>2832909</v>
      </c>
      <c r="D11" s="15"/>
      <c r="E11" s="7">
        <v>19632063179</v>
      </c>
      <c r="F11" s="7"/>
      <c r="G11" s="7">
        <v>13870894645</v>
      </c>
      <c r="H11" s="7"/>
      <c r="I11" s="7">
        <f t="shared" si="0"/>
        <v>5761168534</v>
      </c>
      <c r="J11" s="15"/>
      <c r="K11" s="7">
        <v>2832909</v>
      </c>
      <c r="L11" s="15"/>
      <c r="M11" s="7">
        <v>19632063179</v>
      </c>
      <c r="N11" s="7"/>
      <c r="O11" s="7">
        <v>13870894645</v>
      </c>
      <c r="P11" s="7"/>
      <c r="Q11" s="7">
        <f t="shared" si="1"/>
        <v>5761168534</v>
      </c>
    </row>
    <row r="12" spans="1:17">
      <c r="A12" s="1" t="s">
        <v>47</v>
      </c>
      <c r="C12" s="7">
        <v>1146092</v>
      </c>
      <c r="D12" s="15"/>
      <c r="E12" s="7">
        <v>12042997738</v>
      </c>
      <c r="F12" s="7"/>
      <c r="G12" s="7">
        <v>8189885455</v>
      </c>
      <c r="H12" s="7"/>
      <c r="I12" s="7">
        <f t="shared" si="0"/>
        <v>3853112283</v>
      </c>
      <c r="J12" s="15"/>
      <c r="K12" s="7">
        <v>1146092</v>
      </c>
      <c r="L12" s="15"/>
      <c r="M12" s="7">
        <v>12042997738</v>
      </c>
      <c r="N12" s="7"/>
      <c r="O12" s="7">
        <v>8189885455</v>
      </c>
      <c r="P12" s="7"/>
      <c r="Q12" s="7">
        <f t="shared" si="1"/>
        <v>3853112283</v>
      </c>
    </row>
    <row r="13" spans="1:17">
      <c r="A13" s="1" t="s">
        <v>27</v>
      </c>
      <c r="C13" s="7">
        <v>475697</v>
      </c>
      <c r="D13" s="15"/>
      <c r="E13" s="7">
        <v>6984853573</v>
      </c>
      <c r="F13" s="7"/>
      <c r="G13" s="7">
        <v>9646478646</v>
      </c>
      <c r="H13" s="7"/>
      <c r="I13" s="7">
        <f t="shared" si="0"/>
        <v>-2661625073</v>
      </c>
      <c r="J13" s="15"/>
      <c r="K13" s="7">
        <v>721873</v>
      </c>
      <c r="L13" s="15"/>
      <c r="M13" s="7">
        <v>10316838500</v>
      </c>
      <c r="N13" s="7"/>
      <c r="O13" s="7">
        <v>14638588083</v>
      </c>
      <c r="P13" s="7"/>
      <c r="Q13" s="7">
        <f t="shared" si="1"/>
        <v>-4321749583</v>
      </c>
    </row>
    <row r="14" spans="1:17">
      <c r="A14" s="1" t="s">
        <v>29</v>
      </c>
      <c r="C14" s="7">
        <v>334163</v>
      </c>
      <c r="D14" s="15"/>
      <c r="E14" s="7">
        <v>3171688834</v>
      </c>
      <c r="F14" s="7"/>
      <c r="G14" s="7">
        <v>3135588297</v>
      </c>
      <c r="H14" s="7"/>
      <c r="I14" s="7">
        <f t="shared" si="0"/>
        <v>36100537</v>
      </c>
      <c r="J14" s="15"/>
      <c r="K14" s="7">
        <v>1834307</v>
      </c>
      <c r="L14" s="15"/>
      <c r="M14" s="7">
        <v>20355273572</v>
      </c>
      <c r="N14" s="7"/>
      <c r="O14" s="7">
        <v>17749847127</v>
      </c>
      <c r="P14" s="7"/>
      <c r="Q14" s="7">
        <f t="shared" si="1"/>
        <v>2605426445</v>
      </c>
    </row>
    <row r="15" spans="1:17">
      <c r="A15" s="1" t="s">
        <v>53</v>
      </c>
      <c r="C15" s="7">
        <v>871655</v>
      </c>
      <c r="D15" s="15"/>
      <c r="E15" s="7">
        <v>31369113694</v>
      </c>
      <c r="F15" s="7"/>
      <c r="G15" s="7">
        <v>23905754481</v>
      </c>
      <c r="H15" s="7"/>
      <c r="I15" s="7">
        <f t="shared" si="0"/>
        <v>7463359213</v>
      </c>
      <c r="J15" s="15"/>
      <c r="K15" s="7">
        <v>1449869</v>
      </c>
      <c r="L15" s="15"/>
      <c r="M15" s="7">
        <v>50732021549</v>
      </c>
      <c r="N15" s="7"/>
      <c r="O15" s="7">
        <v>39763682131</v>
      </c>
      <c r="P15" s="7"/>
      <c r="Q15" s="7">
        <f t="shared" si="1"/>
        <v>10968339418</v>
      </c>
    </row>
    <row r="16" spans="1:17">
      <c r="A16" s="1" t="s">
        <v>22</v>
      </c>
      <c r="C16" s="7">
        <v>37963</v>
      </c>
      <c r="D16" s="15"/>
      <c r="E16" s="7">
        <v>4446564881</v>
      </c>
      <c r="F16" s="7"/>
      <c r="G16" s="7">
        <v>4111836611</v>
      </c>
      <c r="H16" s="7"/>
      <c r="I16" s="7">
        <f t="shared" si="0"/>
        <v>334728270</v>
      </c>
      <c r="J16" s="15"/>
      <c r="K16" s="7">
        <v>37963</v>
      </c>
      <c r="L16" s="15"/>
      <c r="M16" s="7">
        <v>4446564881</v>
      </c>
      <c r="N16" s="7"/>
      <c r="O16" s="7">
        <v>4111836611</v>
      </c>
      <c r="P16" s="7"/>
      <c r="Q16" s="7">
        <f t="shared" si="1"/>
        <v>334728270</v>
      </c>
    </row>
    <row r="17" spans="1:17">
      <c r="A17" s="1" t="s">
        <v>37</v>
      </c>
      <c r="C17" s="7">
        <v>1563033</v>
      </c>
      <c r="D17" s="15"/>
      <c r="E17" s="7">
        <v>8684761971</v>
      </c>
      <c r="F17" s="7"/>
      <c r="G17" s="7">
        <v>7653688682</v>
      </c>
      <c r="H17" s="7"/>
      <c r="I17" s="7">
        <f t="shared" si="0"/>
        <v>1031073289</v>
      </c>
      <c r="J17" s="15"/>
      <c r="K17" s="7">
        <v>1563033</v>
      </c>
      <c r="L17" s="15"/>
      <c r="M17" s="7">
        <v>8684761971</v>
      </c>
      <c r="N17" s="7"/>
      <c r="O17" s="7">
        <v>7653688682</v>
      </c>
      <c r="P17" s="7"/>
      <c r="Q17" s="7">
        <f t="shared" si="1"/>
        <v>1031073289</v>
      </c>
    </row>
    <row r="18" spans="1:17">
      <c r="A18" s="1" t="s">
        <v>45</v>
      </c>
      <c r="C18" s="7">
        <v>2856812</v>
      </c>
      <c r="D18" s="15"/>
      <c r="E18" s="7">
        <v>51730103625</v>
      </c>
      <c r="F18" s="7"/>
      <c r="G18" s="7">
        <v>31834314589</v>
      </c>
      <c r="H18" s="7"/>
      <c r="I18" s="7">
        <f t="shared" si="0"/>
        <v>19895789036</v>
      </c>
      <c r="J18" s="15"/>
      <c r="K18" s="7">
        <v>2856812</v>
      </c>
      <c r="L18" s="15"/>
      <c r="M18" s="7">
        <v>51730103625</v>
      </c>
      <c r="N18" s="7"/>
      <c r="O18" s="7">
        <v>31834314589</v>
      </c>
      <c r="P18" s="7"/>
      <c r="Q18" s="7">
        <f t="shared" si="1"/>
        <v>19895789036</v>
      </c>
    </row>
    <row r="19" spans="1:17">
      <c r="A19" s="1" t="s">
        <v>44</v>
      </c>
      <c r="C19" s="7">
        <v>350000</v>
      </c>
      <c r="D19" s="15"/>
      <c r="E19" s="7">
        <v>15563229860</v>
      </c>
      <c r="F19" s="7"/>
      <c r="G19" s="7">
        <v>16958829034</v>
      </c>
      <c r="H19" s="7"/>
      <c r="I19" s="7">
        <f t="shared" si="0"/>
        <v>-1395599174</v>
      </c>
      <c r="J19" s="15"/>
      <c r="K19" s="7">
        <v>350000</v>
      </c>
      <c r="L19" s="15"/>
      <c r="M19" s="7">
        <v>15563229860</v>
      </c>
      <c r="N19" s="7"/>
      <c r="O19" s="7">
        <v>16958829034</v>
      </c>
      <c r="P19" s="7"/>
      <c r="Q19" s="7">
        <f t="shared" si="1"/>
        <v>-1395599174</v>
      </c>
    </row>
    <row r="20" spans="1:17">
      <c r="A20" s="1" t="s">
        <v>59</v>
      </c>
      <c r="C20" s="7">
        <v>402676</v>
      </c>
      <c r="D20" s="15"/>
      <c r="E20" s="7">
        <v>7820563996</v>
      </c>
      <c r="F20" s="7"/>
      <c r="G20" s="7">
        <v>7393173035</v>
      </c>
      <c r="H20" s="7"/>
      <c r="I20" s="7">
        <f t="shared" si="0"/>
        <v>427390961</v>
      </c>
      <c r="J20" s="15"/>
      <c r="K20" s="7">
        <v>3171922</v>
      </c>
      <c r="L20" s="15"/>
      <c r="M20" s="7">
        <v>60343685366</v>
      </c>
      <c r="N20" s="7"/>
      <c r="O20" s="7">
        <v>58236816102</v>
      </c>
      <c r="P20" s="7"/>
      <c r="Q20" s="7">
        <f t="shared" si="1"/>
        <v>2106869264</v>
      </c>
    </row>
    <row r="21" spans="1:17">
      <c r="A21" s="1" t="s">
        <v>56</v>
      </c>
      <c r="C21" s="7">
        <v>568237</v>
      </c>
      <c r="D21" s="15"/>
      <c r="E21" s="7">
        <v>9790407365</v>
      </c>
      <c r="F21" s="7"/>
      <c r="G21" s="7">
        <v>9608200414</v>
      </c>
      <c r="H21" s="7"/>
      <c r="I21" s="7">
        <f t="shared" si="0"/>
        <v>182206951</v>
      </c>
      <c r="J21" s="15"/>
      <c r="K21" s="7">
        <v>1343361</v>
      </c>
      <c r="L21" s="15"/>
      <c r="M21" s="7">
        <v>20918494005</v>
      </c>
      <c r="N21" s="7"/>
      <c r="O21" s="7">
        <v>22714609740</v>
      </c>
      <c r="P21" s="7"/>
      <c r="Q21" s="7">
        <f t="shared" si="1"/>
        <v>-1796115735</v>
      </c>
    </row>
    <row r="22" spans="1:17">
      <c r="A22" s="1" t="s">
        <v>19</v>
      </c>
      <c r="C22" s="7">
        <v>300000</v>
      </c>
      <c r="D22" s="15"/>
      <c r="E22" s="7">
        <v>7211375303</v>
      </c>
      <c r="F22" s="7"/>
      <c r="G22" s="7">
        <v>7133579017</v>
      </c>
      <c r="H22" s="7"/>
      <c r="I22" s="7">
        <f t="shared" si="0"/>
        <v>77796286</v>
      </c>
      <c r="J22" s="15"/>
      <c r="K22" s="7">
        <v>321964</v>
      </c>
      <c r="L22" s="15"/>
      <c r="M22" s="7">
        <v>9372338316</v>
      </c>
      <c r="N22" s="7"/>
      <c r="O22" s="7">
        <v>9274825195</v>
      </c>
      <c r="P22" s="7"/>
      <c r="Q22" s="7">
        <f t="shared" si="1"/>
        <v>97513121</v>
      </c>
    </row>
    <row r="23" spans="1:17">
      <c r="A23" s="1" t="s">
        <v>40</v>
      </c>
      <c r="C23" s="7">
        <v>292423</v>
      </c>
      <c r="D23" s="15"/>
      <c r="E23" s="7">
        <v>5167702435</v>
      </c>
      <c r="F23" s="7"/>
      <c r="G23" s="7">
        <v>3671327342</v>
      </c>
      <c r="H23" s="7"/>
      <c r="I23" s="7">
        <f t="shared" si="0"/>
        <v>1496375093</v>
      </c>
      <c r="J23" s="15"/>
      <c r="K23" s="7">
        <v>292423</v>
      </c>
      <c r="L23" s="15"/>
      <c r="M23" s="7">
        <v>5167702435</v>
      </c>
      <c r="N23" s="7"/>
      <c r="O23" s="7">
        <v>3671327342</v>
      </c>
      <c r="P23" s="7"/>
      <c r="Q23" s="7">
        <f t="shared" si="1"/>
        <v>1496375093</v>
      </c>
    </row>
    <row r="24" spans="1:17">
      <c r="A24" s="1" t="s">
        <v>24</v>
      </c>
      <c r="C24" s="7">
        <v>124054</v>
      </c>
      <c r="D24" s="15"/>
      <c r="E24" s="7">
        <v>9305400029</v>
      </c>
      <c r="F24" s="7"/>
      <c r="G24" s="7">
        <v>9439830437</v>
      </c>
      <c r="H24" s="7"/>
      <c r="I24" s="7">
        <f t="shared" si="0"/>
        <v>-134430408</v>
      </c>
      <c r="J24" s="15"/>
      <c r="K24" s="7">
        <v>175450</v>
      </c>
      <c r="L24" s="15"/>
      <c r="M24" s="7">
        <v>13081848832</v>
      </c>
      <c r="N24" s="7"/>
      <c r="O24" s="7">
        <v>13350784681</v>
      </c>
      <c r="P24" s="7"/>
      <c r="Q24" s="7">
        <f t="shared" si="1"/>
        <v>-268935849</v>
      </c>
    </row>
    <row r="25" spans="1:17">
      <c r="A25" s="1" t="s">
        <v>25</v>
      </c>
      <c r="C25" s="7">
        <v>337155</v>
      </c>
      <c r="D25" s="15"/>
      <c r="E25" s="7">
        <v>1186398728</v>
      </c>
      <c r="F25" s="7"/>
      <c r="G25" s="7">
        <v>1099288533</v>
      </c>
      <c r="H25" s="7"/>
      <c r="I25" s="7">
        <f t="shared" si="0"/>
        <v>87110195</v>
      </c>
      <c r="J25" s="15"/>
      <c r="K25" s="7">
        <v>4594037</v>
      </c>
      <c r="L25" s="15"/>
      <c r="M25" s="7">
        <v>17336086960</v>
      </c>
      <c r="N25" s="7"/>
      <c r="O25" s="7">
        <v>15433622699</v>
      </c>
      <c r="P25" s="7"/>
      <c r="Q25" s="7">
        <f t="shared" si="1"/>
        <v>1902464261</v>
      </c>
    </row>
    <row r="26" spans="1:17">
      <c r="A26" s="1" t="s">
        <v>52</v>
      </c>
      <c r="C26" s="7">
        <v>0</v>
      </c>
      <c r="D26" s="15"/>
      <c r="E26" s="7">
        <v>0</v>
      </c>
      <c r="F26" s="7"/>
      <c r="G26" s="7">
        <v>0</v>
      </c>
      <c r="H26" s="7"/>
      <c r="I26" s="7">
        <f t="shared" si="0"/>
        <v>0</v>
      </c>
      <c r="J26" s="15"/>
      <c r="K26" s="7">
        <v>295027</v>
      </c>
      <c r="L26" s="15"/>
      <c r="M26" s="7">
        <v>4251540823</v>
      </c>
      <c r="N26" s="7"/>
      <c r="O26" s="7">
        <v>5161391799</v>
      </c>
      <c r="P26" s="7"/>
      <c r="Q26" s="7">
        <f t="shared" si="1"/>
        <v>-909850976</v>
      </c>
    </row>
    <row r="27" spans="1:17">
      <c r="A27" s="1" t="s">
        <v>183</v>
      </c>
      <c r="C27" s="7">
        <v>0</v>
      </c>
      <c r="D27" s="15"/>
      <c r="E27" s="7">
        <v>0</v>
      </c>
      <c r="F27" s="7"/>
      <c r="G27" s="7">
        <v>0</v>
      </c>
      <c r="H27" s="7"/>
      <c r="I27" s="7">
        <f t="shared" si="0"/>
        <v>0</v>
      </c>
      <c r="J27" s="15"/>
      <c r="K27" s="7">
        <v>1953499</v>
      </c>
      <c r="L27" s="15"/>
      <c r="M27" s="7">
        <v>27438703520</v>
      </c>
      <c r="N27" s="7"/>
      <c r="O27" s="7">
        <v>24739496175</v>
      </c>
      <c r="P27" s="7"/>
      <c r="Q27" s="7">
        <f t="shared" si="1"/>
        <v>2699207345</v>
      </c>
    </row>
    <row r="28" spans="1:17">
      <c r="A28" s="1" t="s">
        <v>28</v>
      </c>
      <c r="C28" s="7">
        <v>0</v>
      </c>
      <c r="D28" s="15"/>
      <c r="E28" s="7">
        <v>0</v>
      </c>
      <c r="F28" s="7"/>
      <c r="G28" s="7">
        <v>0</v>
      </c>
      <c r="H28" s="7"/>
      <c r="I28" s="7">
        <f t="shared" si="0"/>
        <v>0</v>
      </c>
      <c r="J28" s="15"/>
      <c r="K28" s="7">
        <v>5000000</v>
      </c>
      <c r="L28" s="15"/>
      <c r="M28" s="7">
        <v>24682261500</v>
      </c>
      <c r="N28" s="7"/>
      <c r="O28" s="7">
        <v>27666463214</v>
      </c>
      <c r="P28" s="7"/>
      <c r="Q28" s="7">
        <f t="shared" si="1"/>
        <v>-2984201714</v>
      </c>
    </row>
    <row r="29" spans="1:17">
      <c r="A29" s="1" t="s">
        <v>215</v>
      </c>
      <c r="C29" s="7">
        <v>0</v>
      </c>
      <c r="D29" s="15"/>
      <c r="E29" s="7">
        <v>0</v>
      </c>
      <c r="F29" s="7"/>
      <c r="G29" s="7">
        <v>0</v>
      </c>
      <c r="H29" s="7"/>
      <c r="I29" s="7">
        <f t="shared" si="0"/>
        <v>0</v>
      </c>
      <c r="J29" s="15"/>
      <c r="K29" s="7">
        <v>1656167</v>
      </c>
      <c r="L29" s="15"/>
      <c r="M29" s="7">
        <v>62017542195</v>
      </c>
      <c r="N29" s="7"/>
      <c r="O29" s="7">
        <v>52612865834</v>
      </c>
      <c r="P29" s="7"/>
      <c r="Q29" s="7">
        <f t="shared" si="1"/>
        <v>9404676361</v>
      </c>
    </row>
    <row r="30" spans="1:17">
      <c r="A30" s="1" t="s">
        <v>200</v>
      </c>
      <c r="C30" s="7">
        <v>0</v>
      </c>
      <c r="D30" s="15"/>
      <c r="E30" s="7">
        <v>0</v>
      </c>
      <c r="F30" s="7"/>
      <c r="G30" s="7">
        <v>0</v>
      </c>
      <c r="H30" s="7"/>
      <c r="I30" s="7">
        <f t="shared" si="0"/>
        <v>0</v>
      </c>
      <c r="J30" s="15"/>
      <c r="K30" s="7">
        <v>487852</v>
      </c>
      <c r="L30" s="15"/>
      <c r="M30" s="7">
        <v>857344638</v>
      </c>
      <c r="N30" s="7"/>
      <c r="O30" s="7">
        <v>1063978721</v>
      </c>
      <c r="P30" s="7"/>
      <c r="Q30" s="7">
        <f t="shared" si="1"/>
        <v>-206634083</v>
      </c>
    </row>
    <row r="31" spans="1:17">
      <c r="A31" s="1" t="s">
        <v>204</v>
      </c>
      <c r="C31" s="7">
        <v>0</v>
      </c>
      <c r="D31" s="15"/>
      <c r="E31" s="7">
        <v>0</v>
      </c>
      <c r="F31" s="7"/>
      <c r="G31" s="7">
        <v>0</v>
      </c>
      <c r="H31" s="7"/>
      <c r="I31" s="7">
        <f t="shared" si="0"/>
        <v>0</v>
      </c>
      <c r="J31" s="15"/>
      <c r="K31" s="7">
        <v>15007</v>
      </c>
      <c r="L31" s="15"/>
      <c r="M31" s="7">
        <v>167474698</v>
      </c>
      <c r="N31" s="7"/>
      <c r="O31" s="7">
        <v>205715198</v>
      </c>
      <c r="P31" s="7"/>
      <c r="Q31" s="7">
        <f t="shared" si="1"/>
        <v>-38240500</v>
      </c>
    </row>
    <row r="32" spans="1:17">
      <c r="A32" s="1" t="s">
        <v>34</v>
      </c>
      <c r="C32" s="7">
        <v>0</v>
      </c>
      <c r="D32" s="15"/>
      <c r="E32" s="7">
        <v>0</v>
      </c>
      <c r="F32" s="7"/>
      <c r="G32" s="7">
        <v>0</v>
      </c>
      <c r="H32" s="7"/>
      <c r="I32" s="7">
        <f t="shared" si="0"/>
        <v>0</v>
      </c>
      <c r="J32" s="15"/>
      <c r="K32" s="7">
        <v>1</v>
      </c>
      <c r="L32" s="15"/>
      <c r="M32" s="7">
        <v>1</v>
      </c>
      <c r="N32" s="7"/>
      <c r="O32" s="7">
        <v>944</v>
      </c>
      <c r="P32" s="7"/>
      <c r="Q32" s="7">
        <f t="shared" si="1"/>
        <v>-943</v>
      </c>
    </row>
    <row r="33" spans="1:17">
      <c r="A33" s="1" t="s">
        <v>216</v>
      </c>
      <c r="C33" s="7">
        <v>0</v>
      </c>
      <c r="D33" s="15"/>
      <c r="E33" s="7">
        <v>0</v>
      </c>
      <c r="F33" s="7"/>
      <c r="G33" s="7">
        <v>0</v>
      </c>
      <c r="H33" s="7"/>
      <c r="I33" s="7">
        <f t="shared" si="0"/>
        <v>0</v>
      </c>
      <c r="J33" s="15"/>
      <c r="K33" s="7">
        <v>6358289</v>
      </c>
      <c r="L33" s="15"/>
      <c r="M33" s="7">
        <v>41514786867</v>
      </c>
      <c r="N33" s="7"/>
      <c r="O33" s="7">
        <v>45760109986</v>
      </c>
      <c r="P33" s="7"/>
      <c r="Q33" s="7">
        <f t="shared" si="1"/>
        <v>-4245323119</v>
      </c>
    </row>
    <row r="34" spans="1:17">
      <c r="A34" s="1" t="s">
        <v>217</v>
      </c>
      <c r="C34" s="7">
        <v>0</v>
      </c>
      <c r="D34" s="15"/>
      <c r="E34" s="7">
        <v>0</v>
      </c>
      <c r="F34" s="7"/>
      <c r="G34" s="7">
        <v>0</v>
      </c>
      <c r="H34" s="7"/>
      <c r="I34" s="7">
        <f t="shared" si="0"/>
        <v>0</v>
      </c>
      <c r="J34" s="15"/>
      <c r="K34" s="7">
        <v>4303548</v>
      </c>
      <c r="L34" s="15"/>
      <c r="M34" s="7">
        <v>36731995086</v>
      </c>
      <c r="N34" s="7"/>
      <c r="O34" s="7">
        <v>32769034872</v>
      </c>
      <c r="P34" s="7"/>
      <c r="Q34" s="7">
        <f t="shared" si="1"/>
        <v>3962960214</v>
      </c>
    </row>
    <row r="35" spans="1:17">
      <c r="A35" s="1" t="s">
        <v>218</v>
      </c>
      <c r="C35" s="7">
        <v>0</v>
      </c>
      <c r="D35" s="15"/>
      <c r="E35" s="7">
        <v>0</v>
      </c>
      <c r="F35" s="7"/>
      <c r="G35" s="7">
        <v>0</v>
      </c>
      <c r="H35" s="7"/>
      <c r="I35" s="7">
        <f t="shared" si="0"/>
        <v>0</v>
      </c>
      <c r="J35" s="15"/>
      <c r="K35" s="7">
        <v>7284110</v>
      </c>
      <c r="L35" s="15"/>
      <c r="M35" s="7">
        <v>34919248670</v>
      </c>
      <c r="N35" s="7"/>
      <c r="O35" s="7">
        <v>25950918051</v>
      </c>
      <c r="P35" s="7"/>
      <c r="Q35" s="7">
        <f t="shared" si="1"/>
        <v>8968330619</v>
      </c>
    </row>
    <row r="36" spans="1:17">
      <c r="A36" s="1" t="s">
        <v>42</v>
      </c>
      <c r="C36" s="7">
        <v>0</v>
      </c>
      <c r="D36" s="15"/>
      <c r="E36" s="7">
        <v>0</v>
      </c>
      <c r="F36" s="7"/>
      <c r="G36" s="7">
        <v>0</v>
      </c>
      <c r="H36" s="7"/>
      <c r="I36" s="7">
        <f t="shared" si="0"/>
        <v>0</v>
      </c>
      <c r="J36" s="15"/>
      <c r="K36" s="7">
        <v>329789</v>
      </c>
      <c r="L36" s="15"/>
      <c r="M36" s="7">
        <v>5134384181</v>
      </c>
      <c r="N36" s="7"/>
      <c r="O36" s="7">
        <v>4179791133</v>
      </c>
      <c r="P36" s="7"/>
      <c r="Q36" s="7">
        <f t="shared" si="1"/>
        <v>954593048</v>
      </c>
    </row>
    <row r="37" spans="1:17">
      <c r="A37" s="1" t="s">
        <v>219</v>
      </c>
      <c r="C37" s="7">
        <v>0</v>
      </c>
      <c r="D37" s="15"/>
      <c r="E37" s="7">
        <v>0</v>
      </c>
      <c r="F37" s="7"/>
      <c r="G37" s="7">
        <v>0</v>
      </c>
      <c r="H37" s="7"/>
      <c r="I37" s="7">
        <f t="shared" si="0"/>
        <v>0</v>
      </c>
      <c r="J37" s="15"/>
      <c r="K37" s="7">
        <v>8516380</v>
      </c>
      <c r="L37" s="15"/>
      <c r="M37" s="7">
        <v>20090140420</v>
      </c>
      <c r="N37" s="7"/>
      <c r="O37" s="7">
        <v>20090140420</v>
      </c>
      <c r="P37" s="7"/>
      <c r="Q37" s="7">
        <f t="shared" si="1"/>
        <v>0</v>
      </c>
    </row>
    <row r="38" spans="1:17">
      <c r="A38" s="1" t="s">
        <v>15</v>
      </c>
      <c r="C38" s="7">
        <v>0</v>
      </c>
      <c r="D38" s="15"/>
      <c r="E38" s="7">
        <v>0</v>
      </c>
      <c r="F38" s="7"/>
      <c r="G38" s="7">
        <v>0</v>
      </c>
      <c r="H38" s="7"/>
      <c r="I38" s="7">
        <f t="shared" si="0"/>
        <v>0</v>
      </c>
      <c r="J38" s="15"/>
      <c r="K38" s="7">
        <v>1412219</v>
      </c>
      <c r="L38" s="15"/>
      <c r="M38" s="7">
        <v>5443289991</v>
      </c>
      <c r="N38" s="7"/>
      <c r="O38" s="7">
        <v>5474884085</v>
      </c>
      <c r="P38" s="7"/>
      <c r="Q38" s="7">
        <f t="shared" si="1"/>
        <v>-31594094</v>
      </c>
    </row>
    <row r="39" spans="1:17">
      <c r="A39" s="1" t="s">
        <v>220</v>
      </c>
      <c r="C39" s="7">
        <v>0</v>
      </c>
      <c r="D39" s="15"/>
      <c r="E39" s="7">
        <v>0</v>
      </c>
      <c r="F39" s="7"/>
      <c r="G39" s="7">
        <v>0</v>
      </c>
      <c r="H39" s="7"/>
      <c r="I39" s="7">
        <f t="shared" si="0"/>
        <v>0</v>
      </c>
      <c r="J39" s="15"/>
      <c r="K39" s="7">
        <v>3869557</v>
      </c>
      <c r="L39" s="15"/>
      <c r="M39" s="7">
        <v>34794601146</v>
      </c>
      <c r="N39" s="7"/>
      <c r="O39" s="7">
        <v>25771772010</v>
      </c>
      <c r="P39" s="7"/>
      <c r="Q39" s="7">
        <f t="shared" si="1"/>
        <v>9022829136</v>
      </c>
    </row>
    <row r="40" spans="1:17">
      <c r="A40" s="1" t="s">
        <v>32</v>
      </c>
      <c r="C40" s="7">
        <v>0</v>
      </c>
      <c r="D40" s="15"/>
      <c r="E40" s="7">
        <v>0</v>
      </c>
      <c r="F40" s="7"/>
      <c r="G40" s="7">
        <v>0</v>
      </c>
      <c r="H40" s="7"/>
      <c r="I40" s="7">
        <f t="shared" si="0"/>
        <v>0</v>
      </c>
      <c r="J40" s="15"/>
      <c r="K40" s="7">
        <v>1023077</v>
      </c>
      <c r="L40" s="15"/>
      <c r="M40" s="7">
        <v>15975356733</v>
      </c>
      <c r="N40" s="7"/>
      <c r="O40" s="7">
        <v>17527940974</v>
      </c>
      <c r="P40" s="7"/>
      <c r="Q40" s="7">
        <f t="shared" si="1"/>
        <v>-1552584241</v>
      </c>
    </row>
    <row r="41" spans="1:17">
      <c r="A41" s="1" t="s">
        <v>221</v>
      </c>
      <c r="C41" s="7">
        <v>0</v>
      </c>
      <c r="D41" s="15"/>
      <c r="E41" s="7">
        <v>0</v>
      </c>
      <c r="F41" s="7"/>
      <c r="G41" s="7">
        <v>0</v>
      </c>
      <c r="H41" s="7"/>
      <c r="I41" s="7">
        <f t="shared" si="0"/>
        <v>0</v>
      </c>
      <c r="J41" s="15"/>
      <c r="K41" s="7">
        <v>1120448</v>
      </c>
      <c r="L41" s="15"/>
      <c r="M41" s="7">
        <v>49266561837</v>
      </c>
      <c r="N41" s="7"/>
      <c r="O41" s="7">
        <v>29589926885</v>
      </c>
      <c r="P41" s="7"/>
      <c r="Q41" s="7">
        <f t="shared" si="1"/>
        <v>19676634952</v>
      </c>
    </row>
    <row r="42" spans="1:17">
      <c r="A42" s="1" t="s">
        <v>222</v>
      </c>
      <c r="C42" s="7">
        <v>0</v>
      </c>
      <c r="D42" s="15"/>
      <c r="E42" s="7">
        <v>0</v>
      </c>
      <c r="F42" s="7"/>
      <c r="G42" s="7">
        <v>0</v>
      </c>
      <c r="H42" s="7"/>
      <c r="I42" s="7">
        <f t="shared" si="0"/>
        <v>0</v>
      </c>
      <c r="J42" s="15"/>
      <c r="K42" s="7">
        <v>1156086</v>
      </c>
      <c r="L42" s="15"/>
      <c r="M42" s="7">
        <v>1752626376</v>
      </c>
      <c r="N42" s="7"/>
      <c r="O42" s="7">
        <v>1752626376</v>
      </c>
      <c r="P42" s="7"/>
      <c r="Q42" s="7">
        <f t="shared" si="1"/>
        <v>0</v>
      </c>
    </row>
    <row r="43" spans="1:17">
      <c r="A43" s="1" t="s">
        <v>18</v>
      </c>
      <c r="C43" s="7">
        <v>0</v>
      </c>
      <c r="D43" s="15"/>
      <c r="E43" s="7">
        <v>0</v>
      </c>
      <c r="F43" s="7"/>
      <c r="G43" s="7">
        <v>0</v>
      </c>
      <c r="H43" s="7"/>
      <c r="I43" s="7">
        <f t="shared" si="0"/>
        <v>0</v>
      </c>
      <c r="J43" s="15"/>
      <c r="K43" s="7">
        <v>88962</v>
      </c>
      <c r="L43" s="15"/>
      <c r="M43" s="7">
        <v>8396682608</v>
      </c>
      <c r="N43" s="7"/>
      <c r="O43" s="7">
        <v>7454874594</v>
      </c>
      <c r="P43" s="7"/>
      <c r="Q43" s="7">
        <f t="shared" si="1"/>
        <v>941808014</v>
      </c>
    </row>
    <row r="44" spans="1:17">
      <c r="A44" s="1" t="s">
        <v>223</v>
      </c>
      <c r="C44" s="7">
        <v>0</v>
      </c>
      <c r="D44" s="15"/>
      <c r="E44" s="7">
        <v>0</v>
      </c>
      <c r="F44" s="7"/>
      <c r="G44" s="7">
        <v>0</v>
      </c>
      <c r="H44" s="7"/>
      <c r="I44" s="7">
        <f t="shared" si="0"/>
        <v>0</v>
      </c>
      <c r="J44" s="15"/>
      <c r="K44" s="7">
        <v>1091408</v>
      </c>
      <c r="L44" s="15"/>
      <c r="M44" s="7">
        <v>17192950224</v>
      </c>
      <c r="N44" s="7"/>
      <c r="O44" s="7">
        <v>17192950224</v>
      </c>
      <c r="P44" s="7"/>
      <c r="Q44" s="7">
        <f t="shared" si="1"/>
        <v>0</v>
      </c>
    </row>
    <row r="45" spans="1:17">
      <c r="A45" s="1" t="s">
        <v>224</v>
      </c>
      <c r="C45" s="7">
        <v>0</v>
      </c>
      <c r="D45" s="15"/>
      <c r="E45" s="7">
        <v>0</v>
      </c>
      <c r="F45" s="7"/>
      <c r="G45" s="7">
        <v>0</v>
      </c>
      <c r="H45" s="7"/>
      <c r="I45" s="7">
        <f t="shared" si="0"/>
        <v>0</v>
      </c>
      <c r="J45" s="15"/>
      <c r="K45" s="7">
        <v>3569950</v>
      </c>
      <c r="L45" s="15"/>
      <c r="M45" s="7">
        <v>12848250050</v>
      </c>
      <c r="N45" s="7"/>
      <c r="O45" s="7">
        <v>12848250050</v>
      </c>
      <c r="P45" s="7"/>
      <c r="Q45" s="7">
        <f t="shared" si="1"/>
        <v>0</v>
      </c>
    </row>
    <row r="46" spans="1:17">
      <c r="A46" s="1" t="s">
        <v>225</v>
      </c>
      <c r="C46" s="7">
        <v>0</v>
      </c>
      <c r="D46" s="15"/>
      <c r="E46" s="7">
        <v>0</v>
      </c>
      <c r="F46" s="7"/>
      <c r="G46" s="7">
        <v>0</v>
      </c>
      <c r="H46" s="7"/>
      <c r="I46" s="7">
        <f t="shared" si="0"/>
        <v>0</v>
      </c>
      <c r="J46" s="15"/>
      <c r="K46" s="7">
        <v>795255</v>
      </c>
      <c r="L46" s="15"/>
      <c r="M46" s="7">
        <v>26993529786</v>
      </c>
      <c r="N46" s="7"/>
      <c r="O46" s="7">
        <v>23755223144</v>
      </c>
      <c r="P46" s="7"/>
      <c r="Q46" s="7">
        <f t="shared" si="1"/>
        <v>3238306642</v>
      </c>
    </row>
    <row r="47" spans="1:17">
      <c r="A47" s="1" t="s">
        <v>188</v>
      </c>
      <c r="C47" s="7">
        <v>0</v>
      </c>
      <c r="D47" s="15"/>
      <c r="E47" s="7">
        <v>0</v>
      </c>
      <c r="F47" s="7"/>
      <c r="G47" s="7">
        <v>0</v>
      </c>
      <c r="H47" s="7"/>
      <c r="I47" s="7">
        <f t="shared" si="0"/>
        <v>0</v>
      </c>
      <c r="J47" s="15"/>
      <c r="K47" s="7">
        <v>9160874</v>
      </c>
      <c r="L47" s="15"/>
      <c r="M47" s="7">
        <v>14970964537</v>
      </c>
      <c r="N47" s="7"/>
      <c r="O47" s="7">
        <v>19823706544</v>
      </c>
      <c r="P47" s="7"/>
      <c r="Q47" s="7">
        <f t="shared" si="1"/>
        <v>-4852742007</v>
      </c>
    </row>
    <row r="48" spans="1:17">
      <c r="A48" s="1" t="s">
        <v>226</v>
      </c>
      <c r="C48" s="7">
        <v>0</v>
      </c>
      <c r="D48" s="15"/>
      <c r="E48" s="7">
        <v>0</v>
      </c>
      <c r="F48" s="7"/>
      <c r="G48" s="7">
        <v>0</v>
      </c>
      <c r="H48" s="7"/>
      <c r="I48" s="7">
        <f t="shared" si="0"/>
        <v>0</v>
      </c>
      <c r="J48" s="15"/>
      <c r="K48" s="7">
        <v>143000</v>
      </c>
      <c r="L48" s="15"/>
      <c r="M48" s="7">
        <v>13288509712</v>
      </c>
      <c r="N48" s="7"/>
      <c r="O48" s="7">
        <v>14676298446</v>
      </c>
      <c r="P48" s="7"/>
      <c r="Q48" s="7">
        <f t="shared" si="1"/>
        <v>-1387788734</v>
      </c>
    </row>
    <row r="49" spans="1:17">
      <c r="A49" s="1" t="s">
        <v>227</v>
      </c>
      <c r="C49" s="7">
        <v>0</v>
      </c>
      <c r="D49" s="15"/>
      <c r="E49" s="7">
        <v>0</v>
      </c>
      <c r="F49" s="7"/>
      <c r="G49" s="7">
        <v>0</v>
      </c>
      <c r="H49" s="7"/>
      <c r="I49" s="7">
        <f t="shared" si="0"/>
        <v>0</v>
      </c>
      <c r="J49" s="15"/>
      <c r="K49" s="7">
        <v>776959</v>
      </c>
      <c r="L49" s="15"/>
      <c r="M49" s="7">
        <v>10169895881</v>
      </c>
      <c r="N49" s="7"/>
      <c r="O49" s="7">
        <v>10169895881</v>
      </c>
      <c r="P49" s="7"/>
      <c r="Q49" s="7">
        <f t="shared" si="1"/>
        <v>0</v>
      </c>
    </row>
    <row r="50" spans="1:17">
      <c r="A50" s="1" t="s">
        <v>228</v>
      </c>
      <c r="C50" s="7">
        <v>0</v>
      </c>
      <c r="D50" s="15"/>
      <c r="E50" s="7">
        <v>0</v>
      </c>
      <c r="F50" s="7"/>
      <c r="G50" s="7">
        <v>0</v>
      </c>
      <c r="H50" s="7"/>
      <c r="I50" s="7">
        <f t="shared" si="0"/>
        <v>0</v>
      </c>
      <c r="J50" s="15"/>
      <c r="K50" s="7">
        <v>621795</v>
      </c>
      <c r="L50" s="15"/>
      <c r="M50" s="7">
        <v>2556030567</v>
      </c>
      <c r="N50" s="7"/>
      <c r="O50" s="7">
        <v>2398827935</v>
      </c>
      <c r="P50" s="7"/>
      <c r="Q50" s="7">
        <f t="shared" si="1"/>
        <v>157202632</v>
      </c>
    </row>
    <row r="51" spans="1:17">
      <c r="A51" s="1" t="s">
        <v>229</v>
      </c>
      <c r="C51" s="7">
        <v>0</v>
      </c>
      <c r="D51" s="15"/>
      <c r="E51" s="7">
        <v>0</v>
      </c>
      <c r="F51" s="7"/>
      <c r="G51" s="7">
        <v>0</v>
      </c>
      <c r="H51" s="7"/>
      <c r="I51" s="7">
        <f t="shared" si="0"/>
        <v>0</v>
      </c>
      <c r="J51" s="15"/>
      <c r="K51" s="7">
        <v>1366288</v>
      </c>
      <c r="L51" s="15"/>
      <c r="M51" s="7">
        <v>18199325293</v>
      </c>
      <c r="N51" s="7"/>
      <c r="O51" s="7">
        <v>15279284097</v>
      </c>
      <c r="P51" s="7"/>
      <c r="Q51" s="7">
        <f t="shared" si="1"/>
        <v>2920041196</v>
      </c>
    </row>
    <row r="52" spans="1:17">
      <c r="A52" s="1" t="s">
        <v>230</v>
      </c>
      <c r="C52" s="7">
        <v>0</v>
      </c>
      <c r="D52" s="15"/>
      <c r="E52" s="7">
        <v>0</v>
      </c>
      <c r="F52" s="7"/>
      <c r="G52" s="7">
        <v>0</v>
      </c>
      <c r="H52" s="7"/>
      <c r="I52" s="7">
        <f t="shared" si="0"/>
        <v>0</v>
      </c>
      <c r="J52" s="15"/>
      <c r="K52" s="7">
        <v>65454</v>
      </c>
      <c r="L52" s="15"/>
      <c r="M52" s="7">
        <v>34877204952</v>
      </c>
      <c r="N52" s="7"/>
      <c r="O52" s="7">
        <v>28921842542</v>
      </c>
      <c r="P52" s="7"/>
      <c r="Q52" s="7">
        <f t="shared" si="1"/>
        <v>5955362410</v>
      </c>
    </row>
    <row r="53" spans="1:17">
      <c r="A53" s="1" t="s">
        <v>49</v>
      </c>
      <c r="C53" s="7">
        <v>0</v>
      </c>
      <c r="D53" s="15"/>
      <c r="E53" s="7">
        <v>0</v>
      </c>
      <c r="F53" s="7"/>
      <c r="G53" s="7">
        <v>0</v>
      </c>
      <c r="H53" s="7"/>
      <c r="I53" s="7">
        <f t="shared" si="0"/>
        <v>0</v>
      </c>
      <c r="J53" s="15"/>
      <c r="K53" s="7">
        <v>1066872</v>
      </c>
      <c r="L53" s="15"/>
      <c r="M53" s="7">
        <v>5644285002</v>
      </c>
      <c r="N53" s="7"/>
      <c r="O53" s="7">
        <v>6414009489</v>
      </c>
      <c r="P53" s="7"/>
      <c r="Q53" s="7">
        <f t="shared" si="1"/>
        <v>-769724487</v>
      </c>
    </row>
    <row r="54" spans="1:17">
      <c r="A54" s="1" t="s">
        <v>194</v>
      </c>
      <c r="C54" s="7">
        <v>0</v>
      </c>
      <c r="D54" s="15"/>
      <c r="E54" s="7">
        <v>0</v>
      </c>
      <c r="F54" s="7"/>
      <c r="G54" s="7">
        <v>0</v>
      </c>
      <c r="H54" s="7"/>
      <c r="I54" s="7">
        <f t="shared" si="0"/>
        <v>0</v>
      </c>
      <c r="J54" s="15"/>
      <c r="K54" s="7">
        <v>20714387</v>
      </c>
      <c r="L54" s="15"/>
      <c r="M54" s="7">
        <v>27221482814</v>
      </c>
      <c r="N54" s="7"/>
      <c r="O54" s="7">
        <v>28395177091</v>
      </c>
      <c r="P54" s="7"/>
      <c r="Q54" s="7">
        <f t="shared" si="1"/>
        <v>-1173694277</v>
      </c>
    </row>
    <row r="55" spans="1:17">
      <c r="A55" s="1" t="s">
        <v>198</v>
      </c>
      <c r="C55" s="7">
        <v>0</v>
      </c>
      <c r="D55" s="15"/>
      <c r="E55" s="7">
        <v>0</v>
      </c>
      <c r="F55" s="7"/>
      <c r="G55" s="7">
        <v>0</v>
      </c>
      <c r="H55" s="7"/>
      <c r="I55" s="7">
        <f t="shared" si="0"/>
        <v>0</v>
      </c>
      <c r="J55" s="15"/>
      <c r="K55" s="7">
        <v>114343</v>
      </c>
      <c r="L55" s="15"/>
      <c r="M55" s="7">
        <v>3694915729</v>
      </c>
      <c r="N55" s="7"/>
      <c r="O55" s="7">
        <v>4811340361</v>
      </c>
      <c r="P55" s="7"/>
      <c r="Q55" s="7">
        <f t="shared" si="1"/>
        <v>-1116424632</v>
      </c>
    </row>
    <row r="56" spans="1:17">
      <c r="A56" s="1" t="s">
        <v>231</v>
      </c>
      <c r="C56" s="7">
        <v>0</v>
      </c>
      <c r="D56" s="15"/>
      <c r="E56" s="7">
        <v>0</v>
      </c>
      <c r="F56" s="7"/>
      <c r="G56" s="7">
        <v>0</v>
      </c>
      <c r="H56" s="7"/>
      <c r="I56" s="7">
        <f t="shared" si="0"/>
        <v>0</v>
      </c>
      <c r="J56" s="15"/>
      <c r="K56" s="7">
        <v>767307</v>
      </c>
      <c r="L56" s="15"/>
      <c r="M56" s="7">
        <v>13370324475</v>
      </c>
      <c r="N56" s="7"/>
      <c r="O56" s="7">
        <v>8908820992</v>
      </c>
      <c r="P56" s="7"/>
      <c r="Q56" s="7">
        <f t="shared" si="1"/>
        <v>4461503483</v>
      </c>
    </row>
    <row r="57" spans="1:17">
      <c r="A57" s="1" t="s">
        <v>104</v>
      </c>
      <c r="C57" s="7">
        <v>54900</v>
      </c>
      <c r="D57" s="15"/>
      <c r="E57" s="7">
        <v>51980876760</v>
      </c>
      <c r="F57" s="7"/>
      <c r="G57" s="7">
        <v>46692771661</v>
      </c>
      <c r="H57" s="7"/>
      <c r="I57" s="7">
        <f t="shared" si="0"/>
        <v>5288105099</v>
      </c>
      <c r="J57" s="15"/>
      <c r="K57" s="7">
        <v>199900</v>
      </c>
      <c r="L57" s="15"/>
      <c r="M57" s="7">
        <v>179959683590</v>
      </c>
      <c r="N57" s="7"/>
      <c r="O57" s="7">
        <v>167210625693</v>
      </c>
      <c r="P57" s="7"/>
      <c r="Q57" s="7">
        <f t="shared" si="1"/>
        <v>12749057897</v>
      </c>
    </row>
    <row r="58" spans="1:17">
      <c r="A58" s="1" t="s">
        <v>128</v>
      </c>
      <c r="C58" s="7">
        <v>50000</v>
      </c>
      <c r="D58" s="15"/>
      <c r="E58" s="7">
        <v>46331100967</v>
      </c>
      <c r="F58" s="7"/>
      <c r="G58" s="7">
        <v>46945633542</v>
      </c>
      <c r="H58" s="7"/>
      <c r="I58" s="7">
        <f t="shared" si="0"/>
        <v>-614532575</v>
      </c>
      <c r="J58" s="15"/>
      <c r="K58" s="7">
        <v>150000</v>
      </c>
      <c r="L58" s="15"/>
      <c r="M58" s="7">
        <v>140515657217</v>
      </c>
      <c r="N58" s="7"/>
      <c r="O58" s="7">
        <v>140836900625</v>
      </c>
      <c r="P58" s="7"/>
      <c r="Q58" s="7">
        <f t="shared" si="1"/>
        <v>-321243408</v>
      </c>
    </row>
    <row r="59" spans="1:17">
      <c r="A59" s="1" t="s">
        <v>125</v>
      </c>
      <c r="C59" s="7">
        <v>25000</v>
      </c>
      <c r="D59" s="15"/>
      <c r="E59" s="7">
        <v>24529053305</v>
      </c>
      <c r="F59" s="7"/>
      <c r="G59" s="7">
        <v>24713478504</v>
      </c>
      <c r="H59" s="7"/>
      <c r="I59" s="7">
        <f t="shared" si="0"/>
        <v>-184425199</v>
      </c>
      <c r="J59" s="15"/>
      <c r="K59" s="7">
        <v>25000</v>
      </c>
      <c r="L59" s="15"/>
      <c r="M59" s="7">
        <v>24529053305</v>
      </c>
      <c r="N59" s="7"/>
      <c r="O59" s="7">
        <v>24713478504</v>
      </c>
      <c r="P59" s="7"/>
      <c r="Q59" s="7">
        <f t="shared" si="1"/>
        <v>-184425199</v>
      </c>
    </row>
    <row r="60" spans="1:17">
      <c r="A60" s="1" t="s">
        <v>232</v>
      </c>
      <c r="C60" s="7">
        <v>0</v>
      </c>
      <c r="D60" s="15"/>
      <c r="E60" s="7">
        <v>0</v>
      </c>
      <c r="F60" s="7"/>
      <c r="G60" s="7">
        <v>0</v>
      </c>
      <c r="H60" s="7"/>
      <c r="I60" s="7">
        <f t="shared" si="0"/>
        <v>0</v>
      </c>
      <c r="J60" s="15"/>
      <c r="K60" s="7">
        <v>67467</v>
      </c>
      <c r="L60" s="15"/>
      <c r="M60" s="7">
        <v>67467000000</v>
      </c>
      <c r="N60" s="7"/>
      <c r="O60" s="7">
        <v>66405849907</v>
      </c>
      <c r="P60" s="7"/>
      <c r="Q60" s="7">
        <f t="shared" si="1"/>
        <v>1061150093</v>
      </c>
    </row>
    <row r="61" spans="1:17">
      <c r="A61" s="1" t="s">
        <v>167</v>
      </c>
      <c r="C61" s="7">
        <v>0</v>
      </c>
      <c r="D61" s="15"/>
      <c r="E61" s="7">
        <v>0</v>
      </c>
      <c r="F61" s="7"/>
      <c r="G61" s="7">
        <v>0</v>
      </c>
      <c r="H61" s="7"/>
      <c r="I61" s="7">
        <f t="shared" si="0"/>
        <v>0</v>
      </c>
      <c r="J61" s="15"/>
      <c r="K61" s="7">
        <v>50000</v>
      </c>
      <c r="L61" s="15"/>
      <c r="M61" s="7">
        <v>50000000000</v>
      </c>
      <c r="N61" s="7"/>
      <c r="O61" s="7">
        <v>49990887509</v>
      </c>
      <c r="P61" s="7"/>
      <c r="Q61" s="7">
        <f t="shared" si="1"/>
        <v>9112491</v>
      </c>
    </row>
    <row r="62" spans="1:17">
      <c r="A62" s="1" t="s">
        <v>233</v>
      </c>
      <c r="C62" s="7">
        <v>0</v>
      </c>
      <c r="D62" s="15"/>
      <c r="E62" s="7">
        <v>0</v>
      </c>
      <c r="F62" s="7"/>
      <c r="G62" s="7">
        <v>0</v>
      </c>
      <c r="H62" s="7"/>
      <c r="I62" s="7">
        <f t="shared" si="0"/>
        <v>0</v>
      </c>
      <c r="J62" s="15"/>
      <c r="K62" s="7">
        <v>44004</v>
      </c>
      <c r="L62" s="15"/>
      <c r="M62" s="7">
        <v>44004000000</v>
      </c>
      <c r="N62" s="7"/>
      <c r="O62" s="7">
        <v>40878465994</v>
      </c>
      <c r="P62" s="7"/>
      <c r="Q62" s="7">
        <f t="shared" si="1"/>
        <v>3125534006</v>
      </c>
    </row>
    <row r="63" spans="1:17">
      <c r="A63" s="1" t="s">
        <v>234</v>
      </c>
      <c r="C63" s="7">
        <v>0</v>
      </c>
      <c r="D63" s="15"/>
      <c r="E63" s="7">
        <v>0</v>
      </c>
      <c r="F63" s="7"/>
      <c r="G63" s="7">
        <v>0</v>
      </c>
      <c r="H63" s="7"/>
      <c r="I63" s="7">
        <f t="shared" si="0"/>
        <v>0</v>
      </c>
      <c r="J63" s="15"/>
      <c r="K63" s="7">
        <v>100000</v>
      </c>
      <c r="L63" s="15"/>
      <c r="M63" s="7">
        <v>100000000000</v>
      </c>
      <c r="N63" s="7"/>
      <c r="O63" s="7">
        <v>93375417500</v>
      </c>
      <c r="P63" s="7"/>
      <c r="Q63" s="7">
        <f t="shared" si="1"/>
        <v>6624582500</v>
      </c>
    </row>
    <row r="64" spans="1:17">
      <c r="A64" s="1" t="s">
        <v>169</v>
      </c>
      <c r="C64" s="7">
        <v>0</v>
      </c>
      <c r="D64" s="15"/>
      <c r="E64" s="7">
        <v>0</v>
      </c>
      <c r="F64" s="7"/>
      <c r="G64" s="7">
        <v>0</v>
      </c>
      <c r="H64" s="7"/>
      <c r="I64" s="7">
        <f t="shared" si="0"/>
        <v>0</v>
      </c>
      <c r="J64" s="15"/>
      <c r="K64" s="7">
        <v>1000</v>
      </c>
      <c r="L64" s="15"/>
      <c r="M64" s="7">
        <v>1000000000</v>
      </c>
      <c r="N64" s="7"/>
      <c r="O64" s="7">
        <v>999808751</v>
      </c>
      <c r="P64" s="7"/>
      <c r="Q64" s="7">
        <f t="shared" si="1"/>
        <v>191249</v>
      </c>
    </row>
    <row r="65" spans="1:17">
      <c r="A65" s="1" t="s">
        <v>235</v>
      </c>
      <c r="C65" s="7">
        <v>0</v>
      </c>
      <c r="D65" s="15"/>
      <c r="E65" s="7">
        <v>0</v>
      </c>
      <c r="F65" s="7"/>
      <c r="G65" s="7">
        <v>0</v>
      </c>
      <c r="H65" s="7"/>
      <c r="I65" s="7">
        <f t="shared" si="0"/>
        <v>0</v>
      </c>
      <c r="J65" s="15"/>
      <c r="K65" s="7">
        <v>60440</v>
      </c>
      <c r="L65" s="15"/>
      <c r="M65" s="7">
        <v>60440000000</v>
      </c>
      <c r="N65" s="7"/>
      <c r="O65" s="7">
        <v>57665020720</v>
      </c>
      <c r="P65" s="7"/>
      <c r="Q65" s="7">
        <f t="shared" si="1"/>
        <v>2774979280</v>
      </c>
    </row>
    <row r="66" spans="1:17">
      <c r="A66" s="1" t="s">
        <v>236</v>
      </c>
      <c r="C66" s="7">
        <v>0</v>
      </c>
      <c r="D66" s="15"/>
      <c r="E66" s="7">
        <v>0</v>
      </c>
      <c r="F66" s="7"/>
      <c r="G66" s="7">
        <v>0</v>
      </c>
      <c r="H66" s="7"/>
      <c r="I66" s="7">
        <f t="shared" si="0"/>
        <v>0</v>
      </c>
      <c r="J66" s="15"/>
      <c r="K66" s="7">
        <v>130000</v>
      </c>
      <c r="L66" s="15"/>
      <c r="M66" s="7">
        <v>130000000000</v>
      </c>
      <c r="N66" s="7"/>
      <c r="O66" s="7">
        <v>118780267173</v>
      </c>
      <c r="P66" s="7"/>
      <c r="Q66" s="7">
        <f t="shared" si="1"/>
        <v>11219732827</v>
      </c>
    </row>
    <row r="67" spans="1:17">
      <c r="A67" s="1" t="s">
        <v>237</v>
      </c>
      <c r="C67" s="7">
        <v>0</v>
      </c>
      <c r="D67" s="15"/>
      <c r="E67" s="7">
        <v>0</v>
      </c>
      <c r="F67" s="7"/>
      <c r="G67" s="7">
        <v>0</v>
      </c>
      <c r="H67" s="7"/>
      <c r="I67" s="7">
        <f t="shared" si="0"/>
        <v>0</v>
      </c>
      <c r="J67" s="15"/>
      <c r="K67" s="7">
        <v>32215</v>
      </c>
      <c r="L67" s="15"/>
      <c r="M67" s="7">
        <v>32215000000</v>
      </c>
      <c r="N67" s="7"/>
      <c r="O67" s="7">
        <v>31277994185</v>
      </c>
      <c r="P67" s="7"/>
      <c r="Q67" s="7">
        <f t="shared" si="1"/>
        <v>937005815</v>
      </c>
    </row>
    <row r="68" spans="1:17">
      <c r="A68" s="1" t="s">
        <v>238</v>
      </c>
      <c r="C68" s="7">
        <v>0</v>
      </c>
      <c r="D68" s="15"/>
      <c r="E68" s="7">
        <v>0</v>
      </c>
      <c r="F68" s="7"/>
      <c r="G68" s="7">
        <v>0</v>
      </c>
      <c r="H68" s="7"/>
      <c r="I68" s="7">
        <f t="shared" si="0"/>
        <v>0</v>
      </c>
      <c r="J68" s="15"/>
      <c r="K68" s="7">
        <v>133280</v>
      </c>
      <c r="L68" s="15"/>
      <c r="M68" s="7">
        <v>133280000000</v>
      </c>
      <c r="N68" s="7"/>
      <c r="O68" s="7">
        <v>126564256164</v>
      </c>
      <c r="P68" s="7"/>
      <c r="Q68" s="7">
        <f t="shared" si="1"/>
        <v>6715743836</v>
      </c>
    </row>
    <row r="69" spans="1:17">
      <c r="A69" s="1" t="s">
        <v>119</v>
      </c>
      <c r="C69" s="7">
        <v>0</v>
      </c>
      <c r="D69" s="15"/>
      <c r="E69" s="7">
        <v>0</v>
      </c>
      <c r="F69" s="7"/>
      <c r="G69" s="7">
        <v>0</v>
      </c>
      <c r="H69" s="7"/>
      <c r="I69" s="7">
        <f t="shared" si="0"/>
        <v>0</v>
      </c>
      <c r="J69" s="15"/>
      <c r="K69" s="7">
        <v>162000</v>
      </c>
      <c r="L69" s="15"/>
      <c r="M69" s="7">
        <v>135411608293</v>
      </c>
      <c r="N69" s="7"/>
      <c r="O69" s="7">
        <v>130323525798</v>
      </c>
      <c r="P69" s="7"/>
      <c r="Q69" s="7">
        <f t="shared" si="1"/>
        <v>5088082495</v>
      </c>
    </row>
    <row r="70" spans="1:17">
      <c r="A70" s="1" t="s">
        <v>239</v>
      </c>
      <c r="C70" s="7">
        <v>0</v>
      </c>
      <c r="D70" s="15"/>
      <c r="E70" s="7">
        <v>0</v>
      </c>
      <c r="F70" s="7"/>
      <c r="G70" s="7">
        <v>0</v>
      </c>
      <c r="H70" s="7"/>
      <c r="I70" s="7">
        <f t="shared" si="0"/>
        <v>0</v>
      </c>
      <c r="J70" s="15"/>
      <c r="K70" s="7">
        <v>53372</v>
      </c>
      <c r="L70" s="15"/>
      <c r="M70" s="7">
        <v>53372000000</v>
      </c>
      <c r="N70" s="7"/>
      <c r="O70" s="7">
        <v>49677124068</v>
      </c>
      <c r="P70" s="7"/>
      <c r="Q70" s="7">
        <f t="shared" si="1"/>
        <v>3694875932</v>
      </c>
    </row>
    <row r="71" spans="1:17">
      <c r="A71" s="1" t="s">
        <v>82</v>
      </c>
      <c r="C71" s="7">
        <v>0</v>
      </c>
      <c r="D71" s="15"/>
      <c r="E71" s="7">
        <v>0</v>
      </c>
      <c r="F71" s="7"/>
      <c r="G71" s="7">
        <v>0</v>
      </c>
      <c r="H71" s="7"/>
      <c r="I71" s="7">
        <f t="shared" si="0"/>
        <v>0</v>
      </c>
      <c r="J71" s="15"/>
      <c r="K71" s="7">
        <v>39000</v>
      </c>
      <c r="L71" s="15"/>
      <c r="M71" s="7">
        <v>30670606955</v>
      </c>
      <c r="N71" s="7"/>
      <c r="O71" s="7">
        <v>28619457185</v>
      </c>
      <c r="P71" s="7"/>
      <c r="Q71" s="7">
        <f t="shared" si="1"/>
        <v>2051149770</v>
      </c>
    </row>
    <row r="72" spans="1:17">
      <c r="A72" s="1" t="s">
        <v>165</v>
      </c>
      <c r="C72" s="7">
        <v>0</v>
      </c>
      <c r="D72" s="15"/>
      <c r="E72" s="7">
        <v>0</v>
      </c>
      <c r="F72" s="7"/>
      <c r="G72" s="7">
        <v>0</v>
      </c>
      <c r="H72" s="7"/>
      <c r="I72" s="7">
        <f t="shared" si="0"/>
        <v>0</v>
      </c>
      <c r="J72" s="15"/>
      <c r="K72" s="7">
        <v>215000</v>
      </c>
      <c r="L72" s="15"/>
      <c r="M72" s="7">
        <v>215000000000</v>
      </c>
      <c r="N72" s="7"/>
      <c r="O72" s="7">
        <v>212488979390</v>
      </c>
      <c r="P72" s="7"/>
      <c r="Q72" s="7">
        <f t="shared" si="1"/>
        <v>2511020610</v>
      </c>
    </row>
    <row r="73" spans="1:17" ht="24.75" thickBot="1">
      <c r="E73" s="8">
        <f>SUM(E8:E72)</f>
        <v>345612886543</v>
      </c>
      <c r="G73" s="8">
        <f>SUM(G8:G72)</f>
        <v>300831129190</v>
      </c>
      <c r="I73" s="8">
        <f>SUM(I8:I72)</f>
        <v>44781757353</v>
      </c>
      <c r="M73" s="8">
        <f>SUM(M8:M72)</f>
        <v>2335287774156</v>
      </c>
      <c r="O73" s="8">
        <f>SUM(O8:O72)</f>
        <v>2175346056661</v>
      </c>
      <c r="Q73" s="8">
        <f>SUM(Q8:Q72)</f>
        <v>159941717495</v>
      </c>
    </row>
    <row r="74" spans="1:17" ht="24.75" thickTop="1">
      <c r="I74" s="7"/>
      <c r="J74" s="7"/>
      <c r="K74" s="7"/>
      <c r="L74" s="7"/>
      <c r="M74" s="7"/>
      <c r="N74" s="7"/>
      <c r="O74" s="7"/>
      <c r="P74" s="7"/>
      <c r="Q74" s="7"/>
    </row>
    <row r="75" spans="1:17">
      <c r="I75" s="6"/>
      <c r="J75" s="4"/>
      <c r="K75" s="4"/>
      <c r="L75" s="4"/>
      <c r="M75" s="4"/>
      <c r="N75" s="4"/>
      <c r="O75" s="4"/>
      <c r="P75" s="4"/>
      <c r="Q75" s="6"/>
    </row>
    <row r="76" spans="1:17">
      <c r="I76" s="6"/>
      <c r="J76" s="4"/>
      <c r="K76" s="4"/>
      <c r="L76" s="4"/>
      <c r="M76" s="4"/>
      <c r="N76" s="4"/>
      <c r="O76" s="4"/>
      <c r="P76" s="4"/>
      <c r="Q76" s="6"/>
    </row>
    <row r="77" spans="1:17">
      <c r="I77" s="4"/>
      <c r="J77" s="4"/>
      <c r="K77" s="4"/>
      <c r="L77" s="4"/>
      <c r="M77" s="4"/>
      <c r="N77" s="4"/>
      <c r="O77" s="4"/>
      <c r="P77" s="4"/>
      <c r="Q77" s="6"/>
    </row>
    <row r="78" spans="1:17">
      <c r="Q78" s="3"/>
    </row>
    <row r="80" spans="1:17">
      <c r="H80" s="7">
        <f t="shared" ref="H80" si="2">SUM(H57:H72)</f>
        <v>0</v>
      </c>
      <c r="I80" s="7"/>
      <c r="J80" s="7"/>
      <c r="K80" s="7"/>
      <c r="L80" s="7"/>
      <c r="M80" s="7"/>
      <c r="N80" s="7"/>
      <c r="O80" s="7"/>
      <c r="P80" s="7"/>
      <c r="Q80" s="7"/>
    </row>
    <row r="81" spans="9:17">
      <c r="I81" s="6"/>
      <c r="J81" s="4"/>
      <c r="K81" s="4"/>
      <c r="L81" s="4"/>
      <c r="M81" s="4"/>
      <c r="N81" s="4"/>
      <c r="O81" s="4"/>
      <c r="P81" s="4"/>
      <c r="Q81" s="6"/>
    </row>
    <row r="82" spans="9:17">
      <c r="I82" s="3"/>
      <c r="Q82" s="7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Gadari, Yasin</cp:lastModifiedBy>
  <dcterms:created xsi:type="dcterms:W3CDTF">2022-12-24T13:36:25Z</dcterms:created>
  <dcterms:modified xsi:type="dcterms:W3CDTF">2022-12-31T11:05:36Z</dcterms:modified>
</cp:coreProperties>
</file>