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C765B226-7231-4135-B345-789B9C4029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1" i="1" l="1"/>
  <c r="C11" i="15"/>
  <c r="E7" i="15" s="1"/>
  <c r="G11" i="15"/>
  <c r="E9" i="15"/>
  <c r="K11" i="13"/>
  <c r="K9" i="13"/>
  <c r="K10" i="13"/>
  <c r="K8" i="13"/>
  <c r="G11" i="13"/>
  <c r="G9" i="13"/>
  <c r="G10" i="13"/>
  <c r="G8" i="13"/>
  <c r="I11" i="13"/>
  <c r="E11" i="13"/>
  <c r="Q44" i="12"/>
  <c r="I45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8" i="12"/>
  <c r="C45" i="12"/>
  <c r="E45" i="12"/>
  <c r="G45" i="12"/>
  <c r="K45" i="12"/>
  <c r="M45" i="12"/>
  <c r="O4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5" i="12" s="1"/>
  <c r="Q43" i="12"/>
  <c r="Q8" i="12"/>
  <c r="E77" i="11"/>
  <c r="C75" i="11"/>
  <c r="C77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8" i="11"/>
  <c r="G77" i="11"/>
  <c r="M77" i="11"/>
  <c r="O77" i="11"/>
  <c r="Q77" i="11"/>
  <c r="Q98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I9" i="10"/>
  <c r="I10" i="10"/>
  <c r="I11" i="10"/>
  <c r="I12" i="10"/>
  <c r="I98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8" i="10"/>
  <c r="O98" i="10"/>
  <c r="M98" i="10"/>
  <c r="G98" i="10"/>
  <c r="E98" i="10"/>
  <c r="Q78" i="9"/>
  <c r="O78" i="9"/>
  <c r="M78" i="9"/>
  <c r="I78" i="9"/>
  <c r="G78" i="9"/>
  <c r="E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Q52" i="8"/>
  <c r="S52" i="8"/>
  <c r="S51" i="8"/>
  <c r="O46" i="8"/>
  <c r="M51" i="8"/>
  <c r="I52" i="8"/>
  <c r="O52" i="8"/>
  <c r="M52" i="8"/>
  <c r="K52" i="8"/>
  <c r="S18" i="7"/>
  <c r="Q18" i="7"/>
  <c r="O18" i="7"/>
  <c r="M18" i="7"/>
  <c r="K18" i="7"/>
  <c r="I18" i="7"/>
  <c r="S11" i="6"/>
  <c r="K11" i="6"/>
  <c r="M11" i="6"/>
  <c r="O11" i="6"/>
  <c r="Q11" i="6"/>
  <c r="P36" i="3"/>
  <c r="AK34" i="3"/>
  <c r="Q34" i="3"/>
  <c r="AA34" i="3"/>
  <c r="AG34" i="3"/>
  <c r="S34" i="3"/>
  <c r="W34" i="3"/>
  <c r="AI34" i="3"/>
  <c r="W61" i="1"/>
  <c r="U61" i="1"/>
  <c r="O61" i="1"/>
  <c r="K61" i="1"/>
  <c r="G61" i="1"/>
  <c r="E61" i="1"/>
  <c r="E10" i="15" l="1"/>
  <c r="E8" i="15"/>
  <c r="E11" i="15" s="1"/>
  <c r="S77" i="11"/>
  <c r="I77" i="11"/>
  <c r="U12" i="11" l="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14" i="11"/>
  <c r="U22" i="11"/>
  <c r="U30" i="11"/>
  <c r="U38" i="11"/>
  <c r="U46" i="11"/>
  <c r="U54" i="11"/>
  <c r="U62" i="11"/>
  <c r="U70" i="11"/>
  <c r="U11" i="11"/>
  <c r="U19" i="11"/>
  <c r="U27" i="11"/>
  <c r="U39" i="11"/>
  <c r="U47" i="11"/>
  <c r="U55" i="11"/>
  <c r="U63" i="11"/>
  <c r="U71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8" i="11"/>
  <c r="U10" i="11"/>
  <c r="U18" i="11"/>
  <c r="U26" i="11"/>
  <c r="U34" i="11"/>
  <c r="U42" i="11"/>
  <c r="U50" i="11"/>
  <c r="U58" i="11"/>
  <c r="U66" i="11"/>
  <c r="U74" i="11"/>
  <c r="U15" i="11"/>
  <c r="U23" i="11"/>
  <c r="U31" i="11"/>
  <c r="U35" i="11"/>
  <c r="U43" i="11"/>
  <c r="U51" i="11"/>
  <c r="U59" i="11"/>
  <c r="U67" i="11"/>
  <c r="U75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7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8" i="11"/>
  <c r="K73" i="11"/>
  <c r="U77" i="11" l="1"/>
</calcChain>
</file>

<file path=xl/sharedStrings.xml><?xml version="1.0" encoding="utf-8"?>
<sst xmlns="http://schemas.openxmlformats.org/spreadsheetml/2006/main" count="948" uniqueCount="273">
  <si>
    <t>صندوق سرمایه‌گذاری توسعه ممتاز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</si>
  <si>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</si>
  <si>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</si>
  <si>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</si>
  <si>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</si>
  <si>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</si>
  <si>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</si>
  <si>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</si>
  <si>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</si>
  <si>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</si>
  <si>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</si>
  <si>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</si>
  <si>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</si>
  <si>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</si>
  <si>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</si>
  <si>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</si>
  <si>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</si>
  <si>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</si>
  <si>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</si>
  <si>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</si>
  <si>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</si>
  <si>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</si>
  <si>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خراسان</t>
  </si>
  <si>
    <t>پتروشیمی زاگرس</t>
  </si>
  <si>
    <t>پتروشیمی‌شیراز</t>
  </si>
  <si>
    <t>پلیمر آریا ساسول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</si>
  <si>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</si>
  <si>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</si>
  <si>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</si>
  <si>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</si>
  <si>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تولید نیروی برق آبادان</t>
  </si>
  <si>
    <t>ح . فولاد خراسان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</si>
  <si>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</si>
  <si>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</si>
  <si>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</si>
  <si>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</si>
  <si>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</si>
  <si>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</si>
  <si>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</si>
  <si>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</si>
  <si>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</si>
  <si>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</si>
  <si>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</si>
  <si>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</si>
  <si>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شرکت آهن و فولاد ارفع</t>
  </si>
  <si>
    <t>صنایع پتروشیمی کرمانشاه</t>
  </si>
  <si>
    <t>صنایع‌ کاشی‌ و سرامیک‌ سینا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</si>
  <si>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</si>
  <si>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</si>
  <si>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</si>
  <si>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</si>
  <si>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</si>
  <si>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</si>
  <si>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</si>
  <si>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گروه مپنا (سهامی عام)</t>
  </si>
  <si>
    <t>گروه‌ صنعتی‌ بارز</t>
  </si>
  <si>
    <t>گسترش نفت و گاز پارسیان</t>
  </si>
  <si>
    <t>موتورسازان‌تراکتورسازی‌ایران‌</t>
  </si>
  <si>
    <t>نفت ایرانول</t>
  </si>
  <si>
    <t>نفت پاسارگاد</t>
  </si>
  <si>
    <t>نفت سپاهان</t>
  </si>
  <si>
    <t>کارخانجات‌داروپخش‌</t>
  </si>
  <si>
    <t>کالسیمین‌</t>
  </si>
  <si>
    <t>مدیریت صنعت شوینده ت.ص.بهشهر</t>
  </si>
  <si>
    <t>غلتک سازان سپاهان</t>
  </si>
  <si>
    <t>سپنتا</t>
  </si>
  <si>
    <t>فولاد کاوه جنوب کیش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</si>
  <si>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</si>
  <si>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</si>
  <si>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</si>
  <si>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</si>
  <si>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</si>
  <si>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</si>
  <si>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</si>
  <si>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</si>
  <si>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</si>
  <si>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</si>
  <si>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</si>
  <si>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</si>
  <si>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</si>
  <si>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</si>
  <si>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</si>
  <si>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</si>
  <si>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</si>
  <si>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</si>
  <si>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</si>
  <si>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</si>
  <si>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</si>
  <si>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</si>
  <si>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</si>
  <si>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</si>
  <si>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</si>
  <si>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</si>
  <si>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</si>
  <si>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</si>
  <si>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</si>
  <si>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</si>
  <si>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</si>
  <si>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</si>
  <si>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</si>
  <si>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</si>
  <si>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</si>
  <si>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</si>
  <si>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</si>
  <si>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</si>
  <si>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</si>
  <si>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</si>
  <si>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</si>
  <si>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</si>
  <si>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</si>
  <si>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</si>
  <si>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</si>
  <si>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</si>
  <si>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</si>
  <si>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</si>
  <si>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</si>
  <si>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</si>
  <si>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</si>
  <si>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</si>
  <si>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</si>
  <si>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</si>
  <si>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</si>
  <si>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</si>
  <si>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</si>
  <si>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</si>
  <si>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</si>
  <si>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</si>
  <si>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</si>
  <si>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</si>
  <si>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</si>
  <si>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</si>
  <si>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</si>
  <si>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</si>
  <si>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</si>
  <si>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</si>
  <si>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</si>
  <si>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</si>
  <si>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</si>
  <si>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گواهی اعتبار مولد سپه0208</t>
  </si>
  <si>
    <t>1401/09/01</t>
  </si>
  <si>
    <t>1402/08/30</t>
  </si>
  <si>
    <t>گام بانک اقتصاد نوین0205</t>
  </si>
  <si>
    <t>1401/04/01</t>
  </si>
  <si>
    <t>1402/05/31</t>
  </si>
  <si>
    <t>گام بانک صادرات ایران0207</t>
  </si>
  <si>
    <t>1402/07/30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</si>
  <si>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</si>
  <si>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</si>
  <si>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</si>
  <si>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</si>
  <si>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</si>
  <si>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</si>
  <si>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</si>
  <si>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</si>
  <si>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</si>
  <si>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</si>
  <si>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</si>
  <si>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</si>
  <si>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</si>
  <si>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</si>
  <si>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</si>
  <si>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</si>
  <si>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</si>
  <si>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</si>
  <si>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</si>
  <si>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</si>
  <si>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</si>
  <si>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</si>
  <si>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</si>
  <si>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</si>
  <si>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</si>
  <si>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</si>
  <si>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</si>
  <si>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</si>
  <si>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</si>
  <si>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دولت3-ش.خ0211</t>
  </si>
  <si>
    <t>1402/11/13</t>
  </si>
  <si>
    <t>مرابحه عام دولت3-ش.خ 0104</t>
  </si>
  <si>
    <t>1401/04/03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</si>
  <si>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</si>
  <si>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</si>
  <si>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</si>
  <si>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</si>
  <si>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</si>
  <si>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</si>
  <si>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</si>
  <si>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</si>
  <si>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</si>
  <si>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</si>
  <si>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</si>
  <si>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</si>
  <si>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1401/07/30</t>
  </si>
  <si>
    <t>1401/04/22</t>
  </si>
  <si>
    <t>1401/04/16</t>
  </si>
  <si>
    <t>1401/04/25</t>
  </si>
  <si>
    <t>شیشه‌ و گاز</t>
  </si>
  <si>
    <t>1401/05/30</t>
  </si>
  <si>
    <t>1401/03/30</t>
  </si>
  <si>
    <t>1401/05/11</t>
  </si>
  <si>
    <t>1401/04/28</t>
  </si>
  <si>
    <t>بانک تجارت</t>
  </si>
  <si>
    <t>1401/03/31</t>
  </si>
  <si>
    <t>1401/04/20</t>
  </si>
  <si>
    <t>1401/04/15</t>
  </si>
  <si>
    <t>1401/10/13</t>
  </si>
  <si>
    <t>1401/10/28</t>
  </si>
  <si>
    <t>1401/04/14</t>
  </si>
  <si>
    <t>1401/03/25</t>
  </si>
  <si>
    <t>شرکت کیسون</t>
  </si>
  <si>
    <t>1401/02/28</t>
  </si>
  <si>
    <t>1401/03/17</t>
  </si>
  <si>
    <t>1401/02/31</t>
  </si>
  <si>
    <t>پتروشیمی جم</t>
  </si>
  <si>
    <t>1401/08/14</t>
  </si>
  <si>
    <t>گ.س.وت.ص.پتروشیمی خلیج فارس</t>
  </si>
  <si>
    <t>1401/06/16</t>
  </si>
  <si>
    <t>1401/03/10</t>
  </si>
  <si>
    <t>1401/02/10</t>
  </si>
  <si>
    <t>شیرپاستوریزه پگاه گیلان</t>
  </si>
  <si>
    <t>1401/02/21</t>
  </si>
  <si>
    <t>1401/03/29</t>
  </si>
  <si>
    <t>1401/01/30</t>
  </si>
  <si>
    <t>1401/07/27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</si>
  <si>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</si>
  <si>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</si>
  <si>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</si>
  <si>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</si>
  <si>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</si>
  <si>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</si>
  <si>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سیمان آرتا اردبیل</t>
  </si>
  <si>
    <t>ملی‌ صنایع‌ مس‌ ایران‌</t>
  </si>
  <si>
    <t>سیمان‌ شرق‌</t>
  </si>
  <si>
    <t>کاشی‌ وسرامیک‌ حافظ‌</t>
  </si>
  <si>
    <t>داروسازی‌ اسوه‌</t>
  </si>
  <si>
    <t>ح . سرمایه‌گذاری‌ سپه‌</t>
  </si>
  <si>
    <t>ح .داروسازی کاسپین تامین</t>
  </si>
  <si>
    <t>ح . سرمایه گذاری صبا تامین</t>
  </si>
  <si>
    <t>صنایع شیمیایی کیمیاگران امروز</t>
  </si>
  <si>
    <t>ح . کارخانجات‌داروپخش</t>
  </si>
  <si>
    <t>ح . توسعه‌معادن‌وفلزات‌</t>
  </si>
  <si>
    <t>داده گسترعصرنوین-های وب</t>
  </si>
  <si>
    <t>صندوق واسطه گری مالی یکم-سهام</t>
  </si>
  <si>
    <t>گلتاش‌</t>
  </si>
  <si>
    <t>دوده‌ صنعتی‌ پارس‌</t>
  </si>
  <si>
    <t>ح.زغال سنگ پروده طبس</t>
  </si>
  <si>
    <t>اسنادخزانه-م15بودجه98-010406</t>
  </si>
  <si>
    <t>اسنادخزانه-م16بودجه98-010503</t>
  </si>
  <si>
    <t>اسنادخزانه-م1بودجه99-010621</t>
  </si>
  <si>
    <t>اسنادخزانه-م13بودجه98-010219</t>
  </si>
  <si>
    <t>اسنادخزانه-م14بودجه98-010318</t>
  </si>
  <si>
    <t>اسنادخزانه-م18بودجه98-010614</t>
  </si>
  <si>
    <t>اسنادخزانه-م17بودجه99-010226</t>
  </si>
  <si>
    <t>اسنادخزانه-م17بودجه98-010512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</si>
  <si>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</si>
  <si>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</si>
  <si>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</si>
  <si>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</si>
  <si>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</si>
  <si>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</si>
  <si>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</si>
  <si>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</si>
  <si>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</si>
  <si>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</si>
  <si>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</si>
  <si>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</si>
  <si>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</si>
  <si>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</si>
  <si>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1401/10/01</t>
  </si>
  <si>
    <t>-</t>
  </si>
  <si>
    <t>شرکت س.سهام عدالت استان کرمانشاه</t>
  </si>
  <si>
    <t>سایر درآمدهای تنزیل سود سهام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</si>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</sst>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11</xdr:col>
          <xdr:colOff>66675</xdr:colOff>
          <xdr:row>32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47E2F0D-7ED2-B591-717E-4D27B7BE8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706E-DA2F-4049-A0CE-D6531EC3864A}">
  <dimension ref="A1"/>
  <sheetViews>
    <sheetView rightToLeft="1" tabSelected="1" workbookViewId="0">
      <selection activeCell="N23" sqref="N2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11</xdr:col>
                <xdr:colOff>66675</xdr:colOff>
                <xdr:row>32</xdr:row>
                <xdr:rowOff>152400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workbookViewId="0">
      <selection activeCell="K16" sqref="K16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167</v>
      </c>
      <c r="D6" s="16" t="s">
        <v>167</v>
      </c>
      <c r="E6" s="16" t="s">
        <v>167</v>
      </c>
      <c r="F6" s="16" t="s">
        <v>167</v>
      </c>
      <c r="G6" s="16" t="s">
        <v>167</v>
      </c>
      <c r="H6" s="16" t="s">
        <v>167</v>
      </c>
      <c r="I6" s="16" t="s">
        <v>167</v>
      </c>
      <c r="J6" s="16" t="s">
        <v>167</v>
      </c>
      <c r="K6" s="16" t="s">
        <v>167</v>
      </c>
      <c r="M6" s="16" t="s">
        <v>168</v>
      </c>
      <c r="N6" s="16" t="s">
        <v>168</v>
      </c>
      <c r="O6" s="16" t="s">
        <v>168</v>
      </c>
      <c r="P6" s="16" t="s">
        <v>168</v>
      </c>
      <c r="Q6" s="16" t="s">
        <v>168</v>
      </c>
      <c r="R6" s="16" t="s">
        <v>168</v>
      </c>
      <c r="S6" s="16" t="s">
        <v>168</v>
      </c>
      <c r="T6" s="16" t="s">
        <v>168</v>
      </c>
      <c r="U6" s="16" t="s">
        <v>168</v>
      </c>
    </row>
    <row r="7" spans="1:21" ht="24.75">
      <c r="A7" s="16" t="s">
        <v>3</v>
      </c>
      <c r="C7" s="16" t="s">
        <v>253</v>
      </c>
      <c r="E7" s="16" t="s">
        <v>254</v>
      </c>
      <c r="G7" s="16" t="s">
        <v>255</v>
      </c>
      <c r="I7" s="16" t="s">
        <v>152</v>
      </c>
      <c r="K7" s="16" t="s">
        <v>256</v>
      </c>
      <c r="M7" s="16" t="s">
        <v>253</v>
      </c>
      <c r="O7" s="16" t="s">
        <v>254</v>
      </c>
      <c r="Q7" s="16" t="s">
        <v>255</v>
      </c>
      <c r="S7" s="16" t="s">
        <v>152</v>
      </c>
      <c r="U7" s="16" t="s">
        <v>256</v>
      </c>
    </row>
    <row r="8" spans="1:21">
      <c r="A8" s="1" t="s">
        <v>29</v>
      </c>
      <c r="C8" s="7">
        <v>0</v>
      </c>
      <c r="D8" s="7"/>
      <c r="E8" s="7">
        <v>17636244479</v>
      </c>
      <c r="F8" s="7"/>
      <c r="G8" s="7">
        <v>-255889171</v>
      </c>
      <c r="H8" s="7"/>
      <c r="I8" s="7">
        <f>C8+E8+G8</f>
        <v>17380355308</v>
      </c>
      <c r="J8" s="4"/>
      <c r="K8" s="9">
        <f>I8/$I$77</f>
        <v>6.4294606095890577E-2</v>
      </c>
      <c r="L8" s="4"/>
      <c r="M8" s="7">
        <v>4441398000</v>
      </c>
      <c r="N8" s="7"/>
      <c r="O8" s="7">
        <v>-4067917131</v>
      </c>
      <c r="P8" s="7"/>
      <c r="Q8" s="7">
        <v>-3240090885</v>
      </c>
      <c r="R8" s="7"/>
      <c r="S8" s="7">
        <f>M8+O8+Q8</f>
        <v>-2866610016</v>
      </c>
      <c r="T8" s="4"/>
      <c r="U8" s="9">
        <f>S8/$S$77</f>
        <v>-3.9779919693848018E-3</v>
      </c>
    </row>
    <row r="9" spans="1:21">
      <c r="A9" s="1" t="s">
        <v>43</v>
      </c>
      <c r="C9" s="7">
        <v>0</v>
      </c>
      <c r="D9" s="7"/>
      <c r="E9" s="7">
        <v>7202151661</v>
      </c>
      <c r="F9" s="7"/>
      <c r="G9" s="7">
        <v>1078601929</v>
      </c>
      <c r="H9" s="7"/>
      <c r="I9" s="7">
        <f t="shared" ref="I9:I67" si="0">C9+E9+G9</f>
        <v>8280753590</v>
      </c>
      <c r="J9" s="4"/>
      <c r="K9" s="9">
        <f t="shared" ref="K9:K72" si="1">I9/$I$77</f>
        <v>3.0632733382678311E-2</v>
      </c>
      <c r="L9" s="4"/>
      <c r="M9" s="7">
        <v>9611932800</v>
      </c>
      <c r="N9" s="7"/>
      <c r="O9" s="7">
        <v>13136933461</v>
      </c>
      <c r="P9" s="7"/>
      <c r="Q9" s="7">
        <v>1961479262</v>
      </c>
      <c r="R9" s="7"/>
      <c r="S9" s="7">
        <f t="shared" ref="S9:S67" si="2">M9+O9+Q9</f>
        <v>24710345523</v>
      </c>
      <c r="T9" s="4"/>
      <c r="U9" s="9">
        <f t="shared" ref="U9:U72" si="3">S9/$S$77</f>
        <v>3.4290522778672138E-2</v>
      </c>
    </row>
    <row r="10" spans="1:21">
      <c r="A10" s="1" t="s">
        <v>21</v>
      </c>
      <c r="C10" s="7">
        <v>0</v>
      </c>
      <c r="D10" s="7"/>
      <c r="E10" s="7">
        <v>8210894796</v>
      </c>
      <c r="F10" s="7"/>
      <c r="G10" s="7">
        <v>169732542</v>
      </c>
      <c r="H10" s="7"/>
      <c r="I10" s="7">
        <f t="shared" si="0"/>
        <v>8380627338</v>
      </c>
      <c r="J10" s="4"/>
      <c r="K10" s="9">
        <f t="shared" si="1"/>
        <v>3.1002193222433402E-2</v>
      </c>
      <c r="L10" s="4"/>
      <c r="M10" s="7">
        <v>3507406250</v>
      </c>
      <c r="N10" s="7"/>
      <c r="O10" s="7">
        <v>8054006142</v>
      </c>
      <c r="P10" s="7"/>
      <c r="Q10" s="7">
        <v>169732542</v>
      </c>
      <c r="R10" s="7"/>
      <c r="S10" s="7">
        <f t="shared" si="2"/>
        <v>11731144934</v>
      </c>
      <c r="T10" s="4"/>
      <c r="U10" s="9">
        <f t="shared" si="3"/>
        <v>1.6279298571717962E-2</v>
      </c>
    </row>
    <row r="11" spans="1:21">
      <c r="A11" s="1" t="s">
        <v>36</v>
      </c>
      <c r="C11" s="7">
        <v>0</v>
      </c>
      <c r="D11" s="7"/>
      <c r="E11" s="7">
        <v>2769684982</v>
      </c>
      <c r="F11" s="7"/>
      <c r="G11" s="7">
        <v>63339871</v>
      </c>
      <c r="H11" s="7"/>
      <c r="I11" s="7">
        <f t="shared" si="0"/>
        <v>2833024853</v>
      </c>
      <c r="J11" s="4"/>
      <c r="K11" s="9">
        <f t="shared" si="1"/>
        <v>1.0480120443778404E-2</v>
      </c>
      <c r="L11" s="4"/>
      <c r="M11" s="7">
        <v>2383685415</v>
      </c>
      <c r="N11" s="7"/>
      <c r="O11" s="7">
        <v>2085162080</v>
      </c>
      <c r="P11" s="7"/>
      <c r="Q11" s="7">
        <v>63338928</v>
      </c>
      <c r="R11" s="7"/>
      <c r="S11" s="7">
        <f t="shared" si="2"/>
        <v>4532186423</v>
      </c>
      <c r="T11" s="4"/>
      <c r="U11" s="9">
        <f t="shared" si="3"/>
        <v>6.2893107516613211E-3</v>
      </c>
    </row>
    <row r="12" spans="1:21">
      <c r="A12" s="1" t="s">
        <v>37</v>
      </c>
      <c r="C12" s="7">
        <v>0</v>
      </c>
      <c r="D12" s="7"/>
      <c r="E12" s="7">
        <v>4296211296</v>
      </c>
      <c r="F12" s="7"/>
      <c r="G12" s="7">
        <v>-575322633</v>
      </c>
      <c r="H12" s="7"/>
      <c r="I12" s="7">
        <f t="shared" si="0"/>
        <v>3720888663</v>
      </c>
      <c r="J12" s="4"/>
      <c r="K12" s="9">
        <f t="shared" si="1"/>
        <v>1.376456733333486E-2</v>
      </c>
      <c r="L12" s="4"/>
      <c r="M12" s="7">
        <v>3661416360</v>
      </c>
      <c r="N12" s="7"/>
      <c r="O12" s="7">
        <v>-2529562101</v>
      </c>
      <c r="P12" s="7"/>
      <c r="Q12" s="7">
        <v>-575322633</v>
      </c>
      <c r="R12" s="7"/>
      <c r="S12" s="7">
        <f t="shared" si="2"/>
        <v>556531626</v>
      </c>
      <c r="T12" s="4"/>
      <c r="U12" s="9">
        <f t="shared" si="3"/>
        <v>7.7229840354282289E-4</v>
      </c>
    </row>
    <row r="13" spans="1:21">
      <c r="A13" s="1" t="s">
        <v>54</v>
      </c>
      <c r="C13" s="7">
        <v>0</v>
      </c>
      <c r="D13" s="7"/>
      <c r="E13" s="7">
        <v>12751029504</v>
      </c>
      <c r="F13" s="7"/>
      <c r="G13" s="7">
        <v>500935462</v>
      </c>
      <c r="H13" s="7"/>
      <c r="I13" s="7">
        <f t="shared" si="0"/>
        <v>13251964966</v>
      </c>
      <c r="J13" s="4"/>
      <c r="K13" s="9">
        <f t="shared" si="1"/>
        <v>4.902258051613774E-2</v>
      </c>
      <c r="L13" s="4"/>
      <c r="M13" s="7">
        <v>1164487791</v>
      </c>
      <c r="N13" s="7"/>
      <c r="O13" s="7">
        <v>13422140946</v>
      </c>
      <c r="P13" s="7"/>
      <c r="Q13" s="7">
        <v>500935462</v>
      </c>
      <c r="R13" s="7"/>
      <c r="S13" s="7">
        <f t="shared" si="2"/>
        <v>15087564199</v>
      </c>
      <c r="T13" s="4"/>
      <c r="U13" s="9">
        <f t="shared" si="3"/>
        <v>2.0936998366086656E-2</v>
      </c>
    </row>
    <row r="14" spans="1:21">
      <c r="A14" s="1" t="s">
        <v>31</v>
      </c>
      <c r="C14" s="7">
        <v>0</v>
      </c>
      <c r="D14" s="7"/>
      <c r="E14" s="7">
        <v>2873676543</v>
      </c>
      <c r="F14" s="7"/>
      <c r="G14" s="7">
        <v>-686437616</v>
      </c>
      <c r="H14" s="7"/>
      <c r="I14" s="7">
        <f t="shared" si="0"/>
        <v>2187238927</v>
      </c>
      <c r="J14" s="4"/>
      <c r="K14" s="9">
        <f t="shared" si="1"/>
        <v>8.0911847172844553E-3</v>
      </c>
      <c r="L14" s="4"/>
      <c r="M14" s="7">
        <v>0</v>
      </c>
      <c r="N14" s="7"/>
      <c r="O14" s="7">
        <v>-4919067985</v>
      </c>
      <c r="P14" s="7"/>
      <c r="Q14" s="7">
        <v>-686437616</v>
      </c>
      <c r="R14" s="7"/>
      <c r="S14" s="7">
        <f t="shared" si="2"/>
        <v>-5605505601</v>
      </c>
      <c r="T14" s="4"/>
      <c r="U14" s="9">
        <f t="shared" si="3"/>
        <v>-7.778754745381985E-3</v>
      </c>
    </row>
    <row r="15" spans="1:21">
      <c r="A15" s="1" t="s">
        <v>17</v>
      </c>
      <c r="C15" s="7">
        <v>0</v>
      </c>
      <c r="D15" s="7"/>
      <c r="E15" s="7">
        <v>1867951683</v>
      </c>
      <c r="F15" s="7"/>
      <c r="G15" s="7">
        <v>1234259899</v>
      </c>
      <c r="H15" s="7"/>
      <c r="I15" s="7">
        <f t="shared" si="0"/>
        <v>3102211582</v>
      </c>
      <c r="J15" s="4"/>
      <c r="K15" s="9">
        <f t="shared" si="1"/>
        <v>1.1475914511309917E-2</v>
      </c>
      <c r="L15" s="4"/>
      <c r="M15" s="7">
        <v>4860527100</v>
      </c>
      <c r="N15" s="7"/>
      <c r="O15" s="7">
        <v>12276706403</v>
      </c>
      <c r="P15" s="7"/>
      <c r="Q15" s="7">
        <v>6995428433</v>
      </c>
      <c r="R15" s="7"/>
      <c r="S15" s="7">
        <f t="shared" si="2"/>
        <v>24132661936</v>
      </c>
      <c r="T15" s="4"/>
      <c r="U15" s="9">
        <f t="shared" si="3"/>
        <v>3.3488871819139801E-2</v>
      </c>
    </row>
    <row r="16" spans="1:21">
      <c r="A16" s="1" t="s">
        <v>50</v>
      </c>
      <c r="C16" s="7">
        <v>0</v>
      </c>
      <c r="D16" s="7"/>
      <c r="E16" s="7">
        <v>179753</v>
      </c>
      <c r="F16" s="7"/>
      <c r="G16" s="7">
        <v>100344</v>
      </c>
      <c r="H16" s="7"/>
      <c r="I16" s="7">
        <f t="shared" si="0"/>
        <v>280097</v>
      </c>
      <c r="J16" s="4"/>
      <c r="K16" s="9">
        <f t="shared" si="1"/>
        <v>1.036154092623839E-6</v>
      </c>
      <c r="L16" s="4"/>
      <c r="M16" s="7">
        <v>1432900000</v>
      </c>
      <c r="N16" s="7"/>
      <c r="O16" s="7">
        <v>1165378</v>
      </c>
      <c r="P16" s="7"/>
      <c r="Q16" s="7">
        <v>3853212627</v>
      </c>
      <c r="R16" s="7"/>
      <c r="S16" s="7">
        <f t="shared" si="2"/>
        <v>5287278005</v>
      </c>
      <c r="T16" s="4"/>
      <c r="U16" s="9">
        <f t="shared" si="3"/>
        <v>7.3371506156751313E-3</v>
      </c>
    </row>
    <row r="17" spans="1:21">
      <c r="A17" s="1" t="s">
        <v>58</v>
      </c>
      <c r="C17" s="7">
        <v>0</v>
      </c>
      <c r="D17" s="7"/>
      <c r="E17" s="7">
        <v>1756539732</v>
      </c>
      <c r="F17" s="7"/>
      <c r="G17" s="7">
        <v>1353486814</v>
      </c>
      <c r="H17" s="7"/>
      <c r="I17" s="7">
        <f t="shared" si="0"/>
        <v>3110026546</v>
      </c>
      <c r="J17" s="4"/>
      <c r="K17" s="9">
        <f t="shared" si="1"/>
        <v>1.1504824163795691E-2</v>
      </c>
      <c r="L17" s="4"/>
      <c r="M17" s="7">
        <v>5472871200</v>
      </c>
      <c r="N17" s="7"/>
      <c r="O17" s="7">
        <v>12992730626</v>
      </c>
      <c r="P17" s="7"/>
      <c r="Q17" s="7">
        <v>1353486814</v>
      </c>
      <c r="R17" s="7"/>
      <c r="S17" s="7">
        <f t="shared" si="2"/>
        <v>19819088640</v>
      </c>
      <c r="T17" s="4"/>
      <c r="U17" s="9">
        <f t="shared" si="3"/>
        <v>2.7502930294110002E-2</v>
      </c>
    </row>
    <row r="18" spans="1:21">
      <c r="A18" s="1" t="s">
        <v>44</v>
      </c>
      <c r="C18" s="7">
        <v>0</v>
      </c>
      <c r="D18" s="7"/>
      <c r="E18" s="7">
        <v>5982457550</v>
      </c>
      <c r="F18" s="7"/>
      <c r="G18" s="7">
        <v>1344883323</v>
      </c>
      <c r="H18" s="7"/>
      <c r="I18" s="7">
        <f t="shared" si="0"/>
        <v>7327340873</v>
      </c>
      <c r="J18" s="4"/>
      <c r="K18" s="9">
        <f t="shared" si="1"/>
        <v>2.7105803466687908E-2</v>
      </c>
      <c r="L18" s="4"/>
      <c r="M18" s="7">
        <v>3318168000</v>
      </c>
      <c r="N18" s="7"/>
      <c r="O18" s="7">
        <v>14741418678</v>
      </c>
      <c r="P18" s="7"/>
      <c r="Q18" s="7">
        <v>2299476371</v>
      </c>
      <c r="R18" s="7"/>
      <c r="S18" s="7">
        <f t="shared" si="2"/>
        <v>20359063049</v>
      </c>
      <c r="T18" s="4"/>
      <c r="U18" s="9">
        <f t="shared" si="3"/>
        <v>2.8252252263504567E-2</v>
      </c>
    </row>
    <row r="19" spans="1:21">
      <c r="A19" s="1" t="s">
        <v>28</v>
      </c>
      <c r="C19" s="7">
        <v>0</v>
      </c>
      <c r="D19" s="7"/>
      <c r="E19" s="7">
        <v>6096322216</v>
      </c>
      <c r="F19" s="7"/>
      <c r="G19" s="7">
        <v>-818022666</v>
      </c>
      <c r="H19" s="7"/>
      <c r="I19" s="7">
        <f t="shared" si="0"/>
        <v>5278299550</v>
      </c>
      <c r="J19" s="4"/>
      <c r="K19" s="9">
        <f t="shared" si="1"/>
        <v>1.9525848833893498E-2</v>
      </c>
      <c r="L19" s="4"/>
      <c r="M19" s="7">
        <v>4918735800</v>
      </c>
      <c r="N19" s="7"/>
      <c r="O19" s="7">
        <v>-5396743397</v>
      </c>
      <c r="P19" s="7"/>
      <c r="Q19" s="7">
        <v>-5139772249</v>
      </c>
      <c r="R19" s="7"/>
      <c r="S19" s="7">
        <f t="shared" si="2"/>
        <v>-5617779846</v>
      </c>
      <c r="T19" s="4"/>
      <c r="U19" s="9">
        <f t="shared" si="3"/>
        <v>-7.7957877033943178E-3</v>
      </c>
    </row>
    <row r="20" spans="1:21">
      <c r="A20" s="1" t="s">
        <v>30</v>
      </c>
      <c r="C20" s="7">
        <v>0</v>
      </c>
      <c r="D20" s="7"/>
      <c r="E20" s="7">
        <v>8483250817</v>
      </c>
      <c r="F20" s="7"/>
      <c r="G20" s="7">
        <v>1252558444</v>
      </c>
      <c r="H20" s="7"/>
      <c r="I20" s="7">
        <f t="shared" si="0"/>
        <v>9735809261</v>
      </c>
      <c r="J20" s="4"/>
      <c r="K20" s="9">
        <f t="shared" si="1"/>
        <v>3.6015375426335247E-2</v>
      </c>
      <c r="L20" s="4"/>
      <c r="M20" s="7">
        <v>586827369</v>
      </c>
      <c r="N20" s="7"/>
      <c r="O20" s="7">
        <v>9926082661</v>
      </c>
      <c r="P20" s="7"/>
      <c r="Q20" s="7">
        <v>3857984889</v>
      </c>
      <c r="R20" s="7"/>
      <c r="S20" s="7">
        <f t="shared" si="2"/>
        <v>14370894919</v>
      </c>
      <c r="T20" s="4"/>
      <c r="U20" s="9">
        <f t="shared" si="3"/>
        <v>1.9942477093701349E-2</v>
      </c>
    </row>
    <row r="21" spans="1:21">
      <c r="A21" s="1" t="s">
        <v>16</v>
      </c>
      <c r="C21" s="7">
        <v>0</v>
      </c>
      <c r="D21" s="7"/>
      <c r="E21" s="7">
        <v>4888659107</v>
      </c>
      <c r="F21" s="7"/>
      <c r="G21" s="7">
        <v>-868297632</v>
      </c>
      <c r="H21" s="7"/>
      <c r="I21" s="7">
        <f t="shared" si="0"/>
        <v>4020361475</v>
      </c>
      <c r="J21" s="4"/>
      <c r="K21" s="9">
        <f t="shared" si="1"/>
        <v>1.4872397762733853E-2</v>
      </c>
      <c r="L21" s="4"/>
      <c r="M21" s="7">
        <v>762937749</v>
      </c>
      <c r="N21" s="7"/>
      <c r="O21" s="7">
        <v>-2719395758</v>
      </c>
      <c r="P21" s="7"/>
      <c r="Q21" s="7">
        <v>-868301595</v>
      </c>
      <c r="R21" s="7"/>
      <c r="S21" s="7">
        <f t="shared" si="2"/>
        <v>-2824759604</v>
      </c>
      <c r="T21" s="4"/>
      <c r="U21" s="9">
        <f t="shared" si="3"/>
        <v>-3.919916192797742E-3</v>
      </c>
    </row>
    <row r="22" spans="1:21">
      <c r="A22" s="1" t="s">
        <v>57</v>
      </c>
      <c r="C22" s="7">
        <v>0</v>
      </c>
      <c r="D22" s="7"/>
      <c r="E22" s="7">
        <v>0</v>
      </c>
      <c r="F22" s="7"/>
      <c r="G22" s="7">
        <v>17015991936</v>
      </c>
      <c r="H22" s="7"/>
      <c r="I22" s="7">
        <f t="shared" si="0"/>
        <v>17015991936</v>
      </c>
      <c r="J22" s="4"/>
      <c r="K22" s="9">
        <f t="shared" si="1"/>
        <v>6.2946728042573258E-2</v>
      </c>
      <c r="L22" s="4"/>
      <c r="M22" s="7">
        <v>0</v>
      </c>
      <c r="N22" s="7"/>
      <c r="O22" s="7">
        <v>0</v>
      </c>
      <c r="P22" s="7"/>
      <c r="Q22" s="7">
        <v>17015991936</v>
      </c>
      <c r="R22" s="7"/>
      <c r="S22" s="7">
        <f t="shared" si="2"/>
        <v>17015991936</v>
      </c>
      <c r="T22" s="4"/>
      <c r="U22" s="9">
        <f t="shared" si="3"/>
        <v>2.361307568686195E-2</v>
      </c>
    </row>
    <row r="23" spans="1:21">
      <c r="A23" s="1" t="s">
        <v>24</v>
      </c>
      <c r="C23" s="7">
        <v>0</v>
      </c>
      <c r="D23" s="7"/>
      <c r="E23" s="7">
        <v>-4675915771</v>
      </c>
      <c r="F23" s="7"/>
      <c r="G23" s="7">
        <v>5910247909</v>
      </c>
      <c r="H23" s="7"/>
      <c r="I23" s="7">
        <f t="shared" si="0"/>
        <v>1234332138</v>
      </c>
      <c r="J23" s="4"/>
      <c r="K23" s="9">
        <f t="shared" si="1"/>
        <v>4.5661263649586859E-3</v>
      </c>
      <c r="L23" s="4"/>
      <c r="M23" s="7">
        <v>6237258750</v>
      </c>
      <c r="N23" s="7"/>
      <c r="O23" s="7">
        <v>10151908093</v>
      </c>
      <c r="P23" s="7"/>
      <c r="Q23" s="7">
        <v>11547430922</v>
      </c>
      <c r="R23" s="7"/>
      <c r="S23" s="7">
        <f t="shared" si="2"/>
        <v>27936597765</v>
      </c>
      <c r="T23" s="4"/>
      <c r="U23" s="9">
        <f t="shared" si="3"/>
        <v>3.8767589920087477E-2</v>
      </c>
    </row>
    <row r="24" spans="1:21">
      <c r="A24" s="1" t="s">
        <v>55</v>
      </c>
      <c r="C24" s="7">
        <v>0</v>
      </c>
      <c r="D24" s="7"/>
      <c r="E24" s="7">
        <v>5666381209</v>
      </c>
      <c r="F24" s="7"/>
      <c r="G24" s="7">
        <v>-392950455</v>
      </c>
      <c r="H24" s="7"/>
      <c r="I24" s="7">
        <f t="shared" si="0"/>
        <v>5273430754</v>
      </c>
      <c r="J24" s="4"/>
      <c r="K24" s="9">
        <f t="shared" si="1"/>
        <v>1.9507837848764951E-2</v>
      </c>
      <c r="L24" s="4"/>
      <c r="M24" s="7">
        <v>1771443704</v>
      </c>
      <c r="N24" s="7"/>
      <c r="O24" s="7">
        <v>1173637106</v>
      </c>
      <c r="P24" s="7"/>
      <c r="Q24" s="7">
        <v>-1302801431</v>
      </c>
      <c r="R24" s="7"/>
      <c r="S24" s="7">
        <f t="shared" si="2"/>
        <v>1642279379</v>
      </c>
      <c r="T24" s="4"/>
      <c r="U24" s="9">
        <f t="shared" si="3"/>
        <v>2.2789895188687777E-3</v>
      </c>
    </row>
    <row r="25" spans="1:21">
      <c r="A25" s="1" t="s">
        <v>45</v>
      </c>
      <c r="C25" s="7">
        <v>0</v>
      </c>
      <c r="D25" s="7"/>
      <c r="E25" s="7">
        <v>1023159129</v>
      </c>
      <c r="F25" s="7"/>
      <c r="G25" s="7">
        <v>1198578499</v>
      </c>
      <c r="H25" s="7"/>
      <c r="I25" s="7">
        <f t="shared" si="0"/>
        <v>2221737628</v>
      </c>
      <c r="J25" s="4"/>
      <c r="K25" s="9">
        <f t="shared" si="1"/>
        <v>8.2188046854788886E-3</v>
      </c>
      <c r="L25" s="4"/>
      <c r="M25" s="7">
        <v>4699963500</v>
      </c>
      <c r="N25" s="7"/>
      <c r="O25" s="7">
        <v>7113150439</v>
      </c>
      <c r="P25" s="7"/>
      <c r="Q25" s="7">
        <v>1198578499</v>
      </c>
      <c r="R25" s="7"/>
      <c r="S25" s="7">
        <f t="shared" si="2"/>
        <v>13011692438</v>
      </c>
      <c r="T25" s="4"/>
      <c r="U25" s="9">
        <f t="shared" si="3"/>
        <v>1.805631311464341E-2</v>
      </c>
    </row>
    <row r="26" spans="1:21">
      <c r="A26" s="1" t="s">
        <v>33</v>
      </c>
      <c r="C26" s="7">
        <v>0</v>
      </c>
      <c r="D26" s="7"/>
      <c r="E26" s="7">
        <v>6061196293</v>
      </c>
      <c r="F26" s="7"/>
      <c r="G26" s="7">
        <v>346503890</v>
      </c>
      <c r="H26" s="7"/>
      <c r="I26" s="7">
        <f t="shared" si="0"/>
        <v>6407700183</v>
      </c>
      <c r="J26" s="4"/>
      <c r="K26" s="9">
        <f t="shared" si="1"/>
        <v>2.3703805356437135E-2</v>
      </c>
      <c r="L26" s="4"/>
      <c r="M26" s="7">
        <v>3272729944</v>
      </c>
      <c r="N26" s="7"/>
      <c r="O26" s="7">
        <v>12227863772</v>
      </c>
      <c r="P26" s="7"/>
      <c r="Q26" s="7">
        <v>346503890</v>
      </c>
      <c r="R26" s="7"/>
      <c r="S26" s="7">
        <f t="shared" si="2"/>
        <v>15847097606</v>
      </c>
      <c r="T26" s="4"/>
      <c r="U26" s="9">
        <f t="shared" si="3"/>
        <v>2.1991002146392109E-2</v>
      </c>
    </row>
    <row r="27" spans="1:21">
      <c r="A27" s="1" t="s">
        <v>38</v>
      </c>
      <c r="C27" s="7">
        <v>0</v>
      </c>
      <c r="D27" s="7"/>
      <c r="E27" s="7">
        <v>5067906618</v>
      </c>
      <c r="F27" s="7"/>
      <c r="G27" s="7">
        <v>-205004137</v>
      </c>
      <c r="H27" s="7"/>
      <c r="I27" s="7">
        <f t="shared" si="0"/>
        <v>4862902481</v>
      </c>
      <c r="J27" s="4"/>
      <c r="K27" s="9">
        <f t="shared" si="1"/>
        <v>1.7989183417597369E-2</v>
      </c>
      <c r="L27" s="4"/>
      <c r="M27" s="7">
        <v>5113954330</v>
      </c>
      <c r="N27" s="7"/>
      <c r="O27" s="7">
        <v>1338262430</v>
      </c>
      <c r="P27" s="7"/>
      <c r="Q27" s="7">
        <v>-205004137</v>
      </c>
      <c r="R27" s="7"/>
      <c r="S27" s="7">
        <f t="shared" si="2"/>
        <v>6247212623</v>
      </c>
      <c r="T27" s="4"/>
      <c r="U27" s="9">
        <f t="shared" si="3"/>
        <v>8.6692509642488334E-3</v>
      </c>
    </row>
    <row r="28" spans="1:21">
      <c r="A28" s="1" t="s">
        <v>39</v>
      </c>
      <c r="C28" s="7">
        <v>0</v>
      </c>
      <c r="D28" s="7"/>
      <c r="E28" s="7">
        <v>-1188178361</v>
      </c>
      <c r="F28" s="7"/>
      <c r="G28" s="7">
        <v>3733262269</v>
      </c>
      <c r="H28" s="7"/>
      <c r="I28" s="7">
        <f t="shared" si="0"/>
        <v>2545083908</v>
      </c>
      <c r="J28" s="4"/>
      <c r="K28" s="9">
        <f t="shared" si="1"/>
        <v>9.414949490159745E-3</v>
      </c>
      <c r="L28" s="4"/>
      <c r="M28" s="7">
        <v>525469379</v>
      </c>
      <c r="N28" s="7"/>
      <c r="O28" s="7">
        <v>1054916017</v>
      </c>
      <c r="P28" s="7"/>
      <c r="Q28" s="7">
        <v>4764335558</v>
      </c>
      <c r="R28" s="7"/>
      <c r="S28" s="7">
        <f t="shared" si="2"/>
        <v>6344720954</v>
      </c>
      <c r="T28" s="4"/>
      <c r="U28" s="9">
        <f t="shared" si="3"/>
        <v>8.8045631816418939E-3</v>
      </c>
    </row>
    <row r="29" spans="1:21">
      <c r="A29" s="1" t="s">
        <v>18</v>
      </c>
      <c r="C29" s="7">
        <v>0</v>
      </c>
      <c r="D29" s="7"/>
      <c r="E29" s="7">
        <v>4675854241</v>
      </c>
      <c r="F29" s="7"/>
      <c r="G29" s="7">
        <v>-77541649</v>
      </c>
      <c r="H29" s="7"/>
      <c r="I29" s="7">
        <f t="shared" si="0"/>
        <v>4598312592</v>
      </c>
      <c r="J29" s="4"/>
      <c r="K29" s="9">
        <f t="shared" si="1"/>
        <v>1.7010394296849068E-2</v>
      </c>
      <c r="L29" s="4"/>
      <c r="M29" s="7">
        <v>8807194000</v>
      </c>
      <c r="N29" s="7"/>
      <c r="O29" s="7">
        <v>179075126</v>
      </c>
      <c r="P29" s="7"/>
      <c r="Q29" s="7">
        <v>864266365</v>
      </c>
      <c r="R29" s="7"/>
      <c r="S29" s="7">
        <f t="shared" si="2"/>
        <v>9850535491</v>
      </c>
      <c r="T29" s="4"/>
      <c r="U29" s="9">
        <f t="shared" si="3"/>
        <v>1.3669578651656389E-2</v>
      </c>
    </row>
    <row r="30" spans="1:21">
      <c r="A30" s="1" t="s">
        <v>53</v>
      </c>
      <c r="C30" s="7">
        <v>0</v>
      </c>
      <c r="D30" s="7"/>
      <c r="E30" s="7">
        <v>66820</v>
      </c>
      <c r="F30" s="7"/>
      <c r="G30" s="7">
        <v>-10693</v>
      </c>
      <c r="H30" s="7"/>
      <c r="I30" s="7">
        <f t="shared" si="0"/>
        <v>56127</v>
      </c>
      <c r="J30" s="4"/>
      <c r="K30" s="9">
        <f t="shared" si="1"/>
        <v>2.07628859847475E-7</v>
      </c>
      <c r="L30" s="4"/>
      <c r="M30" s="7">
        <v>93600</v>
      </c>
      <c r="N30" s="7"/>
      <c r="O30" s="7">
        <v>-48708</v>
      </c>
      <c r="P30" s="7"/>
      <c r="Q30" s="7">
        <v>-10693</v>
      </c>
      <c r="R30" s="7"/>
      <c r="S30" s="7">
        <f t="shared" si="2"/>
        <v>34199</v>
      </c>
      <c r="T30" s="4"/>
      <c r="U30" s="9">
        <f t="shared" si="3"/>
        <v>4.7457919494337955E-8</v>
      </c>
    </row>
    <row r="31" spans="1:21">
      <c r="A31" s="1" t="s">
        <v>47</v>
      </c>
      <c r="C31" s="7">
        <v>0</v>
      </c>
      <c r="D31" s="7"/>
      <c r="E31" s="7">
        <v>2360017472</v>
      </c>
      <c r="F31" s="7"/>
      <c r="G31" s="7">
        <v>8872103477</v>
      </c>
      <c r="H31" s="7"/>
      <c r="I31" s="7">
        <f t="shared" si="0"/>
        <v>11232120949</v>
      </c>
      <c r="J31" s="4"/>
      <c r="K31" s="9">
        <f t="shared" si="1"/>
        <v>4.1550634566426298E-2</v>
      </c>
      <c r="L31" s="4"/>
      <c r="M31" s="7">
        <v>30036075750</v>
      </c>
      <c r="N31" s="7"/>
      <c r="O31" s="7">
        <v>32459142557</v>
      </c>
      <c r="P31" s="7"/>
      <c r="Q31" s="7">
        <v>28767892513</v>
      </c>
      <c r="R31" s="7"/>
      <c r="S31" s="7">
        <f t="shared" si="2"/>
        <v>91263110820</v>
      </c>
      <c r="T31" s="4"/>
      <c r="U31" s="9">
        <f t="shared" si="3"/>
        <v>0.12664573134005097</v>
      </c>
    </row>
    <row r="32" spans="1:21">
      <c r="A32" s="1" t="s">
        <v>42</v>
      </c>
      <c r="C32" s="7">
        <v>0</v>
      </c>
      <c r="D32" s="7"/>
      <c r="E32" s="7">
        <v>-9716764792</v>
      </c>
      <c r="F32" s="7"/>
      <c r="G32" s="7">
        <v>16577594610</v>
      </c>
      <c r="H32" s="7"/>
      <c r="I32" s="7">
        <f t="shared" si="0"/>
        <v>6860829818</v>
      </c>
      <c r="J32" s="4"/>
      <c r="K32" s="9">
        <f t="shared" si="1"/>
        <v>2.5380053676820415E-2</v>
      </c>
      <c r="L32" s="4"/>
      <c r="M32" s="7">
        <v>0</v>
      </c>
      <c r="N32" s="7"/>
      <c r="O32" s="7">
        <v>20400711310</v>
      </c>
      <c r="P32" s="7"/>
      <c r="Q32" s="7">
        <v>18073969703</v>
      </c>
      <c r="R32" s="7"/>
      <c r="S32" s="7">
        <f t="shared" si="2"/>
        <v>38474681013</v>
      </c>
      <c r="T32" s="4"/>
      <c r="U32" s="9">
        <f t="shared" si="3"/>
        <v>5.339127793459713E-2</v>
      </c>
    </row>
    <row r="33" spans="1:21">
      <c r="A33" s="1" t="s">
        <v>49</v>
      </c>
      <c r="C33" s="7">
        <v>0</v>
      </c>
      <c r="D33" s="7"/>
      <c r="E33" s="7">
        <v>13715999161</v>
      </c>
      <c r="F33" s="7"/>
      <c r="G33" s="7">
        <v>-552221026</v>
      </c>
      <c r="H33" s="7"/>
      <c r="I33" s="7">
        <f t="shared" si="0"/>
        <v>13163778135</v>
      </c>
      <c r="J33" s="4"/>
      <c r="K33" s="9">
        <f t="shared" si="1"/>
        <v>4.8696353723790171E-2</v>
      </c>
      <c r="L33" s="4"/>
      <c r="M33" s="7">
        <v>3037013430</v>
      </c>
      <c r="N33" s="7"/>
      <c r="O33" s="7">
        <v>1883065619</v>
      </c>
      <c r="P33" s="7"/>
      <c r="Q33" s="7">
        <v>-552221026</v>
      </c>
      <c r="R33" s="7"/>
      <c r="S33" s="7">
        <f t="shared" si="2"/>
        <v>4367858023</v>
      </c>
      <c r="T33" s="4"/>
      <c r="U33" s="9">
        <f t="shared" si="3"/>
        <v>6.0612723886146426E-3</v>
      </c>
    </row>
    <row r="34" spans="1:21">
      <c r="A34" s="1" t="s">
        <v>25</v>
      </c>
      <c r="C34" s="7">
        <v>0</v>
      </c>
      <c r="D34" s="7"/>
      <c r="E34" s="7">
        <v>1400206297</v>
      </c>
      <c r="F34" s="7"/>
      <c r="G34" s="7">
        <v>-60308538</v>
      </c>
      <c r="H34" s="7"/>
      <c r="I34" s="7">
        <f t="shared" si="0"/>
        <v>1339897759</v>
      </c>
      <c r="J34" s="4"/>
      <c r="K34" s="9">
        <f t="shared" si="1"/>
        <v>4.9566419729071007E-3</v>
      </c>
      <c r="L34" s="4"/>
      <c r="M34" s="7">
        <v>5286795000</v>
      </c>
      <c r="N34" s="7"/>
      <c r="O34" s="7">
        <v>1073234504</v>
      </c>
      <c r="P34" s="7"/>
      <c r="Q34" s="7">
        <v>-329244387</v>
      </c>
      <c r="R34" s="7"/>
      <c r="S34" s="7">
        <f t="shared" si="2"/>
        <v>6030785117</v>
      </c>
      <c r="T34" s="4"/>
      <c r="U34" s="9">
        <f t="shared" si="3"/>
        <v>8.3689147217824358E-3</v>
      </c>
    </row>
    <row r="35" spans="1:21">
      <c r="A35" s="1" t="s">
        <v>40</v>
      </c>
      <c r="C35" s="7">
        <v>0</v>
      </c>
      <c r="D35" s="7"/>
      <c r="E35" s="7">
        <v>1695122832</v>
      </c>
      <c r="F35" s="7"/>
      <c r="G35" s="7">
        <v>181305182</v>
      </c>
      <c r="H35" s="7"/>
      <c r="I35" s="7">
        <f t="shared" si="0"/>
        <v>1876428014</v>
      </c>
      <c r="J35" s="4"/>
      <c r="K35" s="9">
        <f t="shared" si="1"/>
        <v>6.9414116046231204E-3</v>
      </c>
      <c r="L35" s="4"/>
      <c r="M35" s="7">
        <v>0</v>
      </c>
      <c r="N35" s="7"/>
      <c r="O35" s="7">
        <v>2917410216</v>
      </c>
      <c r="P35" s="7"/>
      <c r="Q35" s="7">
        <v>181305182</v>
      </c>
      <c r="R35" s="7"/>
      <c r="S35" s="7">
        <f t="shared" si="2"/>
        <v>3098715398</v>
      </c>
      <c r="T35" s="4"/>
      <c r="U35" s="9">
        <f t="shared" si="3"/>
        <v>4.3000843853372734E-3</v>
      </c>
    </row>
    <row r="36" spans="1:21">
      <c r="A36" s="1" t="s">
        <v>56</v>
      </c>
      <c r="C36" s="7">
        <v>8276408369</v>
      </c>
      <c r="D36" s="7"/>
      <c r="E36" s="7">
        <v>-19715105567</v>
      </c>
      <c r="F36" s="7"/>
      <c r="G36" s="7">
        <v>11783005485</v>
      </c>
      <c r="H36" s="7"/>
      <c r="I36" s="7">
        <f t="shared" si="0"/>
        <v>344308287</v>
      </c>
      <c r="J36" s="4"/>
      <c r="K36" s="9">
        <f t="shared" si="1"/>
        <v>1.2736889031276784E-3</v>
      </c>
      <c r="L36" s="4"/>
      <c r="M36" s="7">
        <v>8276408369</v>
      </c>
      <c r="N36" s="7"/>
      <c r="O36" s="7">
        <v>10324512780</v>
      </c>
      <c r="P36" s="7"/>
      <c r="Q36" s="7">
        <v>22751344903</v>
      </c>
      <c r="R36" s="7"/>
      <c r="S36" s="7">
        <f t="shared" si="2"/>
        <v>41352266052</v>
      </c>
      <c r="T36" s="4"/>
      <c r="U36" s="9">
        <f t="shared" si="3"/>
        <v>5.7384499932871154E-2</v>
      </c>
    </row>
    <row r="37" spans="1:21">
      <c r="A37" s="1" t="s">
        <v>60</v>
      </c>
      <c r="C37" s="7">
        <v>0</v>
      </c>
      <c r="D37" s="7"/>
      <c r="E37" s="7">
        <v>2915673165</v>
      </c>
      <c r="F37" s="7"/>
      <c r="G37" s="7">
        <v>1174132125</v>
      </c>
      <c r="H37" s="7"/>
      <c r="I37" s="7">
        <f t="shared" si="0"/>
        <v>4089805290</v>
      </c>
      <c r="J37" s="4"/>
      <c r="K37" s="9">
        <f t="shared" si="1"/>
        <v>1.5129289100804815E-2</v>
      </c>
      <c r="L37" s="4"/>
      <c r="M37" s="7">
        <v>0</v>
      </c>
      <c r="N37" s="7"/>
      <c r="O37" s="7">
        <v>12005015253</v>
      </c>
      <c r="P37" s="7"/>
      <c r="Q37" s="7">
        <v>1174132125</v>
      </c>
      <c r="R37" s="7"/>
      <c r="S37" s="7">
        <f t="shared" si="2"/>
        <v>13179147378</v>
      </c>
      <c r="T37" s="4"/>
      <c r="U37" s="9">
        <f t="shared" si="3"/>
        <v>1.8288690174248931E-2</v>
      </c>
    </row>
    <row r="38" spans="1:21">
      <c r="A38" s="1" t="s">
        <v>22</v>
      </c>
      <c r="C38" s="7">
        <v>0</v>
      </c>
      <c r="D38" s="7"/>
      <c r="E38" s="7">
        <v>-4450916803</v>
      </c>
      <c r="F38" s="7"/>
      <c r="G38" s="7">
        <v>2016809667</v>
      </c>
      <c r="H38" s="7"/>
      <c r="I38" s="7">
        <f t="shared" si="0"/>
        <v>-2434107136</v>
      </c>
      <c r="J38" s="4"/>
      <c r="K38" s="9">
        <f t="shared" si="1"/>
        <v>-9.0044165801536295E-3</v>
      </c>
      <c r="L38" s="4"/>
      <c r="M38" s="7">
        <v>8887514650</v>
      </c>
      <c r="N38" s="7"/>
      <c r="O38" s="7">
        <v>444038600</v>
      </c>
      <c r="P38" s="7"/>
      <c r="Q38" s="7">
        <v>2351537937</v>
      </c>
      <c r="R38" s="7"/>
      <c r="S38" s="7">
        <f t="shared" si="2"/>
        <v>11683091187</v>
      </c>
      <c r="T38" s="4"/>
      <c r="U38" s="9">
        <f t="shared" si="3"/>
        <v>1.6212614433101999E-2</v>
      </c>
    </row>
    <row r="39" spans="1:21">
      <c r="A39" s="1" t="s">
        <v>34</v>
      </c>
      <c r="C39" s="7">
        <v>0</v>
      </c>
      <c r="D39" s="7"/>
      <c r="E39" s="7">
        <v>4668538662</v>
      </c>
      <c r="F39" s="7"/>
      <c r="G39" s="7">
        <v>137350956</v>
      </c>
      <c r="H39" s="7"/>
      <c r="I39" s="7">
        <f t="shared" si="0"/>
        <v>4805889618</v>
      </c>
      <c r="J39" s="4"/>
      <c r="K39" s="9">
        <f t="shared" si="1"/>
        <v>1.7778277512394341E-2</v>
      </c>
      <c r="L39" s="4"/>
      <c r="M39" s="7">
        <v>3273846400</v>
      </c>
      <c r="N39" s="7"/>
      <c r="O39" s="7">
        <v>6828423324</v>
      </c>
      <c r="P39" s="7"/>
      <c r="Q39" s="7">
        <v>-1415233285</v>
      </c>
      <c r="R39" s="7"/>
      <c r="S39" s="7">
        <f t="shared" si="2"/>
        <v>8687036439</v>
      </c>
      <c r="T39" s="4"/>
      <c r="U39" s="9">
        <f t="shared" si="3"/>
        <v>1.2054992133291684E-2</v>
      </c>
    </row>
    <row r="40" spans="1:21">
      <c r="A40" s="1" t="s">
        <v>41</v>
      </c>
      <c r="C40" s="7">
        <v>0</v>
      </c>
      <c r="D40" s="7"/>
      <c r="E40" s="7">
        <v>6602357386</v>
      </c>
      <c r="F40" s="7"/>
      <c r="G40" s="7">
        <v>3282336726</v>
      </c>
      <c r="H40" s="7"/>
      <c r="I40" s="7">
        <f t="shared" si="0"/>
        <v>9884694112</v>
      </c>
      <c r="J40" s="4"/>
      <c r="K40" s="9">
        <f t="shared" si="1"/>
        <v>3.6566140510193121E-2</v>
      </c>
      <c r="L40" s="4"/>
      <c r="M40" s="7">
        <v>13926177600</v>
      </c>
      <c r="N40" s="7"/>
      <c r="O40" s="7">
        <v>14446903597</v>
      </c>
      <c r="P40" s="7"/>
      <c r="Q40" s="7">
        <v>3282336726</v>
      </c>
      <c r="R40" s="7"/>
      <c r="S40" s="7">
        <f t="shared" si="2"/>
        <v>31655417923</v>
      </c>
      <c r="T40" s="4"/>
      <c r="U40" s="9">
        <f t="shared" si="3"/>
        <v>4.3928193086036342E-2</v>
      </c>
    </row>
    <row r="41" spans="1:21">
      <c r="A41" s="1" t="s">
        <v>32</v>
      </c>
      <c r="C41" s="7">
        <v>0</v>
      </c>
      <c r="D41" s="7"/>
      <c r="E41" s="7">
        <v>1787338796</v>
      </c>
      <c r="F41" s="7"/>
      <c r="G41" s="7">
        <v>650018906</v>
      </c>
      <c r="H41" s="7"/>
      <c r="I41" s="7">
        <f t="shared" si="0"/>
        <v>2437357702</v>
      </c>
      <c r="J41" s="4"/>
      <c r="K41" s="9">
        <f t="shared" si="1"/>
        <v>9.0164412975345509E-3</v>
      </c>
      <c r="L41" s="4"/>
      <c r="M41" s="7">
        <v>2784365760</v>
      </c>
      <c r="N41" s="7"/>
      <c r="O41" s="7">
        <v>6501979097</v>
      </c>
      <c r="P41" s="7"/>
      <c r="Q41" s="7">
        <v>650018906</v>
      </c>
      <c r="R41" s="7"/>
      <c r="S41" s="7">
        <f t="shared" si="2"/>
        <v>9936363763</v>
      </c>
      <c r="T41" s="4"/>
      <c r="U41" s="9">
        <f t="shared" si="3"/>
        <v>1.3788682462379338E-2</v>
      </c>
    </row>
    <row r="42" spans="1:21">
      <c r="A42" s="1" t="s">
        <v>46</v>
      </c>
      <c r="C42" s="7">
        <v>0</v>
      </c>
      <c r="D42" s="7"/>
      <c r="E42" s="7">
        <v>3158933469</v>
      </c>
      <c r="F42" s="7"/>
      <c r="G42" s="7">
        <v>-590458337</v>
      </c>
      <c r="H42" s="7"/>
      <c r="I42" s="7">
        <f t="shared" si="0"/>
        <v>2568475132</v>
      </c>
      <c r="J42" s="4"/>
      <c r="K42" s="9">
        <f t="shared" si="1"/>
        <v>9.501479915259195E-3</v>
      </c>
      <c r="L42" s="4"/>
      <c r="M42" s="7">
        <v>2778186560</v>
      </c>
      <c r="N42" s="7"/>
      <c r="O42" s="7">
        <v>871009450</v>
      </c>
      <c r="P42" s="7"/>
      <c r="Q42" s="7">
        <v>-1986057511</v>
      </c>
      <c r="R42" s="7"/>
      <c r="S42" s="7">
        <f t="shared" si="2"/>
        <v>1663138499</v>
      </c>
      <c r="T42" s="4"/>
      <c r="U42" s="9">
        <f t="shared" si="3"/>
        <v>2.3079356996835013E-3</v>
      </c>
    </row>
    <row r="43" spans="1:21">
      <c r="A43" s="1" t="s">
        <v>62</v>
      </c>
      <c r="C43" s="7">
        <v>0</v>
      </c>
      <c r="D43" s="7"/>
      <c r="E43" s="7">
        <v>0</v>
      </c>
      <c r="F43" s="7"/>
      <c r="G43" s="7">
        <v>5411092850</v>
      </c>
      <c r="H43" s="7"/>
      <c r="I43" s="7">
        <f t="shared" si="0"/>
        <v>5411092850</v>
      </c>
      <c r="J43" s="4"/>
      <c r="K43" s="9">
        <f t="shared" si="1"/>
        <v>2.0017086945219309E-2</v>
      </c>
      <c r="L43" s="4"/>
      <c r="M43" s="7">
        <v>9436944188</v>
      </c>
      <c r="N43" s="7"/>
      <c r="O43" s="7">
        <v>0</v>
      </c>
      <c r="P43" s="7"/>
      <c r="Q43" s="7">
        <v>7517962114</v>
      </c>
      <c r="R43" s="7"/>
      <c r="S43" s="7">
        <f t="shared" si="2"/>
        <v>16954906302</v>
      </c>
      <c r="T43" s="4"/>
      <c r="U43" s="9">
        <f t="shared" si="3"/>
        <v>2.3528307211157031E-2</v>
      </c>
    </row>
    <row r="44" spans="1:21">
      <c r="A44" s="1" t="s">
        <v>20</v>
      </c>
      <c r="C44" s="7">
        <v>5959042357</v>
      </c>
      <c r="D44" s="7"/>
      <c r="E44" s="7">
        <v>-9888480745</v>
      </c>
      <c r="F44" s="7"/>
      <c r="G44" s="7">
        <v>1152642972</v>
      </c>
      <c r="H44" s="7"/>
      <c r="I44" s="7">
        <f t="shared" si="0"/>
        <v>-2776795416</v>
      </c>
      <c r="J44" s="4"/>
      <c r="K44" s="9">
        <f t="shared" si="1"/>
        <v>-1.0272112641933027E-2</v>
      </c>
      <c r="L44" s="4"/>
      <c r="M44" s="7">
        <v>5959042357</v>
      </c>
      <c r="N44" s="7"/>
      <c r="O44" s="7">
        <v>-278033894</v>
      </c>
      <c r="P44" s="7"/>
      <c r="Q44" s="7">
        <v>1152642972</v>
      </c>
      <c r="R44" s="7"/>
      <c r="S44" s="7">
        <f t="shared" si="2"/>
        <v>6833651435</v>
      </c>
      <c r="T44" s="4"/>
      <c r="U44" s="9">
        <f t="shared" si="3"/>
        <v>9.4830515411151502E-3</v>
      </c>
    </row>
    <row r="45" spans="1:21">
      <c r="A45" s="1" t="s">
        <v>59</v>
      </c>
      <c r="C45" s="7">
        <v>0</v>
      </c>
      <c r="D45" s="7"/>
      <c r="E45" s="7">
        <v>3838574840</v>
      </c>
      <c r="F45" s="7"/>
      <c r="G45" s="7">
        <v>41722902</v>
      </c>
      <c r="H45" s="7"/>
      <c r="I45" s="7">
        <f t="shared" si="0"/>
        <v>3880297742</v>
      </c>
      <c r="J45" s="4"/>
      <c r="K45" s="9">
        <f t="shared" si="1"/>
        <v>1.4354264365460327E-2</v>
      </c>
      <c r="L45" s="4"/>
      <c r="M45" s="7">
        <v>10990313211</v>
      </c>
      <c r="N45" s="7"/>
      <c r="O45" s="7">
        <v>3762563480</v>
      </c>
      <c r="P45" s="7"/>
      <c r="Q45" s="7">
        <v>-1754392833</v>
      </c>
      <c r="R45" s="7"/>
      <c r="S45" s="7">
        <f t="shared" si="2"/>
        <v>12998483858</v>
      </c>
      <c r="T45" s="4"/>
      <c r="U45" s="9">
        <f t="shared" si="3"/>
        <v>1.8037983580847846E-2</v>
      </c>
    </row>
    <row r="46" spans="1:21">
      <c r="A46" s="1" t="s">
        <v>19</v>
      </c>
      <c r="C46" s="7">
        <v>0</v>
      </c>
      <c r="D46" s="7"/>
      <c r="E46" s="7">
        <v>2376399055</v>
      </c>
      <c r="F46" s="7"/>
      <c r="G46" s="7">
        <v>3285072280</v>
      </c>
      <c r="H46" s="7"/>
      <c r="I46" s="7">
        <f t="shared" si="0"/>
        <v>5661471335</v>
      </c>
      <c r="J46" s="4"/>
      <c r="K46" s="9">
        <f t="shared" si="1"/>
        <v>2.0943304262569035E-2</v>
      </c>
      <c r="L46" s="4"/>
      <c r="M46" s="7">
        <v>0</v>
      </c>
      <c r="N46" s="7"/>
      <c r="O46" s="7">
        <v>15931923461</v>
      </c>
      <c r="P46" s="7"/>
      <c r="Q46" s="7">
        <v>3382585401</v>
      </c>
      <c r="R46" s="7"/>
      <c r="S46" s="7">
        <f t="shared" si="2"/>
        <v>19314508862</v>
      </c>
      <c r="T46" s="4"/>
      <c r="U46" s="9">
        <f t="shared" si="3"/>
        <v>2.6802725420201557E-2</v>
      </c>
    </row>
    <row r="47" spans="1:21">
      <c r="A47" s="1" t="s">
        <v>48</v>
      </c>
      <c r="C47" s="7">
        <v>0</v>
      </c>
      <c r="D47" s="7"/>
      <c r="E47" s="7">
        <v>9357635591</v>
      </c>
      <c r="F47" s="7"/>
      <c r="G47" s="7">
        <v>12578812111</v>
      </c>
      <c r="H47" s="7"/>
      <c r="I47" s="7">
        <f t="shared" si="0"/>
        <v>21936447702</v>
      </c>
      <c r="J47" s="4"/>
      <c r="K47" s="9">
        <f t="shared" si="1"/>
        <v>8.1148816531616208E-2</v>
      </c>
      <c r="L47" s="4"/>
      <c r="M47" s="7">
        <v>0</v>
      </c>
      <c r="N47" s="7"/>
      <c r="O47" s="7">
        <v>14524825437</v>
      </c>
      <c r="P47" s="7"/>
      <c r="Q47" s="7">
        <v>12578812111</v>
      </c>
      <c r="R47" s="7"/>
      <c r="S47" s="7">
        <f t="shared" si="2"/>
        <v>27103637548</v>
      </c>
      <c r="T47" s="4"/>
      <c r="U47" s="9">
        <f t="shared" si="3"/>
        <v>3.7611691825980273E-2</v>
      </c>
    </row>
    <row r="48" spans="1:21">
      <c r="A48" s="1" t="s">
        <v>52</v>
      </c>
      <c r="C48" s="7">
        <v>0</v>
      </c>
      <c r="D48" s="7"/>
      <c r="E48" s="7">
        <v>7897142242</v>
      </c>
      <c r="F48" s="7"/>
      <c r="G48" s="7">
        <v>-214414083</v>
      </c>
      <c r="H48" s="7"/>
      <c r="I48" s="7">
        <f t="shared" si="0"/>
        <v>7682728159</v>
      </c>
      <c r="J48" s="4"/>
      <c r="K48" s="9">
        <f t="shared" si="1"/>
        <v>2.8420476565133728E-2</v>
      </c>
      <c r="L48" s="4"/>
      <c r="M48" s="7">
        <v>9946455200</v>
      </c>
      <c r="N48" s="7"/>
      <c r="O48" s="7">
        <v>2997239447</v>
      </c>
      <c r="P48" s="7"/>
      <c r="Q48" s="7">
        <v>-984138570</v>
      </c>
      <c r="R48" s="7"/>
      <c r="S48" s="7">
        <f t="shared" si="2"/>
        <v>11959556077</v>
      </c>
      <c r="T48" s="4"/>
      <c r="U48" s="9">
        <f t="shared" si="3"/>
        <v>1.6596264495753861E-2</v>
      </c>
    </row>
    <row r="49" spans="1:21">
      <c r="A49" s="1" t="s">
        <v>229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4"/>
      <c r="K49" s="9">
        <f t="shared" si="1"/>
        <v>0</v>
      </c>
      <c r="L49" s="4"/>
      <c r="M49" s="7">
        <v>0</v>
      </c>
      <c r="N49" s="7"/>
      <c r="O49" s="7">
        <v>0</v>
      </c>
      <c r="P49" s="7"/>
      <c r="Q49" s="7">
        <v>9404676361</v>
      </c>
      <c r="R49" s="7"/>
      <c r="S49" s="7">
        <f t="shared" si="2"/>
        <v>9404676361</v>
      </c>
      <c r="T49" s="4"/>
      <c r="U49" s="9">
        <f t="shared" si="3"/>
        <v>1.3050860364649296E-2</v>
      </c>
    </row>
    <row r="50" spans="1:21">
      <c r="A50" s="1" t="s">
        <v>214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4"/>
      <c r="K50" s="9">
        <f t="shared" si="1"/>
        <v>0</v>
      </c>
      <c r="L50" s="4"/>
      <c r="M50" s="7">
        <v>9757040</v>
      </c>
      <c r="N50" s="7"/>
      <c r="O50" s="7">
        <v>0</v>
      </c>
      <c r="P50" s="7"/>
      <c r="Q50" s="7">
        <v>-206634083</v>
      </c>
      <c r="R50" s="7"/>
      <c r="S50" s="7">
        <f t="shared" si="2"/>
        <v>-196877043</v>
      </c>
      <c r="T50" s="4"/>
      <c r="U50" s="9">
        <f t="shared" si="3"/>
        <v>-2.7320608371523474E-4</v>
      </c>
    </row>
    <row r="51" spans="1:21">
      <c r="A51" s="1" t="s">
        <v>218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4"/>
      <c r="K51" s="9">
        <f t="shared" si="1"/>
        <v>0</v>
      </c>
      <c r="L51" s="4"/>
      <c r="M51" s="7">
        <v>5252450</v>
      </c>
      <c r="N51" s="7"/>
      <c r="O51" s="7">
        <v>0</v>
      </c>
      <c r="P51" s="7"/>
      <c r="Q51" s="7">
        <v>-38240500</v>
      </c>
      <c r="R51" s="7"/>
      <c r="S51" s="7">
        <f t="shared" si="2"/>
        <v>-32988050</v>
      </c>
      <c r="T51" s="4"/>
      <c r="U51" s="9">
        <f t="shared" si="3"/>
        <v>-4.5777485340951353E-5</v>
      </c>
    </row>
    <row r="52" spans="1:21">
      <c r="A52" s="1" t="s">
        <v>230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4"/>
      <c r="K52" s="9">
        <f t="shared" si="1"/>
        <v>0</v>
      </c>
      <c r="L52" s="4"/>
      <c r="M52" s="7">
        <v>0</v>
      </c>
      <c r="N52" s="7"/>
      <c r="O52" s="7">
        <v>0</v>
      </c>
      <c r="P52" s="7"/>
      <c r="Q52" s="7">
        <v>-4245323119</v>
      </c>
      <c r="R52" s="7"/>
      <c r="S52" s="7">
        <f t="shared" si="2"/>
        <v>-4245323119</v>
      </c>
      <c r="T52" s="4"/>
      <c r="U52" s="9">
        <f t="shared" si="3"/>
        <v>-5.891230819876421E-3</v>
      </c>
    </row>
    <row r="53" spans="1:21">
      <c r="A53" s="1" t="s">
        <v>231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4"/>
      <c r="K53" s="9">
        <f t="shared" si="1"/>
        <v>0</v>
      </c>
      <c r="L53" s="4"/>
      <c r="M53" s="7">
        <v>0</v>
      </c>
      <c r="N53" s="7"/>
      <c r="O53" s="7">
        <v>0</v>
      </c>
      <c r="P53" s="7"/>
      <c r="Q53" s="7">
        <v>3962960214</v>
      </c>
      <c r="R53" s="7"/>
      <c r="S53" s="7">
        <f t="shared" si="2"/>
        <v>3962960214</v>
      </c>
      <c r="T53" s="4"/>
      <c r="U53" s="9">
        <f t="shared" si="3"/>
        <v>5.499396087466777E-3</v>
      </c>
    </row>
    <row r="54" spans="1:21">
      <c r="A54" s="1" t="s">
        <v>232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4"/>
      <c r="K54" s="9">
        <f t="shared" si="1"/>
        <v>0</v>
      </c>
      <c r="L54" s="4"/>
      <c r="M54" s="7">
        <v>0</v>
      </c>
      <c r="N54" s="7"/>
      <c r="O54" s="7">
        <v>0</v>
      </c>
      <c r="P54" s="7"/>
      <c r="Q54" s="7">
        <v>8968330619</v>
      </c>
      <c r="R54" s="7"/>
      <c r="S54" s="7">
        <f t="shared" si="2"/>
        <v>8968330619</v>
      </c>
      <c r="T54" s="4"/>
      <c r="U54" s="9">
        <f t="shared" si="3"/>
        <v>1.244534379704401E-2</v>
      </c>
    </row>
    <row r="55" spans="1:21">
      <c r="A55" s="1" t="s">
        <v>195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4"/>
      <c r="K55" s="9">
        <f t="shared" si="1"/>
        <v>0</v>
      </c>
      <c r="L55" s="4"/>
      <c r="M55" s="7">
        <v>184125793</v>
      </c>
      <c r="N55" s="7"/>
      <c r="O55" s="7">
        <v>0</v>
      </c>
      <c r="P55" s="7"/>
      <c r="Q55" s="7">
        <v>2699207345</v>
      </c>
      <c r="R55" s="7"/>
      <c r="S55" s="7">
        <f t="shared" si="2"/>
        <v>2883333138</v>
      </c>
      <c r="T55" s="4"/>
      <c r="U55" s="9">
        <f t="shared" si="3"/>
        <v>4.0011986297424145E-3</v>
      </c>
    </row>
    <row r="56" spans="1:21">
      <c r="A56" s="1" t="s">
        <v>233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4"/>
      <c r="K56" s="9">
        <f t="shared" si="1"/>
        <v>0</v>
      </c>
      <c r="L56" s="4"/>
      <c r="M56" s="7">
        <v>0</v>
      </c>
      <c r="N56" s="7"/>
      <c r="O56" s="7">
        <v>0</v>
      </c>
      <c r="P56" s="7"/>
      <c r="Q56" s="7">
        <v>19676634952</v>
      </c>
      <c r="R56" s="7"/>
      <c r="S56" s="7">
        <f t="shared" si="2"/>
        <v>19676634952</v>
      </c>
      <c r="T56" s="4"/>
      <c r="U56" s="9">
        <f t="shared" si="3"/>
        <v>2.7305247447922232E-2</v>
      </c>
    </row>
    <row r="57" spans="1:21">
      <c r="A57" s="1" t="s">
        <v>237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4"/>
      <c r="K57" s="9">
        <f t="shared" si="1"/>
        <v>0</v>
      </c>
      <c r="L57" s="4"/>
      <c r="M57" s="7">
        <v>0</v>
      </c>
      <c r="N57" s="7"/>
      <c r="O57" s="7">
        <v>0</v>
      </c>
      <c r="P57" s="7"/>
      <c r="Q57" s="7">
        <v>3238306642</v>
      </c>
      <c r="R57" s="7"/>
      <c r="S57" s="7">
        <f t="shared" si="2"/>
        <v>3238306642</v>
      </c>
      <c r="T57" s="4"/>
      <c r="U57" s="9">
        <f t="shared" si="3"/>
        <v>4.4937950207320646E-3</v>
      </c>
    </row>
    <row r="58" spans="1:21">
      <c r="A58" s="1" t="s">
        <v>15</v>
      </c>
      <c r="C58" s="7">
        <v>0</v>
      </c>
      <c r="D58" s="7"/>
      <c r="E58" s="7">
        <v>140381232</v>
      </c>
      <c r="F58" s="7"/>
      <c r="G58" s="7">
        <v>0</v>
      </c>
      <c r="H58" s="7"/>
      <c r="I58" s="7">
        <f t="shared" si="0"/>
        <v>140381232</v>
      </c>
      <c r="J58" s="4"/>
      <c r="K58" s="9">
        <f t="shared" si="1"/>
        <v>5.1930791141774682E-4</v>
      </c>
      <c r="L58" s="4"/>
      <c r="M58" s="7">
        <v>282443600</v>
      </c>
      <c r="N58" s="7"/>
      <c r="O58" s="7">
        <v>287500515</v>
      </c>
      <c r="P58" s="7"/>
      <c r="Q58" s="7">
        <v>-31594094</v>
      </c>
      <c r="R58" s="7"/>
      <c r="S58" s="7">
        <f t="shared" si="2"/>
        <v>538350021</v>
      </c>
      <c r="T58" s="4"/>
      <c r="U58" s="9">
        <f t="shared" si="3"/>
        <v>7.4706780772517171E-4</v>
      </c>
    </row>
    <row r="59" spans="1:21">
      <c r="A59" s="1" t="s">
        <v>240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4"/>
      <c r="K59" s="9">
        <f t="shared" si="1"/>
        <v>0</v>
      </c>
      <c r="L59" s="4"/>
      <c r="M59" s="7">
        <v>0</v>
      </c>
      <c r="N59" s="7"/>
      <c r="O59" s="7">
        <v>0</v>
      </c>
      <c r="P59" s="7"/>
      <c r="Q59" s="7">
        <v>9022829136</v>
      </c>
      <c r="R59" s="7"/>
      <c r="S59" s="7">
        <f t="shared" si="2"/>
        <v>9022829136</v>
      </c>
      <c r="T59" s="4"/>
      <c r="U59" s="9">
        <f t="shared" si="3"/>
        <v>1.2520971336806776E-2</v>
      </c>
    </row>
    <row r="60" spans="1:21">
      <c r="A60" s="1" t="s">
        <v>200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4"/>
      <c r="K60" s="9">
        <f t="shared" si="1"/>
        <v>0</v>
      </c>
      <c r="L60" s="4"/>
      <c r="M60" s="7">
        <v>183217480</v>
      </c>
      <c r="N60" s="7"/>
      <c r="O60" s="7">
        <v>0</v>
      </c>
      <c r="P60" s="7"/>
      <c r="Q60" s="7">
        <v>-4852742007</v>
      </c>
      <c r="R60" s="7"/>
      <c r="S60" s="7">
        <f t="shared" si="2"/>
        <v>-4669524527</v>
      </c>
      <c r="T60" s="4"/>
      <c r="U60" s="9">
        <f t="shared" si="3"/>
        <v>-6.479894706839455E-3</v>
      </c>
    </row>
    <row r="61" spans="1:21">
      <c r="A61" s="1" t="s">
        <v>241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4"/>
      <c r="K61" s="9">
        <f t="shared" si="1"/>
        <v>0</v>
      </c>
      <c r="L61" s="4"/>
      <c r="M61" s="7">
        <v>0</v>
      </c>
      <c r="N61" s="7"/>
      <c r="O61" s="7">
        <v>0</v>
      </c>
      <c r="P61" s="7"/>
      <c r="Q61" s="7">
        <v>-1387788734</v>
      </c>
      <c r="R61" s="7"/>
      <c r="S61" s="7">
        <f t="shared" si="2"/>
        <v>-1387788734</v>
      </c>
      <c r="T61" s="4"/>
      <c r="U61" s="9">
        <f t="shared" si="3"/>
        <v>-1.9258330949244479E-3</v>
      </c>
    </row>
    <row r="62" spans="1:21">
      <c r="A62" s="1" t="s">
        <v>242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4"/>
      <c r="K62" s="9">
        <f t="shared" si="1"/>
        <v>0</v>
      </c>
      <c r="L62" s="4"/>
      <c r="M62" s="7">
        <v>0</v>
      </c>
      <c r="N62" s="7"/>
      <c r="O62" s="7">
        <v>0</v>
      </c>
      <c r="P62" s="7"/>
      <c r="Q62" s="7">
        <v>157202632</v>
      </c>
      <c r="R62" s="7"/>
      <c r="S62" s="7">
        <f t="shared" si="2"/>
        <v>157202632</v>
      </c>
      <c r="T62" s="4"/>
      <c r="U62" s="9">
        <f t="shared" si="3"/>
        <v>2.1814994162852819E-4</v>
      </c>
    </row>
    <row r="63" spans="1:21">
      <c r="A63" s="1" t="s">
        <v>243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4"/>
      <c r="K63" s="9">
        <f t="shared" si="1"/>
        <v>0</v>
      </c>
      <c r="L63" s="4"/>
      <c r="M63" s="7">
        <v>0</v>
      </c>
      <c r="N63" s="7"/>
      <c r="O63" s="7">
        <v>0</v>
      </c>
      <c r="P63" s="7"/>
      <c r="Q63" s="7">
        <v>2920041196</v>
      </c>
      <c r="R63" s="7"/>
      <c r="S63" s="7">
        <f t="shared" si="2"/>
        <v>2920041196</v>
      </c>
      <c r="T63" s="4"/>
      <c r="U63" s="9">
        <f t="shared" si="3"/>
        <v>4.0521383666165187E-3</v>
      </c>
    </row>
    <row r="64" spans="1:21">
      <c r="A64" s="1" t="s">
        <v>65</v>
      </c>
      <c r="C64" s="7">
        <v>0</v>
      </c>
      <c r="D64" s="7"/>
      <c r="E64" s="7">
        <v>-549509396</v>
      </c>
      <c r="F64" s="7"/>
      <c r="G64" s="7">
        <v>0</v>
      </c>
      <c r="H64" s="7"/>
      <c r="I64" s="7">
        <f t="shared" si="0"/>
        <v>-549509396</v>
      </c>
      <c r="J64" s="4"/>
      <c r="K64" s="9">
        <f t="shared" si="1"/>
        <v>-2.0327829630472794E-3</v>
      </c>
      <c r="L64" s="4"/>
      <c r="M64" s="7">
        <v>0</v>
      </c>
      <c r="N64" s="7"/>
      <c r="O64" s="7">
        <v>-549509396</v>
      </c>
      <c r="P64" s="7"/>
      <c r="Q64" s="7">
        <v>5955362410</v>
      </c>
      <c r="R64" s="7"/>
      <c r="S64" s="7">
        <f t="shared" si="2"/>
        <v>5405853014</v>
      </c>
      <c r="T64" s="4"/>
      <c r="U64" s="9">
        <f t="shared" si="3"/>
        <v>7.5016970419204132E-3</v>
      </c>
    </row>
    <row r="65" spans="1:21">
      <c r="A65" s="1" t="s">
        <v>208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4"/>
      <c r="K65" s="9">
        <f t="shared" si="1"/>
        <v>0</v>
      </c>
      <c r="L65" s="4"/>
      <c r="M65" s="7">
        <v>1035719350</v>
      </c>
      <c r="N65" s="7"/>
      <c r="O65" s="7">
        <v>0</v>
      </c>
      <c r="P65" s="7"/>
      <c r="Q65" s="7">
        <v>-1173694277</v>
      </c>
      <c r="R65" s="7"/>
      <c r="S65" s="7">
        <f t="shared" si="2"/>
        <v>-137974927</v>
      </c>
      <c r="T65" s="4"/>
      <c r="U65" s="9">
        <f t="shared" si="3"/>
        <v>-1.9146767384435674E-4</v>
      </c>
    </row>
    <row r="66" spans="1:21">
      <c r="A66" s="1" t="s">
        <v>212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4"/>
      <c r="K66" s="9">
        <f t="shared" si="1"/>
        <v>0</v>
      </c>
      <c r="L66" s="4"/>
      <c r="M66" s="7">
        <v>686058000</v>
      </c>
      <c r="N66" s="7"/>
      <c r="O66" s="7">
        <v>0</v>
      </c>
      <c r="P66" s="7"/>
      <c r="Q66" s="7">
        <v>-1116424632</v>
      </c>
      <c r="R66" s="7"/>
      <c r="S66" s="7">
        <f t="shared" si="2"/>
        <v>-430366632</v>
      </c>
      <c r="T66" s="4"/>
      <c r="U66" s="9">
        <f t="shared" si="3"/>
        <v>-5.972193623937943E-4</v>
      </c>
    </row>
    <row r="67" spans="1:21">
      <c r="A67" s="1" t="s">
        <v>26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4"/>
      <c r="K67" s="9">
        <f t="shared" si="1"/>
        <v>0</v>
      </c>
      <c r="L67" s="4"/>
      <c r="M67" s="7">
        <v>2986124050</v>
      </c>
      <c r="N67" s="7"/>
      <c r="O67" s="7">
        <v>75551190</v>
      </c>
      <c r="P67" s="7"/>
      <c r="Q67" s="7">
        <v>1902464261</v>
      </c>
      <c r="R67" s="7"/>
      <c r="S67" s="7">
        <f t="shared" si="2"/>
        <v>4964139501</v>
      </c>
      <c r="T67" s="4"/>
      <c r="U67" s="9">
        <f t="shared" si="3"/>
        <v>6.8887316236475038E-3</v>
      </c>
    </row>
    <row r="68" spans="1:21">
      <c r="A68" s="1" t="s">
        <v>244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ref="I68:I76" si="4">C68+E68+G68</f>
        <v>0</v>
      </c>
      <c r="J68" s="4"/>
      <c r="K68" s="9">
        <f t="shared" si="1"/>
        <v>0</v>
      </c>
      <c r="L68" s="4"/>
      <c r="M68" s="7">
        <v>0</v>
      </c>
      <c r="N68" s="7"/>
      <c r="O68" s="7">
        <v>0</v>
      </c>
      <c r="P68" s="7"/>
      <c r="Q68" s="7">
        <v>4461503483</v>
      </c>
      <c r="R68" s="7"/>
      <c r="S68" s="7">
        <f t="shared" ref="S68:S76" si="5">M68+O68+Q68</f>
        <v>4461503483</v>
      </c>
      <c r="T68" s="4"/>
      <c r="U68" s="9">
        <f t="shared" si="3"/>
        <v>6.1912241036264914E-3</v>
      </c>
    </row>
    <row r="69" spans="1:21">
      <c r="A69" s="1" t="s">
        <v>27</v>
      </c>
      <c r="C69" s="7">
        <v>0</v>
      </c>
      <c r="D69" s="7"/>
      <c r="E69" s="7">
        <v>13358734062</v>
      </c>
      <c r="F69" s="7"/>
      <c r="G69" s="7">
        <v>0</v>
      </c>
      <c r="H69" s="7"/>
      <c r="I69" s="7">
        <f t="shared" si="4"/>
        <v>13358734062</v>
      </c>
      <c r="J69" s="4"/>
      <c r="K69" s="9">
        <f t="shared" si="1"/>
        <v>4.9417548101603301E-2</v>
      </c>
      <c r="L69" s="4"/>
      <c r="M69" s="7">
        <v>1400000000</v>
      </c>
      <c r="N69" s="7"/>
      <c r="O69" s="7">
        <v>35365925413</v>
      </c>
      <c r="P69" s="7"/>
      <c r="Q69" s="7">
        <v>0</v>
      </c>
      <c r="R69" s="7"/>
      <c r="S69" s="7">
        <f t="shared" si="5"/>
        <v>36765925413</v>
      </c>
      <c r="T69" s="4"/>
      <c r="U69" s="9">
        <f t="shared" si="3"/>
        <v>5.1020039427614489E-2</v>
      </c>
    </row>
    <row r="70" spans="1:21">
      <c r="A70" s="1" t="s">
        <v>64</v>
      </c>
      <c r="C70" s="7">
        <v>0</v>
      </c>
      <c r="D70" s="7"/>
      <c r="E70" s="7">
        <v>776782646</v>
      </c>
      <c r="F70" s="7"/>
      <c r="G70" s="7">
        <v>0</v>
      </c>
      <c r="H70" s="7"/>
      <c r="I70" s="7">
        <f t="shared" si="4"/>
        <v>776782646</v>
      </c>
      <c r="J70" s="4"/>
      <c r="K70" s="9">
        <f t="shared" si="1"/>
        <v>2.8735278054819392E-3</v>
      </c>
      <c r="L70" s="4"/>
      <c r="M70" s="7">
        <v>0</v>
      </c>
      <c r="N70" s="7"/>
      <c r="O70" s="7">
        <v>776782646</v>
      </c>
      <c r="P70" s="7"/>
      <c r="Q70" s="7">
        <v>0</v>
      </c>
      <c r="R70" s="7"/>
      <c r="S70" s="7">
        <f t="shared" si="5"/>
        <v>776782646</v>
      </c>
      <c r="T70" s="4"/>
      <c r="U70" s="9">
        <f t="shared" si="3"/>
        <v>1.0779405327192848E-3</v>
      </c>
    </row>
    <row r="71" spans="1:21">
      <c r="A71" s="1" t="s">
        <v>66</v>
      </c>
      <c r="C71" s="7">
        <v>0</v>
      </c>
      <c r="D71" s="7"/>
      <c r="E71" s="7">
        <v>1443261400</v>
      </c>
      <c r="F71" s="7"/>
      <c r="G71" s="7">
        <v>0</v>
      </c>
      <c r="H71" s="7"/>
      <c r="I71" s="7">
        <f t="shared" si="4"/>
        <v>1443261400</v>
      </c>
      <c r="J71" s="4"/>
      <c r="K71" s="9">
        <f t="shared" si="1"/>
        <v>5.3390118649468271E-3</v>
      </c>
      <c r="L71" s="4"/>
      <c r="M71" s="7">
        <v>0</v>
      </c>
      <c r="N71" s="7"/>
      <c r="O71" s="7">
        <v>1443261400</v>
      </c>
      <c r="P71" s="7"/>
      <c r="Q71" s="7">
        <v>0</v>
      </c>
      <c r="R71" s="7"/>
      <c r="S71" s="7">
        <f t="shared" si="5"/>
        <v>1443261400</v>
      </c>
      <c r="T71" s="4"/>
      <c r="U71" s="9">
        <f t="shared" si="3"/>
        <v>2.002812460320053E-3</v>
      </c>
    </row>
    <row r="72" spans="1:21">
      <c r="A72" s="1" t="s">
        <v>51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4"/>
        <v>0</v>
      </c>
      <c r="J72" s="4"/>
      <c r="K72" s="9">
        <f t="shared" si="1"/>
        <v>0</v>
      </c>
      <c r="L72" s="4"/>
      <c r="M72" s="7">
        <v>0</v>
      </c>
      <c r="N72" s="7"/>
      <c r="O72" s="7">
        <v>470887374</v>
      </c>
      <c r="P72" s="7"/>
      <c r="Q72" s="7">
        <v>0</v>
      </c>
      <c r="R72" s="7"/>
      <c r="S72" s="7">
        <f t="shared" si="5"/>
        <v>470887374</v>
      </c>
      <c r="T72" s="4"/>
      <c r="U72" s="9">
        <f t="shared" si="3"/>
        <v>6.5344995719735107E-4</v>
      </c>
    </row>
    <row r="73" spans="1:21">
      <c r="A73" s="1" t="s">
        <v>63</v>
      </c>
      <c r="C73" s="7">
        <v>0</v>
      </c>
      <c r="D73" s="7"/>
      <c r="E73" s="7">
        <v>126143545</v>
      </c>
      <c r="F73" s="7"/>
      <c r="G73" s="7">
        <v>0</v>
      </c>
      <c r="H73" s="7"/>
      <c r="I73" s="7">
        <f t="shared" si="4"/>
        <v>126143545</v>
      </c>
      <c r="J73" s="4"/>
      <c r="K73" s="9">
        <f t="shared" ref="K73:K77" si="6">I73/$I$77</f>
        <v>4.6663888013734312E-4</v>
      </c>
      <c r="L73" s="4"/>
      <c r="M73" s="7">
        <v>0</v>
      </c>
      <c r="N73" s="7"/>
      <c r="O73" s="7">
        <v>126143545</v>
      </c>
      <c r="P73" s="7"/>
      <c r="Q73" s="7">
        <v>0</v>
      </c>
      <c r="R73" s="7"/>
      <c r="S73" s="7">
        <f t="shared" si="5"/>
        <v>126143545</v>
      </c>
      <c r="T73" s="4"/>
      <c r="U73" s="9">
        <f t="shared" ref="U73:U76" si="7">S73/$S$77</f>
        <v>1.7504927639230378E-4</v>
      </c>
    </row>
    <row r="74" spans="1:21">
      <c r="A74" s="1" t="s">
        <v>61</v>
      </c>
      <c r="C74" s="7">
        <v>0</v>
      </c>
      <c r="D74" s="7"/>
      <c r="E74" s="7">
        <v>10417644000</v>
      </c>
      <c r="F74" s="7"/>
      <c r="G74" s="7">
        <v>0</v>
      </c>
      <c r="H74" s="7"/>
      <c r="I74" s="7">
        <f t="shared" si="4"/>
        <v>10417644000</v>
      </c>
      <c r="J74" s="4"/>
      <c r="K74" s="9">
        <f t="shared" si="6"/>
        <v>3.853766540197924E-2</v>
      </c>
      <c r="L74" s="4"/>
      <c r="M74" s="7">
        <v>0</v>
      </c>
      <c r="N74" s="7"/>
      <c r="O74" s="7">
        <v>14129242825</v>
      </c>
      <c r="P74" s="7"/>
      <c r="Q74" s="7">
        <v>0</v>
      </c>
      <c r="R74" s="7"/>
      <c r="S74" s="7">
        <f t="shared" si="5"/>
        <v>14129242825</v>
      </c>
      <c r="T74" s="4"/>
      <c r="U74" s="9">
        <f t="shared" si="7"/>
        <v>1.9607136714664235E-2</v>
      </c>
    </row>
    <row r="75" spans="1:21">
      <c r="A75" s="1" t="s">
        <v>35</v>
      </c>
      <c r="C75" s="7">
        <f>'درآمد سود سهام'!M51</f>
        <v>8872940000</v>
      </c>
      <c r="D75" s="7"/>
      <c r="E75" s="7">
        <v>0</v>
      </c>
      <c r="F75" s="7"/>
      <c r="G75" s="7">
        <v>0</v>
      </c>
      <c r="H75" s="7"/>
      <c r="I75" s="7">
        <f t="shared" si="4"/>
        <v>8872940000</v>
      </c>
      <c r="J75" s="4"/>
      <c r="K75" s="9">
        <f t="shared" si="6"/>
        <v>3.2823390092024424E-2</v>
      </c>
      <c r="L75" s="4"/>
      <c r="M75" s="7">
        <v>0</v>
      </c>
      <c r="N75" s="7"/>
      <c r="O75" s="7">
        <v>0</v>
      </c>
      <c r="P75" s="7"/>
      <c r="Q75" s="7">
        <v>0</v>
      </c>
      <c r="R75" s="7"/>
      <c r="S75" s="7">
        <f t="shared" si="5"/>
        <v>0</v>
      </c>
      <c r="T75" s="4"/>
      <c r="U75" s="9">
        <f t="shared" si="7"/>
        <v>0</v>
      </c>
    </row>
    <row r="76" spans="1:21">
      <c r="A76" s="1" t="s">
        <v>23</v>
      </c>
      <c r="C76" s="7">
        <v>0</v>
      </c>
      <c r="D76" s="7"/>
      <c r="E76" s="7">
        <v>5003863877</v>
      </c>
      <c r="F76" s="7"/>
      <c r="G76" s="7">
        <v>0</v>
      </c>
      <c r="H76" s="7"/>
      <c r="I76" s="7">
        <f t="shared" si="4"/>
        <v>5003863877</v>
      </c>
      <c r="J76" s="4"/>
      <c r="K76" s="9">
        <f t="shared" si="6"/>
        <v>1.8510637511598267E-2</v>
      </c>
      <c r="L76" s="4"/>
      <c r="M76" s="7">
        <v>17380069797</v>
      </c>
      <c r="N76" s="7"/>
      <c r="O76" s="7">
        <v>6897093005</v>
      </c>
      <c r="P76" s="7"/>
      <c r="Q76" s="7">
        <v>0</v>
      </c>
      <c r="R76" s="7"/>
      <c r="S76" s="7">
        <f t="shared" si="5"/>
        <v>24277162802</v>
      </c>
      <c r="T76" s="4"/>
      <c r="U76" s="9">
        <f t="shared" si="7"/>
        <v>3.3689395532274395E-2</v>
      </c>
    </row>
    <row r="77" spans="1:21" ht="24.75" thickBot="1">
      <c r="C77" s="14">
        <f>SUM(C8:C76)</f>
        <v>23108390726</v>
      </c>
      <c r="D77" s="4"/>
      <c r="E77" s="14">
        <f>SUM(E8:E76)</f>
        <v>150165696724</v>
      </c>
      <c r="F77" s="4"/>
      <c r="G77" s="14">
        <f>SUM(G8:G76)</f>
        <v>97049604744</v>
      </c>
      <c r="H77" s="4"/>
      <c r="I77" s="14">
        <f>SUM(I8:I76)</f>
        <v>270323692194</v>
      </c>
      <c r="J77" s="4"/>
      <c r="K77" s="10">
        <f t="shared" si="6"/>
        <v>1</v>
      </c>
      <c r="L77" s="4"/>
      <c r="M77" s="14">
        <f>SUM(M8:M76)</f>
        <v>215323307076</v>
      </c>
      <c r="N77" s="7"/>
      <c r="O77" s="14">
        <f>SUM(O8:O76)</f>
        <v>306359267033</v>
      </c>
      <c r="P77" s="7"/>
      <c r="Q77" s="14">
        <f>SUM(Q8:Q76)</f>
        <v>198934772045</v>
      </c>
      <c r="R77" s="7"/>
      <c r="S77" s="14">
        <f>SUM(S8:S76)</f>
        <v>720617346154</v>
      </c>
      <c r="T77" s="4"/>
      <c r="U77" s="10">
        <f>SUM(U8:U76)</f>
        <v>0.99999999999999978</v>
      </c>
    </row>
    <row r="78" spans="1:21" ht="24.75" thickTop="1">
      <c r="C78" s="7"/>
      <c r="D78" s="4"/>
      <c r="E78" s="7"/>
      <c r="F78" s="4"/>
      <c r="G78" s="7"/>
      <c r="H78" s="4"/>
      <c r="I78" s="4"/>
      <c r="J78" s="4"/>
      <c r="K78" s="9"/>
      <c r="L78" s="4"/>
      <c r="M78" s="7"/>
      <c r="N78" s="4"/>
      <c r="O78" s="7"/>
      <c r="P78" s="4"/>
      <c r="Q78" s="7"/>
      <c r="R78" s="4"/>
      <c r="S78" s="4"/>
      <c r="T78" s="4"/>
      <c r="U78" s="9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6"/>
  <sheetViews>
    <sheetView rightToLeft="1" workbookViewId="0">
      <selection activeCell="I54" sqref="I54"/>
    </sheetView>
  </sheetViews>
  <sheetFormatPr defaultRowHeight="24"/>
  <cols>
    <col min="1" max="1" width="44.42578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169</v>
      </c>
      <c r="C6" s="16" t="s">
        <v>167</v>
      </c>
      <c r="D6" s="16" t="s">
        <v>167</v>
      </c>
      <c r="E6" s="16" t="s">
        <v>167</v>
      </c>
      <c r="F6" s="16" t="s">
        <v>167</v>
      </c>
      <c r="G6" s="16" t="s">
        <v>167</v>
      </c>
      <c r="H6" s="16" t="s">
        <v>167</v>
      </c>
      <c r="I6" s="16" t="s">
        <v>167</v>
      </c>
      <c r="K6" s="16" t="s">
        <v>168</v>
      </c>
      <c r="L6" s="16" t="s">
        <v>168</v>
      </c>
      <c r="M6" s="16" t="s">
        <v>168</v>
      </c>
      <c r="N6" s="16" t="s">
        <v>168</v>
      </c>
      <c r="O6" s="16" t="s">
        <v>168</v>
      </c>
      <c r="P6" s="16" t="s">
        <v>168</v>
      </c>
      <c r="Q6" s="16" t="s">
        <v>168</v>
      </c>
    </row>
    <row r="7" spans="1:17" ht="24.75">
      <c r="A7" s="16" t="s">
        <v>169</v>
      </c>
      <c r="C7" s="5" t="s">
        <v>257</v>
      </c>
      <c r="E7" s="5" t="s">
        <v>254</v>
      </c>
      <c r="G7" s="5" t="s">
        <v>255</v>
      </c>
      <c r="I7" s="5" t="s">
        <v>258</v>
      </c>
      <c r="K7" s="5" t="s">
        <v>257</v>
      </c>
      <c r="M7" s="5" t="s">
        <v>254</v>
      </c>
      <c r="O7" s="5" t="s">
        <v>255</v>
      </c>
      <c r="Q7" s="5" t="s">
        <v>258</v>
      </c>
    </row>
    <row r="8" spans="1:17">
      <c r="A8" s="1" t="s">
        <v>138</v>
      </c>
      <c r="C8" s="7">
        <v>0</v>
      </c>
      <c r="D8" s="7"/>
      <c r="E8" s="7">
        <v>164848828</v>
      </c>
      <c r="F8" s="7"/>
      <c r="G8" s="7">
        <v>18437101</v>
      </c>
      <c r="H8" s="7"/>
      <c r="I8" s="7">
        <f>C8+E8+G8</f>
        <v>183285929</v>
      </c>
      <c r="J8" s="7"/>
      <c r="K8" s="7">
        <v>0</v>
      </c>
      <c r="L8" s="7"/>
      <c r="M8" s="7">
        <v>164848828</v>
      </c>
      <c r="N8" s="7"/>
      <c r="O8" s="7">
        <v>18437101</v>
      </c>
      <c r="P8" s="7"/>
      <c r="Q8" s="7">
        <f>K8+M8+O8</f>
        <v>183285929</v>
      </c>
    </row>
    <row r="9" spans="1:17">
      <c r="A9" s="1" t="s">
        <v>115</v>
      </c>
      <c r="C9" s="7">
        <v>0</v>
      </c>
      <c r="D9" s="7"/>
      <c r="E9" s="7">
        <v>0</v>
      </c>
      <c r="F9" s="7"/>
      <c r="G9" s="7">
        <v>-66331690</v>
      </c>
      <c r="H9" s="7"/>
      <c r="I9" s="7">
        <f t="shared" ref="I9:I44" si="0">C9+E9+G9</f>
        <v>-66331690</v>
      </c>
      <c r="J9" s="7"/>
      <c r="K9" s="7">
        <v>0</v>
      </c>
      <c r="L9" s="7"/>
      <c r="M9" s="7">
        <v>0</v>
      </c>
      <c r="N9" s="7"/>
      <c r="O9" s="7">
        <v>-66331690</v>
      </c>
      <c r="P9" s="7"/>
      <c r="Q9" s="7">
        <f t="shared" ref="Q9:Q43" si="1">K9+M9+O9</f>
        <v>-66331690</v>
      </c>
    </row>
    <row r="10" spans="1:17">
      <c r="A10" s="1" t="s">
        <v>76</v>
      </c>
      <c r="C10" s="7">
        <v>0</v>
      </c>
      <c r="D10" s="7"/>
      <c r="E10" s="7">
        <v>0</v>
      </c>
      <c r="F10" s="7"/>
      <c r="G10" s="7">
        <v>-64193931</v>
      </c>
      <c r="H10" s="7"/>
      <c r="I10" s="7">
        <f t="shared" si="0"/>
        <v>-64193931</v>
      </c>
      <c r="J10" s="7"/>
      <c r="K10" s="7">
        <v>0</v>
      </c>
      <c r="L10" s="7"/>
      <c r="M10" s="7">
        <v>0</v>
      </c>
      <c r="N10" s="7"/>
      <c r="O10" s="7">
        <v>-64193931</v>
      </c>
      <c r="P10" s="7"/>
      <c r="Q10" s="7">
        <f t="shared" si="1"/>
        <v>-64193931</v>
      </c>
    </row>
    <row r="11" spans="1:17">
      <c r="A11" s="1" t="s">
        <v>108</v>
      </c>
      <c r="C11" s="7">
        <v>0</v>
      </c>
      <c r="D11" s="7"/>
      <c r="E11" s="7">
        <v>6244434735</v>
      </c>
      <c r="F11" s="7"/>
      <c r="G11" s="7">
        <v>1202886519</v>
      </c>
      <c r="H11" s="7"/>
      <c r="I11" s="7">
        <f t="shared" si="0"/>
        <v>7447321254</v>
      </c>
      <c r="J11" s="7"/>
      <c r="K11" s="7">
        <v>0</v>
      </c>
      <c r="L11" s="7"/>
      <c r="M11" s="7">
        <v>35839884952</v>
      </c>
      <c r="N11" s="7"/>
      <c r="O11" s="7">
        <v>13951944416</v>
      </c>
      <c r="P11" s="7"/>
      <c r="Q11" s="7">
        <f t="shared" si="1"/>
        <v>49791829368</v>
      </c>
    </row>
    <row r="12" spans="1:17">
      <c r="A12" s="1" t="s">
        <v>120</v>
      </c>
      <c r="C12" s="7">
        <v>0</v>
      </c>
      <c r="D12" s="7"/>
      <c r="E12" s="7">
        <v>599361769</v>
      </c>
      <c r="F12" s="7"/>
      <c r="G12" s="7">
        <v>162886050</v>
      </c>
      <c r="H12" s="7"/>
      <c r="I12" s="7">
        <f t="shared" si="0"/>
        <v>762247819</v>
      </c>
      <c r="J12" s="7"/>
      <c r="K12" s="7">
        <v>0</v>
      </c>
      <c r="L12" s="7"/>
      <c r="M12" s="7">
        <v>2063071816</v>
      </c>
      <c r="N12" s="7"/>
      <c r="O12" s="7">
        <v>162886050</v>
      </c>
      <c r="P12" s="7"/>
      <c r="Q12" s="7">
        <f t="shared" si="1"/>
        <v>2225957866</v>
      </c>
    </row>
    <row r="13" spans="1:17">
      <c r="A13" s="1" t="s">
        <v>97</v>
      </c>
      <c r="C13" s="7">
        <v>0</v>
      </c>
      <c r="D13" s="7"/>
      <c r="E13" s="7">
        <v>0</v>
      </c>
      <c r="F13" s="7"/>
      <c r="G13" s="7">
        <v>12979957244</v>
      </c>
      <c r="H13" s="7"/>
      <c r="I13" s="7">
        <f t="shared" si="0"/>
        <v>12979957244</v>
      </c>
      <c r="J13" s="7"/>
      <c r="K13" s="7">
        <v>0</v>
      </c>
      <c r="L13" s="7"/>
      <c r="M13" s="7">
        <v>0</v>
      </c>
      <c r="N13" s="7"/>
      <c r="O13" s="7">
        <v>12979957244</v>
      </c>
      <c r="P13" s="7"/>
      <c r="Q13" s="7">
        <f t="shared" si="1"/>
        <v>12979957244</v>
      </c>
    </row>
    <row r="14" spans="1:17">
      <c r="A14" s="1" t="s">
        <v>80</v>
      </c>
      <c r="C14" s="7">
        <v>0</v>
      </c>
      <c r="D14" s="7"/>
      <c r="E14" s="7">
        <v>0</v>
      </c>
      <c r="F14" s="7"/>
      <c r="G14" s="7">
        <v>-130065819</v>
      </c>
      <c r="H14" s="7"/>
      <c r="I14" s="7">
        <f t="shared" si="0"/>
        <v>-130065819</v>
      </c>
      <c r="J14" s="7"/>
      <c r="K14" s="7">
        <v>0</v>
      </c>
      <c r="L14" s="7"/>
      <c r="M14" s="7">
        <v>0</v>
      </c>
      <c r="N14" s="7"/>
      <c r="O14" s="7">
        <v>-130065819</v>
      </c>
      <c r="P14" s="7"/>
      <c r="Q14" s="7">
        <f t="shared" si="1"/>
        <v>-130065819</v>
      </c>
    </row>
    <row r="15" spans="1:17">
      <c r="A15" s="1" t="s">
        <v>111</v>
      </c>
      <c r="C15" s="7">
        <v>0</v>
      </c>
      <c r="D15" s="7"/>
      <c r="E15" s="7">
        <v>-1276721934</v>
      </c>
      <c r="F15" s="7"/>
      <c r="G15" s="7">
        <v>1848182340</v>
      </c>
      <c r="H15" s="7"/>
      <c r="I15" s="7">
        <f t="shared" si="0"/>
        <v>571460406</v>
      </c>
      <c r="J15" s="7"/>
      <c r="K15" s="7">
        <v>0</v>
      </c>
      <c r="L15" s="7"/>
      <c r="M15" s="7">
        <v>437988</v>
      </c>
      <c r="N15" s="7"/>
      <c r="O15" s="7">
        <v>1848182340</v>
      </c>
      <c r="P15" s="7"/>
      <c r="Q15" s="7">
        <f t="shared" si="1"/>
        <v>1848620328</v>
      </c>
    </row>
    <row r="16" spans="1:17">
      <c r="A16" s="1" t="s">
        <v>117</v>
      </c>
      <c r="C16" s="7">
        <v>0</v>
      </c>
      <c r="D16" s="7"/>
      <c r="E16" s="7">
        <v>0</v>
      </c>
      <c r="F16" s="7"/>
      <c r="G16" s="7">
        <v>-27158255</v>
      </c>
      <c r="H16" s="7"/>
      <c r="I16" s="7">
        <f t="shared" si="0"/>
        <v>-27158255</v>
      </c>
      <c r="J16" s="7"/>
      <c r="K16" s="7">
        <v>0</v>
      </c>
      <c r="L16" s="7"/>
      <c r="M16" s="7">
        <v>0</v>
      </c>
      <c r="N16" s="7"/>
      <c r="O16" s="7">
        <v>-27158255</v>
      </c>
      <c r="P16" s="7"/>
      <c r="Q16" s="7">
        <f t="shared" si="1"/>
        <v>-27158255</v>
      </c>
    </row>
    <row r="17" spans="1:17">
      <c r="A17" s="1" t="s">
        <v>175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4603547608</v>
      </c>
      <c r="L17" s="7"/>
      <c r="M17" s="7">
        <v>0</v>
      </c>
      <c r="N17" s="7"/>
      <c r="O17" s="7">
        <v>-321243408</v>
      </c>
      <c r="P17" s="7"/>
      <c r="Q17" s="7">
        <f t="shared" si="1"/>
        <v>4282304200</v>
      </c>
    </row>
    <row r="18" spans="1:17">
      <c r="A18" s="1" t="s">
        <v>246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3694875932</v>
      </c>
      <c r="P18" s="7"/>
      <c r="Q18" s="7">
        <f t="shared" si="1"/>
        <v>3694875932</v>
      </c>
    </row>
    <row r="19" spans="1:17">
      <c r="A19" s="1" t="s">
        <v>86</v>
      </c>
      <c r="C19" s="7">
        <v>0</v>
      </c>
      <c r="D19" s="7"/>
      <c r="E19" s="7">
        <v>276093949</v>
      </c>
      <c r="F19" s="7"/>
      <c r="G19" s="7">
        <v>0</v>
      </c>
      <c r="H19" s="7"/>
      <c r="I19" s="7">
        <f t="shared" si="0"/>
        <v>276093949</v>
      </c>
      <c r="J19" s="7"/>
      <c r="K19" s="7">
        <v>0</v>
      </c>
      <c r="L19" s="7"/>
      <c r="M19" s="7">
        <v>1073951792</v>
      </c>
      <c r="N19" s="7"/>
      <c r="O19" s="7">
        <v>2051149770</v>
      </c>
      <c r="P19" s="7"/>
      <c r="Q19" s="7">
        <f t="shared" si="1"/>
        <v>3125101562</v>
      </c>
    </row>
    <row r="20" spans="1:17">
      <c r="A20" s="1" t="s">
        <v>245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6715743836</v>
      </c>
      <c r="P20" s="7"/>
      <c r="Q20" s="7">
        <f t="shared" si="1"/>
        <v>6715743836</v>
      </c>
    </row>
    <row r="21" spans="1:17">
      <c r="A21" s="1" t="s">
        <v>123</v>
      </c>
      <c r="C21" s="7">
        <v>0</v>
      </c>
      <c r="D21" s="7"/>
      <c r="E21" s="7">
        <v>1238907408</v>
      </c>
      <c r="F21" s="7"/>
      <c r="G21" s="7">
        <v>0</v>
      </c>
      <c r="H21" s="7"/>
      <c r="I21" s="7">
        <f t="shared" si="0"/>
        <v>1238907408</v>
      </c>
      <c r="J21" s="7"/>
      <c r="K21" s="7">
        <v>0</v>
      </c>
      <c r="L21" s="7"/>
      <c r="M21" s="7">
        <v>3813167530</v>
      </c>
      <c r="N21" s="7"/>
      <c r="O21" s="7">
        <v>5088082495</v>
      </c>
      <c r="P21" s="7"/>
      <c r="Q21" s="7">
        <f t="shared" si="1"/>
        <v>8901250025</v>
      </c>
    </row>
    <row r="22" spans="1:17">
      <c r="A22" s="1" t="s">
        <v>177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8784457731</v>
      </c>
      <c r="L22" s="7"/>
      <c r="M22" s="7">
        <v>0</v>
      </c>
      <c r="N22" s="7"/>
      <c r="O22" s="7">
        <v>2511020610</v>
      </c>
      <c r="P22" s="7"/>
      <c r="Q22" s="7">
        <f t="shared" si="1"/>
        <v>11295478341</v>
      </c>
    </row>
    <row r="23" spans="1:17">
      <c r="A23" s="1" t="s">
        <v>248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1061150093</v>
      </c>
      <c r="P23" s="7"/>
      <c r="Q23" s="7">
        <f t="shared" si="1"/>
        <v>1061150093</v>
      </c>
    </row>
    <row r="24" spans="1:17">
      <c r="A24" s="1" t="s">
        <v>181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109535653</v>
      </c>
      <c r="L24" s="7"/>
      <c r="M24" s="7">
        <v>0</v>
      </c>
      <c r="N24" s="7"/>
      <c r="O24" s="7">
        <v>191249</v>
      </c>
      <c r="P24" s="7"/>
      <c r="Q24" s="7">
        <f t="shared" si="1"/>
        <v>109726902</v>
      </c>
    </row>
    <row r="25" spans="1:17">
      <c r="A25" s="1" t="s">
        <v>249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2774979280</v>
      </c>
      <c r="P25" s="7"/>
      <c r="Q25" s="7">
        <f t="shared" si="1"/>
        <v>2774979280</v>
      </c>
    </row>
    <row r="26" spans="1:17">
      <c r="A26" s="1" t="s">
        <v>250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0</v>
      </c>
      <c r="L26" s="7"/>
      <c r="M26" s="7">
        <v>0</v>
      </c>
      <c r="N26" s="7"/>
      <c r="O26" s="7">
        <v>11219732827</v>
      </c>
      <c r="P26" s="7"/>
      <c r="Q26" s="7">
        <f t="shared" si="1"/>
        <v>11219732827</v>
      </c>
    </row>
    <row r="27" spans="1:17">
      <c r="A27" s="1" t="s">
        <v>251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937005815</v>
      </c>
      <c r="P27" s="7"/>
      <c r="Q27" s="7">
        <f t="shared" si="1"/>
        <v>937005815</v>
      </c>
    </row>
    <row r="28" spans="1:17">
      <c r="A28" s="1" t="s">
        <v>247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6624582500</v>
      </c>
      <c r="P28" s="7"/>
      <c r="Q28" s="7">
        <f t="shared" si="1"/>
        <v>6624582500</v>
      </c>
    </row>
    <row r="29" spans="1:17">
      <c r="A29" s="1" t="s">
        <v>129</v>
      </c>
      <c r="C29" s="7">
        <v>4223095</v>
      </c>
      <c r="D29" s="7"/>
      <c r="E29" s="7">
        <v>-647882</v>
      </c>
      <c r="F29" s="7"/>
      <c r="G29" s="7">
        <v>0</v>
      </c>
      <c r="H29" s="7"/>
      <c r="I29" s="7">
        <f t="shared" si="0"/>
        <v>3575213</v>
      </c>
      <c r="J29" s="7"/>
      <c r="K29" s="7">
        <v>719899628</v>
      </c>
      <c r="L29" s="7"/>
      <c r="M29" s="7">
        <v>-2015138</v>
      </c>
      <c r="N29" s="7"/>
      <c r="O29" s="7">
        <v>-184425199</v>
      </c>
      <c r="P29" s="7"/>
      <c r="Q29" s="7">
        <f t="shared" si="1"/>
        <v>533459291</v>
      </c>
    </row>
    <row r="30" spans="1:17">
      <c r="A30" s="1" t="s">
        <v>179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5966506918</v>
      </c>
      <c r="L30" s="7"/>
      <c r="M30" s="7">
        <v>0</v>
      </c>
      <c r="N30" s="7"/>
      <c r="O30" s="7">
        <v>9112491</v>
      </c>
      <c r="P30" s="7"/>
      <c r="Q30" s="7">
        <f t="shared" si="1"/>
        <v>5975619409</v>
      </c>
    </row>
    <row r="31" spans="1:17">
      <c r="A31" s="1" t="s">
        <v>252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0</v>
      </c>
      <c r="L31" s="7"/>
      <c r="M31" s="7">
        <v>0</v>
      </c>
      <c r="N31" s="7"/>
      <c r="O31" s="7">
        <v>3125534006</v>
      </c>
      <c r="P31" s="7"/>
      <c r="Q31" s="7">
        <f t="shared" si="1"/>
        <v>3125534006</v>
      </c>
    </row>
    <row r="32" spans="1:17">
      <c r="A32" s="1" t="s">
        <v>132</v>
      </c>
      <c r="C32" s="7">
        <v>279056083</v>
      </c>
      <c r="D32" s="7"/>
      <c r="E32" s="7">
        <v>72186914</v>
      </c>
      <c r="F32" s="7"/>
      <c r="G32" s="7">
        <v>0</v>
      </c>
      <c r="H32" s="7"/>
      <c r="I32" s="7">
        <f t="shared" si="0"/>
        <v>351242997</v>
      </c>
      <c r="J32" s="7"/>
      <c r="K32" s="7">
        <v>343165550</v>
      </c>
      <c r="L32" s="7"/>
      <c r="M32" s="7">
        <v>64809450</v>
      </c>
      <c r="N32" s="7"/>
      <c r="O32" s="7">
        <v>0</v>
      </c>
      <c r="P32" s="7"/>
      <c r="Q32" s="7">
        <f t="shared" si="1"/>
        <v>407975000</v>
      </c>
    </row>
    <row r="33" spans="1:17">
      <c r="A33" s="1" t="s">
        <v>135</v>
      </c>
      <c r="C33" s="7">
        <v>2116355329</v>
      </c>
      <c r="D33" s="7"/>
      <c r="E33" s="7">
        <v>302505308</v>
      </c>
      <c r="F33" s="7"/>
      <c r="G33" s="7">
        <v>0</v>
      </c>
      <c r="H33" s="7"/>
      <c r="I33" s="7">
        <f t="shared" si="0"/>
        <v>2418860637</v>
      </c>
      <c r="J33" s="7"/>
      <c r="K33" s="7">
        <v>2362475455</v>
      </c>
      <c r="L33" s="7"/>
      <c r="M33" s="7">
        <v>275484740</v>
      </c>
      <c r="N33" s="7"/>
      <c r="O33" s="7">
        <v>0</v>
      </c>
      <c r="P33" s="7"/>
      <c r="Q33" s="7">
        <f t="shared" si="1"/>
        <v>2637960195</v>
      </c>
    </row>
    <row r="34" spans="1:17">
      <c r="A34" s="1" t="s">
        <v>141</v>
      </c>
      <c r="C34" s="7">
        <v>0</v>
      </c>
      <c r="D34" s="7"/>
      <c r="E34" s="7">
        <v>628853987</v>
      </c>
      <c r="F34" s="7"/>
      <c r="G34" s="7">
        <v>0</v>
      </c>
      <c r="H34" s="7"/>
      <c r="I34" s="7">
        <f t="shared" si="0"/>
        <v>628853987</v>
      </c>
      <c r="J34" s="7"/>
      <c r="K34" s="7">
        <v>0</v>
      </c>
      <c r="L34" s="7"/>
      <c r="M34" s="7">
        <v>628853987</v>
      </c>
      <c r="N34" s="7"/>
      <c r="O34" s="7">
        <v>0</v>
      </c>
      <c r="P34" s="7"/>
      <c r="Q34" s="7">
        <f t="shared" si="1"/>
        <v>628853987</v>
      </c>
    </row>
    <row r="35" spans="1:17">
      <c r="A35" s="1" t="s">
        <v>89</v>
      </c>
      <c r="C35" s="7">
        <v>0</v>
      </c>
      <c r="D35" s="7"/>
      <c r="E35" s="7">
        <v>281798915</v>
      </c>
      <c r="F35" s="7"/>
      <c r="G35" s="7">
        <v>0</v>
      </c>
      <c r="H35" s="7"/>
      <c r="I35" s="7">
        <f t="shared" si="0"/>
        <v>281798915</v>
      </c>
      <c r="J35" s="7"/>
      <c r="K35" s="7">
        <v>0</v>
      </c>
      <c r="L35" s="7"/>
      <c r="M35" s="7">
        <v>1132616984</v>
      </c>
      <c r="N35" s="7"/>
      <c r="O35" s="7">
        <v>0</v>
      </c>
      <c r="P35" s="7"/>
      <c r="Q35" s="7">
        <f t="shared" si="1"/>
        <v>1132616984</v>
      </c>
    </row>
    <row r="36" spans="1:17">
      <c r="A36" s="1" t="s">
        <v>92</v>
      </c>
      <c r="C36" s="7">
        <v>0</v>
      </c>
      <c r="D36" s="7"/>
      <c r="E36" s="7">
        <v>701167770</v>
      </c>
      <c r="F36" s="7"/>
      <c r="G36" s="7">
        <v>0</v>
      </c>
      <c r="H36" s="7"/>
      <c r="I36" s="7">
        <f t="shared" si="0"/>
        <v>701167770</v>
      </c>
      <c r="J36" s="7"/>
      <c r="K36" s="7">
        <v>0</v>
      </c>
      <c r="L36" s="7"/>
      <c r="M36" s="7">
        <v>1944652871</v>
      </c>
      <c r="N36" s="7"/>
      <c r="O36" s="7">
        <v>0</v>
      </c>
      <c r="P36" s="7"/>
      <c r="Q36" s="7">
        <f t="shared" si="1"/>
        <v>1944652871</v>
      </c>
    </row>
    <row r="37" spans="1:17">
      <c r="A37" s="1" t="s">
        <v>95</v>
      </c>
      <c r="C37" s="7">
        <v>0</v>
      </c>
      <c r="D37" s="7"/>
      <c r="E37" s="7">
        <v>138793589</v>
      </c>
      <c r="F37" s="7"/>
      <c r="G37" s="7">
        <v>0</v>
      </c>
      <c r="H37" s="7"/>
      <c r="I37" s="7">
        <f t="shared" si="0"/>
        <v>138793589</v>
      </c>
      <c r="J37" s="7"/>
      <c r="K37" s="7">
        <v>0</v>
      </c>
      <c r="L37" s="7"/>
      <c r="M37" s="7">
        <v>547051629</v>
      </c>
      <c r="N37" s="7"/>
      <c r="O37" s="7">
        <v>0</v>
      </c>
      <c r="P37" s="7"/>
      <c r="Q37" s="7">
        <f t="shared" si="1"/>
        <v>547051629</v>
      </c>
    </row>
    <row r="38" spans="1:17">
      <c r="A38" s="1" t="s">
        <v>102</v>
      </c>
      <c r="C38" s="7">
        <v>0</v>
      </c>
      <c r="D38" s="7"/>
      <c r="E38" s="7">
        <v>2642298326</v>
      </c>
      <c r="F38" s="7"/>
      <c r="G38" s="7">
        <v>0</v>
      </c>
      <c r="H38" s="7"/>
      <c r="I38" s="7">
        <f t="shared" si="0"/>
        <v>2642298326</v>
      </c>
      <c r="J38" s="7"/>
      <c r="K38" s="7">
        <v>0</v>
      </c>
      <c r="L38" s="7"/>
      <c r="M38" s="7">
        <v>20516669359</v>
      </c>
      <c r="N38" s="7"/>
      <c r="O38" s="7">
        <v>0</v>
      </c>
      <c r="P38" s="7"/>
      <c r="Q38" s="7">
        <f t="shared" si="1"/>
        <v>20516669359</v>
      </c>
    </row>
    <row r="39" spans="1:17">
      <c r="A39" s="1" t="s">
        <v>112</v>
      </c>
      <c r="C39" s="7">
        <v>0</v>
      </c>
      <c r="D39" s="7"/>
      <c r="E39" s="7">
        <v>3444566189</v>
      </c>
      <c r="F39" s="7"/>
      <c r="G39" s="7">
        <v>0</v>
      </c>
      <c r="H39" s="7"/>
      <c r="I39" s="7">
        <f t="shared" si="0"/>
        <v>3444566189</v>
      </c>
      <c r="J39" s="7"/>
      <c r="K39" s="7">
        <v>0</v>
      </c>
      <c r="L39" s="7"/>
      <c r="M39" s="7">
        <v>16230932807</v>
      </c>
      <c r="N39" s="7"/>
      <c r="O39" s="7">
        <v>0</v>
      </c>
      <c r="P39" s="7"/>
      <c r="Q39" s="7">
        <f t="shared" si="1"/>
        <v>16230932807</v>
      </c>
    </row>
    <row r="40" spans="1:17">
      <c r="A40" s="1" t="s">
        <v>144</v>
      </c>
      <c r="C40" s="7">
        <v>0</v>
      </c>
      <c r="D40" s="7"/>
      <c r="E40" s="7">
        <v>1255376020</v>
      </c>
      <c r="F40" s="7"/>
      <c r="G40" s="7">
        <v>0</v>
      </c>
      <c r="H40" s="7"/>
      <c r="I40" s="7">
        <f t="shared" si="0"/>
        <v>1255376020</v>
      </c>
      <c r="J40" s="7"/>
      <c r="K40" s="7">
        <v>0</v>
      </c>
      <c r="L40" s="7"/>
      <c r="M40" s="7">
        <v>1255376022</v>
      </c>
      <c r="N40" s="7"/>
      <c r="O40" s="7">
        <v>0</v>
      </c>
      <c r="P40" s="7"/>
      <c r="Q40" s="7">
        <f t="shared" si="1"/>
        <v>1255376022</v>
      </c>
    </row>
    <row r="41" spans="1:17">
      <c r="A41" s="1" t="s">
        <v>105</v>
      </c>
      <c r="C41" s="7">
        <v>0</v>
      </c>
      <c r="D41" s="7"/>
      <c r="E41" s="7">
        <v>44471938</v>
      </c>
      <c r="F41" s="7"/>
      <c r="G41" s="7">
        <v>0</v>
      </c>
      <c r="H41" s="7"/>
      <c r="I41" s="7">
        <f t="shared" si="0"/>
        <v>44471938</v>
      </c>
      <c r="J41" s="7"/>
      <c r="K41" s="7">
        <v>0</v>
      </c>
      <c r="L41" s="7"/>
      <c r="M41" s="7">
        <v>16293768</v>
      </c>
      <c r="N41" s="7"/>
      <c r="O41" s="7">
        <v>0</v>
      </c>
      <c r="P41" s="7"/>
      <c r="Q41" s="7">
        <f t="shared" si="1"/>
        <v>16293768</v>
      </c>
    </row>
    <row r="42" spans="1:17">
      <c r="A42" s="1" t="s">
        <v>100</v>
      </c>
      <c r="C42" s="7">
        <v>0</v>
      </c>
      <c r="D42" s="7"/>
      <c r="E42" s="7">
        <v>194499741</v>
      </c>
      <c r="F42" s="7"/>
      <c r="G42" s="7">
        <v>0</v>
      </c>
      <c r="H42" s="7"/>
      <c r="I42" s="7">
        <f t="shared" si="0"/>
        <v>194499741</v>
      </c>
      <c r="J42" s="7"/>
      <c r="K42" s="7">
        <v>0</v>
      </c>
      <c r="L42" s="7"/>
      <c r="M42" s="7">
        <v>86659788</v>
      </c>
      <c r="N42" s="7"/>
      <c r="O42" s="7">
        <v>0</v>
      </c>
      <c r="P42" s="7"/>
      <c r="Q42" s="7">
        <f t="shared" si="1"/>
        <v>86659788</v>
      </c>
    </row>
    <row r="43" spans="1:17">
      <c r="A43" s="1" t="s">
        <v>126</v>
      </c>
      <c r="C43" s="7">
        <v>0</v>
      </c>
      <c r="D43" s="7"/>
      <c r="E43" s="7">
        <v>321997627</v>
      </c>
      <c r="F43" s="7"/>
      <c r="G43" s="7">
        <v>0</v>
      </c>
      <c r="H43" s="7"/>
      <c r="I43" s="7">
        <f t="shared" si="0"/>
        <v>321997627</v>
      </c>
      <c r="J43" s="7"/>
      <c r="K43" s="7">
        <v>0</v>
      </c>
      <c r="L43" s="7"/>
      <c r="M43" s="7">
        <v>1732012164</v>
      </c>
      <c r="N43" s="7"/>
      <c r="O43" s="7">
        <v>0</v>
      </c>
      <c r="P43" s="7"/>
      <c r="Q43" s="7">
        <f t="shared" si="1"/>
        <v>1732012164</v>
      </c>
    </row>
    <row r="44" spans="1:17">
      <c r="A44" s="1" t="s">
        <v>83</v>
      </c>
      <c r="C44" s="7">
        <v>0</v>
      </c>
      <c r="D44" s="7"/>
      <c r="E44" s="7">
        <v>926876973</v>
      </c>
      <c r="F44" s="7"/>
      <c r="G44" s="7">
        <v>0</v>
      </c>
      <c r="H44" s="7"/>
      <c r="I44" s="7">
        <f t="shared" si="0"/>
        <v>926876973</v>
      </c>
      <c r="J44" s="7"/>
      <c r="K44" s="7">
        <v>0</v>
      </c>
      <c r="L44" s="7"/>
      <c r="M44" s="7">
        <v>4455066041</v>
      </c>
      <c r="N44" s="7"/>
      <c r="O44" s="7">
        <v>0</v>
      </c>
      <c r="P44" s="7"/>
      <c r="Q44" s="7">
        <f>K44+M44+O44</f>
        <v>4455066041</v>
      </c>
    </row>
    <row r="45" spans="1:17" ht="24.75" thickBot="1">
      <c r="C45" s="14">
        <f>SUM(C8:C44)</f>
        <v>2399634507</v>
      </c>
      <c r="D45" s="7"/>
      <c r="E45" s="14">
        <f>SUM(E8:E44)</f>
        <v>18201670170</v>
      </c>
      <c r="F45" s="7"/>
      <c r="G45" s="14">
        <f>SUM(G8:G44)</f>
        <v>15924599559</v>
      </c>
      <c r="H45" s="7"/>
      <c r="I45" s="14">
        <f>SUM(I8:I44)</f>
        <v>36525904236</v>
      </c>
      <c r="J45" s="7"/>
      <c r="K45" s="14">
        <f>SUM(K8:K44)</f>
        <v>22889588543</v>
      </c>
      <c r="L45" s="7"/>
      <c r="M45" s="14">
        <f>SUM(M8:M44)</f>
        <v>91839827378</v>
      </c>
      <c r="N45" s="7"/>
      <c r="O45" s="14">
        <f>SUM(O8:O44)</f>
        <v>73981149753</v>
      </c>
      <c r="P45" s="7"/>
      <c r="Q45" s="14">
        <f>SUM(Q8:Q44)</f>
        <v>188710565674</v>
      </c>
    </row>
    <row r="46" spans="1:17" ht="24.75" thickTop="1">
      <c r="C46" s="13"/>
      <c r="E46" s="13"/>
      <c r="G46" s="13"/>
      <c r="K46" s="13"/>
      <c r="M46" s="13"/>
      <c r="O46" s="13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14"/>
  <sheetViews>
    <sheetView rightToLeft="1" workbookViewId="0">
      <selection activeCell="I12" sqref="E12:I12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4" ht="24.75">
      <c r="A6" s="16" t="s">
        <v>259</v>
      </c>
      <c r="B6" s="16" t="s">
        <v>259</v>
      </c>
      <c r="C6" s="16" t="s">
        <v>259</v>
      </c>
      <c r="E6" s="16" t="s">
        <v>167</v>
      </c>
      <c r="F6" s="16" t="s">
        <v>167</v>
      </c>
      <c r="G6" s="16" t="s">
        <v>167</v>
      </c>
      <c r="I6" s="16" t="s">
        <v>168</v>
      </c>
      <c r="J6" s="16" t="s">
        <v>168</v>
      </c>
      <c r="K6" s="16" t="s">
        <v>168</v>
      </c>
    </row>
    <row r="7" spans="1:14" ht="24.75">
      <c r="A7" s="16" t="s">
        <v>260</v>
      </c>
      <c r="C7" s="16" t="s">
        <v>149</v>
      </c>
      <c r="E7" s="16" t="s">
        <v>261</v>
      </c>
      <c r="G7" s="16" t="s">
        <v>262</v>
      </c>
      <c r="I7" s="16" t="s">
        <v>261</v>
      </c>
      <c r="K7" s="16" t="s">
        <v>262</v>
      </c>
    </row>
    <row r="8" spans="1:14">
      <c r="A8" s="1" t="s">
        <v>155</v>
      </c>
      <c r="C8" s="4" t="s">
        <v>156</v>
      </c>
      <c r="D8" s="4"/>
      <c r="E8" s="6">
        <v>68787</v>
      </c>
      <c r="F8" s="4"/>
      <c r="G8" s="9">
        <f>E8/$E$11</f>
        <v>4.0546611255381371E-4</v>
      </c>
      <c r="H8" s="4"/>
      <c r="I8" s="6">
        <v>1261334259</v>
      </c>
      <c r="J8" s="4"/>
      <c r="K8" s="9">
        <f>I8/$I$11</f>
        <v>0.31824815021035091</v>
      </c>
      <c r="L8" s="4"/>
      <c r="M8" s="4"/>
      <c r="N8" s="4"/>
    </row>
    <row r="9" spans="1:14">
      <c r="A9" s="1" t="s">
        <v>159</v>
      </c>
      <c r="C9" s="4" t="s">
        <v>160</v>
      </c>
      <c r="D9" s="4"/>
      <c r="E9" s="6">
        <v>65180</v>
      </c>
      <c r="F9" s="4"/>
      <c r="G9" s="9">
        <f t="shared" ref="G9:G10" si="0">E9/$E$11</f>
        <v>3.842045912201081E-4</v>
      </c>
      <c r="H9" s="4"/>
      <c r="I9" s="6">
        <v>2280729409</v>
      </c>
      <c r="J9" s="4"/>
      <c r="K9" s="9">
        <f t="shared" ref="K9:K10" si="1">I9/$I$11</f>
        <v>0.57545247056085624</v>
      </c>
      <c r="L9" s="4"/>
      <c r="M9" s="4"/>
      <c r="N9" s="4"/>
    </row>
    <row r="10" spans="1:14">
      <c r="A10" s="1" t="s">
        <v>162</v>
      </c>
      <c r="C10" s="4" t="s">
        <v>163</v>
      </c>
      <c r="D10" s="4"/>
      <c r="E10" s="6">
        <v>169515229</v>
      </c>
      <c r="F10" s="4"/>
      <c r="G10" s="9">
        <f t="shared" si="0"/>
        <v>0.99921032929622611</v>
      </c>
      <c r="H10" s="4"/>
      <c r="I10" s="6">
        <v>421303466</v>
      </c>
      <c r="J10" s="4"/>
      <c r="K10" s="9">
        <f t="shared" si="1"/>
        <v>0.10629937922879289</v>
      </c>
      <c r="L10" s="4"/>
      <c r="M10" s="4"/>
      <c r="N10" s="4"/>
    </row>
    <row r="11" spans="1:14" ht="24.75" thickBot="1">
      <c r="C11" s="4"/>
      <c r="D11" s="4"/>
      <c r="E11" s="11">
        <f>SUM(E8:E10)</f>
        <v>169649196</v>
      </c>
      <c r="F11" s="4"/>
      <c r="G11" s="12">
        <f>SUM(G8:G10)</f>
        <v>1</v>
      </c>
      <c r="H11" s="4"/>
      <c r="I11" s="11">
        <f>SUM(I8:I10)</f>
        <v>3963367134</v>
      </c>
      <c r="J11" s="4"/>
      <c r="K11" s="12">
        <f>SUM(K8:K10)</f>
        <v>1</v>
      </c>
      <c r="L11" s="4"/>
      <c r="M11" s="4"/>
      <c r="N11" s="4"/>
    </row>
    <row r="12" spans="1:14" ht="24.75" thickTop="1">
      <c r="C12" s="4"/>
      <c r="D12" s="4"/>
      <c r="E12" s="6"/>
      <c r="F12" s="4"/>
      <c r="G12" s="4"/>
      <c r="H12" s="4"/>
      <c r="I12" s="6"/>
      <c r="J12" s="4"/>
      <c r="K12" s="4"/>
      <c r="L12" s="4"/>
      <c r="M12" s="4"/>
      <c r="N12" s="4"/>
    </row>
    <row r="13" spans="1:1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165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167</v>
      </c>
      <c r="E5" s="2" t="s">
        <v>271</v>
      </c>
    </row>
    <row r="6" spans="1:5" ht="24.75">
      <c r="A6" s="15" t="s">
        <v>263</v>
      </c>
      <c r="C6" s="16"/>
      <c r="E6" s="5" t="s">
        <v>272</v>
      </c>
    </row>
    <row r="7" spans="1:5" ht="24.75">
      <c r="A7" s="16" t="s">
        <v>263</v>
      </c>
      <c r="C7" s="16" t="s">
        <v>152</v>
      </c>
      <c r="E7" s="16" t="s">
        <v>152</v>
      </c>
    </row>
    <row r="8" spans="1:5">
      <c r="A8" s="1" t="s">
        <v>270</v>
      </c>
      <c r="C8" s="6">
        <v>1000</v>
      </c>
      <c r="D8" s="4"/>
      <c r="E8" s="6">
        <v>4199388807</v>
      </c>
    </row>
    <row r="9" spans="1:5" ht="24.75" thickBot="1">
      <c r="A9" s="1" t="s">
        <v>174</v>
      </c>
      <c r="C9" s="11">
        <v>1000</v>
      </c>
      <c r="D9" s="4"/>
      <c r="E9" s="11">
        <v>4199388807</v>
      </c>
    </row>
    <row r="10" spans="1:5" ht="24.75" thickTop="1"/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topLeftCell="A52" workbookViewId="0">
      <selection activeCell="Y64" sqref="Y6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42578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267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7">
        <v>564886</v>
      </c>
      <c r="D9" s="7"/>
      <c r="E9" s="7">
        <v>1613034356</v>
      </c>
      <c r="F9" s="7"/>
      <c r="G9" s="7">
        <v>2337066751.5846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564886</v>
      </c>
      <c r="R9" s="7"/>
      <c r="S9" s="7">
        <v>4412</v>
      </c>
      <c r="T9" s="7"/>
      <c r="U9" s="7">
        <v>1613034356</v>
      </c>
      <c r="V9" s="7"/>
      <c r="W9" s="7">
        <v>2477447983.6595998</v>
      </c>
      <c r="X9" s="7"/>
      <c r="Y9" s="9">
        <v>6.8187327470782479E-4</v>
      </c>
    </row>
    <row r="10" spans="1:25">
      <c r="A10" s="1" t="s">
        <v>16</v>
      </c>
      <c r="C10" s="7">
        <v>12110123</v>
      </c>
      <c r="D10" s="7"/>
      <c r="E10" s="7">
        <v>51113954648</v>
      </c>
      <c r="F10" s="7"/>
      <c r="G10" s="7">
        <v>40387717362.143204</v>
      </c>
      <c r="H10" s="7"/>
      <c r="I10" s="7">
        <v>0</v>
      </c>
      <c r="J10" s="7"/>
      <c r="K10" s="7">
        <v>0</v>
      </c>
      <c r="L10" s="7"/>
      <c r="M10" s="7">
        <v>-1211013</v>
      </c>
      <c r="N10" s="7"/>
      <c r="O10" s="7">
        <v>3931282374</v>
      </c>
      <c r="P10" s="7"/>
      <c r="Q10" s="7">
        <v>10899110</v>
      </c>
      <c r="R10" s="7"/>
      <c r="S10" s="7">
        <v>3736</v>
      </c>
      <c r="T10" s="7"/>
      <c r="U10" s="7">
        <v>46002556225</v>
      </c>
      <c r="V10" s="7"/>
      <c r="W10" s="7">
        <v>40476796463.987999</v>
      </c>
      <c r="X10" s="7"/>
      <c r="Y10" s="9">
        <v>1.1140514729924531E-2</v>
      </c>
    </row>
    <row r="11" spans="1:25">
      <c r="A11" s="1" t="s">
        <v>17</v>
      </c>
      <c r="C11" s="7">
        <v>4644825</v>
      </c>
      <c r="D11" s="7"/>
      <c r="E11" s="7">
        <v>19280967067</v>
      </c>
      <c r="F11" s="7"/>
      <c r="G11" s="7">
        <v>33151411931.174999</v>
      </c>
      <c r="H11" s="7"/>
      <c r="I11" s="7">
        <v>0</v>
      </c>
      <c r="J11" s="7"/>
      <c r="K11" s="7">
        <v>0</v>
      </c>
      <c r="L11" s="7"/>
      <c r="M11" s="7">
        <v>-464483</v>
      </c>
      <c r="N11" s="7"/>
      <c r="O11" s="7">
        <v>3508528069</v>
      </c>
      <c r="P11" s="7"/>
      <c r="Q11" s="7">
        <v>4180342</v>
      </c>
      <c r="R11" s="7"/>
      <c r="S11" s="7">
        <v>7880</v>
      </c>
      <c r="T11" s="7"/>
      <c r="U11" s="7">
        <v>17352868284</v>
      </c>
      <c r="V11" s="7"/>
      <c r="W11" s="7">
        <v>32745095444.987999</v>
      </c>
      <c r="X11" s="7"/>
      <c r="Y11" s="9">
        <v>9.0125022236439024E-3</v>
      </c>
    </row>
    <row r="12" spans="1:25">
      <c r="A12" s="1" t="s">
        <v>18</v>
      </c>
      <c r="C12" s="7">
        <v>800654</v>
      </c>
      <c r="D12" s="7"/>
      <c r="E12" s="7">
        <v>67489755300</v>
      </c>
      <c r="F12" s="7"/>
      <c r="G12" s="7">
        <v>62596757049.254997</v>
      </c>
      <c r="H12" s="7"/>
      <c r="I12" s="7">
        <v>0</v>
      </c>
      <c r="J12" s="7"/>
      <c r="K12" s="7">
        <v>0</v>
      </c>
      <c r="L12" s="7"/>
      <c r="M12" s="7">
        <v>-80066</v>
      </c>
      <c r="N12" s="7"/>
      <c r="O12" s="7">
        <v>6631862248</v>
      </c>
      <c r="P12" s="7"/>
      <c r="Q12" s="7">
        <v>720588</v>
      </c>
      <c r="R12" s="7"/>
      <c r="S12" s="7">
        <v>84550</v>
      </c>
      <c r="T12" s="7"/>
      <c r="U12" s="7">
        <v>60740729195</v>
      </c>
      <c r="V12" s="7"/>
      <c r="W12" s="7">
        <v>60563207393.370003</v>
      </c>
      <c r="X12" s="7"/>
      <c r="Y12" s="9">
        <v>1.6668940306518443E-2</v>
      </c>
    </row>
    <row r="13" spans="1:25">
      <c r="A13" s="1" t="s">
        <v>19</v>
      </c>
      <c r="C13" s="7">
        <v>2008619</v>
      </c>
      <c r="D13" s="7"/>
      <c r="E13" s="7">
        <v>47762141181</v>
      </c>
      <c r="F13" s="7"/>
      <c r="G13" s="7">
        <v>61317665587.5345</v>
      </c>
      <c r="H13" s="7"/>
      <c r="I13" s="7">
        <v>0</v>
      </c>
      <c r="J13" s="7"/>
      <c r="K13" s="7">
        <v>0</v>
      </c>
      <c r="L13" s="7"/>
      <c r="M13" s="7">
        <v>-369682</v>
      </c>
      <c r="N13" s="7"/>
      <c r="O13" s="7">
        <v>12075591475</v>
      </c>
      <c r="P13" s="7"/>
      <c r="Q13" s="7">
        <v>1638937</v>
      </c>
      <c r="R13" s="7"/>
      <c r="S13" s="7">
        <v>33700</v>
      </c>
      <c r="T13" s="7"/>
      <c r="U13" s="7">
        <v>38971621986</v>
      </c>
      <c r="V13" s="7"/>
      <c r="W13" s="7">
        <v>54903545447.445</v>
      </c>
      <c r="X13" s="7"/>
      <c r="Y13" s="9">
        <v>1.5111219518731607E-2</v>
      </c>
    </row>
    <row r="14" spans="1:25">
      <c r="A14" s="1" t="s">
        <v>20</v>
      </c>
      <c r="C14" s="7">
        <v>282524</v>
      </c>
      <c r="D14" s="7"/>
      <c r="E14" s="7">
        <v>7250405655</v>
      </c>
      <c r="F14" s="7"/>
      <c r="G14" s="7">
        <v>53837599687.739998</v>
      </c>
      <c r="H14" s="7"/>
      <c r="I14" s="7">
        <v>0</v>
      </c>
      <c r="J14" s="7"/>
      <c r="K14" s="7">
        <v>0</v>
      </c>
      <c r="L14" s="7"/>
      <c r="M14" s="7">
        <v>-28253</v>
      </c>
      <c r="N14" s="7"/>
      <c r="O14" s="7">
        <v>5575452182</v>
      </c>
      <c r="P14" s="7"/>
      <c r="Q14" s="7">
        <v>254271</v>
      </c>
      <c r="R14" s="7"/>
      <c r="S14" s="7">
        <v>156380</v>
      </c>
      <c r="T14" s="7"/>
      <c r="U14" s="7">
        <v>6525349687</v>
      </c>
      <c r="V14" s="7"/>
      <c r="W14" s="7">
        <v>39526309731.069</v>
      </c>
      <c r="X14" s="7"/>
      <c r="Y14" s="9">
        <v>1.0878910246029595E-2</v>
      </c>
    </row>
    <row r="15" spans="1:25">
      <c r="A15" s="1" t="s">
        <v>21</v>
      </c>
      <c r="C15" s="7">
        <v>3948401</v>
      </c>
      <c r="D15" s="7"/>
      <c r="E15" s="7">
        <v>44092966556</v>
      </c>
      <c r="F15" s="7"/>
      <c r="G15" s="7">
        <v>40583548865.277</v>
      </c>
      <c r="H15" s="7"/>
      <c r="I15" s="7">
        <v>0</v>
      </c>
      <c r="J15" s="7"/>
      <c r="K15" s="7">
        <v>0</v>
      </c>
      <c r="L15" s="7"/>
      <c r="M15" s="7">
        <v>-394841</v>
      </c>
      <c r="N15" s="7"/>
      <c r="O15" s="7">
        <v>4243785618</v>
      </c>
      <c r="P15" s="7"/>
      <c r="Q15" s="7">
        <v>3553560</v>
      </c>
      <c r="R15" s="7"/>
      <c r="S15" s="7">
        <v>12660</v>
      </c>
      <c r="T15" s="7"/>
      <c r="U15" s="7">
        <v>39683659852</v>
      </c>
      <c r="V15" s="7"/>
      <c r="W15" s="7">
        <v>44720390585.879997</v>
      </c>
      <c r="X15" s="7"/>
      <c r="Y15" s="9">
        <v>1.2308488160450833E-2</v>
      </c>
    </row>
    <row r="16" spans="1:25">
      <c r="A16" s="1" t="s">
        <v>22</v>
      </c>
      <c r="C16" s="7">
        <v>581376</v>
      </c>
      <c r="D16" s="7"/>
      <c r="E16" s="7">
        <v>26349705631</v>
      </c>
      <c r="F16" s="7"/>
      <c r="G16" s="7">
        <v>67864771327.103996</v>
      </c>
      <c r="H16" s="7"/>
      <c r="I16" s="7">
        <v>0</v>
      </c>
      <c r="J16" s="7"/>
      <c r="K16" s="7">
        <v>0</v>
      </c>
      <c r="L16" s="7"/>
      <c r="M16" s="7">
        <v>-452645</v>
      </c>
      <c r="N16" s="7"/>
      <c r="O16" s="7">
        <v>51043553557</v>
      </c>
      <c r="P16" s="7"/>
      <c r="Q16" s="7">
        <v>128731</v>
      </c>
      <c r="R16" s="7"/>
      <c r="S16" s="7">
        <v>112430</v>
      </c>
      <c r="T16" s="7"/>
      <c r="U16" s="7">
        <v>5834475429</v>
      </c>
      <c r="V16" s="7"/>
      <c r="W16" s="7">
        <v>14387110633.3365</v>
      </c>
      <c r="X16" s="7"/>
      <c r="Y16" s="9">
        <v>3.9597950414465054E-3</v>
      </c>
    </row>
    <row r="17" spans="1:25">
      <c r="A17" s="1" t="s">
        <v>23</v>
      </c>
      <c r="C17" s="7">
        <v>335890</v>
      </c>
      <c r="D17" s="7"/>
      <c r="E17" s="7">
        <v>39409143793</v>
      </c>
      <c r="F17" s="7"/>
      <c r="G17" s="7">
        <v>41302372921.650002</v>
      </c>
      <c r="H17" s="7"/>
      <c r="I17" s="7">
        <v>200144</v>
      </c>
      <c r="J17" s="7"/>
      <c r="K17" s="7">
        <v>24402241316</v>
      </c>
      <c r="L17" s="7"/>
      <c r="M17" s="7">
        <v>0</v>
      </c>
      <c r="N17" s="7"/>
      <c r="O17" s="7">
        <v>0</v>
      </c>
      <c r="P17" s="7"/>
      <c r="Q17" s="7">
        <v>536034</v>
      </c>
      <c r="R17" s="7"/>
      <c r="S17" s="7">
        <v>132700</v>
      </c>
      <c r="T17" s="7"/>
      <c r="U17" s="7">
        <v>63811385109</v>
      </c>
      <c r="V17" s="7"/>
      <c r="W17" s="7">
        <v>70708478114.789993</v>
      </c>
      <c r="X17" s="7"/>
      <c r="Y17" s="9">
        <v>1.9461244732379021E-2</v>
      </c>
    </row>
    <row r="18" spans="1:25">
      <c r="A18" s="1" t="s">
        <v>24</v>
      </c>
      <c r="C18" s="7">
        <v>1232775</v>
      </c>
      <c r="D18" s="7"/>
      <c r="E18" s="7">
        <v>56042591805</v>
      </c>
      <c r="F18" s="7"/>
      <c r="G18" s="7">
        <v>91699674358.162506</v>
      </c>
      <c r="H18" s="7"/>
      <c r="I18" s="7">
        <v>0</v>
      </c>
      <c r="J18" s="7"/>
      <c r="K18" s="7">
        <v>0</v>
      </c>
      <c r="L18" s="7"/>
      <c r="M18" s="7">
        <v>-431781</v>
      </c>
      <c r="N18" s="7"/>
      <c r="O18" s="7">
        <v>32834710587</v>
      </c>
      <c r="P18" s="7"/>
      <c r="Q18" s="7">
        <v>800994</v>
      </c>
      <c r="R18" s="7"/>
      <c r="S18" s="7">
        <v>75480</v>
      </c>
      <c r="T18" s="7"/>
      <c r="U18" s="7">
        <v>36413603277</v>
      </c>
      <c r="V18" s="7"/>
      <c r="W18" s="7">
        <v>60099295908.636002</v>
      </c>
      <c r="X18" s="7"/>
      <c r="Y18" s="9">
        <v>1.6541256962465799E-2</v>
      </c>
    </row>
    <row r="19" spans="1:25">
      <c r="A19" s="1" t="s">
        <v>25</v>
      </c>
      <c r="C19" s="7">
        <v>386975</v>
      </c>
      <c r="D19" s="7"/>
      <c r="E19" s="7">
        <v>19772158753</v>
      </c>
      <c r="F19" s="7"/>
      <c r="G19" s="7">
        <v>29119708155.375</v>
      </c>
      <c r="H19" s="7"/>
      <c r="I19" s="7">
        <v>0</v>
      </c>
      <c r="J19" s="7"/>
      <c r="K19" s="7">
        <v>0</v>
      </c>
      <c r="L19" s="7"/>
      <c r="M19" s="7">
        <v>-38698</v>
      </c>
      <c r="N19" s="7"/>
      <c r="O19" s="7">
        <v>2884397430</v>
      </c>
      <c r="P19" s="7"/>
      <c r="Q19" s="7">
        <v>348277</v>
      </c>
      <c r="R19" s="7"/>
      <c r="S19" s="7">
        <v>79650</v>
      </c>
      <c r="T19" s="7"/>
      <c r="U19" s="7">
        <v>17794917329</v>
      </c>
      <c r="V19" s="7"/>
      <c r="W19" s="7">
        <v>27575208484.852501</v>
      </c>
      <c r="X19" s="7"/>
      <c r="Y19" s="9">
        <v>7.5895832462817376E-3</v>
      </c>
    </row>
    <row r="20" spans="1:25">
      <c r="A20" s="1" t="s">
        <v>26</v>
      </c>
      <c r="C20" s="7">
        <v>894158</v>
      </c>
      <c r="D20" s="7"/>
      <c r="E20" s="7">
        <v>4253486838</v>
      </c>
      <c r="F20" s="7"/>
      <c r="G20" s="7">
        <v>2990939062.0634999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894158</v>
      </c>
      <c r="R20" s="7"/>
      <c r="S20" s="7">
        <v>3365</v>
      </c>
      <c r="T20" s="7"/>
      <c r="U20" s="7">
        <v>4253486838</v>
      </c>
      <c r="V20" s="7"/>
      <c r="W20" s="7">
        <v>2990939062.0634999</v>
      </c>
      <c r="X20" s="7"/>
      <c r="Y20" s="9">
        <v>8.232025157146577E-4</v>
      </c>
    </row>
    <row r="21" spans="1:25">
      <c r="A21" s="1" t="s">
        <v>27</v>
      </c>
      <c r="C21" s="7">
        <v>3722630</v>
      </c>
      <c r="D21" s="7"/>
      <c r="E21" s="7">
        <v>69912740586</v>
      </c>
      <c r="F21" s="7"/>
      <c r="G21" s="7">
        <v>91919931931.259995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3722630</v>
      </c>
      <c r="R21" s="7"/>
      <c r="S21" s="7">
        <v>28450</v>
      </c>
      <c r="T21" s="7"/>
      <c r="U21" s="7">
        <v>69912740586</v>
      </c>
      <c r="V21" s="7"/>
      <c r="W21" s="7">
        <v>105278666000.175</v>
      </c>
      <c r="X21" s="7"/>
      <c r="Y21" s="9">
        <v>2.8976071027884846E-2</v>
      </c>
    </row>
    <row r="22" spans="1:25">
      <c r="A22" s="1" t="s">
        <v>28</v>
      </c>
      <c r="C22" s="7">
        <v>2010758</v>
      </c>
      <c r="D22" s="7"/>
      <c r="E22" s="7">
        <v>23781234866</v>
      </c>
      <c r="F22" s="7"/>
      <c r="G22" s="7">
        <v>29282331952.035</v>
      </c>
      <c r="H22" s="7"/>
      <c r="I22" s="7">
        <v>0</v>
      </c>
      <c r="J22" s="7"/>
      <c r="K22" s="7">
        <v>0</v>
      </c>
      <c r="L22" s="7"/>
      <c r="M22" s="7">
        <v>-201076</v>
      </c>
      <c r="N22" s="7"/>
      <c r="O22" s="7">
        <v>3259521080</v>
      </c>
      <c r="P22" s="7"/>
      <c r="Q22" s="7">
        <v>1809682</v>
      </c>
      <c r="R22" s="7"/>
      <c r="S22" s="7">
        <v>17400</v>
      </c>
      <c r="T22" s="7"/>
      <c r="U22" s="7">
        <v>21403109014</v>
      </c>
      <c r="V22" s="7"/>
      <c r="W22" s="7">
        <v>31301110422.540001</v>
      </c>
      <c r="X22" s="7"/>
      <c r="Y22" s="9">
        <v>8.6150711565216656E-3</v>
      </c>
    </row>
    <row r="23" spans="1:25">
      <c r="A23" s="1" t="s">
        <v>29</v>
      </c>
      <c r="C23" s="7">
        <v>20435991</v>
      </c>
      <c r="D23" s="7"/>
      <c r="E23" s="7">
        <v>68653212445</v>
      </c>
      <c r="F23" s="7"/>
      <c r="G23" s="7">
        <v>91374157047.267899</v>
      </c>
      <c r="H23" s="7"/>
      <c r="I23" s="7">
        <v>0</v>
      </c>
      <c r="J23" s="7"/>
      <c r="K23" s="7">
        <v>0</v>
      </c>
      <c r="L23" s="7"/>
      <c r="M23" s="7">
        <v>-610350</v>
      </c>
      <c r="N23" s="7"/>
      <c r="O23" s="7">
        <v>3121355938</v>
      </c>
      <c r="P23" s="7"/>
      <c r="Q23" s="7">
        <v>19825641</v>
      </c>
      <c r="R23" s="7"/>
      <c r="S23" s="7">
        <v>5360</v>
      </c>
      <c r="T23" s="7"/>
      <c r="U23" s="7">
        <v>66602786399</v>
      </c>
      <c r="V23" s="7"/>
      <c r="W23" s="7">
        <v>105633156417.228</v>
      </c>
      <c r="X23" s="7"/>
      <c r="Y23" s="9">
        <v>2.9073638178889735E-2</v>
      </c>
    </row>
    <row r="24" spans="1:25">
      <c r="A24" s="1" t="s">
        <v>30</v>
      </c>
      <c r="C24" s="7">
        <v>4997739</v>
      </c>
      <c r="D24" s="7"/>
      <c r="E24" s="7">
        <v>46895832023</v>
      </c>
      <c r="F24" s="7"/>
      <c r="G24" s="7">
        <v>48338663867.203499</v>
      </c>
      <c r="H24" s="7"/>
      <c r="I24" s="7">
        <v>0</v>
      </c>
      <c r="J24" s="7"/>
      <c r="K24" s="7">
        <v>0</v>
      </c>
      <c r="L24" s="7"/>
      <c r="M24" s="7">
        <v>-922733</v>
      </c>
      <c r="N24" s="7"/>
      <c r="O24" s="7">
        <v>9910940125</v>
      </c>
      <c r="P24" s="7"/>
      <c r="Q24" s="7">
        <v>4075006</v>
      </c>
      <c r="R24" s="7"/>
      <c r="S24" s="7">
        <v>11890</v>
      </c>
      <c r="T24" s="7"/>
      <c r="U24" s="7">
        <v>38237450342</v>
      </c>
      <c r="V24" s="7"/>
      <c r="W24" s="7">
        <v>48163533003.027</v>
      </c>
      <c r="X24" s="7"/>
      <c r="Y24" s="9">
        <v>1.3256151566807149E-2</v>
      </c>
    </row>
    <row r="25" spans="1:25">
      <c r="A25" s="1" t="s">
        <v>31</v>
      </c>
      <c r="C25" s="7">
        <v>951641</v>
      </c>
      <c r="D25" s="7"/>
      <c r="E25" s="7">
        <v>14906504624</v>
      </c>
      <c r="F25" s="7"/>
      <c r="G25" s="7">
        <v>7113760095.0959997</v>
      </c>
      <c r="H25" s="7"/>
      <c r="I25" s="7">
        <v>0</v>
      </c>
      <c r="J25" s="7"/>
      <c r="K25" s="7">
        <v>0</v>
      </c>
      <c r="L25" s="7"/>
      <c r="M25" s="7">
        <v>-95165</v>
      </c>
      <c r="N25" s="7"/>
      <c r="O25" s="7">
        <v>804226944</v>
      </c>
      <c r="P25" s="7"/>
      <c r="Q25" s="7">
        <v>856476</v>
      </c>
      <c r="R25" s="7"/>
      <c r="S25" s="7">
        <v>9980</v>
      </c>
      <c r="T25" s="7"/>
      <c r="U25" s="7">
        <v>13415840064</v>
      </c>
      <c r="V25" s="7"/>
      <c r="W25" s="7">
        <v>8496772078.6440001</v>
      </c>
      <c r="X25" s="7"/>
      <c r="Y25" s="9">
        <v>2.3385846402929162E-3</v>
      </c>
    </row>
    <row r="26" spans="1:25">
      <c r="A26" s="1" t="s">
        <v>32</v>
      </c>
      <c r="C26" s="7">
        <v>589908</v>
      </c>
      <c r="D26" s="7"/>
      <c r="E26" s="7">
        <v>15919316502</v>
      </c>
      <c r="F26" s="7"/>
      <c r="G26" s="7">
        <v>21145513589.243999</v>
      </c>
      <c r="H26" s="7"/>
      <c r="I26" s="7">
        <v>0</v>
      </c>
      <c r="J26" s="7"/>
      <c r="K26" s="7">
        <v>0</v>
      </c>
      <c r="L26" s="7"/>
      <c r="M26" s="7">
        <v>-58991</v>
      </c>
      <c r="N26" s="7"/>
      <c r="O26" s="7">
        <v>2293111803</v>
      </c>
      <c r="P26" s="7"/>
      <c r="Q26" s="7">
        <v>530917</v>
      </c>
      <c r="R26" s="7"/>
      <c r="S26" s="7">
        <v>40340</v>
      </c>
      <c r="T26" s="7"/>
      <c r="U26" s="7">
        <v>14327379458</v>
      </c>
      <c r="V26" s="7"/>
      <c r="W26" s="7">
        <v>21289759488.909</v>
      </c>
      <c r="X26" s="7"/>
      <c r="Y26" s="9">
        <v>5.8596257585196527E-3</v>
      </c>
    </row>
    <row r="27" spans="1:25">
      <c r="A27" s="1" t="s">
        <v>33</v>
      </c>
      <c r="C27" s="7">
        <v>2182816</v>
      </c>
      <c r="D27" s="7"/>
      <c r="E27" s="7">
        <v>36569110847</v>
      </c>
      <c r="F27" s="7"/>
      <c r="G27" s="7">
        <v>29661552106.416</v>
      </c>
      <c r="H27" s="7"/>
      <c r="I27" s="7">
        <v>0</v>
      </c>
      <c r="J27" s="7"/>
      <c r="K27" s="7">
        <v>0</v>
      </c>
      <c r="L27" s="7"/>
      <c r="M27" s="7">
        <v>-109141</v>
      </c>
      <c r="N27" s="7"/>
      <c r="O27" s="7">
        <v>1521250308</v>
      </c>
      <c r="P27" s="7"/>
      <c r="Q27" s="7">
        <v>2073675</v>
      </c>
      <c r="R27" s="7"/>
      <c r="S27" s="7">
        <v>16760</v>
      </c>
      <c r="T27" s="7"/>
      <c r="U27" s="7">
        <v>34740651956</v>
      </c>
      <c r="V27" s="7"/>
      <c r="W27" s="7">
        <v>34548001981.650002</v>
      </c>
      <c r="X27" s="7"/>
      <c r="Y27" s="9">
        <v>9.5087200220615713E-3</v>
      </c>
    </row>
    <row r="28" spans="1:25">
      <c r="A28" s="1" t="s">
        <v>34</v>
      </c>
      <c r="C28" s="7">
        <v>1952923</v>
      </c>
      <c r="D28" s="7"/>
      <c r="E28" s="7">
        <v>34804507633</v>
      </c>
      <c r="F28" s="7"/>
      <c r="G28" s="7">
        <v>35972346594.019501</v>
      </c>
      <c r="H28" s="7"/>
      <c r="I28" s="7">
        <v>2324403</v>
      </c>
      <c r="J28" s="7"/>
      <c r="K28" s="7">
        <v>45839570962</v>
      </c>
      <c r="L28" s="7"/>
      <c r="M28" s="7">
        <v>-275293</v>
      </c>
      <c r="N28" s="7"/>
      <c r="O28" s="7">
        <v>5064278650</v>
      </c>
      <c r="P28" s="7"/>
      <c r="Q28" s="7">
        <v>4002033</v>
      </c>
      <c r="R28" s="7"/>
      <c r="S28" s="7">
        <v>20500</v>
      </c>
      <c r="T28" s="7"/>
      <c r="U28" s="7">
        <v>75617946076</v>
      </c>
      <c r="V28" s="7"/>
      <c r="W28" s="7">
        <v>81553528524.824997</v>
      </c>
      <c r="X28" s="7"/>
      <c r="Y28" s="9">
        <v>2.2446151009417558E-2</v>
      </c>
    </row>
    <row r="29" spans="1:25">
      <c r="A29" s="1" t="s">
        <v>35</v>
      </c>
      <c r="C29" s="7">
        <v>185603029</v>
      </c>
      <c r="D29" s="7"/>
      <c r="E29" s="7">
        <v>95759048892</v>
      </c>
      <c r="F29" s="7"/>
      <c r="G29" s="7">
        <v>79703434502.258408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185603029</v>
      </c>
      <c r="R29" s="7"/>
      <c r="S29" s="7">
        <v>432</v>
      </c>
      <c r="T29" s="7"/>
      <c r="U29" s="7">
        <v>95759048892</v>
      </c>
      <c r="V29" s="7"/>
      <c r="W29" s="7">
        <v>79703434502.258408</v>
      </c>
      <c r="X29" s="7"/>
      <c r="Y29" s="9">
        <v>2.1936945698950709E-2</v>
      </c>
    </row>
    <row r="30" spans="1:25">
      <c r="A30" s="1" t="s">
        <v>36</v>
      </c>
      <c r="C30" s="7">
        <v>17656928</v>
      </c>
      <c r="D30" s="7"/>
      <c r="E30" s="7">
        <v>17713531506</v>
      </c>
      <c r="F30" s="7"/>
      <c r="G30" s="7">
        <v>15989752912.6224</v>
      </c>
      <c r="H30" s="7"/>
      <c r="I30" s="7">
        <v>0</v>
      </c>
      <c r="J30" s="7"/>
      <c r="K30" s="7">
        <v>0</v>
      </c>
      <c r="L30" s="7"/>
      <c r="M30" s="7">
        <v>-1765693</v>
      </c>
      <c r="N30" s="7"/>
      <c r="O30" s="7">
        <v>1730767677</v>
      </c>
      <c r="P30" s="7"/>
      <c r="Q30" s="7">
        <v>15891235</v>
      </c>
      <c r="R30" s="7"/>
      <c r="S30" s="7">
        <v>1082</v>
      </c>
      <c r="T30" s="7"/>
      <c r="U30" s="7">
        <v>15942178158</v>
      </c>
      <c r="V30" s="7"/>
      <c r="W30" s="7">
        <v>17092010088.193501</v>
      </c>
      <c r="X30" s="7"/>
      <c r="Y30" s="9">
        <v>4.7042702680521803E-3</v>
      </c>
    </row>
    <row r="31" spans="1:25">
      <c r="A31" s="1" t="s">
        <v>37</v>
      </c>
      <c r="C31" s="7">
        <v>2905886</v>
      </c>
      <c r="D31" s="7"/>
      <c r="E31" s="7">
        <v>35191785904</v>
      </c>
      <c r="F31" s="7"/>
      <c r="G31" s="7">
        <v>28366012506.905998</v>
      </c>
      <c r="H31" s="7"/>
      <c r="I31" s="7">
        <v>0</v>
      </c>
      <c r="J31" s="7"/>
      <c r="K31" s="7">
        <v>0</v>
      </c>
      <c r="L31" s="7"/>
      <c r="M31" s="7">
        <v>-290589</v>
      </c>
      <c r="N31" s="7"/>
      <c r="O31" s="7">
        <v>2943860802</v>
      </c>
      <c r="P31" s="7"/>
      <c r="Q31" s="7">
        <v>2615297</v>
      </c>
      <c r="R31" s="7"/>
      <c r="S31" s="7">
        <v>11210</v>
      </c>
      <c r="T31" s="7"/>
      <c r="U31" s="7">
        <v>31672602469</v>
      </c>
      <c r="V31" s="7"/>
      <c r="W31" s="7">
        <v>29143040367.748501</v>
      </c>
      <c r="X31" s="7"/>
      <c r="Y31" s="9">
        <v>8.0211009480590512E-3</v>
      </c>
    </row>
    <row r="32" spans="1:25">
      <c r="A32" s="1" t="s">
        <v>38</v>
      </c>
      <c r="C32" s="7">
        <v>8924876</v>
      </c>
      <c r="D32" s="7"/>
      <c r="E32" s="7">
        <v>41056931317</v>
      </c>
      <c r="F32" s="7"/>
      <c r="G32" s="7">
        <v>30288232980.349201</v>
      </c>
      <c r="H32" s="7"/>
      <c r="I32" s="7">
        <v>0</v>
      </c>
      <c r="J32" s="7"/>
      <c r="K32" s="7">
        <v>0</v>
      </c>
      <c r="L32" s="7"/>
      <c r="M32" s="7">
        <v>-892488</v>
      </c>
      <c r="N32" s="7"/>
      <c r="O32" s="7">
        <v>3196785105</v>
      </c>
      <c r="P32" s="7"/>
      <c r="Q32" s="7">
        <v>8032388</v>
      </c>
      <c r="R32" s="7"/>
      <c r="S32" s="7">
        <v>4002</v>
      </c>
      <c r="T32" s="7"/>
      <c r="U32" s="7">
        <v>36951236344</v>
      </c>
      <c r="V32" s="7"/>
      <c r="W32" s="7">
        <v>31954350356.1828</v>
      </c>
      <c r="X32" s="7"/>
      <c r="Y32" s="9">
        <v>8.7948637720118069E-3</v>
      </c>
    </row>
    <row r="33" spans="1:25">
      <c r="A33" s="1" t="s">
        <v>39</v>
      </c>
      <c r="C33" s="7">
        <v>2081661</v>
      </c>
      <c r="D33" s="7"/>
      <c r="E33" s="7">
        <v>16296817185</v>
      </c>
      <c r="F33" s="7"/>
      <c r="G33" s="7">
        <v>12436343453.470501</v>
      </c>
      <c r="H33" s="7"/>
      <c r="I33" s="7">
        <v>520415</v>
      </c>
      <c r="J33" s="7"/>
      <c r="K33" s="7">
        <v>0</v>
      </c>
      <c r="L33" s="7"/>
      <c r="M33" s="7">
        <v>-2081661</v>
      </c>
      <c r="N33" s="7"/>
      <c r="O33" s="7">
        <v>11887862547</v>
      </c>
      <c r="P33" s="7"/>
      <c r="Q33" s="7">
        <v>520415</v>
      </c>
      <c r="R33" s="7"/>
      <c r="S33" s="7">
        <v>5980</v>
      </c>
      <c r="T33" s="7"/>
      <c r="U33" s="7">
        <v>3259362187</v>
      </c>
      <c r="V33" s="7"/>
      <c r="W33" s="7">
        <v>3093564813.8850002</v>
      </c>
      <c r="X33" s="7"/>
      <c r="Y33" s="9">
        <v>8.5144841953400257E-4</v>
      </c>
    </row>
    <row r="34" spans="1:25">
      <c r="A34" s="1" t="s">
        <v>40</v>
      </c>
      <c r="C34" s="7">
        <v>3357630</v>
      </c>
      <c r="D34" s="7"/>
      <c r="E34" s="7">
        <v>8448266635</v>
      </c>
      <c r="F34" s="7"/>
      <c r="G34" s="7">
        <v>14582202031.453501</v>
      </c>
      <c r="H34" s="7"/>
      <c r="I34" s="7">
        <v>0</v>
      </c>
      <c r="J34" s="7"/>
      <c r="K34" s="7">
        <v>0</v>
      </c>
      <c r="L34" s="7"/>
      <c r="M34" s="7">
        <v>-335763</v>
      </c>
      <c r="N34" s="7"/>
      <c r="O34" s="7">
        <v>1517296648</v>
      </c>
      <c r="P34" s="7"/>
      <c r="Q34" s="7">
        <v>3021867</v>
      </c>
      <c r="R34" s="7"/>
      <c r="S34" s="7">
        <v>4974</v>
      </c>
      <c r="T34" s="7"/>
      <c r="U34" s="7">
        <v>7603439971</v>
      </c>
      <c r="V34" s="7"/>
      <c r="W34" s="7">
        <v>14941333397.5749</v>
      </c>
      <c r="X34" s="7"/>
      <c r="Y34" s="9">
        <v>4.1123349509265116E-3</v>
      </c>
    </row>
    <row r="35" spans="1:25">
      <c r="A35" s="1" t="s">
        <v>41</v>
      </c>
      <c r="C35" s="7">
        <v>5802574</v>
      </c>
      <c r="D35" s="7"/>
      <c r="E35" s="7">
        <v>42601767766</v>
      </c>
      <c r="F35" s="7"/>
      <c r="G35" s="7">
        <v>75215354848.488007</v>
      </c>
      <c r="H35" s="7"/>
      <c r="I35" s="7">
        <v>0</v>
      </c>
      <c r="J35" s="7"/>
      <c r="K35" s="7">
        <v>0</v>
      </c>
      <c r="L35" s="7"/>
      <c r="M35" s="7">
        <v>-1203404</v>
      </c>
      <c r="N35" s="7"/>
      <c r="O35" s="7">
        <v>17254463673</v>
      </c>
      <c r="P35" s="7"/>
      <c r="Q35" s="7">
        <v>4599170</v>
      </c>
      <c r="R35" s="7"/>
      <c r="S35" s="7">
        <v>14840</v>
      </c>
      <c r="T35" s="7"/>
      <c r="U35" s="7">
        <v>33766527108</v>
      </c>
      <c r="V35" s="7"/>
      <c r="W35" s="7">
        <v>67845585287.339996</v>
      </c>
      <c r="X35" s="7"/>
      <c r="Y35" s="9">
        <v>1.8673284653997372E-2</v>
      </c>
    </row>
    <row r="36" spans="1:25">
      <c r="A36" s="1" t="s">
        <v>42</v>
      </c>
      <c r="C36" s="7">
        <v>5999554</v>
      </c>
      <c r="D36" s="7"/>
      <c r="E36" s="7">
        <v>62778245637</v>
      </c>
      <c r="F36" s="7"/>
      <c r="G36" s="7">
        <v>105440985637.416</v>
      </c>
      <c r="H36" s="7"/>
      <c r="I36" s="7">
        <v>0</v>
      </c>
      <c r="J36" s="7"/>
      <c r="K36" s="7">
        <v>0</v>
      </c>
      <c r="L36" s="7"/>
      <c r="M36" s="7">
        <v>-2678709</v>
      </c>
      <c r="N36" s="7"/>
      <c r="O36" s="7">
        <v>50208388316</v>
      </c>
      <c r="P36" s="7"/>
      <c r="Q36" s="7">
        <v>3320845</v>
      </c>
      <c r="R36" s="7"/>
      <c r="S36" s="7">
        <v>18810</v>
      </c>
      <c r="T36" s="7"/>
      <c r="U36" s="7">
        <v>34748720176</v>
      </c>
      <c r="V36" s="7"/>
      <c r="W36" s="7">
        <v>62093427138.022499</v>
      </c>
      <c r="X36" s="7"/>
      <c r="Y36" s="9">
        <v>1.7090105939537092E-2</v>
      </c>
    </row>
    <row r="37" spans="1:25">
      <c r="A37" s="1" t="s">
        <v>43</v>
      </c>
      <c r="C37" s="7">
        <v>3661202</v>
      </c>
      <c r="D37" s="7"/>
      <c r="E37" s="7">
        <v>62546553101</v>
      </c>
      <c r="F37" s="7"/>
      <c r="G37" s="7">
        <v>69658457612.634003</v>
      </c>
      <c r="H37" s="7"/>
      <c r="I37" s="7">
        <v>0</v>
      </c>
      <c r="J37" s="7"/>
      <c r="K37" s="7">
        <v>0</v>
      </c>
      <c r="L37" s="7"/>
      <c r="M37" s="7">
        <v>-366121</v>
      </c>
      <c r="N37" s="7"/>
      <c r="O37" s="7">
        <v>7450983434</v>
      </c>
      <c r="P37" s="7"/>
      <c r="Q37" s="7">
        <v>3295081</v>
      </c>
      <c r="R37" s="7"/>
      <c r="S37" s="7">
        <v>21520</v>
      </c>
      <c r="T37" s="7"/>
      <c r="U37" s="7">
        <v>56291884124</v>
      </c>
      <c r="V37" s="7"/>
      <c r="W37" s="7">
        <v>70488227768.436005</v>
      </c>
      <c r="X37" s="7"/>
      <c r="Y37" s="9">
        <v>1.940062476137883E-2</v>
      </c>
    </row>
    <row r="38" spans="1:25">
      <c r="A38" s="1" t="s">
        <v>44</v>
      </c>
      <c r="C38" s="7">
        <v>3091133</v>
      </c>
      <c r="D38" s="7"/>
      <c r="E38" s="7">
        <v>43364270739</v>
      </c>
      <c r="F38" s="7"/>
      <c r="G38" s="7">
        <v>48119120280.459</v>
      </c>
      <c r="H38" s="7"/>
      <c r="I38" s="7">
        <v>0</v>
      </c>
      <c r="J38" s="7"/>
      <c r="K38" s="7">
        <v>0</v>
      </c>
      <c r="L38" s="7"/>
      <c r="M38" s="7">
        <v>-309114</v>
      </c>
      <c r="N38" s="7"/>
      <c r="O38" s="7">
        <v>5280908150</v>
      </c>
      <c r="P38" s="7"/>
      <c r="Q38" s="7">
        <v>2782019</v>
      </c>
      <c r="R38" s="7"/>
      <c r="S38" s="7">
        <v>18140</v>
      </c>
      <c r="T38" s="7"/>
      <c r="U38" s="7">
        <v>39027833846</v>
      </c>
      <c r="V38" s="7"/>
      <c r="W38" s="7">
        <v>50165553003.273003</v>
      </c>
      <c r="X38" s="7"/>
      <c r="Y38" s="9">
        <v>1.38071717870508E-2</v>
      </c>
    </row>
    <row r="39" spans="1:25">
      <c r="A39" s="1" t="s">
        <v>45</v>
      </c>
      <c r="C39" s="7">
        <v>824555</v>
      </c>
      <c r="D39" s="7"/>
      <c r="E39" s="7">
        <v>35921121924</v>
      </c>
      <c r="F39" s="7"/>
      <c r="G39" s="7">
        <v>48949432173.629997</v>
      </c>
      <c r="H39" s="7"/>
      <c r="I39" s="7">
        <v>0</v>
      </c>
      <c r="J39" s="7"/>
      <c r="K39" s="7">
        <v>0</v>
      </c>
      <c r="L39" s="7"/>
      <c r="M39" s="7">
        <v>-118862</v>
      </c>
      <c r="N39" s="7"/>
      <c r="O39" s="7">
        <v>7376891475</v>
      </c>
      <c r="P39" s="7"/>
      <c r="Q39" s="7">
        <v>705693</v>
      </c>
      <c r="R39" s="7"/>
      <c r="S39" s="7">
        <v>62430</v>
      </c>
      <c r="T39" s="7"/>
      <c r="U39" s="7">
        <v>30742987785</v>
      </c>
      <c r="V39" s="7"/>
      <c r="W39" s="7">
        <v>43794278326.759499</v>
      </c>
      <c r="X39" s="7"/>
      <c r="Y39" s="9">
        <v>1.2053592314790841E-2</v>
      </c>
    </row>
    <row r="40" spans="1:25">
      <c r="A40" s="1" t="s">
        <v>46</v>
      </c>
      <c r="C40" s="7">
        <v>404942</v>
      </c>
      <c r="D40" s="7"/>
      <c r="E40" s="7">
        <v>19620977564</v>
      </c>
      <c r="F40" s="7"/>
      <c r="G40" s="7">
        <v>17333053545.006001</v>
      </c>
      <c r="H40" s="7"/>
      <c r="I40" s="7">
        <v>0</v>
      </c>
      <c r="J40" s="7"/>
      <c r="K40" s="7">
        <v>0</v>
      </c>
      <c r="L40" s="7"/>
      <c r="M40" s="7">
        <v>-112495</v>
      </c>
      <c r="N40" s="7"/>
      <c r="O40" s="7">
        <v>4860351584</v>
      </c>
      <c r="P40" s="7"/>
      <c r="Q40" s="7">
        <v>292447</v>
      </c>
      <c r="R40" s="7"/>
      <c r="S40" s="7">
        <v>51740</v>
      </c>
      <c r="T40" s="7"/>
      <c r="U40" s="7">
        <v>14170167643</v>
      </c>
      <c r="V40" s="7"/>
      <c r="W40" s="7">
        <v>15041177093.709</v>
      </c>
      <c r="X40" s="7"/>
      <c r="Y40" s="9">
        <v>4.1398151436453619E-3</v>
      </c>
    </row>
    <row r="41" spans="1:25">
      <c r="A41" s="1" t="s">
        <v>47</v>
      </c>
      <c r="C41" s="7">
        <v>4048033</v>
      </c>
      <c r="D41" s="7"/>
      <c r="E41" s="7">
        <v>48611738936</v>
      </c>
      <c r="F41" s="7"/>
      <c r="G41" s="7">
        <v>75207573236.218506</v>
      </c>
      <c r="H41" s="7"/>
      <c r="I41" s="7">
        <v>0</v>
      </c>
      <c r="J41" s="7"/>
      <c r="K41" s="7">
        <v>0</v>
      </c>
      <c r="L41" s="7"/>
      <c r="M41" s="7">
        <v>-917311</v>
      </c>
      <c r="N41" s="7"/>
      <c r="O41" s="7">
        <v>19093975609</v>
      </c>
      <c r="P41" s="7"/>
      <c r="Q41" s="7">
        <v>3130722</v>
      </c>
      <c r="R41" s="7"/>
      <c r="S41" s="7">
        <v>21640</v>
      </c>
      <c r="T41" s="7"/>
      <c r="U41" s="7">
        <v>37595997990</v>
      </c>
      <c r="V41" s="7"/>
      <c r="W41" s="7">
        <v>67345718576.723999</v>
      </c>
      <c r="X41" s="7"/>
      <c r="Y41" s="9">
        <v>1.8535705276697321E-2</v>
      </c>
    </row>
    <row r="42" spans="1:25">
      <c r="A42" s="1" t="s">
        <v>48</v>
      </c>
      <c r="C42" s="7">
        <v>4474006</v>
      </c>
      <c r="D42" s="7"/>
      <c r="E42" s="7">
        <v>53671722492</v>
      </c>
      <c r="F42" s="7"/>
      <c r="G42" s="7">
        <v>58838912338.689003</v>
      </c>
      <c r="H42" s="7"/>
      <c r="I42" s="7">
        <v>0</v>
      </c>
      <c r="J42" s="7"/>
      <c r="K42" s="7">
        <v>0</v>
      </c>
      <c r="L42" s="7"/>
      <c r="M42" s="7">
        <v>-2237003</v>
      </c>
      <c r="N42" s="7"/>
      <c r="O42" s="7">
        <v>39414673363</v>
      </c>
      <c r="P42" s="7"/>
      <c r="Q42" s="7">
        <v>2237003</v>
      </c>
      <c r="R42" s="7"/>
      <c r="S42" s="7">
        <v>18600</v>
      </c>
      <c r="T42" s="7"/>
      <c r="U42" s="7">
        <v>26835861240</v>
      </c>
      <c r="V42" s="7"/>
      <c r="W42" s="7">
        <v>41360686677.989998</v>
      </c>
      <c r="X42" s="7"/>
      <c r="Y42" s="9">
        <v>1.1383789712357645E-2</v>
      </c>
    </row>
    <row r="43" spans="1:25">
      <c r="A43" s="1" t="s">
        <v>49</v>
      </c>
      <c r="C43" s="7">
        <v>17754854</v>
      </c>
      <c r="D43" s="7"/>
      <c r="E43" s="7">
        <v>66342007743</v>
      </c>
      <c r="F43" s="7"/>
      <c r="G43" s="7">
        <v>44723104775.785797</v>
      </c>
      <c r="H43" s="7"/>
      <c r="I43" s="7">
        <v>0</v>
      </c>
      <c r="J43" s="7"/>
      <c r="K43" s="7">
        <v>0</v>
      </c>
      <c r="L43" s="7"/>
      <c r="M43" s="7">
        <v>-1775486</v>
      </c>
      <c r="N43" s="7"/>
      <c r="O43" s="7">
        <v>5103384714</v>
      </c>
      <c r="P43" s="7"/>
      <c r="Q43" s="7">
        <v>15979368</v>
      </c>
      <c r="R43" s="7"/>
      <c r="S43" s="7">
        <v>3323</v>
      </c>
      <c r="T43" s="7"/>
      <c r="U43" s="7">
        <v>59707804729</v>
      </c>
      <c r="V43" s="7"/>
      <c r="W43" s="7">
        <v>52783498196.809196</v>
      </c>
      <c r="X43" s="7"/>
      <c r="Y43" s="9">
        <v>1.4527714407479599E-2</v>
      </c>
    </row>
    <row r="44" spans="1:25">
      <c r="A44" s="1" t="s">
        <v>50</v>
      </c>
      <c r="C44" s="7">
        <v>228</v>
      </c>
      <c r="D44" s="7"/>
      <c r="E44" s="7">
        <v>3799892</v>
      </c>
      <c r="F44" s="7"/>
      <c r="G44" s="7">
        <v>2248302.5279999999</v>
      </c>
      <c r="H44" s="7"/>
      <c r="I44" s="7">
        <v>0</v>
      </c>
      <c r="J44" s="7"/>
      <c r="K44" s="7">
        <v>0</v>
      </c>
      <c r="L44" s="7"/>
      <c r="M44" s="7">
        <v>-23</v>
      </c>
      <c r="N44" s="7"/>
      <c r="O44" s="7">
        <v>227720</v>
      </c>
      <c r="P44" s="7"/>
      <c r="Q44" s="7">
        <v>205</v>
      </c>
      <c r="R44" s="7"/>
      <c r="S44" s="7">
        <v>11290</v>
      </c>
      <c r="T44" s="7"/>
      <c r="U44" s="7">
        <v>3416570</v>
      </c>
      <c r="V44" s="7"/>
      <c r="W44" s="7">
        <v>2300679.0225</v>
      </c>
      <c r="X44" s="7"/>
      <c r="Y44" s="9">
        <v>6.3322077778050361E-7</v>
      </c>
    </row>
    <row r="45" spans="1:25">
      <c r="A45" s="1" t="s">
        <v>51</v>
      </c>
      <c r="C45" s="7">
        <v>1687500</v>
      </c>
      <c r="D45" s="7"/>
      <c r="E45" s="7">
        <v>6435212872</v>
      </c>
      <c r="F45" s="7"/>
      <c r="G45" s="7">
        <v>6906100246.875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1687500</v>
      </c>
      <c r="R45" s="7"/>
      <c r="S45" s="7">
        <v>4117</v>
      </c>
      <c r="T45" s="7"/>
      <c r="U45" s="7">
        <v>6435212872</v>
      </c>
      <c r="V45" s="7"/>
      <c r="W45" s="7">
        <v>6906100246.875</v>
      </c>
      <c r="X45" s="7"/>
      <c r="Y45" s="9">
        <v>1.9007806508377532E-3</v>
      </c>
    </row>
    <row r="46" spans="1:25">
      <c r="A46" s="1" t="s">
        <v>52</v>
      </c>
      <c r="C46" s="7">
        <v>9516588</v>
      </c>
      <c r="D46" s="7"/>
      <c r="E46" s="7">
        <v>42653069679</v>
      </c>
      <c r="F46" s="7"/>
      <c r="G46" s="7">
        <v>52313602586.741997</v>
      </c>
      <c r="H46" s="7"/>
      <c r="I46" s="7">
        <v>0</v>
      </c>
      <c r="J46" s="7"/>
      <c r="K46" s="7">
        <v>0</v>
      </c>
      <c r="L46" s="7"/>
      <c r="M46" s="7">
        <v>-951659</v>
      </c>
      <c r="N46" s="7"/>
      <c r="O46" s="7">
        <v>5506937642</v>
      </c>
      <c r="P46" s="7"/>
      <c r="Q46" s="7">
        <v>8564929</v>
      </c>
      <c r="R46" s="7"/>
      <c r="S46" s="7">
        <v>6400</v>
      </c>
      <c r="T46" s="7"/>
      <c r="U46" s="7">
        <v>38387761815</v>
      </c>
      <c r="V46" s="7"/>
      <c r="W46" s="7">
        <v>54489393103.68</v>
      </c>
      <c r="X46" s="7"/>
      <c r="Y46" s="9">
        <v>1.4997231488817934E-2</v>
      </c>
    </row>
    <row r="47" spans="1:25">
      <c r="A47" s="1" t="s">
        <v>53</v>
      </c>
      <c r="C47" s="7">
        <v>39</v>
      </c>
      <c r="D47" s="7"/>
      <c r="E47" s="7">
        <v>556636</v>
      </c>
      <c r="F47" s="7"/>
      <c r="G47" s="7">
        <v>470642.913</v>
      </c>
      <c r="H47" s="7"/>
      <c r="I47" s="7">
        <v>0</v>
      </c>
      <c r="J47" s="7"/>
      <c r="K47" s="7">
        <v>0</v>
      </c>
      <c r="L47" s="7"/>
      <c r="M47" s="7">
        <v>-4</v>
      </c>
      <c r="N47" s="7"/>
      <c r="O47" s="7">
        <v>49427</v>
      </c>
      <c r="P47" s="7"/>
      <c r="Q47" s="7">
        <v>35</v>
      </c>
      <c r="R47" s="7"/>
      <c r="S47" s="7">
        <v>13720</v>
      </c>
      <c r="T47" s="7"/>
      <c r="U47" s="7">
        <v>499545</v>
      </c>
      <c r="V47" s="7"/>
      <c r="W47" s="7">
        <v>477342.81</v>
      </c>
      <c r="X47" s="7"/>
      <c r="Y47" s="9">
        <v>1.313800762557834E-7</v>
      </c>
    </row>
    <row r="48" spans="1:25">
      <c r="A48" s="1" t="s">
        <v>54</v>
      </c>
      <c r="C48" s="7">
        <v>5076119</v>
      </c>
      <c r="D48" s="7"/>
      <c r="E48" s="7">
        <v>56910968674</v>
      </c>
      <c r="F48" s="7"/>
      <c r="G48" s="7">
        <v>47396289851.686302</v>
      </c>
      <c r="H48" s="7"/>
      <c r="I48" s="7">
        <v>0</v>
      </c>
      <c r="J48" s="7"/>
      <c r="K48" s="7">
        <v>0</v>
      </c>
      <c r="L48" s="7"/>
      <c r="M48" s="7">
        <v>-338408</v>
      </c>
      <c r="N48" s="7"/>
      <c r="O48" s="7">
        <v>3615948005</v>
      </c>
      <c r="P48" s="7"/>
      <c r="Q48" s="7">
        <v>4737711</v>
      </c>
      <c r="R48" s="7"/>
      <c r="S48" s="7">
        <v>12110</v>
      </c>
      <c r="T48" s="7"/>
      <c r="U48" s="7">
        <v>53116903348</v>
      </c>
      <c r="V48" s="7"/>
      <c r="W48" s="7">
        <v>57032306812.750504</v>
      </c>
      <c r="X48" s="7"/>
      <c r="Y48" s="9">
        <v>1.5697123034287237E-2</v>
      </c>
    </row>
    <row r="49" spans="1:25">
      <c r="A49" s="1" t="s">
        <v>55</v>
      </c>
      <c r="C49" s="7">
        <v>2184076</v>
      </c>
      <c r="D49" s="7"/>
      <c r="E49" s="7">
        <v>38209628116</v>
      </c>
      <c r="F49" s="7"/>
      <c r="G49" s="7">
        <v>33716884013.334</v>
      </c>
      <c r="H49" s="7"/>
      <c r="I49" s="7">
        <v>0</v>
      </c>
      <c r="J49" s="7"/>
      <c r="K49" s="7">
        <v>0</v>
      </c>
      <c r="L49" s="7"/>
      <c r="M49" s="7">
        <v>-218408</v>
      </c>
      <c r="N49" s="7"/>
      <c r="O49" s="7">
        <v>3428019355</v>
      </c>
      <c r="P49" s="7"/>
      <c r="Q49" s="7">
        <v>1965668</v>
      </c>
      <c r="R49" s="7"/>
      <c r="S49" s="7">
        <v>18200</v>
      </c>
      <c r="T49" s="7"/>
      <c r="U49" s="7">
        <v>34388658306</v>
      </c>
      <c r="V49" s="7"/>
      <c r="W49" s="7">
        <v>35562295412.279999</v>
      </c>
      <c r="X49" s="7"/>
      <c r="Y49" s="9">
        <v>9.787886158997644E-3</v>
      </c>
    </row>
    <row r="50" spans="1:25">
      <c r="A50" s="1" t="s">
        <v>56</v>
      </c>
      <c r="C50" s="7">
        <v>2977244</v>
      </c>
      <c r="D50" s="7"/>
      <c r="E50" s="7">
        <v>60571306449</v>
      </c>
      <c r="F50" s="7"/>
      <c r="G50" s="7">
        <v>111692639488.06799</v>
      </c>
      <c r="H50" s="7"/>
      <c r="I50" s="7">
        <v>0</v>
      </c>
      <c r="J50" s="7"/>
      <c r="K50" s="7">
        <v>0</v>
      </c>
      <c r="L50" s="7"/>
      <c r="M50" s="7">
        <v>-1085430</v>
      </c>
      <c r="N50" s="7"/>
      <c r="O50" s="7">
        <v>41551690468</v>
      </c>
      <c r="P50" s="7"/>
      <c r="Q50" s="7">
        <v>1891814</v>
      </c>
      <c r="R50" s="7"/>
      <c r="S50" s="7">
        <v>33080</v>
      </c>
      <c r="T50" s="7"/>
      <c r="U50" s="7">
        <v>38488496596</v>
      </c>
      <c r="V50" s="7"/>
      <c r="W50" s="7">
        <v>62208848931</v>
      </c>
      <c r="X50" s="7"/>
      <c r="Y50" s="9">
        <v>1.7121873726790034E-2</v>
      </c>
    </row>
    <row r="51" spans="1:25">
      <c r="A51" s="1" t="s">
        <v>57</v>
      </c>
      <c r="C51" s="7">
        <v>8649078</v>
      </c>
      <c r="D51" s="7"/>
      <c r="E51" s="7">
        <v>38709933711</v>
      </c>
      <c r="F51" s="7"/>
      <c r="G51" s="7">
        <v>45988647908.579102</v>
      </c>
      <c r="H51" s="7"/>
      <c r="I51" s="7">
        <v>0</v>
      </c>
      <c r="J51" s="7"/>
      <c r="K51" s="7">
        <v>0</v>
      </c>
      <c r="L51" s="7"/>
      <c r="M51" s="7">
        <v>-8649078</v>
      </c>
      <c r="N51" s="7"/>
      <c r="O51" s="7">
        <v>55725925647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X51" s="7"/>
      <c r="Y51" s="9">
        <v>0</v>
      </c>
    </row>
    <row r="52" spans="1:25">
      <c r="A52" s="1" t="s">
        <v>58</v>
      </c>
      <c r="C52" s="7">
        <v>715408</v>
      </c>
      <c r="D52" s="7"/>
      <c r="E52" s="7">
        <v>20151515415</v>
      </c>
      <c r="F52" s="7"/>
      <c r="G52" s="7">
        <v>40322279980.080002</v>
      </c>
      <c r="H52" s="7"/>
      <c r="I52" s="7">
        <v>0</v>
      </c>
      <c r="J52" s="7"/>
      <c r="K52" s="7">
        <v>0</v>
      </c>
      <c r="L52" s="7"/>
      <c r="M52" s="7">
        <v>-71541</v>
      </c>
      <c r="N52" s="7"/>
      <c r="O52" s="7">
        <v>4262103856</v>
      </c>
      <c r="P52" s="7"/>
      <c r="Q52" s="7">
        <v>643867</v>
      </c>
      <c r="R52" s="7"/>
      <c r="S52" s="7">
        <v>61200</v>
      </c>
      <c r="T52" s="7"/>
      <c r="U52" s="7">
        <v>18136358240</v>
      </c>
      <c r="V52" s="7"/>
      <c r="W52" s="7">
        <v>39170202670.620003</v>
      </c>
      <c r="X52" s="7"/>
      <c r="Y52" s="9">
        <v>1.0780898142826423E-2</v>
      </c>
    </row>
    <row r="53" spans="1:25">
      <c r="A53" s="1" t="s">
        <v>59</v>
      </c>
      <c r="C53" s="7">
        <v>3823318</v>
      </c>
      <c r="D53" s="7"/>
      <c r="E53" s="7">
        <v>76006283172</v>
      </c>
      <c r="F53" s="7"/>
      <c r="G53" s="7">
        <v>64571671691.721001</v>
      </c>
      <c r="H53" s="7"/>
      <c r="I53" s="7">
        <v>0</v>
      </c>
      <c r="J53" s="7"/>
      <c r="K53" s="7">
        <v>0</v>
      </c>
      <c r="L53" s="7"/>
      <c r="M53" s="7">
        <v>-382332</v>
      </c>
      <c r="N53" s="7"/>
      <c r="O53" s="7">
        <v>6506494699</v>
      </c>
      <c r="P53" s="7"/>
      <c r="Q53" s="7">
        <v>3440986</v>
      </c>
      <c r="R53" s="7"/>
      <c r="S53" s="7">
        <v>18110</v>
      </c>
      <c r="T53" s="7"/>
      <c r="U53" s="7">
        <v>68405650882</v>
      </c>
      <c r="V53" s="7"/>
      <c r="W53" s="7">
        <v>61945474714.063004</v>
      </c>
      <c r="X53" s="7"/>
      <c r="Y53" s="9">
        <v>1.7049384684901612E-2</v>
      </c>
    </row>
    <row r="54" spans="1:25">
      <c r="A54" s="1" t="s">
        <v>60</v>
      </c>
      <c r="C54" s="7">
        <v>12500000</v>
      </c>
      <c r="D54" s="7"/>
      <c r="E54" s="7">
        <v>39010252287</v>
      </c>
      <c r="F54" s="7"/>
      <c r="G54" s="7">
        <v>48099594356</v>
      </c>
      <c r="H54" s="7"/>
      <c r="I54" s="7">
        <v>0</v>
      </c>
      <c r="J54" s="7"/>
      <c r="K54" s="7">
        <v>0</v>
      </c>
      <c r="L54" s="7"/>
      <c r="M54" s="7">
        <v>-1250000</v>
      </c>
      <c r="N54" s="7"/>
      <c r="O54" s="7">
        <v>5075157353</v>
      </c>
      <c r="P54" s="7"/>
      <c r="Q54" s="7">
        <v>11250000</v>
      </c>
      <c r="R54" s="7"/>
      <c r="S54" s="7">
        <v>4213</v>
      </c>
      <c r="T54" s="7"/>
      <c r="U54" s="7">
        <v>35109227059</v>
      </c>
      <c r="V54" s="7"/>
      <c r="W54" s="7">
        <v>47114242312.5</v>
      </c>
      <c r="X54" s="7"/>
      <c r="Y54" s="9">
        <v>1.2967353059638012E-2</v>
      </c>
    </row>
    <row r="55" spans="1:25">
      <c r="A55" s="1" t="s">
        <v>61</v>
      </c>
      <c r="C55" s="7">
        <v>2000000</v>
      </c>
      <c r="D55" s="7"/>
      <c r="E55" s="7">
        <v>29489671175</v>
      </c>
      <c r="F55" s="7"/>
      <c r="G55" s="7">
        <v>33201270000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2000000</v>
      </c>
      <c r="R55" s="7"/>
      <c r="S55" s="7">
        <v>21940</v>
      </c>
      <c r="T55" s="7"/>
      <c r="U55" s="7">
        <v>29489671175</v>
      </c>
      <c r="V55" s="7"/>
      <c r="W55" s="7">
        <v>43618914000</v>
      </c>
      <c r="X55" s="7"/>
      <c r="Y55" s="9">
        <v>1.2005326418375208E-2</v>
      </c>
    </row>
    <row r="56" spans="1:25">
      <c r="A56" s="1" t="s">
        <v>62</v>
      </c>
      <c r="C56" s="7">
        <v>3239228</v>
      </c>
      <c r="D56" s="7"/>
      <c r="E56" s="7">
        <v>56948200731</v>
      </c>
      <c r="F56" s="7"/>
      <c r="G56" s="7">
        <v>60792742723.391998</v>
      </c>
      <c r="H56" s="7"/>
      <c r="I56" s="7">
        <v>0</v>
      </c>
      <c r="J56" s="7"/>
      <c r="K56" s="7">
        <v>0</v>
      </c>
      <c r="L56" s="7"/>
      <c r="M56" s="7">
        <v>-3239228</v>
      </c>
      <c r="N56" s="7"/>
      <c r="O56" s="7">
        <v>64883654302</v>
      </c>
      <c r="P56" s="7"/>
      <c r="Q56" s="7">
        <v>0</v>
      </c>
      <c r="R56" s="7"/>
      <c r="S56" s="7">
        <v>0</v>
      </c>
      <c r="T56" s="7"/>
      <c r="U56" s="7">
        <v>0</v>
      </c>
      <c r="V56" s="7"/>
      <c r="W56" s="7">
        <v>0</v>
      </c>
      <c r="X56" s="7"/>
      <c r="Y56" s="9">
        <v>0</v>
      </c>
    </row>
    <row r="57" spans="1:25">
      <c r="A57" s="1" t="s">
        <v>63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2663218</v>
      </c>
      <c r="J57" s="7"/>
      <c r="K57" s="7">
        <v>51153449245</v>
      </c>
      <c r="L57" s="7"/>
      <c r="M57" s="7">
        <v>0</v>
      </c>
      <c r="N57" s="7"/>
      <c r="O57" s="7">
        <v>0</v>
      </c>
      <c r="P57" s="7"/>
      <c r="Q57" s="7">
        <v>2663218</v>
      </c>
      <c r="R57" s="7"/>
      <c r="S57" s="7">
        <v>19370</v>
      </c>
      <c r="T57" s="7"/>
      <c r="U57" s="7">
        <v>51153449245</v>
      </c>
      <c r="V57" s="7"/>
      <c r="W57" s="7">
        <v>51279592790.672997</v>
      </c>
      <c r="X57" s="7"/>
      <c r="Y57" s="9">
        <v>1.411379132578563E-2</v>
      </c>
    </row>
    <row r="58" spans="1:25">
      <c r="A58" s="1" t="s">
        <v>64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10930122</v>
      </c>
      <c r="J58" s="7"/>
      <c r="K58" s="7">
        <v>43476719857</v>
      </c>
      <c r="L58" s="7"/>
      <c r="M58" s="7">
        <v>0</v>
      </c>
      <c r="N58" s="7"/>
      <c r="O58" s="7">
        <v>0</v>
      </c>
      <c r="P58" s="7"/>
      <c r="Q58" s="7">
        <v>10930122</v>
      </c>
      <c r="R58" s="7"/>
      <c r="S58" s="7">
        <v>4073</v>
      </c>
      <c r="T58" s="7"/>
      <c r="U58" s="7">
        <v>43476719857</v>
      </c>
      <c r="V58" s="7"/>
      <c r="W58" s="7">
        <v>44253502503.909302</v>
      </c>
      <c r="X58" s="7"/>
      <c r="Y58" s="9">
        <v>1.2179985561213554E-2</v>
      </c>
    </row>
    <row r="59" spans="1:25">
      <c r="A59" s="1" t="s">
        <v>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1308221</v>
      </c>
      <c r="J59" s="7"/>
      <c r="K59" s="7">
        <v>43168733985</v>
      </c>
      <c r="L59" s="7"/>
      <c r="M59" s="7">
        <v>0</v>
      </c>
      <c r="N59" s="7"/>
      <c r="O59" s="7">
        <v>0</v>
      </c>
      <c r="P59" s="7"/>
      <c r="Q59" s="7">
        <v>1308221</v>
      </c>
      <c r="R59" s="7"/>
      <c r="S59" s="7">
        <v>32773</v>
      </c>
      <c r="T59" s="7"/>
      <c r="U59" s="7">
        <v>43168733985</v>
      </c>
      <c r="V59" s="7"/>
      <c r="W59" s="7">
        <v>42619224588.343697</v>
      </c>
      <c r="X59" s="7"/>
      <c r="Y59" s="9">
        <v>1.1730179776624168E-2</v>
      </c>
    </row>
    <row r="60" spans="1:25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7000000</v>
      </c>
      <c r="J60" s="7"/>
      <c r="K60" s="7">
        <v>53249369600</v>
      </c>
      <c r="L60" s="7"/>
      <c r="M60" s="7">
        <v>0</v>
      </c>
      <c r="N60" s="7"/>
      <c r="O60" s="7">
        <v>0</v>
      </c>
      <c r="P60" s="7"/>
      <c r="Q60" s="7">
        <v>7000000</v>
      </c>
      <c r="R60" s="7"/>
      <c r="S60" s="7">
        <v>7860</v>
      </c>
      <c r="T60" s="7"/>
      <c r="U60" s="7">
        <v>53249369600</v>
      </c>
      <c r="V60" s="7"/>
      <c r="W60" s="7">
        <v>54692631000</v>
      </c>
      <c r="X60" s="7"/>
      <c r="Y60" s="9">
        <v>1.50531690870329E-2</v>
      </c>
    </row>
    <row r="61" spans="1:25" ht="24.75" thickBot="1">
      <c r="E61" s="8">
        <f>SUM(E9:E60)</f>
        <v>1810897957259</v>
      </c>
      <c r="G61" s="8">
        <f>SUM(G9:G60)</f>
        <v>2151853904868.9114</v>
      </c>
      <c r="K61" s="8">
        <f>SUM(K9:K60)</f>
        <v>261290084965</v>
      </c>
      <c r="O61" s="8">
        <f>SUM(O9:O60)</f>
        <v>516580649959</v>
      </c>
      <c r="U61" s="8">
        <f>SUM(U9:U60)</f>
        <v>1710341373219</v>
      </c>
      <c r="W61" s="8">
        <f>SUM(W9:W60)</f>
        <v>2135179745874.5098</v>
      </c>
      <c r="Y61" s="10">
        <f>SUM(Y9:Y60)</f>
        <v>0.58767006009014089</v>
      </c>
    </row>
    <row r="62" spans="1:25" ht="24.75" thickTop="1">
      <c r="G62" s="3"/>
      <c r="W62" s="3"/>
    </row>
    <row r="63" spans="1:25">
      <c r="G63" s="3"/>
      <c r="W63" s="3"/>
      <c r="Y63" s="3"/>
    </row>
    <row r="64" spans="1:25">
      <c r="Y6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J1" workbookViewId="0">
      <selection activeCell="AE11" sqref="AE11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6" t="s">
        <v>68</v>
      </c>
      <c r="B6" s="16" t="s">
        <v>68</v>
      </c>
      <c r="C6" s="16" t="s">
        <v>68</v>
      </c>
      <c r="D6" s="16" t="s">
        <v>68</v>
      </c>
      <c r="E6" s="16" t="s">
        <v>68</v>
      </c>
      <c r="F6" s="16" t="s">
        <v>68</v>
      </c>
      <c r="G6" s="16" t="s">
        <v>68</v>
      </c>
      <c r="H6" s="16" t="s">
        <v>68</v>
      </c>
      <c r="I6" s="16" t="s">
        <v>68</v>
      </c>
      <c r="J6" s="16" t="s">
        <v>68</v>
      </c>
      <c r="K6" s="16" t="s">
        <v>68</v>
      </c>
      <c r="L6" s="16" t="s">
        <v>68</v>
      </c>
      <c r="M6" s="16" t="s">
        <v>68</v>
      </c>
      <c r="O6" s="16" t="s">
        <v>267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69</v>
      </c>
      <c r="C7" s="15" t="s">
        <v>70</v>
      </c>
      <c r="E7" s="15" t="s">
        <v>71</v>
      </c>
      <c r="G7" s="15" t="s">
        <v>72</v>
      </c>
      <c r="I7" s="15" t="s">
        <v>73</v>
      </c>
      <c r="K7" s="15" t="s">
        <v>74</v>
      </c>
      <c r="M7" s="15" t="s">
        <v>67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75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69</v>
      </c>
      <c r="C8" s="16" t="s">
        <v>70</v>
      </c>
      <c r="E8" s="16" t="s">
        <v>71</v>
      </c>
      <c r="G8" s="16" t="s">
        <v>72</v>
      </c>
      <c r="I8" s="16" t="s">
        <v>73</v>
      </c>
      <c r="K8" s="16" t="s">
        <v>74</v>
      </c>
      <c r="M8" s="16" t="s">
        <v>67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75</v>
      </c>
      <c r="AG8" s="16" t="s">
        <v>8</v>
      </c>
      <c r="AI8" s="16" t="s">
        <v>9</v>
      </c>
      <c r="AK8" s="16" t="s">
        <v>13</v>
      </c>
    </row>
    <row r="9" spans="1:37">
      <c r="A9" s="1" t="s">
        <v>76</v>
      </c>
      <c r="C9" s="4" t="s">
        <v>77</v>
      </c>
      <c r="D9" s="4"/>
      <c r="E9" s="4" t="s">
        <v>77</v>
      </c>
      <c r="F9" s="4"/>
      <c r="G9" s="4" t="s">
        <v>78</v>
      </c>
      <c r="H9" s="4"/>
      <c r="I9" s="4" t="s">
        <v>79</v>
      </c>
      <c r="J9" s="4"/>
      <c r="K9" s="6">
        <v>0</v>
      </c>
      <c r="L9" s="4"/>
      <c r="M9" s="6">
        <v>0</v>
      </c>
      <c r="N9" s="4"/>
      <c r="O9" s="6">
        <v>5000</v>
      </c>
      <c r="P9" s="4"/>
      <c r="Q9" s="6">
        <v>3077447681</v>
      </c>
      <c r="R9" s="4"/>
      <c r="S9" s="6">
        <v>2986978512</v>
      </c>
      <c r="T9" s="4"/>
      <c r="U9" s="6">
        <v>0</v>
      </c>
      <c r="V9" s="4"/>
      <c r="W9" s="6">
        <v>0</v>
      </c>
      <c r="X9" s="4"/>
      <c r="Y9" s="6">
        <v>5000</v>
      </c>
      <c r="Z9" s="4"/>
      <c r="AA9" s="6">
        <v>3013253750</v>
      </c>
      <c r="AB9" s="4"/>
      <c r="AC9" s="6">
        <v>0</v>
      </c>
      <c r="AD9" s="4"/>
      <c r="AE9" s="6">
        <v>0</v>
      </c>
      <c r="AF9" s="4"/>
      <c r="AG9" s="6">
        <v>0</v>
      </c>
      <c r="AH9" s="4"/>
      <c r="AI9" s="6">
        <v>0</v>
      </c>
      <c r="AJ9" s="4"/>
      <c r="AK9" s="9">
        <v>0</v>
      </c>
    </row>
    <row r="10" spans="1:37">
      <c r="A10" s="1" t="s">
        <v>80</v>
      </c>
      <c r="C10" s="4" t="s">
        <v>77</v>
      </c>
      <c r="D10" s="4"/>
      <c r="E10" s="4" t="s">
        <v>77</v>
      </c>
      <c r="F10" s="4"/>
      <c r="G10" s="4" t="s">
        <v>81</v>
      </c>
      <c r="H10" s="4"/>
      <c r="I10" s="4" t="s">
        <v>82</v>
      </c>
      <c r="J10" s="4"/>
      <c r="K10" s="6">
        <v>0</v>
      </c>
      <c r="L10" s="4"/>
      <c r="M10" s="6">
        <v>0</v>
      </c>
      <c r="N10" s="4"/>
      <c r="O10" s="6">
        <v>10000</v>
      </c>
      <c r="P10" s="4"/>
      <c r="Q10" s="6">
        <v>6205264491</v>
      </c>
      <c r="R10" s="4"/>
      <c r="S10" s="6">
        <v>6020108657</v>
      </c>
      <c r="T10" s="4"/>
      <c r="U10" s="6">
        <v>0</v>
      </c>
      <c r="V10" s="4"/>
      <c r="W10" s="6">
        <v>0</v>
      </c>
      <c r="X10" s="4"/>
      <c r="Y10" s="6">
        <v>10000</v>
      </c>
      <c r="Z10" s="4"/>
      <c r="AA10" s="6">
        <v>6075198672</v>
      </c>
      <c r="AB10" s="4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9">
        <v>0</v>
      </c>
    </row>
    <row r="11" spans="1:37">
      <c r="A11" s="1" t="s">
        <v>83</v>
      </c>
      <c r="C11" s="4" t="s">
        <v>77</v>
      </c>
      <c r="D11" s="4"/>
      <c r="E11" s="4" t="s">
        <v>77</v>
      </c>
      <c r="F11" s="4"/>
      <c r="G11" s="4" t="s">
        <v>84</v>
      </c>
      <c r="H11" s="4"/>
      <c r="I11" s="4" t="s">
        <v>85</v>
      </c>
      <c r="J11" s="4"/>
      <c r="K11" s="6">
        <v>0</v>
      </c>
      <c r="L11" s="4"/>
      <c r="M11" s="6">
        <v>0</v>
      </c>
      <c r="N11" s="4"/>
      <c r="O11" s="6">
        <v>54500</v>
      </c>
      <c r="P11" s="4"/>
      <c r="Q11" s="6">
        <v>40640958822</v>
      </c>
      <c r="R11" s="4"/>
      <c r="S11" s="6">
        <v>44169147890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54500</v>
      </c>
      <c r="AD11" s="4"/>
      <c r="AE11" s="6">
        <v>827600</v>
      </c>
      <c r="AF11" s="4"/>
      <c r="AG11" s="6">
        <v>40640958822</v>
      </c>
      <c r="AH11" s="4"/>
      <c r="AI11" s="6">
        <v>45096024863</v>
      </c>
      <c r="AJ11" s="4"/>
      <c r="AK11" s="9">
        <v>1.241187478100622E-2</v>
      </c>
    </row>
    <row r="12" spans="1:37">
      <c r="A12" s="1" t="s">
        <v>86</v>
      </c>
      <c r="C12" s="4" t="s">
        <v>77</v>
      </c>
      <c r="D12" s="4"/>
      <c r="E12" s="4" t="s">
        <v>77</v>
      </c>
      <c r="F12" s="4"/>
      <c r="G12" s="4" t="s">
        <v>87</v>
      </c>
      <c r="H12" s="4"/>
      <c r="I12" s="4" t="s">
        <v>88</v>
      </c>
      <c r="J12" s="4"/>
      <c r="K12" s="6">
        <v>0</v>
      </c>
      <c r="L12" s="4"/>
      <c r="M12" s="6">
        <v>0</v>
      </c>
      <c r="N12" s="4"/>
      <c r="O12" s="6">
        <v>13200</v>
      </c>
      <c r="P12" s="4"/>
      <c r="Q12" s="6">
        <v>9686585507</v>
      </c>
      <c r="R12" s="4"/>
      <c r="S12" s="6">
        <v>10484443350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13200</v>
      </c>
      <c r="AD12" s="4"/>
      <c r="AE12" s="6">
        <v>815340</v>
      </c>
      <c r="AF12" s="4"/>
      <c r="AG12" s="6">
        <v>9686585507</v>
      </c>
      <c r="AH12" s="4"/>
      <c r="AI12" s="6">
        <v>10760537299</v>
      </c>
      <c r="AJ12" s="4"/>
      <c r="AK12" s="9">
        <v>2.9616455538438325E-3</v>
      </c>
    </row>
    <row r="13" spans="1:37">
      <c r="A13" s="1" t="s">
        <v>89</v>
      </c>
      <c r="C13" s="4" t="s">
        <v>77</v>
      </c>
      <c r="D13" s="4"/>
      <c r="E13" s="4" t="s">
        <v>77</v>
      </c>
      <c r="F13" s="4"/>
      <c r="G13" s="4" t="s">
        <v>90</v>
      </c>
      <c r="H13" s="4"/>
      <c r="I13" s="4" t="s">
        <v>91</v>
      </c>
      <c r="J13" s="4"/>
      <c r="K13" s="6">
        <v>0</v>
      </c>
      <c r="L13" s="4"/>
      <c r="M13" s="6">
        <v>0</v>
      </c>
      <c r="N13" s="4"/>
      <c r="O13" s="6">
        <v>15000</v>
      </c>
      <c r="P13" s="4"/>
      <c r="Q13" s="6">
        <v>10697088493</v>
      </c>
      <c r="R13" s="4"/>
      <c r="S13" s="6">
        <v>11547906562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15000</v>
      </c>
      <c r="AD13" s="4"/>
      <c r="AE13" s="6">
        <v>788790</v>
      </c>
      <c r="AF13" s="4"/>
      <c r="AG13" s="6">
        <v>10697088493</v>
      </c>
      <c r="AH13" s="4"/>
      <c r="AI13" s="6">
        <v>11829705477</v>
      </c>
      <c r="AJ13" s="4"/>
      <c r="AK13" s="9">
        <v>3.2559149841425669E-3</v>
      </c>
    </row>
    <row r="14" spans="1:37">
      <c r="A14" s="1" t="s">
        <v>92</v>
      </c>
      <c r="C14" s="4" t="s">
        <v>77</v>
      </c>
      <c r="D14" s="4"/>
      <c r="E14" s="4" t="s">
        <v>77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79332</v>
      </c>
      <c r="P14" s="4"/>
      <c r="Q14" s="6">
        <v>48963775863</v>
      </c>
      <c r="R14" s="4"/>
      <c r="S14" s="6">
        <v>50207260964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79332</v>
      </c>
      <c r="AD14" s="4"/>
      <c r="AE14" s="6">
        <v>641830</v>
      </c>
      <c r="AF14" s="4"/>
      <c r="AG14" s="6">
        <v>48963775863</v>
      </c>
      <c r="AH14" s="4"/>
      <c r="AI14" s="6">
        <v>50908428734</v>
      </c>
      <c r="AJ14" s="4"/>
      <c r="AK14" s="9">
        <v>1.4011635053505958E-2</v>
      </c>
    </row>
    <row r="15" spans="1:37">
      <c r="A15" s="1" t="s">
        <v>95</v>
      </c>
      <c r="C15" s="4" t="s">
        <v>77</v>
      </c>
      <c r="D15" s="4"/>
      <c r="E15" s="4" t="s">
        <v>77</v>
      </c>
      <c r="F15" s="4"/>
      <c r="G15" s="4" t="s">
        <v>93</v>
      </c>
      <c r="H15" s="4"/>
      <c r="I15" s="4" t="s">
        <v>96</v>
      </c>
      <c r="J15" s="4"/>
      <c r="K15" s="6">
        <v>0</v>
      </c>
      <c r="L15" s="4"/>
      <c r="M15" s="6">
        <v>0</v>
      </c>
      <c r="N15" s="4"/>
      <c r="O15" s="6">
        <v>16625</v>
      </c>
      <c r="P15" s="4"/>
      <c r="Q15" s="6">
        <v>9671480926</v>
      </c>
      <c r="R15" s="4"/>
      <c r="S15" s="6">
        <v>10079738966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16625</v>
      </c>
      <c r="AD15" s="4"/>
      <c r="AE15" s="6">
        <v>614760</v>
      </c>
      <c r="AF15" s="4"/>
      <c r="AG15" s="6">
        <v>9671480926</v>
      </c>
      <c r="AH15" s="4"/>
      <c r="AI15" s="6">
        <v>10218532555</v>
      </c>
      <c r="AJ15" s="4"/>
      <c r="AK15" s="9">
        <v>2.8124684360451664E-3</v>
      </c>
    </row>
    <row r="16" spans="1:37">
      <c r="A16" s="1" t="s">
        <v>97</v>
      </c>
      <c r="C16" s="4" t="s">
        <v>77</v>
      </c>
      <c r="D16" s="4"/>
      <c r="E16" s="4" t="s">
        <v>77</v>
      </c>
      <c r="F16" s="4"/>
      <c r="G16" s="4" t="s">
        <v>98</v>
      </c>
      <c r="H16" s="4"/>
      <c r="I16" s="4" t="s">
        <v>99</v>
      </c>
      <c r="J16" s="4"/>
      <c r="K16" s="6">
        <v>0</v>
      </c>
      <c r="L16" s="4"/>
      <c r="M16" s="6">
        <v>0</v>
      </c>
      <c r="N16" s="4"/>
      <c r="O16" s="6">
        <v>91108</v>
      </c>
      <c r="P16" s="4"/>
      <c r="Q16" s="6">
        <v>73843465286</v>
      </c>
      <c r="R16" s="4"/>
      <c r="S16" s="6">
        <v>89923693815</v>
      </c>
      <c r="T16" s="4"/>
      <c r="U16" s="6">
        <v>0</v>
      </c>
      <c r="V16" s="4"/>
      <c r="W16" s="6">
        <v>0</v>
      </c>
      <c r="X16" s="4"/>
      <c r="Y16" s="6">
        <v>91108</v>
      </c>
      <c r="Z16" s="4"/>
      <c r="AA16" s="6">
        <v>91108000000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J16" s="4"/>
      <c r="AK16" s="9">
        <v>0</v>
      </c>
    </row>
    <row r="17" spans="1:37">
      <c r="A17" s="1" t="s">
        <v>100</v>
      </c>
      <c r="C17" s="4" t="s">
        <v>77</v>
      </c>
      <c r="D17" s="4"/>
      <c r="E17" s="4" t="s">
        <v>77</v>
      </c>
      <c r="F17" s="4"/>
      <c r="G17" s="4" t="s">
        <v>93</v>
      </c>
      <c r="H17" s="4"/>
      <c r="I17" s="4" t="s">
        <v>101</v>
      </c>
      <c r="J17" s="4"/>
      <c r="K17" s="6">
        <v>0</v>
      </c>
      <c r="L17" s="4"/>
      <c r="M17" s="6">
        <v>0</v>
      </c>
      <c r="N17" s="4"/>
      <c r="O17" s="6">
        <v>13500</v>
      </c>
      <c r="P17" s="4"/>
      <c r="Q17" s="6">
        <v>9333822439</v>
      </c>
      <c r="R17" s="4"/>
      <c r="S17" s="6">
        <v>9225982487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13500</v>
      </c>
      <c r="AD17" s="4"/>
      <c r="AE17" s="6">
        <v>697940</v>
      </c>
      <c r="AF17" s="4"/>
      <c r="AG17" s="6">
        <v>9333822439</v>
      </c>
      <c r="AH17" s="4"/>
      <c r="AI17" s="6">
        <v>9420482228</v>
      </c>
      <c r="AJ17" s="4"/>
      <c r="AK17" s="9">
        <v>2.5928193481764023E-3</v>
      </c>
    </row>
    <row r="18" spans="1:37">
      <c r="A18" s="1" t="s">
        <v>102</v>
      </c>
      <c r="C18" s="4" t="s">
        <v>77</v>
      </c>
      <c r="D18" s="4"/>
      <c r="E18" s="4" t="s">
        <v>77</v>
      </c>
      <c r="F18" s="4"/>
      <c r="G18" s="4" t="s">
        <v>103</v>
      </c>
      <c r="H18" s="4"/>
      <c r="I18" s="4" t="s">
        <v>104</v>
      </c>
      <c r="J18" s="4"/>
      <c r="K18" s="6">
        <v>0</v>
      </c>
      <c r="L18" s="4"/>
      <c r="M18" s="6">
        <v>0</v>
      </c>
      <c r="N18" s="4"/>
      <c r="O18" s="6">
        <v>137573</v>
      </c>
      <c r="P18" s="4"/>
      <c r="Q18" s="6">
        <v>106651188211</v>
      </c>
      <c r="R18" s="4"/>
      <c r="S18" s="6">
        <v>133663707541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137573</v>
      </c>
      <c r="AD18" s="4"/>
      <c r="AE18" s="6">
        <v>990970</v>
      </c>
      <c r="AF18" s="4"/>
      <c r="AG18" s="6">
        <v>106651188211</v>
      </c>
      <c r="AH18" s="4"/>
      <c r="AI18" s="6">
        <v>136306005867</v>
      </c>
      <c r="AJ18" s="4"/>
      <c r="AK18" s="9">
        <v>3.7515791732419132E-2</v>
      </c>
    </row>
    <row r="19" spans="1:37">
      <c r="A19" s="1" t="s">
        <v>105</v>
      </c>
      <c r="C19" s="4" t="s">
        <v>77</v>
      </c>
      <c r="D19" s="4"/>
      <c r="E19" s="4" t="s">
        <v>77</v>
      </c>
      <c r="F19" s="4"/>
      <c r="G19" s="4" t="s">
        <v>106</v>
      </c>
      <c r="H19" s="4"/>
      <c r="I19" s="4" t="s">
        <v>107</v>
      </c>
      <c r="J19" s="4"/>
      <c r="K19" s="6">
        <v>0</v>
      </c>
      <c r="L19" s="4"/>
      <c r="M19" s="6">
        <v>0</v>
      </c>
      <c r="N19" s="4"/>
      <c r="O19" s="6">
        <v>4000</v>
      </c>
      <c r="P19" s="4"/>
      <c r="Q19" s="6">
        <v>2712491550</v>
      </c>
      <c r="R19" s="4"/>
      <c r="S19" s="6">
        <v>2684313380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4000</v>
      </c>
      <c r="AD19" s="4"/>
      <c r="AE19" s="6">
        <v>682320</v>
      </c>
      <c r="AF19" s="4"/>
      <c r="AG19" s="6">
        <v>2712491550</v>
      </c>
      <c r="AH19" s="4"/>
      <c r="AI19" s="6">
        <v>2728785318</v>
      </c>
      <c r="AJ19" s="4"/>
      <c r="AK19" s="9">
        <v>7.5104938349129444E-4</v>
      </c>
    </row>
    <row r="20" spans="1:37">
      <c r="A20" s="1" t="s">
        <v>108</v>
      </c>
      <c r="C20" s="4" t="s">
        <v>77</v>
      </c>
      <c r="D20" s="4"/>
      <c r="E20" s="4" t="s">
        <v>77</v>
      </c>
      <c r="F20" s="4"/>
      <c r="G20" s="4" t="s">
        <v>109</v>
      </c>
      <c r="H20" s="4"/>
      <c r="I20" s="4" t="s">
        <v>110</v>
      </c>
      <c r="J20" s="4"/>
      <c r="K20" s="6">
        <v>0</v>
      </c>
      <c r="L20" s="4"/>
      <c r="M20" s="6">
        <v>0</v>
      </c>
      <c r="N20" s="4"/>
      <c r="O20" s="6">
        <v>310672</v>
      </c>
      <c r="P20" s="4"/>
      <c r="Q20" s="6">
        <v>251746840595</v>
      </c>
      <c r="R20" s="4"/>
      <c r="S20" s="6">
        <v>293823806460</v>
      </c>
      <c r="T20" s="4"/>
      <c r="U20" s="6">
        <v>0</v>
      </c>
      <c r="V20" s="4"/>
      <c r="W20" s="6">
        <v>0</v>
      </c>
      <c r="X20" s="4"/>
      <c r="Y20" s="6">
        <v>10300</v>
      </c>
      <c r="Z20" s="4"/>
      <c r="AA20" s="6">
        <v>9963096867</v>
      </c>
      <c r="AB20" s="4"/>
      <c r="AC20" s="6">
        <v>300372</v>
      </c>
      <c r="AD20" s="4"/>
      <c r="AE20" s="6">
        <v>970000</v>
      </c>
      <c r="AF20" s="4"/>
      <c r="AG20" s="6">
        <v>243400441634</v>
      </c>
      <c r="AH20" s="4"/>
      <c r="AI20" s="6">
        <v>291308030847</v>
      </c>
      <c r="AJ20" s="4"/>
      <c r="AK20" s="9">
        <v>8.0177328546335414E-2</v>
      </c>
    </row>
    <row r="21" spans="1:37">
      <c r="A21" s="1" t="s">
        <v>111</v>
      </c>
      <c r="C21" s="4" t="s">
        <v>77</v>
      </c>
      <c r="D21" s="4"/>
      <c r="E21" s="4" t="s">
        <v>77</v>
      </c>
      <c r="F21" s="4"/>
      <c r="G21" s="4" t="s">
        <v>93</v>
      </c>
      <c r="H21" s="4"/>
      <c r="I21" s="4" t="s">
        <v>96</v>
      </c>
      <c r="J21" s="4"/>
      <c r="K21" s="6">
        <v>0</v>
      </c>
      <c r="L21" s="4"/>
      <c r="M21" s="6">
        <v>0</v>
      </c>
      <c r="N21" s="4"/>
      <c r="O21" s="6">
        <v>76816</v>
      </c>
      <c r="P21" s="4"/>
      <c r="Q21" s="6">
        <v>49071209740</v>
      </c>
      <c r="R21" s="4"/>
      <c r="S21" s="6">
        <v>50348369663</v>
      </c>
      <c r="T21" s="4"/>
      <c r="U21" s="6">
        <v>0</v>
      </c>
      <c r="V21" s="4"/>
      <c r="W21" s="6">
        <v>0</v>
      </c>
      <c r="X21" s="4"/>
      <c r="Y21" s="6">
        <v>76800</v>
      </c>
      <c r="Z21" s="4"/>
      <c r="AA21" s="6">
        <v>50909171041</v>
      </c>
      <c r="AB21" s="4"/>
      <c r="AC21" s="6">
        <v>16</v>
      </c>
      <c r="AD21" s="4"/>
      <c r="AE21" s="6">
        <v>666310</v>
      </c>
      <c r="AF21" s="4"/>
      <c r="AG21" s="6">
        <v>10221039</v>
      </c>
      <c r="AH21" s="4"/>
      <c r="AI21" s="6">
        <v>10659027</v>
      </c>
      <c r="AJ21" s="4"/>
      <c r="AK21" s="9">
        <v>2.9337066584756016E-6</v>
      </c>
    </row>
    <row r="22" spans="1:37">
      <c r="A22" s="1" t="s">
        <v>112</v>
      </c>
      <c r="C22" s="4" t="s">
        <v>77</v>
      </c>
      <c r="D22" s="4"/>
      <c r="E22" s="4" t="s">
        <v>77</v>
      </c>
      <c r="F22" s="4"/>
      <c r="G22" s="4" t="s">
        <v>113</v>
      </c>
      <c r="H22" s="4"/>
      <c r="I22" s="4" t="s">
        <v>114</v>
      </c>
      <c r="J22" s="4"/>
      <c r="K22" s="6">
        <v>0</v>
      </c>
      <c r="L22" s="4"/>
      <c r="M22" s="6">
        <v>0</v>
      </c>
      <c r="N22" s="4"/>
      <c r="O22" s="6">
        <v>186529</v>
      </c>
      <c r="P22" s="4"/>
      <c r="Q22" s="6">
        <v>152496503268</v>
      </c>
      <c r="R22" s="4"/>
      <c r="S22" s="6">
        <v>169828116343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186529</v>
      </c>
      <c r="AD22" s="4"/>
      <c r="AE22" s="6">
        <v>929100</v>
      </c>
      <c r="AF22" s="4"/>
      <c r="AG22" s="6">
        <v>152496503268</v>
      </c>
      <c r="AH22" s="4"/>
      <c r="AI22" s="6">
        <v>173272682532</v>
      </c>
      <c r="AJ22" s="4"/>
      <c r="AK22" s="9">
        <v>4.7690208728813376E-2</v>
      </c>
    </row>
    <row r="23" spans="1:37">
      <c r="A23" s="1" t="s">
        <v>115</v>
      </c>
      <c r="C23" s="4" t="s">
        <v>77</v>
      </c>
      <c r="D23" s="4"/>
      <c r="E23" s="4" t="s">
        <v>77</v>
      </c>
      <c r="F23" s="4"/>
      <c r="G23" s="4" t="s">
        <v>93</v>
      </c>
      <c r="H23" s="4"/>
      <c r="I23" s="4" t="s">
        <v>116</v>
      </c>
      <c r="J23" s="4"/>
      <c r="K23" s="6">
        <v>0</v>
      </c>
      <c r="L23" s="4"/>
      <c r="M23" s="6">
        <v>0</v>
      </c>
      <c r="N23" s="4"/>
      <c r="O23" s="6">
        <v>14800</v>
      </c>
      <c r="P23" s="4"/>
      <c r="Q23" s="6">
        <v>9695811038</v>
      </c>
      <c r="R23" s="4"/>
      <c r="S23" s="6">
        <v>9526365033</v>
      </c>
      <c r="T23" s="4"/>
      <c r="U23" s="6">
        <v>0</v>
      </c>
      <c r="V23" s="4"/>
      <c r="W23" s="6">
        <v>0</v>
      </c>
      <c r="X23" s="4"/>
      <c r="Y23" s="6">
        <v>14800</v>
      </c>
      <c r="Z23" s="4"/>
      <c r="AA23" s="6">
        <v>9629479348</v>
      </c>
      <c r="AB23" s="4"/>
      <c r="AC23" s="6">
        <v>0</v>
      </c>
      <c r="AD23" s="4"/>
      <c r="AE23" s="6">
        <v>0</v>
      </c>
      <c r="AF23" s="4"/>
      <c r="AG23" s="6">
        <v>0</v>
      </c>
      <c r="AH23" s="4"/>
      <c r="AI23" s="6">
        <v>0</v>
      </c>
      <c r="AJ23" s="4"/>
      <c r="AK23" s="9">
        <v>0</v>
      </c>
    </row>
    <row r="24" spans="1:37">
      <c r="A24" s="1" t="s">
        <v>117</v>
      </c>
      <c r="C24" s="4" t="s">
        <v>77</v>
      </c>
      <c r="D24" s="4"/>
      <c r="E24" s="4" t="s">
        <v>77</v>
      </c>
      <c r="F24" s="4"/>
      <c r="G24" s="4" t="s">
        <v>118</v>
      </c>
      <c r="H24" s="4"/>
      <c r="I24" s="4" t="s">
        <v>119</v>
      </c>
      <c r="J24" s="4"/>
      <c r="K24" s="6">
        <v>0</v>
      </c>
      <c r="L24" s="4"/>
      <c r="M24" s="6">
        <v>0</v>
      </c>
      <c r="N24" s="4"/>
      <c r="O24" s="6">
        <v>4000</v>
      </c>
      <c r="P24" s="4"/>
      <c r="Q24" s="6">
        <v>2546701505</v>
      </c>
      <c r="R24" s="4"/>
      <c r="S24" s="6">
        <v>2491908259</v>
      </c>
      <c r="T24" s="4"/>
      <c r="U24" s="6">
        <v>0</v>
      </c>
      <c r="V24" s="4"/>
      <c r="W24" s="6">
        <v>0</v>
      </c>
      <c r="X24" s="4"/>
      <c r="Y24" s="6">
        <v>4000</v>
      </c>
      <c r="Z24" s="4"/>
      <c r="AA24" s="6">
        <v>2519543250</v>
      </c>
      <c r="AB24" s="4"/>
      <c r="AC24" s="6">
        <v>0</v>
      </c>
      <c r="AD24" s="4"/>
      <c r="AE24" s="6">
        <v>0</v>
      </c>
      <c r="AF24" s="4"/>
      <c r="AG24" s="6">
        <v>0</v>
      </c>
      <c r="AH24" s="4"/>
      <c r="AI24" s="6">
        <v>0</v>
      </c>
      <c r="AJ24" s="4"/>
      <c r="AK24" s="9">
        <v>0</v>
      </c>
    </row>
    <row r="25" spans="1:37">
      <c r="A25" s="1" t="s">
        <v>120</v>
      </c>
      <c r="C25" s="4" t="s">
        <v>77</v>
      </c>
      <c r="D25" s="4"/>
      <c r="E25" s="4" t="s">
        <v>77</v>
      </c>
      <c r="F25" s="4"/>
      <c r="G25" s="4" t="s">
        <v>121</v>
      </c>
      <c r="H25" s="4"/>
      <c r="I25" s="4" t="s">
        <v>122</v>
      </c>
      <c r="J25" s="4"/>
      <c r="K25" s="6">
        <v>0</v>
      </c>
      <c r="L25" s="4"/>
      <c r="M25" s="6">
        <v>0</v>
      </c>
      <c r="N25" s="4"/>
      <c r="O25" s="6">
        <v>112600</v>
      </c>
      <c r="P25" s="4"/>
      <c r="Q25" s="6">
        <v>68691388036</v>
      </c>
      <c r="R25" s="4"/>
      <c r="S25" s="6">
        <v>70155098083</v>
      </c>
      <c r="T25" s="4"/>
      <c r="U25" s="6">
        <v>0</v>
      </c>
      <c r="V25" s="4"/>
      <c r="W25" s="6">
        <v>0</v>
      </c>
      <c r="X25" s="4"/>
      <c r="Y25" s="6">
        <v>10000</v>
      </c>
      <c r="Z25" s="4"/>
      <c r="AA25" s="6">
        <v>6263364561</v>
      </c>
      <c r="AB25" s="4"/>
      <c r="AC25" s="6">
        <v>102600</v>
      </c>
      <c r="AD25" s="4"/>
      <c r="AE25" s="6">
        <v>630270</v>
      </c>
      <c r="AF25" s="4"/>
      <c r="AG25" s="6">
        <v>62590909525</v>
      </c>
      <c r="AH25" s="4"/>
      <c r="AI25" s="6">
        <v>64653981341</v>
      </c>
      <c r="AJ25" s="4"/>
      <c r="AK25" s="9">
        <v>1.7794852715641775E-2</v>
      </c>
    </row>
    <row r="26" spans="1:37">
      <c r="A26" s="1" t="s">
        <v>123</v>
      </c>
      <c r="C26" s="4" t="s">
        <v>77</v>
      </c>
      <c r="D26" s="4"/>
      <c r="E26" s="4" t="s">
        <v>77</v>
      </c>
      <c r="F26" s="4"/>
      <c r="G26" s="4" t="s">
        <v>124</v>
      </c>
      <c r="H26" s="4"/>
      <c r="I26" s="4" t="s">
        <v>125</v>
      </c>
      <c r="J26" s="4"/>
      <c r="K26" s="6">
        <v>0</v>
      </c>
      <c r="L26" s="4"/>
      <c r="M26" s="6">
        <v>0</v>
      </c>
      <c r="N26" s="4"/>
      <c r="O26" s="6">
        <v>66620</v>
      </c>
      <c r="P26" s="4"/>
      <c r="Q26" s="6">
        <v>53593538818</v>
      </c>
      <c r="R26" s="4"/>
      <c r="S26" s="6">
        <v>56167798940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66620</v>
      </c>
      <c r="AD26" s="4"/>
      <c r="AE26" s="6">
        <v>861860</v>
      </c>
      <c r="AF26" s="4"/>
      <c r="AG26" s="6">
        <v>53593538818</v>
      </c>
      <c r="AH26" s="4"/>
      <c r="AI26" s="6">
        <v>57406706348</v>
      </c>
      <c r="AJ26" s="4"/>
      <c r="AK26" s="9">
        <v>1.5800169814212985E-2</v>
      </c>
    </row>
    <row r="27" spans="1:37">
      <c r="A27" s="1" t="s">
        <v>126</v>
      </c>
      <c r="C27" s="4" t="s">
        <v>77</v>
      </c>
      <c r="D27" s="4"/>
      <c r="E27" s="4" t="s">
        <v>77</v>
      </c>
      <c r="F27" s="4"/>
      <c r="G27" s="4" t="s">
        <v>127</v>
      </c>
      <c r="H27" s="4"/>
      <c r="I27" s="4" t="s">
        <v>128</v>
      </c>
      <c r="J27" s="4"/>
      <c r="K27" s="6">
        <v>0</v>
      </c>
      <c r="L27" s="4"/>
      <c r="M27" s="6">
        <v>0</v>
      </c>
      <c r="N27" s="4"/>
      <c r="O27" s="6">
        <v>16800</v>
      </c>
      <c r="P27" s="4"/>
      <c r="Q27" s="6">
        <v>13572029475</v>
      </c>
      <c r="R27" s="4"/>
      <c r="S27" s="6">
        <v>14982044012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16800</v>
      </c>
      <c r="AD27" s="4"/>
      <c r="AE27" s="6">
        <v>911120</v>
      </c>
      <c r="AF27" s="4"/>
      <c r="AG27" s="6">
        <v>13572029475</v>
      </c>
      <c r="AH27" s="4"/>
      <c r="AI27" s="6">
        <v>15304041639</v>
      </c>
      <c r="AJ27" s="4"/>
      <c r="AK27" s="9">
        <v>4.2121639112014785E-3</v>
      </c>
    </row>
    <row r="28" spans="1:37">
      <c r="A28" s="1" t="s">
        <v>129</v>
      </c>
      <c r="C28" s="4" t="s">
        <v>77</v>
      </c>
      <c r="D28" s="4"/>
      <c r="E28" s="4" t="s">
        <v>77</v>
      </c>
      <c r="F28" s="4"/>
      <c r="G28" s="4" t="s">
        <v>130</v>
      </c>
      <c r="H28" s="4"/>
      <c r="I28" s="4" t="s">
        <v>131</v>
      </c>
      <c r="J28" s="4"/>
      <c r="K28" s="6">
        <v>18</v>
      </c>
      <c r="L28" s="4"/>
      <c r="M28" s="6">
        <v>18</v>
      </c>
      <c r="N28" s="4"/>
      <c r="O28" s="6">
        <v>300</v>
      </c>
      <c r="P28" s="4"/>
      <c r="Q28" s="6">
        <v>296561742</v>
      </c>
      <c r="R28" s="4"/>
      <c r="S28" s="6">
        <v>295194496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300</v>
      </c>
      <c r="AD28" s="4"/>
      <c r="AE28" s="6">
        <v>982000</v>
      </c>
      <c r="AF28" s="4"/>
      <c r="AG28" s="6">
        <v>296561742</v>
      </c>
      <c r="AH28" s="4"/>
      <c r="AI28" s="6">
        <v>294546603</v>
      </c>
      <c r="AJ28" s="4"/>
      <c r="AK28" s="9">
        <v>8.1068687644047583E-5</v>
      </c>
    </row>
    <row r="29" spans="1:37">
      <c r="A29" s="1" t="s">
        <v>132</v>
      </c>
      <c r="C29" s="4" t="s">
        <v>77</v>
      </c>
      <c r="D29" s="4"/>
      <c r="E29" s="4" t="s">
        <v>77</v>
      </c>
      <c r="F29" s="4"/>
      <c r="G29" s="4" t="s">
        <v>133</v>
      </c>
      <c r="H29" s="4"/>
      <c r="I29" s="4" t="s">
        <v>134</v>
      </c>
      <c r="J29" s="4"/>
      <c r="K29" s="6">
        <v>16</v>
      </c>
      <c r="L29" s="4"/>
      <c r="M29" s="6">
        <v>16</v>
      </c>
      <c r="N29" s="4"/>
      <c r="O29" s="6">
        <v>20000</v>
      </c>
      <c r="P29" s="4"/>
      <c r="Q29" s="6">
        <v>19803588750</v>
      </c>
      <c r="R29" s="4"/>
      <c r="S29" s="6">
        <v>19796211286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20000</v>
      </c>
      <c r="AD29" s="4"/>
      <c r="AE29" s="6">
        <v>993600</v>
      </c>
      <c r="AF29" s="4"/>
      <c r="AG29" s="6">
        <v>19803588750</v>
      </c>
      <c r="AH29" s="4"/>
      <c r="AI29" s="6">
        <v>19868398209</v>
      </c>
      <c r="AJ29" s="4"/>
      <c r="AK29" s="9">
        <v>5.4684214721463804E-3</v>
      </c>
    </row>
    <row r="30" spans="1:37">
      <c r="A30" s="1" t="s">
        <v>135</v>
      </c>
      <c r="C30" s="4" t="s">
        <v>77</v>
      </c>
      <c r="D30" s="4"/>
      <c r="E30" s="4" t="s">
        <v>77</v>
      </c>
      <c r="F30" s="4"/>
      <c r="G30" s="4" t="s">
        <v>136</v>
      </c>
      <c r="H30" s="4"/>
      <c r="I30" s="4" t="s">
        <v>137</v>
      </c>
      <c r="J30" s="4"/>
      <c r="K30" s="6">
        <v>16</v>
      </c>
      <c r="L30" s="4"/>
      <c r="M30" s="6">
        <v>16</v>
      </c>
      <c r="N30" s="4"/>
      <c r="O30" s="6">
        <v>75000</v>
      </c>
      <c r="P30" s="4"/>
      <c r="Q30" s="6">
        <v>74553010283</v>
      </c>
      <c r="R30" s="4"/>
      <c r="S30" s="6">
        <v>74525989715</v>
      </c>
      <c r="T30" s="4"/>
      <c r="U30" s="6">
        <v>100000</v>
      </c>
      <c r="V30" s="4"/>
      <c r="W30" s="6">
        <v>99415417542</v>
      </c>
      <c r="X30" s="4"/>
      <c r="Y30" s="6">
        <v>0</v>
      </c>
      <c r="Z30" s="4"/>
      <c r="AA30" s="6">
        <v>0</v>
      </c>
      <c r="AB30" s="4"/>
      <c r="AC30" s="6">
        <v>175000</v>
      </c>
      <c r="AD30" s="4"/>
      <c r="AE30" s="6">
        <v>995860</v>
      </c>
      <c r="AF30" s="4"/>
      <c r="AG30" s="6">
        <v>173968427825</v>
      </c>
      <c r="AH30" s="4"/>
      <c r="AI30" s="6">
        <v>174243912565</v>
      </c>
      <c r="AJ30" s="4"/>
      <c r="AK30" s="9">
        <v>4.7957522435282417E-2</v>
      </c>
    </row>
    <row r="31" spans="1:37">
      <c r="A31" s="1" t="s">
        <v>138</v>
      </c>
      <c r="C31" s="4" t="s">
        <v>77</v>
      </c>
      <c r="D31" s="4"/>
      <c r="E31" s="4" t="s">
        <v>77</v>
      </c>
      <c r="F31" s="4"/>
      <c r="G31" s="4" t="s">
        <v>139</v>
      </c>
      <c r="H31" s="4"/>
      <c r="I31" s="4" t="s">
        <v>140</v>
      </c>
      <c r="J31" s="4"/>
      <c r="K31" s="6">
        <v>0</v>
      </c>
      <c r="L31" s="4"/>
      <c r="M31" s="6">
        <v>0</v>
      </c>
      <c r="N31" s="4"/>
      <c r="O31" s="6">
        <v>0</v>
      </c>
      <c r="P31" s="4"/>
      <c r="Q31" s="6">
        <v>0</v>
      </c>
      <c r="R31" s="4"/>
      <c r="S31" s="6">
        <v>0</v>
      </c>
      <c r="T31" s="4"/>
      <c r="U31" s="6">
        <v>125000</v>
      </c>
      <c r="V31" s="4"/>
      <c r="W31" s="6">
        <v>99213695105</v>
      </c>
      <c r="X31" s="4"/>
      <c r="Y31" s="6">
        <v>12574</v>
      </c>
      <c r="Z31" s="4"/>
      <c r="AA31" s="6">
        <v>9998541119</v>
      </c>
      <c r="AB31" s="4"/>
      <c r="AC31" s="6">
        <v>112426</v>
      </c>
      <c r="AD31" s="4"/>
      <c r="AE31" s="6">
        <v>795320</v>
      </c>
      <c r="AF31" s="4"/>
      <c r="AG31" s="6">
        <v>89233591087</v>
      </c>
      <c r="AH31" s="4"/>
      <c r="AI31" s="6">
        <v>89398439915</v>
      </c>
      <c r="AJ31" s="4"/>
      <c r="AK31" s="9">
        <v>2.4605322646801299E-2</v>
      </c>
    </row>
    <row r="32" spans="1:37">
      <c r="A32" s="1" t="s">
        <v>141</v>
      </c>
      <c r="C32" s="4" t="s">
        <v>77</v>
      </c>
      <c r="D32" s="4"/>
      <c r="E32" s="4" t="s">
        <v>77</v>
      </c>
      <c r="F32" s="4"/>
      <c r="G32" s="4" t="s">
        <v>142</v>
      </c>
      <c r="H32" s="4"/>
      <c r="I32" s="4" t="s">
        <v>143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0</v>
      </c>
      <c r="R32" s="4"/>
      <c r="S32" s="6">
        <v>0</v>
      </c>
      <c r="T32" s="4"/>
      <c r="U32" s="6">
        <v>59409</v>
      </c>
      <c r="V32" s="4"/>
      <c r="W32" s="6">
        <v>49972024769</v>
      </c>
      <c r="X32" s="4"/>
      <c r="Y32" s="6">
        <v>0</v>
      </c>
      <c r="Z32" s="4"/>
      <c r="AA32" s="6">
        <v>0</v>
      </c>
      <c r="AB32" s="4"/>
      <c r="AC32" s="6">
        <v>59409</v>
      </c>
      <c r="AD32" s="4"/>
      <c r="AE32" s="6">
        <v>851892</v>
      </c>
      <c r="AF32" s="4"/>
      <c r="AG32" s="6">
        <v>49972024769</v>
      </c>
      <c r="AH32" s="4"/>
      <c r="AI32" s="6">
        <v>50600878756</v>
      </c>
      <c r="AJ32" s="4"/>
      <c r="AK32" s="9">
        <v>1.3926987419320152E-2</v>
      </c>
    </row>
    <row r="33" spans="1:37">
      <c r="A33" s="1" t="s">
        <v>144</v>
      </c>
      <c r="C33" s="4" t="s">
        <v>77</v>
      </c>
      <c r="D33" s="4"/>
      <c r="E33" s="4" t="s">
        <v>77</v>
      </c>
      <c r="F33" s="4"/>
      <c r="G33" s="4" t="s">
        <v>142</v>
      </c>
      <c r="H33" s="4"/>
      <c r="I33" s="4" t="s">
        <v>145</v>
      </c>
      <c r="J33" s="4"/>
      <c r="K33" s="6">
        <v>0</v>
      </c>
      <c r="L33" s="4"/>
      <c r="M33" s="6">
        <v>0</v>
      </c>
      <c r="N33" s="4"/>
      <c r="O33" s="6">
        <v>0</v>
      </c>
      <c r="P33" s="4"/>
      <c r="Q33" s="6">
        <v>0</v>
      </c>
      <c r="R33" s="4"/>
      <c r="S33" s="6">
        <v>0</v>
      </c>
      <c r="T33" s="4"/>
      <c r="U33" s="6">
        <v>173609</v>
      </c>
      <c r="V33" s="4"/>
      <c r="W33" s="6">
        <v>139933631085</v>
      </c>
      <c r="X33" s="4"/>
      <c r="Y33" s="6">
        <v>0</v>
      </c>
      <c r="Z33" s="4"/>
      <c r="AA33" s="6">
        <v>0</v>
      </c>
      <c r="AB33" s="4"/>
      <c r="AC33" s="6">
        <v>173609</v>
      </c>
      <c r="AD33" s="4"/>
      <c r="AE33" s="6">
        <v>813406</v>
      </c>
      <c r="AF33" s="4"/>
      <c r="AG33" s="6">
        <v>139933631085</v>
      </c>
      <c r="AH33" s="4"/>
      <c r="AI33" s="6">
        <v>141189007107</v>
      </c>
      <c r="AJ33" s="4"/>
      <c r="AK33" s="9">
        <v>3.8859750543212335E-2</v>
      </c>
    </row>
    <row r="34" spans="1:37" ht="24.75" thickBo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1">
        <f>SUM(Q9:Q33)</f>
        <v>1017550752519</v>
      </c>
      <c r="R34" s="4"/>
      <c r="S34" s="11">
        <f>SUM(S9:S33)</f>
        <v>1132934184414</v>
      </c>
      <c r="T34" s="4"/>
      <c r="U34" s="4"/>
      <c r="V34" s="4"/>
      <c r="W34" s="11">
        <f>SUM(W9:W33)</f>
        <v>388534768501</v>
      </c>
      <c r="X34" s="4"/>
      <c r="Y34" s="4"/>
      <c r="Z34" s="4"/>
      <c r="AA34" s="11">
        <f>SUM(AA9:AA33)</f>
        <v>189479648608</v>
      </c>
      <c r="AB34" s="4"/>
      <c r="AC34" s="4"/>
      <c r="AD34" s="4"/>
      <c r="AE34" s="4"/>
      <c r="AF34" s="4"/>
      <c r="AG34" s="11">
        <f>SUM(AG9:AG33)</f>
        <v>1237228860828</v>
      </c>
      <c r="AH34" s="4"/>
      <c r="AI34" s="11">
        <f>SUM(AI9:AI33)</f>
        <v>1354819787230</v>
      </c>
      <c r="AJ34" s="4"/>
      <c r="AK34" s="10">
        <f>SUM(AK9:AK33)</f>
        <v>0.37288992989990066</v>
      </c>
    </row>
    <row r="35" spans="1:37" ht="24.75" thickTop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6"/>
      <c r="R35" s="4"/>
      <c r="S35" s="6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6"/>
      <c r="AH35" s="4"/>
      <c r="AI35" s="6"/>
      <c r="AJ35" s="4"/>
      <c r="AK35" s="4"/>
    </row>
    <row r="36" spans="1:37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6">
        <f t="shared" ref="P36" si="0">P35-P34</f>
        <v>0</v>
      </c>
      <c r="Q36" s="6"/>
      <c r="R36" s="6"/>
      <c r="S36" s="6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6"/>
      <c r="AH36" s="6"/>
      <c r="AI36" s="6"/>
      <c r="AJ36" s="4"/>
      <c r="AK36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5"/>
  <sheetViews>
    <sheetView rightToLeft="1" workbookViewId="0">
      <selection activeCell="S8" sqref="S8:S10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5" t="s">
        <v>147</v>
      </c>
      <c r="C6" s="16" t="s">
        <v>148</v>
      </c>
      <c r="D6" s="16" t="s">
        <v>148</v>
      </c>
      <c r="E6" s="16" t="s">
        <v>148</v>
      </c>
      <c r="F6" s="16" t="s">
        <v>148</v>
      </c>
      <c r="G6" s="16" t="s">
        <v>148</v>
      </c>
      <c r="H6" s="16" t="s">
        <v>148</v>
      </c>
      <c r="I6" s="16" t="s">
        <v>148</v>
      </c>
      <c r="K6" s="16" t="s">
        <v>267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1" ht="24.75">
      <c r="A7" s="16" t="s">
        <v>147</v>
      </c>
      <c r="C7" s="16" t="s">
        <v>149</v>
      </c>
      <c r="E7" s="16" t="s">
        <v>150</v>
      </c>
      <c r="G7" s="16" t="s">
        <v>151</v>
      </c>
      <c r="I7" s="16" t="s">
        <v>74</v>
      </c>
      <c r="K7" s="16" t="s">
        <v>152</v>
      </c>
      <c r="M7" s="16" t="s">
        <v>153</v>
      </c>
      <c r="O7" s="16" t="s">
        <v>154</v>
      </c>
      <c r="Q7" s="16" t="s">
        <v>152</v>
      </c>
      <c r="S7" s="16" t="s">
        <v>146</v>
      </c>
    </row>
    <row r="8" spans="1:21">
      <c r="A8" s="1" t="s">
        <v>155</v>
      </c>
      <c r="C8" s="4" t="s">
        <v>156</v>
      </c>
      <c r="D8" s="4"/>
      <c r="E8" s="4" t="s">
        <v>157</v>
      </c>
      <c r="F8" s="4"/>
      <c r="G8" s="4" t="s">
        <v>158</v>
      </c>
      <c r="H8" s="4"/>
      <c r="I8" s="6">
        <v>8</v>
      </c>
      <c r="J8" s="4"/>
      <c r="K8" s="6">
        <v>450107093</v>
      </c>
      <c r="L8" s="4"/>
      <c r="M8" s="6">
        <v>119403515375</v>
      </c>
      <c r="N8" s="4"/>
      <c r="O8" s="6">
        <v>119836000000</v>
      </c>
      <c r="P8" s="4"/>
      <c r="Q8" s="6">
        <v>17622468</v>
      </c>
      <c r="R8" s="4"/>
      <c r="S8" s="9">
        <v>4.8502693266818089E-6</v>
      </c>
      <c r="T8" s="4"/>
      <c r="U8" s="4"/>
    </row>
    <row r="9" spans="1:21">
      <c r="A9" s="1" t="s">
        <v>159</v>
      </c>
      <c r="C9" s="4" t="s">
        <v>160</v>
      </c>
      <c r="D9" s="4"/>
      <c r="E9" s="4" t="s">
        <v>157</v>
      </c>
      <c r="F9" s="4"/>
      <c r="G9" s="4" t="s">
        <v>161</v>
      </c>
      <c r="H9" s="4"/>
      <c r="I9" s="6">
        <v>8</v>
      </c>
      <c r="J9" s="4"/>
      <c r="K9" s="6">
        <v>9137588943</v>
      </c>
      <c r="L9" s="4"/>
      <c r="M9" s="6">
        <v>2700285166</v>
      </c>
      <c r="N9" s="4"/>
      <c r="O9" s="6">
        <v>11827500000</v>
      </c>
      <c r="P9" s="4"/>
      <c r="Q9" s="6">
        <v>10374109</v>
      </c>
      <c r="R9" s="4"/>
      <c r="S9" s="9">
        <v>2.855288071702198E-6</v>
      </c>
      <c r="T9" s="4"/>
      <c r="U9" s="4"/>
    </row>
    <row r="10" spans="1:21">
      <c r="A10" s="1" t="s">
        <v>162</v>
      </c>
      <c r="C10" s="4" t="s">
        <v>163</v>
      </c>
      <c r="D10" s="4"/>
      <c r="E10" s="4" t="s">
        <v>157</v>
      </c>
      <c r="F10" s="4"/>
      <c r="G10" s="4" t="s">
        <v>164</v>
      </c>
      <c r="H10" s="4"/>
      <c r="I10" s="6">
        <v>8</v>
      </c>
      <c r="J10" s="4"/>
      <c r="K10" s="6">
        <v>71062459986</v>
      </c>
      <c r="L10" s="4"/>
      <c r="M10" s="6">
        <v>476256385072</v>
      </c>
      <c r="N10" s="4"/>
      <c r="O10" s="6">
        <v>516291166627</v>
      </c>
      <c r="P10" s="4"/>
      <c r="Q10" s="6">
        <v>31027678431</v>
      </c>
      <c r="R10" s="4"/>
      <c r="S10" s="9">
        <v>8.5398138882718383E-3</v>
      </c>
      <c r="T10" s="4"/>
      <c r="U10" s="4"/>
    </row>
    <row r="11" spans="1:21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80650156022</v>
      </c>
      <c r="L11" s="4"/>
      <c r="M11" s="11">
        <f>SUM(M8:M10)</f>
        <v>598360185613</v>
      </c>
      <c r="N11" s="4"/>
      <c r="O11" s="11">
        <f>SUM(O8:O10)</f>
        <v>647954666627</v>
      </c>
      <c r="P11" s="4"/>
      <c r="Q11" s="11">
        <f>SUM(Q8:Q10)</f>
        <v>31055675008</v>
      </c>
      <c r="R11" s="4"/>
      <c r="S11" s="12">
        <f>SUM(S8:S10)</f>
        <v>8.5475194456702229E-3</v>
      </c>
      <c r="T11" s="4"/>
      <c r="U11" s="4"/>
    </row>
    <row r="12" spans="1:21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8" sqref="G18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>
      <c r="A2" s="15" t="s">
        <v>0</v>
      </c>
      <c r="B2" s="15"/>
      <c r="C2" s="15"/>
      <c r="D2" s="15"/>
      <c r="E2" s="15"/>
      <c r="F2" s="15"/>
      <c r="G2" s="15"/>
    </row>
    <row r="3" spans="1:9" ht="24.75">
      <c r="A3" s="15" t="s">
        <v>165</v>
      </c>
      <c r="B3" s="15"/>
      <c r="C3" s="15"/>
      <c r="D3" s="15"/>
      <c r="E3" s="15"/>
      <c r="F3" s="15"/>
      <c r="G3" s="15"/>
    </row>
    <row r="4" spans="1:9" ht="24.75">
      <c r="A4" s="15" t="s">
        <v>2</v>
      </c>
      <c r="B4" s="15"/>
      <c r="C4" s="15"/>
      <c r="D4" s="15"/>
      <c r="E4" s="15"/>
      <c r="F4" s="15"/>
      <c r="G4" s="15"/>
    </row>
    <row r="6" spans="1:9" ht="24.75">
      <c r="A6" s="16" t="s">
        <v>169</v>
      </c>
      <c r="C6" s="16" t="s">
        <v>152</v>
      </c>
      <c r="E6" s="16" t="s">
        <v>256</v>
      </c>
      <c r="G6" s="16" t="s">
        <v>13</v>
      </c>
    </row>
    <row r="7" spans="1:9">
      <c r="A7" s="1" t="s">
        <v>264</v>
      </c>
      <c r="C7" s="6">
        <v>261450752201</v>
      </c>
      <c r="D7" s="4"/>
      <c r="E7" s="9">
        <f>C7/$C$11</f>
        <v>0.87692098269416485</v>
      </c>
      <c r="F7" s="4"/>
      <c r="G7" s="9">
        <v>7.1959646278738978E-2</v>
      </c>
      <c r="H7" s="4"/>
      <c r="I7" s="4"/>
    </row>
    <row r="8" spans="1:9">
      <c r="A8" s="1" t="s">
        <v>265</v>
      </c>
      <c r="C8" s="6">
        <v>36525904238</v>
      </c>
      <c r="D8" s="4"/>
      <c r="E8" s="9">
        <f t="shared" ref="E8" si="0">C8/$C$11</f>
        <v>0.12251000071155049</v>
      </c>
      <c r="F8" s="4"/>
      <c r="G8" s="9">
        <v>1.0053102264387059E-2</v>
      </c>
      <c r="H8" s="4"/>
      <c r="I8" s="4"/>
    </row>
    <row r="9" spans="1:9">
      <c r="A9" s="1" t="s">
        <v>266</v>
      </c>
      <c r="C9" s="6">
        <v>169649196</v>
      </c>
      <c r="D9" s="4"/>
      <c r="E9" s="9">
        <f>C9/$C$11</f>
        <v>5.6901324022668451E-4</v>
      </c>
      <c r="F9" s="4"/>
      <c r="G9" s="9">
        <v>4.6692908828379212E-5</v>
      </c>
      <c r="H9" s="4"/>
      <c r="I9" s="4"/>
    </row>
    <row r="10" spans="1:9">
      <c r="A10" s="1" t="s">
        <v>263</v>
      </c>
      <c r="C10" s="6">
        <v>1000</v>
      </c>
      <c r="D10" s="4"/>
      <c r="E10" s="9">
        <f>C10/$C$11</f>
        <v>3.3540579834323797E-9</v>
      </c>
      <c r="F10" s="4"/>
      <c r="G10" s="9">
        <v>2.7523212564107417E-10</v>
      </c>
      <c r="H10" s="4"/>
      <c r="I10" s="4"/>
    </row>
    <row r="11" spans="1:9" ht="24.75" thickBot="1">
      <c r="C11" s="11">
        <f>SUM(C7:C10)</f>
        <v>298146306635</v>
      </c>
      <c r="D11" s="4"/>
      <c r="E11" s="10">
        <f>SUM(E7:E10)</f>
        <v>1</v>
      </c>
      <c r="F11" s="4"/>
      <c r="G11" s="10">
        <f>SUM(G7:G10)</f>
        <v>8.2059441727186544E-2</v>
      </c>
      <c r="H11" s="4"/>
      <c r="I11" s="4"/>
    </row>
    <row r="12" spans="1:9" ht="24.75" thickTop="1">
      <c r="C12" s="4"/>
      <c r="D12" s="4"/>
      <c r="E12" s="4"/>
      <c r="F12" s="4"/>
      <c r="G12" s="4"/>
      <c r="H12" s="4"/>
      <c r="I12" s="4"/>
    </row>
    <row r="13" spans="1:9">
      <c r="C13" s="4"/>
      <c r="D13" s="4"/>
      <c r="E13" s="4"/>
      <c r="F13" s="4"/>
      <c r="G13" s="4"/>
      <c r="H13" s="4"/>
      <c r="I13" s="4"/>
    </row>
    <row r="14" spans="1:9">
      <c r="C14" s="4"/>
      <c r="D14" s="4"/>
      <c r="E14" s="4"/>
      <c r="F14" s="4"/>
      <c r="G14" s="4"/>
      <c r="H14" s="4"/>
      <c r="I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workbookViewId="0">
      <selection activeCell="Q21" sqref="Q2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166</v>
      </c>
      <c r="B6" s="16" t="s">
        <v>166</v>
      </c>
      <c r="C6" s="16" t="s">
        <v>166</v>
      </c>
      <c r="D6" s="16" t="s">
        <v>166</v>
      </c>
      <c r="E6" s="16" t="s">
        <v>166</v>
      </c>
      <c r="F6" s="16" t="s">
        <v>166</v>
      </c>
      <c r="G6" s="16" t="s">
        <v>166</v>
      </c>
      <c r="I6" s="16" t="s">
        <v>167</v>
      </c>
      <c r="J6" s="16" t="s">
        <v>167</v>
      </c>
      <c r="K6" s="16" t="s">
        <v>167</v>
      </c>
      <c r="L6" s="16" t="s">
        <v>167</v>
      </c>
      <c r="M6" s="16" t="s">
        <v>167</v>
      </c>
      <c r="O6" s="16" t="s">
        <v>168</v>
      </c>
      <c r="P6" s="16" t="s">
        <v>168</v>
      </c>
      <c r="Q6" s="16" t="s">
        <v>168</v>
      </c>
      <c r="R6" s="16" t="s">
        <v>168</v>
      </c>
      <c r="S6" s="16" t="s">
        <v>168</v>
      </c>
    </row>
    <row r="7" spans="1:19" ht="24.75">
      <c r="A7" s="16" t="s">
        <v>169</v>
      </c>
      <c r="C7" s="16" t="s">
        <v>170</v>
      </c>
      <c r="E7" s="16" t="s">
        <v>73</v>
      </c>
      <c r="G7" s="16" t="s">
        <v>74</v>
      </c>
      <c r="I7" s="16" t="s">
        <v>171</v>
      </c>
      <c r="K7" s="16" t="s">
        <v>172</v>
      </c>
      <c r="M7" s="16" t="s">
        <v>173</v>
      </c>
      <c r="O7" s="16" t="s">
        <v>171</v>
      </c>
      <c r="Q7" s="16" t="s">
        <v>172</v>
      </c>
      <c r="S7" s="16" t="s">
        <v>173</v>
      </c>
    </row>
    <row r="8" spans="1:19">
      <c r="A8" s="1" t="s">
        <v>129</v>
      </c>
      <c r="C8" s="4" t="s">
        <v>268</v>
      </c>
      <c r="D8" s="4"/>
      <c r="E8" s="4" t="s">
        <v>131</v>
      </c>
      <c r="F8" s="4"/>
      <c r="G8" s="6">
        <v>18</v>
      </c>
      <c r="H8" s="4"/>
      <c r="I8" s="6">
        <v>4223095</v>
      </c>
      <c r="J8" s="4"/>
      <c r="K8" s="6">
        <v>0</v>
      </c>
      <c r="L8" s="4"/>
      <c r="M8" s="6">
        <v>4223095</v>
      </c>
      <c r="N8" s="4"/>
      <c r="O8" s="6">
        <v>719899628</v>
      </c>
      <c r="P8" s="4"/>
      <c r="Q8" s="6">
        <v>0</v>
      </c>
      <c r="R8" s="4"/>
      <c r="S8" s="6">
        <v>719899628</v>
      </c>
    </row>
    <row r="9" spans="1:19">
      <c r="A9" s="1" t="s">
        <v>175</v>
      </c>
      <c r="C9" s="4" t="s">
        <v>268</v>
      </c>
      <c r="D9" s="4"/>
      <c r="E9" s="4" t="s">
        <v>176</v>
      </c>
      <c r="F9" s="4"/>
      <c r="G9" s="6">
        <v>15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4603547608</v>
      </c>
      <c r="P9" s="4"/>
      <c r="Q9" s="6">
        <v>0</v>
      </c>
      <c r="R9" s="4"/>
      <c r="S9" s="6">
        <v>4603547608</v>
      </c>
    </row>
    <row r="10" spans="1:19">
      <c r="A10" s="1" t="s">
        <v>132</v>
      </c>
      <c r="C10" s="4" t="s">
        <v>268</v>
      </c>
      <c r="D10" s="4"/>
      <c r="E10" s="4" t="s">
        <v>134</v>
      </c>
      <c r="F10" s="4"/>
      <c r="G10" s="6">
        <v>16</v>
      </c>
      <c r="H10" s="4"/>
      <c r="I10" s="6">
        <v>279056083</v>
      </c>
      <c r="J10" s="4"/>
      <c r="K10" s="6">
        <v>0</v>
      </c>
      <c r="L10" s="4"/>
      <c r="M10" s="6">
        <v>279056083</v>
      </c>
      <c r="N10" s="4"/>
      <c r="O10" s="6">
        <v>343165550</v>
      </c>
      <c r="P10" s="4"/>
      <c r="Q10" s="6">
        <v>0</v>
      </c>
      <c r="R10" s="4"/>
      <c r="S10" s="6">
        <v>343165550</v>
      </c>
    </row>
    <row r="11" spans="1:19">
      <c r="A11" s="1" t="s">
        <v>135</v>
      </c>
      <c r="C11" s="4" t="s">
        <v>268</v>
      </c>
      <c r="D11" s="4"/>
      <c r="E11" s="4" t="s">
        <v>137</v>
      </c>
      <c r="F11" s="4"/>
      <c r="G11" s="6">
        <v>16</v>
      </c>
      <c r="H11" s="4"/>
      <c r="I11" s="6">
        <v>2116355329</v>
      </c>
      <c r="J11" s="4"/>
      <c r="K11" s="6">
        <v>0</v>
      </c>
      <c r="L11" s="4"/>
      <c r="M11" s="6">
        <v>2116355329</v>
      </c>
      <c r="N11" s="4"/>
      <c r="O11" s="6">
        <v>2362475455</v>
      </c>
      <c r="P11" s="4"/>
      <c r="Q11" s="6">
        <v>0</v>
      </c>
      <c r="R11" s="4"/>
      <c r="S11" s="6">
        <v>2362475455</v>
      </c>
    </row>
    <row r="12" spans="1:19">
      <c r="A12" s="1" t="s">
        <v>177</v>
      </c>
      <c r="C12" s="4" t="s">
        <v>268</v>
      </c>
      <c r="D12" s="4"/>
      <c r="E12" s="4" t="s">
        <v>178</v>
      </c>
      <c r="F12" s="4"/>
      <c r="G12" s="6">
        <v>15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8784457731</v>
      </c>
      <c r="P12" s="4"/>
      <c r="Q12" s="6">
        <v>0</v>
      </c>
      <c r="R12" s="4"/>
      <c r="S12" s="6">
        <v>8784457731</v>
      </c>
    </row>
    <row r="13" spans="1:19">
      <c r="A13" s="1" t="s">
        <v>179</v>
      </c>
      <c r="C13" s="4" t="s">
        <v>268</v>
      </c>
      <c r="D13" s="4"/>
      <c r="E13" s="4" t="s">
        <v>180</v>
      </c>
      <c r="F13" s="4"/>
      <c r="G13" s="6">
        <v>18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5966506918</v>
      </c>
      <c r="P13" s="4"/>
      <c r="Q13" s="6">
        <v>0</v>
      </c>
      <c r="R13" s="4"/>
      <c r="S13" s="6">
        <v>5966506918</v>
      </c>
    </row>
    <row r="14" spans="1:19">
      <c r="A14" s="1" t="s">
        <v>181</v>
      </c>
      <c r="C14" s="4" t="s">
        <v>268</v>
      </c>
      <c r="D14" s="4"/>
      <c r="E14" s="4" t="s">
        <v>182</v>
      </c>
      <c r="F14" s="4"/>
      <c r="G14" s="6">
        <v>18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109535653</v>
      </c>
      <c r="P14" s="4"/>
      <c r="Q14" s="6">
        <v>0</v>
      </c>
      <c r="R14" s="4"/>
      <c r="S14" s="6">
        <v>109535653</v>
      </c>
    </row>
    <row r="15" spans="1:19">
      <c r="A15" s="1" t="s">
        <v>155</v>
      </c>
      <c r="C15" s="6">
        <v>1</v>
      </c>
      <c r="D15" s="4"/>
      <c r="E15" s="4" t="s">
        <v>268</v>
      </c>
      <c r="F15" s="4"/>
      <c r="G15" s="6">
        <v>8</v>
      </c>
      <c r="H15" s="4"/>
      <c r="I15" s="6">
        <v>68787</v>
      </c>
      <c r="J15" s="4"/>
      <c r="K15" s="6">
        <v>0</v>
      </c>
      <c r="L15" s="4"/>
      <c r="M15" s="6">
        <v>68787</v>
      </c>
      <c r="N15" s="4"/>
      <c r="O15" s="6">
        <v>1261334259</v>
      </c>
      <c r="P15" s="4"/>
      <c r="Q15" s="6">
        <v>0</v>
      </c>
      <c r="R15" s="4"/>
      <c r="S15" s="6">
        <v>1261334259</v>
      </c>
    </row>
    <row r="16" spans="1:19">
      <c r="A16" s="1" t="s">
        <v>159</v>
      </c>
      <c r="C16" s="6">
        <v>17</v>
      </c>
      <c r="D16" s="4"/>
      <c r="E16" s="4" t="s">
        <v>268</v>
      </c>
      <c r="F16" s="4"/>
      <c r="G16" s="6">
        <v>8</v>
      </c>
      <c r="H16" s="4"/>
      <c r="I16" s="6">
        <v>65180</v>
      </c>
      <c r="J16" s="4"/>
      <c r="K16" s="6">
        <v>0</v>
      </c>
      <c r="L16" s="4"/>
      <c r="M16" s="6">
        <v>65180</v>
      </c>
      <c r="N16" s="4"/>
      <c r="O16" s="6">
        <v>2280729409</v>
      </c>
      <c r="P16" s="4"/>
      <c r="Q16" s="6">
        <v>0</v>
      </c>
      <c r="R16" s="4"/>
      <c r="S16" s="6">
        <v>2280729409</v>
      </c>
    </row>
    <row r="17" spans="1:19">
      <c r="A17" s="1" t="s">
        <v>162</v>
      </c>
      <c r="C17" s="6">
        <v>1</v>
      </c>
      <c r="D17" s="4"/>
      <c r="E17" s="4" t="s">
        <v>268</v>
      </c>
      <c r="F17" s="4"/>
      <c r="G17" s="6">
        <v>8</v>
      </c>
      <c r="H17" s="4"/>
      <c r="I17" s="6">
        <v>169515229</v>
      </c>
      <c r="J17" s="4"/>
      <c r="K17" s="6">
        <v>0</v>
      </c>
      <c r="L17" s="4"/>
      <c r="M17" s="6">
        <v>169515229</v>
      </c>
      <c r="N17" s="4"/>
      <c r="O17" s="6">
        <v>421303466</v>
      </c>
      <c r="P17" s="4"/>
      <c r="Q17" s="6">
        <v>0</v>
      </c>
      <c r="R17" s="4"/>
      <c r="S17" s="6">
        <v>421303466</v>
      </c>
    </row>
    <row r="18" spans="1:19" ht="24.75" thickBot="1">
      <c r="C18" s="4"/>
      <c r="D18" s="4"/>
      <c r="E18" s="4"/>
      <c r="F18" s="4"/>
      <c r="G18" s="4"/>
      <c r="H18" s="4"/>
      <c r="I18" s="11">
        <f>SUM(I8:I17)</f>
        <v>2569283703</v>
      </c>
      <c r="J18" s="4"/>
      <c r="K18" s="11">
        <f>SUM(K8:K17)</f>
        <v>0</v>
      </c>
      <c r="L18" s="4"/>
      <c r="M18" s="11">
        <f>SUM(M8:M17)</f>
        <v>2569283703</v>
      </c>
      <c r="N18" s="4"/>
      <c r="O18" s="11">
        <f>SUM(O8:O17)</f>
        <v>26852955677</v>
      </c>
      <c r="P18" s="4"/>
      <c r="Q18" s="11">
        <f>SUM(Q8:Q17)</f>
        <v>0</v>
      </c>
      <c r="R18" s="4"/>
      <c r="S18" s="11">
        <f>SUM(S8:S17)</f>
        <v>26852955677</v>
      </c>
    </row>
    <row r="19" spans="1:19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</row>
    <row r="21" spans="1:19">
      <c r="M21" s="3"/>
      <c r="N21" s="3"/>
      <c r="O21" s="3"/>
      <c r="P21" s="3"/>
      <c r="Q21" s="3"/>
      <c r="R21" s="3"/>
      <c r="S2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workbookViewId="0">
      <selection activeCell="E19" sqref="E19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6" t="s">
        <v>183</v>
      </c>
      <c r="D6" s="16" t="s">
        <v>183</v>
      </c>
      <c r="E6" s="16" t="s">
        <v>183</v>
      </c>
      <c r="F6" s="16" t="s">
        <v>183</v>
      </c>
      <c r="G6" s="16" t="s">
        <v>183</v>
      </c>
      <c r="I6" s="16" t="s">
        <v>167</v>
      </c>
      <c r="J6" s="16" t="s">
        <v>167</v>
      </c>
      <c r="K6" s="16" t="s">
        <v>167</v>
      </c>
      <c r="L6" s="16" t="s">
        <v>167</v>
      </c>
      <c r="M6" s="16" t="s">
        <v>167</v>
      </c>
      <c r="O6" s="16" t="s">
        <v>168</v>
      </c>
      <c r="P6" s="16" t="s">
        <v>168</v>
      </c>
      <c r="Q6" s="16" t="s">
        <v>168</v>
      </c>
      <c r="R6" s="16" t="s">
        <v>168</v>
      </c>
      <c r="S6" s="16" t="s">
        <v>168</v>
      </c>
    </row>
    <row r="7" spans="1:19" ht="24.75">
      <c r="A7" s="16" t="s">
        <v>3</v>
      </c>
      <c r="C7" s="16" t="s">
        <v>184</v>
      </c>
      <c r="E7" s="16" t="s">
        <v>185</v>
      </c>
      <c r="G7" s="16" t="s">
        <v>186</v>
      </c>
      <c r="I7" s="16" t="s">
        <v>187</v>
      </c>
      <c r="K7" s="16" t="s">
        <v>172</v>
      </c>
      <c r="M7" s="16" t="s">
        <v>188</v>
      </c>
      <c r="O7" s="16" t="s">
        <v>187</v>
      </c>
      <c r="Q7" s="16" t="s">
        <v>172</v>
      </c>
      <c r="S7" s="16" t="s">
        <v>188</v>
      </c>
    </row>
    <row r="8" spans="1:19">
      <c r="A8" s="1" t="s">
        <v>16</v>
      </c>
      <c r="C8" s="4" t="s">
        <v>189</v>
      </c>
      <c r="D8" s="4"/>
      <c r="E8" s="6">
        <v>12110123</v>
      </c>
      <c r="F8" s="4"/>
      <c r="G8" s="6">
        <v>63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762937749</v>
      </c>
      <c r="P8" s="4"/>
      <c r="Q8" s="6">
        <v>0</v>
      </c>
      <c r="R8" s="4"/>
      <c r="S8" s="6">
        <v>762937749</v>
      </c>
    </row>
    <row r="9" spans="1:19">
      <c r="A9" s="1" t="s">
        <v>39</v>
      </c>
      <c r="C9" s="4" t="s">
        <v>190</v>
      </c>
      <c r="D9" s="4"/>
      <c r="E9" s="6">
        <v>3644694</v>
      </c>
      <c r="F9" s="4"/>
      <c r="G9" s="6">
        <v>150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546704100</v>
      </c>
      <c r="P9" s="4"/>
      <c r="Q9" s="6">
        <v>21234721</v>
      </c>
      <c r="R9" s="4"/>
      <c r="S9" s="6">
        <v>525469379</v>
      </c>
    </row>
    <row r="10" spans="1:19">
      <c r="A10" s="1" t="s">
        <v>54</v>
      </c>
      <c r="C10" s="4" t="s">
        <v>191</v>
      </c>
      <c r="D10" s="4"/>
      <c r="E10" s="6">
        <v>3384079</v>
      </c>
      <c r="F10" s="4"/>
      <c r="G10" s="6">
        <v>350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1184427650</v>
      </c>
      <c r="P10" s="4"/>
      <c r="Q10" s="6">
        <v>19939859</v>
      </c>
      <c r="R10" s="4"/>
      <c r="S10" s="6">
        <v>1164487791</v>
      </c>
    </row>
    <row r="11" spans="1:19">
      <c r="A11" s="1" t="s">
        <v>41</v>
      </c>
      <c r="C11" s="4" t="s">
        <v>189</v>
      </c>
      <c r="D11" s="4"/>
      <c r="E11" s="6">
        <v>5802574</v>
      </c>
      <c r="F11" s="4"/>
      <c r="G11" s="6">
        <v>2400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13926177600</v>
      </c>
      <c r="P11" s="4"/>
      <c r="Q11" s="6">
        <v>0</v>
      </c>
      <c r="R11" s="4"/>
      <c r="S11" s="6">
        <v>13926177600</v>
      </c>
    </row>
    <row r="12" spans="1:19">
      <c r="A12" s="1" t="s">
        <v>27</v>
      </c>
      <c r="C12" s="4" t="s">
        <v>192</v>
      </c>
      <c r="D12" s="4"/>
      <c r="E12" s="6">
        <v>2000000</v>
      </c>
      <c r="F12" s="4"/>
      <c r="G12" s="6">
        <v>700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1400000000</v>
      </c>
      <c r="P12" s="4"/>
      <c r="Q12" s="6">
        <v>0</v>
      </c>
      <c r="R12" s="4"/>
      <c r="S12" s="6">
        <v>1400000000</v>
      </c>
    </row>
    <row r="13" spans="1:19">
      <c r="A13" s="1" t="s">
        <v>29</v>
      </c>
      <c r="C13" s="4" t="s">
        <v>192</v>
      </c>
      <c r="D13" s="4"/>
      <c r="E13" s="6">
        <v>11103495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4441398000</v>
      </c>
      <c r="P13" s="4"/>
      <c r="Q13" s="6">
        <v>0</v>
      </c>
      <c r="R13" s="4"/>
      <c r="S13" s="6">
        <v>4441398000</v>
      </c>
    </row>
    <row r="14" spans="1:19">
      <c r="A14" s="1" t="s">
        <v>24</v>
      </c>
      <c r="C14" s="4" t="s">
        <v>193</v>
      </c>
      <c r="D14" s="4"/>
      <c r="E14" s="6">
        <v>1663269</v>
      </c>
      <c r="F14" s="4"/>
      <c r="G14" s="6">
        <v>3750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6237258750</v>
      </c>
      <c r="P14" s="4"/>
      <c r="Q14" s="6">
        <v>0</v>
      </c>
      <c r="R14" s="4"/>
      <c r="S14" s="6">
        <v>6237258750</v>
      </c>
    </row>
    <row r="15" spans="1:19">
      <c r="A15" s="1" t="s">
        <v>32</v>
      </c>
      <c r="C15" s="4" t="s">
        <v>194</v>
      </c>
      <c r="D15" s="4"/>
      <c r="E15" s="6">
        <v>589908</v>
      </c>
      <c r="F15" s="4"/>
      <c r="G15" s="6">
        <v>4720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2784365760</v>
      </c>
      <c r="P15" s="4"/>
      <c r="Q15" s="6">
        <v>0</v>
      </c>
      <c r="R15" s="4"/>
      <c r="S15" s="6">
        <v>2784365760</v>
      </c>
    </row>
    <row r="16" spans="1:19">
      <c r="A16" s="1" t="s">
        <v>55</v>
      </c>
      <c r="C16" s="4" t="s">
        <v>192</v>
      </c>
      <c r="D16" s="4"/>
      <c r="E16" s="6">
        <v>2479103</v>
      </c>
      <c r="F16" s="4"/>
      <c r="G16" s="6">
        <v>740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1834536220</v>
      </c>
      <c r="P16" s="4"/>
      <c r="Q16" s="6">
        <v>63092516</v>
      </c>
      <c r="R16" s="4"/>
      <c r="S16" s="6">
        <v>1771443704</v>
      </c>
    </row>
    <row r="17" spans="1:19">
      <c r="A17" s="1" t="s">
        <v>195</v>
      </c>
      <c r="C17" s="4" t="s">
        <v>196</v>
      </c>
      <c r="D17" s="4"/>
      <c r="E17" s="6">
        <v>1953499</v>
      </c>
      <c r="F17" s="4"/>
      <c r="G17" s="6">
        <v>100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195349900</v>
      </c>
      <c r="P17" s="4"/>
      <c r="Q17" s="6">
        <v>11224107</v>
      </c>
      <c r="R17" s="4"/>
      <c r="S17" s="6">
        <v>184125793</v>
      </c>
    </row>
    <row r="18" spans="1:19">
      <c r="A18" s="1" t="s">
        <v>43</v>
      </c>
      <c r="C18" s="4" t="s">
        <v>197</v>
      </c>
      <c r="D18" s="4"/>
      <c r="E18" s="6">
        <v>4004972</v>
      </c>
      <c r="F18" s="4"/>
      <c r="G18" s="6">
        <v>2400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9611932800</v>
      </c>
      <c r="P18" s="4"/>
      <c r="Q18" s="6">
        <v>0</v>
      </c>
      <c r="R18" s="4"/>
      <c r="S18" s="6">
        <v>9611932800</v>
      </c>
    </row>
    <row r="19" spans="1:19">
      <c r="A19" s="1" t="s">
        <v>17</v>
      </c>
      <c r="C19" s="4" t="s">
        <v>189</v>
      </c>
      <c r="D19" s="4"/>
      <c r="E19" s="6">
        <v>7477734</v>
      </c>
      <c r="F19" s="4"/>
      <c r="G19" s="6">
        <v>650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4860527100</v>
      </c>
      <c r="P19" s="4"/>
      <c r="Q19" s="6">
        <v>0</v>
      </c>
      <c r="R19" s="4"/>
      <c r="S19" s="6">
        <v>4860527100</v>
      </c>
    </row>
    <row r="20" spans="1:19">
      <c r="A20" s="1" t="s">
        <v>52</v>
      </c>
      <c r="C20" s="4" t="s">
        <v>198</v>
      </c>
      <c r="D20" s="4"/>
      <c r="E20" s="6">
        <v>5850856</v>
      </c>
      <c r="F20" s="4"/>
      <c r="G20" s="6">
        <v>1700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9946455200</v>
      </c>
      <c r="P20" s="4"/>
      <c r="Q20" s="6">
        <v>0</v>
      </c>
      <c r="R20" s="4"/>
      <c r="S20" s="6">
        <v>9946455200</v>
      </c>
    </row>
    <row r="21" spans="1:19">
      <c r="A21" s="1" t="s">
        <v>49</v>
      </c>
      <c r="C21" s="4" t="s">
        <v>192</v>
      </c>
      <c r="D21" s="4"/>
      <c r="E21" s="6">
        <v>9203071</v>
      </c>
      <c r="F21" s="4"/>
      <c r="G21" s="6">
        <v>330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3037013430</v>
      </c>
      <c r="P21" s="4"/>
      <c r="Q21" s="6">
        <v>0</v>
      </c>
      <c r="R21" s="4"/>
      <c r="S21" s="6">
        <v>3037013430</v>
      </c>
    </row>
    <row r="22" spans="1:19">
      <c r="A22" s="1" t="s">
        <v>46</v>
      </c>
      <c r="C22" s="4" t="s">
        <v>199</v>
      </c>
      <c r="D22" s="4"/>
      <c r="E22" s="6">
        <v>754942</v>
      </c>
      <c r="F22" s="4"/>
      <c r="G22" s="6">
        <v>3680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2778186560</v>
      </c>
      <c r="P22" s="4"/>
      <c r="Q22" s="6">
        <v>0</v>
      </c>
      <c r="R22" s="4"/>
      <c r="S22" s="6">
        <v>2778186560</v>
      </c>
    </row>
    <row r="23" spans="1:19">
      <c r="A23" s="1" t="s">
        <v>62</v>
      </c>
      <c r="C23" s="4" t="s">
        <v>190</v>
      </c>
      <c r="D23" s="4"/>
      <c r="E23" s="6">
        <v>4815427</v>
      </c>
      <c r="F23" s="4"/>
      <c r="G23" s="6">
        <v>2000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9630854000</v>
      </c>
      <c r="P23" s="4"/>
      <c r="Q23" s="6">
        <v>193909812</v>
      </c>
      <c r="R23" s="4"/>
      <c r="S23" s="6">
        <v>9436944188</v>
      </c>
    </row>
    <row r="24" spans="1:19">
      <c r="A24" s="1" t="s">
        <v>50</v>
      </c>
      <c r="C24" s="4" t="s">
        <v>193</v>
      </c>
      <c r="D24" s="4"/>
      <c r="E24" s="6">
        <v>1146320</v>
      </c>
      <c r="F24" s="4"/>
      <c r="G24" s="6">
        <v>1250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1432900000</v>
      </c>
      <c r="P24" s="4"/>
      <c r="Q24" s="6">
        <v>0</v>
      </c>
      <c r="R24" s="4"/>
      <c r="S24" s="6">
        <v>1432900000</v>
      </c>
    </row>
    <row r="25" spans="1:19">
      <c r="A25" s="1" t="s">
        <v>200</v>
      </c>
      <c r="C25" s="4" t="s">
        <v>201</v>
      </c>
      <c r="D25" s="4"/>
      <c r="E25" s="6">
        <v>9160874</v>
      </c>
      <c r="F25" s="4"/>
      <c r="G25" s="6">
        <v>20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183217480</v>
      </c>
      <c r="P25" s="4"/>
      <c r="Q25" s="6">
        <v>0</v>
      </c>
      <c r="R25" s="4"/>
      <c r="S25" s="6">
        <v>183217480</v>
      </c>
    </row>
    <row r="26" spans="1:19">
      <c r="A26" s="1" t="s">
        <v>18</v>
      </c>
      <c r="C26" s="4" t="s">
        <v>202</v>
      </c>
      <c r="D26" s="4"/>
      <c r="E26" s="6">
        <v>800654</v>
      </c>
      <c r="F26" s="4"/>
      <c r="G26" s="6">
        <v>11000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8807194000</v>
      </c>
      <c r="P26" s="4"/>
      <c r="Q26" s="6">
        <v>0</v>
      </c>
      <c r="R26" s="4"/>
      <c r="S26" s="6">
        <v>8807194000</v>
      </c>
    </row>
    <row r="27" spans="1:19">
      <c r="A27" s="1" t="s">
        <v>45</v>
      </c>
      <c r="C27" s="4" t="s">
        <v>203</v>
      </c>
      <c r="D27" s="4"/>
      <c r="E27" s="6">
        <v>824555</v>
      </c>
      <c r="F27" s="4"/>
      <c r="G27" s="6">
        <v>5700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4699963500</v>
      </c>
      <c r="P27" s="4"/>
      <c r="Q27" s="6">
        <v>0</v>
      </c>
      <c r="R27" s="4"/>
      <c r="S27" s="6">
        <v>4699963500</v>
      </c>
    </row>
    <row r="28" spans="1:19">
      <c r="A28" s="1" t="s">
        <v>20</v>
      </c>
      <c r="C28" s="4" t="s">
        <v>204</v>
      </c>
      <c r="D28" s="4"/>
      <c r="E28" s="6">
        <v>254271</v>
      </c>
      <c r="F28" s="4"/>
      <c r="G28" s="6">
        <v>23500</v>
      </c>
      <c r="H28" s="4"/>
      <c r="I28" s="6">
        <v>5975368500</v>
      </c>
      <c r="J28" s="4"/>
      <c r="K28" s="6">
        <v>16326143</v>
      </c>
      <c r="L28" s="4"/>
      <c r="M28" s="6">
        <v>5959042357</v>
      </c>
      <c r="N28" s="4"/>
      <c r="O28" s="6">
        <v>5975368500</v>
      </c>
      <c r="P28" s="4"/>
      <c r="Q28" s="6">
        <v>16326143</v>
      </c>
      <c r="R28" s="4"/>
      <c r="S28" s="6">
        <v>5959042357</v>
      </c>
    </row>
    <row r="29" spans="1:19">
      <c r="A29" s="1" t="s">
        <v>56</v>
      </c>
      <c r="C29" s="4" t="s">
        <v>205</v>
      </c>
      <c r="D29" s="4"/>
      <c r="E29" s="6">
        <v>1891814</v>
      </c>
      <c r="F29" s="4"/>
      <c r="G29" s="6">
        <v>5100</v>
      </c>
      <c r="H29" s="4"/>
      <c r="I29" s="6">
        <v>9648251400</v>
      </c>
      <c r="J29" s="4"/>
      <c r="K29" s="6">
        <v>1371843031</v>
      </c>
      <c r="L29" s="4"/>
      <c r="M29" s="6">
        <v>8276408369</v>
      </c>
      <c r="N29" s="4"/>
      <c r="O29" s="6">
        <v>9648251400</v>
      </c>
      <c r="P29" s="4"/>
      <c r="Q29" s="6">
        <v>1371843031</v>
      </c>
      <c r="R29" s="4"/>
      <c r="S29" s="6">
        <v>8276408369</v>
      </c>
    </row>
    <row r="30" spans="1:19">
      <c r="A30" s="1" t="s">
        <v>59</v>
      </c>
      <c r="C30" s="4" t="s">
        <v>202</v>
      </c>
      <c r="D30" s="4"/>
      <c r="E30" s="6">
        <v>5166679</v>
      </c>
      <c r="F30" s="4"/>
      <c r="G30" s="6">
        <v>2200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11366693800</v>
      </c>
      <c r="P30" s="4"/>
      <c r="Q30" s="6">
        <v>376380589</v>
      </c>
      <c r="R30" s="4"/>
      <c r="S30" s="6">
        <v>10990313211</v>
      </c>
    </row>
    <row r="31" spans="1:19">
      <c r="A31" s="1" t="s">
        <v>58</v>
      </c>
      <c r="C31" s="4" t="s">
        <v>206</v>
      </c>
      <c r="D31" s="4"/>
      <c r="E31" s="6">
        <v>715408</v>
      </c>
      <c r="F31" s="4"/>
      <c r="G31" s="6">
        <v>7650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5472871200</v>
      </c>
      <c r="P31" s="4"/>
      <c r="Q31" s="6">
        <v>0</v>
      </c>
      <c r="R31" s="4"/>
      <c r="S31" s="6">
        <v>5472871200</v>
      </c>
    </row>
    <row r="32" spans="1:19">
      <c r="A32" s="1" t="s">
        <v>53</v>
      </c>
      <c r="C32" s="4" t="s">
        <v>207</v>
      </c>
      <c r="D32" s="4"/>
      <c r="E32" s="6">
        <v>39</v>
      </c>
      <c r="F32" s="4"/>
      <c r="G32" s="6">
        <v>2400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93600</v>
      </c>
      <c r="P32" s="4"/>
      <c r="Q32" s="6">
        <v>0</v>
      </c>
      <c r="R32" s="4"/>
      <c r="S32" s="6">
        <v>93600</v>
      </c>
    </row>
    <row r="33" spans="1:19">
      <c r="A33" s="1" t="s">
        <v>208</v>
      </c>
      <c r="C33" s="4" t="s">
        <v>189</v>
      </c>
      <c r="D33" s="4"/>
      <c r="E33" s="6">
        <v>20714387</v>
      </c>
      <c r="F33" s="4"/>
      <c r="G33" s="6">
        <v>50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1035719350</v>
      </c>
      <c r="P33" s="4"/>
      <c r="Q33" s="6">
        <v>0</v>
      </c>
      <c r="R33" s="4"/>
      <c r="S33" s="6">
        <v>1035719350</v>
      </c>
    </row>
    <row r="34" spans="1:19">
      <c r="A34" s="1" t="s">
        <v>44</v>
      </c>
      <c r="C34" s="4" t="s">
        <v>209</v>
      </c>
      <c r="D34" s="4"/>
      <c r="E34" s="6">
        <v>2765140</v>
      </c>
      <c r="F34" s="4"/>
      <c r="G34" s="6">
        <v>1200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3318168000</v>
      </c>
      <c r="P34" s="4"/>
      <c r="Q34" s="6">
        <v>0</v>
      </c>
      <c r="R34" s="4"/>
      <c r="S34" s="6">
        <v>3318168000</v>
      </c>
    </row>
    <row r="35" spans="1:19">
      <c r="A35" s="1" t="s">
        <v>28</v>
      </c>
      <c r="C35" s="4" t="s">
        <v>210</v>
      </c>
      <c r="D35" s="4"/>
      <c r="E35" s="6">
        <v>2732631</v>
      </c>
      <c r="F35" s="4"/>
      <c r="G35" s="6">
        <v>1800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4918735800</v>
      </c>
      <c r="P35" s="4"/>
      <c r="Q35" s="6">
        <v>0</v>
      </c>
      <c r="R35" s="4"/>
      <c r="S35" s="6">
        <v>4918735800</v>
      </c>
    </row>
    <row r="36" spans="1:19">
      <c r="A36" s="1" t="s">
        <v>33</v>
      </c>
      <c r="C36" s="4" t="s">
        <v>211</v>
      </c>
      <c r="D36" s="4"/>
      <c r="E36" s="6">
        <v>1091408</v>
      </c>
      <c r="F36" s="4"/>
      <c r="G36" s="6">
        <v>3000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3274224000</v>
      </c>
      <c r="P36" s="4"/>
      <c r="Q36" s="6">
        <v>1494056</v>
      </c>
      <c r="R36" s="4"/>
      <c r="S36" s="6">
        <v>3272729944</v>
      </c>
    </row>
    <row r="37" spans="1:19">
      <c r="A37" s="1" t="s">
        <v>15</v>
      </c>
      <c r="C37" s="4" t="s">
        <v>190</v>
      </c>
      <c r="D37" s="4"/>
      <c r="E37" s="6">
        <v>1412218</v>
      </c>
      <c r="F37" s="4"/>
      <c r="G37" s="6">
        <v>200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282443600</v>
      </c>
      <c r="P37" s="4"/>
      <c r="Q37" s="6">
        <v>0</v>
      </c>
      <c r="R37" s="4"/>
      <c r="S37" s="6">
        <v>282443600</v>
      </c>
    </row>
    <row r="38" spans="1:19">
      <c r="A38" s="1" t="s">
        <v>212</v>
      </c>
      <c r="C38" s="4" t="s">
        <v>213</v>
      </c>
      <c r="D38" s="4"/>
      <c r="E38" s="6">
        <v>114343</v>
      </c>
      <c r="F38" s="4"/>
      <c r="G38" s="6">
        <v>6000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686058000</v>
      </c>
      <c r="P38" s="4"/>
      <c r="Q38" s="6">
        <v>0</v>
      </c>
      <c r="R38" s="4"/>
      <c r="S38" s="6">
        <v>686058000</v>
      </c>
    </row>
    <row r="39" spans="1:19">
      <c r="A39" s="1" t="s">
        <v>47</v>
      </c>
      <c r="C39" s="4" t="s">
        <v>189</v>
      </c>
      <c r="D39" s="4"/>
      <c r="E39" s="6">
        <v>6904845</v>
      </c>
      <c r="F39" s="4"/>
      <c r="G39" s="6">
        <v>4350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30036075750</v>
      </c>
      <c r="P39" s="4"/>
      <c r="Q39" s="6">
        <v>0</v>
      </c>
      <c r="R39" s="4"/>
      <c r="S39" s="6">
        <v>30036075750</v>
      </c>
    </row>
    <row r="40" spans="1:19">
      <c r="A40" s="1" t="s">
        <v>214</v>
      </c>
      <c r="C40" s="4" t="s">
        <v>215</v>
      </c>
      <c r="D40" s="4"/>
      <c r="E40" s="6">
        <v>487852</v>
      </c>
      <c r="F40" s="4"/>
      <c r="G40" s="6">
        <v>20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9757040</v>
      </c>
      <c r="P40" s="4"/>
      <c r="Q40" s="6">
        <v>0</v>
      </c>
      <c r="R40" s="4"/>
      <c r="S40" s="6">
        <v>9757040</v>
      </c>
    </row>
    <row r="41" spans="1:19">
      <c r="A41" s="1" t="s">
        <v>22</v>
      </c>
      <c r="C41" s="4" t="s">
        <v>216</v>
      </c>
      <c r="D41" s="4"/>
      <c r="E41" s="6">
        <v>619339</v>
      </c>
      <c r="F41" s="4"/>
      <c r="G41" s="6">
        <v>14350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8887514650</v>
      </c>
      <c r="P41" s="4"/>
      <c r="Q41" s="6">
        <v>0</v>
      </c>
      <c r="R41" s="4"/>
      <c r="S41" s="6">
        <v>8887514650</v>
      </c>
    </row>
    <row r="42" spans="1:19">
      <c r="A42" s="1" t="s">
        <v>26</v>
      </c>
      <c r="C42" s="4" t="s">
        <v>217</v>
      </c>
      <c r="D42" s="4"/>
      <c r="E42" s="6">
        <v>4594037</v>
      </c>
      <c r="F42" s="4"/>
      <c r="G42" s="6">
        <v>650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2986124050</v>
      </c>
      <c r="P42" s="4"/>
      <c r="Q42" s="6">
        <v>0</v>
      </c>
      <c r="R42" s="4"/>
      <c r="S42" s="6">
        <v>2986124050</v>
      </c>
    </row>
    <row r="43" spans="1:19">
      <c r="A43" s="1" t="s">
        <v>218</v>
      </c>
      <c r="C43" s="4" t="s">
        <v>219</v>
      </c>
      <c r="D43" s="4"/>
      <c r="E43" s="6">
        <v>15007</v>
      </c>
      <c r="F43" s="4"/>
      <c r="G43" s="6">
        <v>350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5252450</v>
      </c>
      <c r="P43" s="4"/>
      <c r="Q43" s="6">
        <v>0</v>
      </c>
      <c r="R43" s="4"/>
      <c r="S43" s="6">
        <v>5252450</v>
      </c>
    </row>
    <row r="44" spans="1:19">
      <c r="A44" s="1" t="s">
        <v>21</v>
      </c>
      <c r="C44" s="4" t="s">
        <v>220</v>
      </c>
      <c r="D44" s="4"/>
      <c r="E44" s="6">
        <v>2805925</v>
      </c>
      <c r="F44" s="4"/>
      <c r="G44" s="6">
        <v>1250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3507406250</v>
      </c>
      <c r="P44" s="4"/>
      <c r="Q44" s="6">
        <v>0</v>
      </c>
      <c r="R44" s="4"/>
      <c r="S44" s="6">
        <v>3507406250</v>
      </c>
    </row>
    <row r="45" spans="1:19">
      <c r="A45" s="1" t="s">
        <v>25</v>
      </c>
      <c r="C45" s="4" t="s">
        <v>221</v>
      </c>
      <c r="D45" s="4"/>
      <c r="E45" s="6">
        <v>562425</v>
      </c>
      <c r="F45" s="4"/>
      <c r="G45" s="6">
        <v>9400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5286795000</v>
      </c>
      <c r="P45" s="4"/>
      <c r="Q45" s="6">
        <v>0</v>
      </c>
      <c r="R45" s="4"/>
      <c r="S45" s="6">
        <v>5286795000</v>
      </c>
    </row>
    <row r="46" spans="1:19">
      <c r="A46" s="1" t="s">
        <v>38</v>
      </c>
      <c r="C46" s="4" t="s">
        <v>215</v>
      </c>
      <c r="D46" s="4"/>
      <c r="E46" s="6">
        <v>5354926</v>
      </c>
      <c r="F46" s="4"/>
      <c r="G46" s="6">
        <v>955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f>5113954330-335</f>
        <v>5113953995</v>
      </c>
      <c r="P46" s="4"/>
      <c r="Q46" s="6">
        <v>0</v>
      </c>
      <c r="R46" s="4"/>
      <c r="S46" s="6">
        <v>5113954330</v>
      </c>
    </row>
    <row r="47" spans="1:19">
      <c r="A47" s="1" t="s">
        <v>36</v>
      </c>
      <c r="C47" s="4" t="s">
        <v>222</v>
      </c>
      <c r="D47" s="4"/>
      <c r="E47" s="6">
        <v>17656929</v>
      </c>
      <c r="F47" s="4"/>
      <c r="G47" s="6">
        <v>135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2383685415</v>
      </c>
      <c r="P47" s="4"/>
      <c r="Q47" s="6">
        <v>0</v>
      </c>
      <c r="R47" s="4"/>
      <c r="S47" s="6">
        <v>2383685415</v>
      </c>
    </row>
    <row r="48" spans="1:19">
      <c r="A48" s="1" t="s">
        <v>37</v>
      </c>
      <c r="C48" s="4" t="s">
        <v>203</v>
      </c>
      <c r="D48" s="4"/>
      <c r="E48" s="6">
        <v>2905886</v>
      </c>
      <c r="F48" s="4"/>
      <c r="G48" s="6">
        <v>1260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3661416360</v>
      </c>
      <c r="P48" s="4"/>
      <c r="Q48" s="6">
        <v>0</v>
      </c>
      <c r="R48" s="4"/>
      <c r="S48" s="6">
        <v>3661416360</v>
      </c>
    </row>
    <row r="49" spans="1:19">
      <c r="A49" s="1" t="s">
        <v>30</v>
      </c>
      <c r="C49" s="4" t="s">
        <v>223</v>
      </c>
      <c r="D49" s="4"/>
      <c r="E49" s="6">
        <v>1143913</v>
      </c>
      <c r="F49" s="4"/>
      <c r="G49" s="6">
        <v>513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586827369</v>
      </c>
      <c r="P49" s="4"/>
      <c r="Q49" s="6">
        <v>0</v>
      </c>
      <c r="R49" s="4"/>
      <c r="S49" s="6">
        <v>586827369</v>
      </c>
    </row>
    <row r="50" spans="1:19">
      <c r="A50" s="1" t="s">
        <v>34</v>
      </c>
      <c r="C50" s="4" t="s">
        <v>224</v>
      </c>
      <c r="D50" s="4"/>
      <c r="E50" s="6">
        <v>1023077</v>
      </c>
      <c r="F50" s="4"/>
      <c r="G50" s="6">
        <v>3200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3273846400</v>
      </c>
      <c r="P50" s="4"/>
      <c r="Q50" s="6">
        <v>0</v>
      </c>
      <c r="R50" s="4"/>
      <c r="S50" s="6">
        <v>3273846400</v>
      </c>
    </row>
    <row r="51" spans="1:19">
      <c r="A51" s="1" t="s">
        <v>269</v>
      </c>
      <c r="C51" s="4" t="s">
        <v>268</v>
      </c>
      <c r="D51" s="4"/>
      <c r="E51" s="6">
        <v>0</v>
      </c>
      <c r="F51" s="4"/>
      <c r="G51" s="6">
        <v>0</v>
      </c>
      <c r="H51" s="4"/>
      <c r="I51" s="6">
        <v>8872940000</v>
      </c>
      <c r="J51" s="4"/>
      <c r="K51" s="6">
        <v>0</v>
      </c>
      <c r="L51" s="4"/>
      <c r="M51" s="6">
        <f>I51-K51</f>
        <v>8872940000</v>
      </c>
      <c r="N51" s="4"/>
      <c r="O51" s="6">
        <v>17380069797</v>
      </c>
      <c r="P51" s="4"/>
      <c r="Q51" s="6">
        <v>0</v>
      </c>
      <c r="R51" s="4"/>
      <c r="S51" s="6">
        <f>O51-Q51</f>
        <v>17380069797</v>
      </c>
    </row>
    <row r="52" spans="1:19" ht="24.75" thickBot="1">
      <c r="C52" s="4"/>
      <c r="D52" s="4"/>
      <c r="E52" s="4"/>
      <c r="F52" s="4"/>
      <c r="G52" s="4"/>
      <c r="H52" s="4"/>
      <c r="I52" s="11">
        <f>SUM(I8:I51)</f>
        <v>24496559900</v>
      </c>
      <c r="J52" s="4"/>
      <c r="K52" s="11">
        <f>SUM(K8:K51)</f>
        <v>1388169174</v>
      </c>
      <c r="L52" s="4"/>
      <c r="M52" s="11">
        <f>SUM(M8:M51)</f>
        <v>23108390726</v>
      </c>
      <c r="N52" s="4"/>
      <c r="O52" s="11">
        <f>SUM(O8:O51)</f>
        <v>217398751575</v>
      </c>
      <c r="P52" s="4"/>
      <c r="Q52" s="11">
        <f>SUM(Q8:Q51)</f>
        <v>2075444834</v>
      </c>
      <c r="R52" s="4"/>
      <c r="S52" s="11">
        <f>SUM(S8:S51)</f>
        <v>215323307076</v>
      </c>
    </row>
    <row r="53" spans="1:19" ht="24.75" thickTop="1">
      <c r="C53" s="4"/>
      <c r="D53" s="4"/>
      <c r="E53" s="4"/>
      <c r="F53" s="4"/>
      <c r="G53" s="4"/>
      <c r="H53" s="4"/>
      <c r="I53" s="6"/>
      <c r="J53" s="4"/>
      <c r="K53" s="4"/>
      <c r="L53" s="4"/>
      <c r="M53" s="4"/>
      <c r="N53" s="4"/>
      <c r="O53" s="6"/>
      <c r="P53" s="4"/>
      <c r="Q53" s="4"/>
      <c r="R53" s="4"/>
      <c r="S53" s="4"/>
    </row>
    <row r="54" spans="1:19">
      <c r="O5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3"/>
  <sheetViews>
    <sheetView rightToLeft="1" workbookViewId="0">
      <selection activeCell="I79" sqref="I79:Q8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167</v>
      </c>
      <c r="D6" s="16" t="s">
        <v>167</v>
      </c>
      <c r="E6" s="16" t="s">
        <v>167</v>
      </c>
      <c r="F6" s="16" t="s">
        <v>167</v>
      </c>
      <c r="G6" s="16" t="s">
        <v>167</v>
      </c>
      <c r="H6" s="16" t="s">
        <v>167</v>
      </c>
      <c r="I6" s="16" t="s">
        <v>167</v>
      </c>
      <c r="K6" s="16" t="s">
        <v>168</v>
      </c>
      <c r="L6" s="16" t="s">
        <v>168</v>
      </c>
      <c r="M6" s="16" t="s">
        <v>168</v>
      </c>
      <c r="N6" s="16" t="s">
        <v>168</v>
      </c>
      <c r="O6" s="16" t="s">
        <v>168</v>
      </c>
      <c r="P6" s="16" t="s">
        <v>168</v>
      </c>
      <c r="Q6" s="16" t="s">
        <v>168</v>
      </c>
    </row>
    <row r="7" spans="1:17" ht="24.75">
      <c r="A7" s="16" t="s">
        <v>3</v>
      </c>
      <c r="C7" s="16" t="s">
        <v>7</v>
      </c>
      <c r="E7" s="16" t="s">
        <v>225</v>
      </c>
      <c r="G7" s="16" t="s">
        <v>226</v>
      </c>
      <c r="I7" s="16" t="s">
        <v>227</v>
      </c>
      <c r="K7" s="16" t="s">
        <v>7</v>
      </c>
      <c r="M7" s="16" t="s">
        <v>225</v>
      </c>
      <c r="O7" s="16" t="s">
        <v>226</v>
      </c>
      <c r="Q7" s="16" t="s">
        <v>227</v>
      </c>
    </row>
    <row r="8" spans="1:17">
      <c r="A8" s="1" t="s">
        <v>29</v>
      </c>
      <c r="C8" s="7">
        <v>19825641</v>
      </c>
      <c r="D8" s="7"/>
      <c r="E8" s="7">
        <v>105633156417</v>
      </c>
      <c r="F8" s="7"/>
      <c r="G8" s="7">
        <v>87996911938</v>
      </c>
      <c r="H8" s="7"/>
      <c r="I8" s="7">
        <f>E8-G8</f>
        <v>17636244479</v>
      </c>
      <c r="J8" s="7"/>
      <c r="K8" s="7">
        <v>19825641</v>
      </c>
      <c r="L8" s="7"/>
      <c r="M8" s="7">
        <v>105633156417</v>
      </c>
      <c r="N8" s="7"/>
      <c r="O8" s="7">
        <v>109701073549</v>
      </c>
      <c r="P8" s="7"/>
      <c r="Q8" s="7">
        <f>M8-O8</f>
        <v>-4067917132</v>
      </c>
    </row>
    <row r="9" spans="1:17">
      <c r="A9" s="1" t="s">
        <v>45</v>
      </c>
      <c r="C9" s="7">
        <v>705693</v>
      </c>
      <c r="D9" s="7"/>
      <c r="E9" s="7">
        <v>43794278326</v>
      </c>
      <c r="F9" s="7"/>
      <c r="G9" s="7">
        <v>42771119197</v>
      </c>
      <c r="H9" s="7"/>
      <c r="I9" s="7">
        <f t="shared" ref="I9:I72" si="0">E9-G9</f>
        <v>1023159129</v>
      </c>
      <c r="J9" s="7"/>
      <c r="K9" s="7">
        <v>705693</v>
      </c>
      <c r="L9" s="7"/>
      <c r="M9" s="7">
        <v>43794278326</v>
      </c>
      <c r="N9" s="7"/>
      <c r="O9" s="7">
        <v>36681127887</v>
      </c>
      <c r="P9" s="7"/>
      <c r="Q9" s="7">
        <f t="shared" ref="Q9:Q72" si="1">M9-O9</f>
        <v>7113150439</v>
      </c>
    </row>
    <row r="10" spans="1:17">
      <c r="A10" s="1" t="s">
        <v>16</v>
      </c>
      <c r="C10" s="7">
        <v>10899110</v>
      </c>
      <c r="D10" s="7"/>
      <c r="E10" s="7">
        <v>40476796463</v>
      </c>
      <c r="F10" s="7"/>
      <c r="G10" s="7">
        <v>35588137356</v>
      </c>
      <c r="H10" s="7"/>
      <c r="I10" s="7">
        <f t="shared" si="0"/>
        <v>4888659107</v>
      </c>
      <c r="J10" s="7"/>
      <c r="K10" s="7">
        <v>10899110</v>
      </c>
      <c r="L10" s="7"/>
      <c r="M10" s="7">
        <v>40476796463</v>
      </c>
      <c r="N10" s="7"/>
      <c r="O10" s="7">
        <v>43196192222</v>
      </c>
      <c r="P10" s="7"/>
      <c r="Q10" s="7">
        <f t="shared" si="1"/>
        <v>-2719395759</v>
      </c>
    </row>
    <row r="11" spans="1:17">
      <c r="A11" s="1" t="s">
        <v>49</v>
      </c>
      <c r="C11" s="7">
        <v>15979368</v>
      </c>
      <c r="D11" s="7"/>
      <c r="E11" s="7">
        <v>52783498196</v>
      </c>
      <c r="F11" s="7"/>
      <c r="G11" s="7">
        <v>39067499035</v>
      </c>
      <c r="H11" s="7"/>
      <c r="I11" s="7">
        <f t="shared" si="0"/>
        <v>13715999161</v>
      </c>
      <c r="J11" s="7"/>
      <c r="K11" s="7">
        <v>15979368</v>
      </c>
      <c r="L11" s="7"/>
      <c r="M11" s="7">
        <v>52783498196</v>
      </c>
      <c r="N11" s="7"/>
      <c r="O11" s="7">
        <v>50900432577</v>
      </c>
      <c r="P11" s="7"/>
      <c r="Q11" s="7">
        <f t="shared" si="1"/>
        <v>1883065619</v>
      </c>
    </row>
    <row r="12" spans="1:17">
      <c r="A12" s="1" t="s">
        <v>22</v>
      </c>
      <c r="C12" s="7">
        <v>128731</v>
      </c>
      <c r="D12" s="7"/>
      <c r="E12" s="7">
        <v>14387110633</v>
      </c>
      <c r="F12" s="7"/>
      <c r="G12" s="7">
        <v>18838027437</v>
      </c>
      <c r="H12" s="7"/>
      <c r="I12" s="7">
        <f t="shared" si="0"/>
        <v>-4450916804</v>
      </c>
      <c r="J12" s="7"/>
      <c r="K12" s="7">
        <v>128731</v>
      </c>
      <c r="L12" s="7"/>
      <c r="M12" s="7">
        <v>14387110633</v>
      </c>
      <c r="N12" s="7"/>
      <c r="O12" s="7">
        <v>13943072033</v>
      </c>
      <c r="P12" s="7"/>
      <c r="Q12" s="7">
        <f t="shared" si="1"/>
        <v>444038600</v>
      </c>
    </row>
    <row r="13" spans="1:17">
      <c r="A13" s="1" t="s">
        <v>18</v>
      </c>
      <c r="C13" s="7">
        <v>720588</v>
      </c>
      <c r="D13" s="7"/>
      <c r="E13" s="7">
        <v>60563207393</v>
      </c>
      <c r="F13" s="7"/>
      <c r="G13" s="7">
        <v>55887353152</v>
      </c>
      <c r="H13" s="7"/>
      <c r="I13" s="7">
        <f t="shared" si="0"/>
        <v>4675854241</v>
      </c>
      <c r="J13" s="7"/>
      <c r="K13" s="7">
        <v>720588</v>
      </c>
      <c r="L13" s="7"/>
      <c r="M13" s="7">
        <v>60563207393</v>
      </c>
      <c r="N13" s="7"/>
      <c r="O13" s="7">
        <v>60384132267</v>
      </c>
      <c r="P13" s="7"/>
      <c r="Q13" s="7">
        <f t="shared" si="1"/>
        <v>179075126</v>
      </c>
    </row>
    <row r="14" spans="1:17">
      <c r="A14" s="1" t="s">
        <v>64</v>
      </c>
      <c r="C14" s="7">
        <v>10930122</v>
      </c>
      <c r="D14" s="7"/>
      <c r="E14" s="7">
        <v>44253502503</v>
      </c>
      <c r="F14" s="7"/>
      <c r="G14" s="7">
        <v>43476719857</v>
      </c>
      <c r="H14" s="7"/>
      <c r="I14" s="7">
        <f t="shared" si="0"/>
        <v>776782646</v>
      </c>
      <c r="J14" s="7"/>
      <c r="K14" s="7">
        <v>10930122</v>
      </c>
      <c r="L14" s="7"/>
      <c r="M14" s="7">
        <v>44253502503</v>
      </c>
      <c r="N14" s="7"/>
      <c r="O14" s="7">
        <v>43476719857</v>
      </c>
      <c r="P14" s="7"/>
      <c r="Q14" s="7">
        <f t="shared" si="1"/>
        <v>776782646</v>
      </c>
    </row>
    <row r="15" spans="1:17">
      <c r="A15" s="1" t="s">
        <v>41</v>
      </c>
      <c r="C15" s="7">
        <v>4599170</v>
      </c>
      <c r="D15" s="7"/>
      <c r="E15" s="7">
        <v>67845585287</v>
      </c>
      <c r="F15" s="7"/>
      <c r="G15" s="7">
        <v>61243227901</v>
      </c>
      <c r="H15" s="7"/>
      <c r="I15" s="7">
        <f t="shared" si="0"/>
        <v>6602357386</v>
      </c>
      <c r="J15" s="7"/>
      <c r="K15" s="7">
        <v>4599170</v>
      </c>
      <c r="L15" s="7"/>
      <c r="M15" s="7">
        <v>67845585287</v>
      </c>
      <c r="N15" s="7"/>
      <c r="O15" s="7">
        <v>53398681690</v>
      </c>
      <c r="P15" s="7"/>
      <c r="Q15" s="7">
        <f t="shared" si="1"/>
        <v>14446903597</v>
      </c>
    </row>
    <row r="16" spans="1:17">
      <c r="A16" s="1" t="s">
        <v>43</v>
      </c>
      <c r="C16" s="7">
        <v>3295081</v>
      </c>
      <c r="D16" s="7"/>
      <c r="E16" s="7">
        <v>70488227768</v>
      </c>
      <c r="F16" s="7"/>
      <c r="G16" s="7">
        <v>63286076107</v>
      </c>
      <c r="H16" s="7"/>
      <c r="I16" s="7">
        <f t="shared" si="0"/>
        <v>7202151661</v>
      </c>
      <c r="J16" s="7"/>
      <c r="K16" s="7">
        <v>3295081</v>
      </c>
      <c r="L16" s="7"/>
      <c r="M16" s="7">
        <v>70488227768</v>
      </c>
      <c r="N16" s="7"/>
      <c r="O16" s="7">
        <v>57351294307</v>
      </c>
      <c r="P16" s="7"/>
      <c r="Q16" s="7">
        <f t="shared" si="1"/>
        <v>13136933461</v>
      </c>
    </row>
    <row r="17" spans="1:17">
      <c r="A17" s="1" t="s">
        <v>66</v>
      </c>
      <c r="C17" s="7">
        <v>7000000</v>
      </c>
      <c r="D17" s="7"/>
      <c r="E17" s="7">
        <v>54692631000</v>
      </c>
      <c r="F17" s="7"/>
      <c r="G17" s="7">
        <v>53249369600</v>
      </c>
      <c r="H17" s="7"/>
      <c r="I17" s="7">
        <f t="shared" si="0"/>
        <v>1443261400</v>
      </c>
      <c r="J17" s="7"/>
      <c r="K17" s="7">
        <v>7000000</v>
      </c>
      <c r="L17" s="7"/>
      <c r="M17" s="7">
        <v>54692631000</v>
      </c>
      <c r="N17" s="7"/>
      <c r="O17" s="7">
        <v>53249369600</v>
      </c>
      <c r="P17" s="7"/>
      <c r="Q17" s="7">
        <f t="shared" si="1"/>
        <v>1443261400</v>
      </c>
    </row>
    <row r="18" spans="1:17">
      <c r="A18" s="1" t="s">
        <v>21</v>
      </c>
      <c r="C18" s="7">
        <v>3553560</v>
      </c>
      <c r="D18" s="7"/>
      <c r="E18" s="7">
        <v>44720390585</v>
      </c>
      <c r="F18" s="7"/>
      <c r="G18" s="7">
        <v>36509495789</v>
      </c>
      <c r="H18" s="7"/>
      <c r="I18" s="7">
        <f t="shared" si="0"/>
        <v>8210894796</v>
      </c>
      <c r="J18" s="7"/>
      <c r="K18" s="7">
        <v>3553560</v>
      </c>
      <c r="L18" s="7"/>
      <c r="M18" s="7">
        <v>44720390585</v>
      </c>
      <c r="N18" s="7"/>
      <c r="O18" s="7">
        <v>36666384443</v>
      </c>
      <c r="P18" s="7"/>
      <c r="Q18" s="7">
        <f t="shared" si="1"/>
        <v>8054006142</v>
      </c>
    </row>
    <row r="19" spans="1:17">
      <c r="A19" s="1" t="s">
        <v>25</v>
      </c>
      <c r="C19" s="7">
        <v>348277</v>
      </c>
      <c r="D19" s="7"/>
      <c r="E19" s="7">
        <v>27575208484</v>
      </c>
      <c r="F19" s="7"/>
      <c r="G19" s="7">
        <v>26175002187</v>
      </c>
      <c r="H19" s="7"/>
      <c r="I19" s="7">
        <f t="shared" si="0"/>
        <v>1400206297</v>
      </c>
      <c r="J19" s="7"/>
      <c r="K19" s="7">
        <v>348277</v>
      </c>
      <c r="L19" s="7"/>
      <c r="M19" s="7">
        <v>27575208484</v>
      </c>
      <c r="N19" s="7"/>
      <c r="O19" s="7">
        <v>26501973980</v>
      </c>
      <c r="P19" s="7"/>
      <c r="Q19" s="7">
        <f t="shared" si="1"/>
        <v>1073234504</v>
      </c>
    </row>
    <row r="20" spans="1:17">
      <c r="A20" s="1" t="s">
        <v>37</v>
      </c>
      <c r="C20" s="7">
        <v>2615297</v>
      </c>
      <c r="D20" s="7"/>
      <c r="E20" s="7">
        <v>29143040367</v>
      </c>
      <c r="F20" s="7"/>
      <c r="G20" s="7">
        <v>24846829071</v>
      </c>
      <c r="H20" s="7"/>
      <c r="I20" s="7">
        <f t="shared" si="0"/>
        <v>4296211296</v>
      </c>
      <c r="J20" s="7"/>
      <c r="K20" s="7">
        <v>2615297</v>
      </c>
      <c r="L20" s="7"/>
      <c r="M20" s="7">
        <v>29143040367</v>
      </c>
      <c r="N20" s="7"/>
      <c r="O20" s="7">
        <v>31672602469</v>
      </c>
      <c r="P20" s="7"/>
      <c r="Q20" s="7">
        <f t="shared" si="1"/>
        <v>-2529562102</v>
      </c>
    </row>
    <row r="21" spans="1:17">
      <c r="A21" s="1" t="s">
        <v>50</v>
      </c>
      <c r="C21" s="7">
        <v>205</v>
      </c>
      <c r="D21" s="7"/>
      <c r="E21" s="7">
        <v>2300679</v>
      </c>
      <c r="F21" s="7"/>
      <c r="G21" s="7">
        <v>2120926</v>
      </c>
      <c r="H21" s="7"/>
      <c r="I21" s="7">
        <f t="shared" si="0"/>
        <v>179753</v>
      </c>
      <c r="J21" s="7"/>
      <c r="K21" s="7">
        <v>205</v>
      </c>
      <c r="L21" s="7"/>
      <c r="M21" s="7">
        <v>2300679</v>
      </c>
      <c r="N21" s="7"/>
      <c r="O21" s="7">
        <v>1135301</v>
      </c>
      <c r="P21" s="7"/>
      <c r="Q21" s="7">
        <f t="shared" si="1"/>
        <v>1165378</v>
      </c>
    </row>
    <row r="22" spans="1:17">
      <c r="A22" s="1" t="s">
        <v>54</v>
      </c>
      <c r="C22" s="7">
        <v>4737711</v>
      </c>
      <c r="D22" s="7"/>
      <c r="E22" s="7">
        <v>57032306812</v>
      </c>
      <c r="F22" s="7"/>
      <c r="G22" s="7">
        <v>44281277308</v>
      </c>
      <c r="H22" s="7"/>
      <c r="I22" s="7">
        <f t="shared" si="0"/>
        <v>12751029504</v>
      </c>
      <c r="J22" s="7"/>
      <c r="K22" s="7">
        <v>4737711</v>
      </c>
      <c r="L22" s="7"/>
      <c r="M22" s="7">
        <v>57032306812</v>
      </c>
      <c r="N22" s="7"/>
      <c r="O22" s="7">
        <v>43610165866</v>
      </c>
      <c r="P22" s="7"/>
      <c r="Q22" s="7">
        <f t="shared" si="1"/>
        <v>13422140946</v>
      </c>
    </row>
    <row r="23" spans="1:17">
      <c r="A23" s="1" t="s">
        <v>56</v>
      </c>
      <c r="C23" s="7">
        <v>1891814</v>
      </c>
      <c r="D23" s="7"/>
      <c r="E23" s="7">
        <v>62208848937</v>
      </c>
      <c r="F23" s="7"/>
      <c r="G23" s="7">
        <v>81923954505</v>
      </c>
      <c r="H23" s="7"/>
      <c r="I23" s="7">
        <f t="shared" si="0"/>
        <v>-19715105568</v>
      </c>
      <c r="J23" s="7"/>
      <c r="K23" s="7">
        <v>1891814</v>
      </c>
      <c r="L23" s="7"/>
      <c r="M23" s="7">
        <v>62208848937</v>
      </c>
      <c r="N23" s="7"/>
      <c r="O23" s="7">
        <v>51884336157</v>
      </c>
      <c r="P23" s="7"/>
      <c r="Q23" s="7">
        <f t="shared" si="1"/>
        <v>10324512780</v>
      </c>
    </row>
    <row r="24" spans="1:17">
      <c r="A24" s="1" t="s">
        <v>58</v>
      </c>
      <c r="C24" s="7">
        <v>643867</v>
      </c>
      <c r="D24" s="7"/>
      <c r="E24" s="7">
        <v>39170202670</v>
      </c>
      <c r="F24" s="7"/>
      <c r="G24" s="7">
        <v>37413662938</v>
      </c>
      <c r="H24" s="7"/>
      <c r="I24" s="7">
        <f t="shared" si="0"/>
        <v>1756539732</v>
      </c>
      <c r="J24" s="7"/>
      <c r="K24" s="7">
        <v>643867</v>
      </c>
      <c r="L24" s="7"/>
      <c r="M24" s="7">
        <v>39170202670</v>
      </c>
      <c r="N24" s="7"/>
      <c r="O24" s="7">
        <v>26177472044</v>
      </c>
      <c r="P24" s="7"/>
      <c r="Q24" s="7">
        <f t="shared" si="1"/>
        <v>12992730626</v>
      </c>
    </row>
    <row r="25" spans="1:17">
      <c r="A25" s="1" t="s">
        <v>59</v>
      </c>
      <c r="C25" s="7">
        <v>3440986</v>
      </c>
      <c r="D25" s="7"/>
      <c r="E25" s="7">
        <v>61945474734</v>
      </c>
      <c r="F25" s="7"/>
      <c r="G25" s="7">
        <v>58106899894</v>
      </c>
      <c r="H25" s="7"/>
      <c r="I25" s="7">
        <f t="shared" si="0"/>
        <v>3838574840</v>
      </c>
      <c r="J25" s="7"/>
      <c r="K25" s="7">
        <v>3440986</v>
      </c>
      <c r="L25" s="7"/>
      <c r="M25" s="7">
        <v>61945474734</v>
      </c>
      <c r="N25" s="7"/>
      <c r="O25" s="7">
        <v>58182911254</v>
      </c>
      <c r="P25" s="7"/>
      <c r="Q25" s="7">
        <f t="shared" si="1"/>
        <v>3762563480</v>
      </c>
    </row>
    <row r="26" spans="1:17">
      <c r="A26" s="1" t="s">
        <v>32</v>
      </c>
      <c r="C26" s="7">
        <v>530917</v>
      </c>
      <c r="D26" s="7"/>
      <c r="E26" s="7">
        <v>21289759488</v>
      </c>
      <c r="F26" s="7"/>
      <c r="G26" s="7">
        <v>19502420692</v>
      </c>
      <c r="H26" s="7"/>
      <c r="I26" s="7">
        <f t="shared" si="0"/>
        <v>1787338796</v>
      </c>
      <c r="J26" s="7"/>
      <c r="K26" s="7">
        <v>530917</v>
      </c>
      <c r="L26" s="7"/>
      <c r="M26" s="7">
        <v>21289759488</v>
      </c>
      <c r="N26" s="7"/>
      <c r="O26" s="7">
        <v>14787780391</v>
      </c>
      <c r="P26" s="7"/>
      <c r="Q26" s="7">
        <f t="shared" si="1"/>
        <v>6501979097</v>
      </c>
    </row>
    <row r="27" spans="1:17">
      <c r="A27" s="1" t="s">
        <v>17</v>
      </c>
      <c r="C27" s="7">
        <v>4180342</v>
      </c>
      <c r="D27" s="7"/>
      <c r="E27" s="7">
        <v>32745095444</v>
      </c>
      <c r="F27" s="7"/>
      <c r="G27" s="7">
        <v>30877143761</v>
      </c>
      <c r="H27" s="7"/>
      <c r="I27" s="7">
        <f t="shared" si="0"/>
        <v>1867951683</v>
      </c>
      <c r="J27" s="7"/>
      <c r="K27" s="7">
        <v>4180342</v>
      </c>
      <c r="L27" s="7"/>
      <c r="M27" s="7">
        <v>32745095444</v>
      </c>
      <c r="N27" s="7"/>
      <c r="O27" s="7">
        <v>20468389041</v>
      </c>
      <c r="P27" s="7"/>
      <c r="Q27" s="7">
        <f t="shared" si="1"/>
        <v>12276706403</v>
      </c>
    </row>
    <row r="28" spans="1:17">
      <c r="A28" s="1" t="s">
        <v>36</v>
      </c>
      <c r="C28" s="7">
        <v>15891235</v>
      </c>
      <c r="D28" s="7"/>
      <c r="E28" s="7">
        <v>17092010088</v>
      </c>
      <c r="F28" s="7"/>
      <c r="G28" s="7">
        <v>14322325106</v>
      </c>
      <c r="H28" s="7"/>
      <c r="I28" s="7">
        <f t="shared" si="0"/>
        <v>2769684982</v>
      </c>
      <c r="J28" s="7"/>
      <c r="K28" s="7">
        <v>15891235</v>
      </c>
      <c r="L28" s="7"/>
      <c r="M28" s="7">
        <v>17092010088</v>
      </c>
      <c r="N28" s="7"/>
      <c r="O28" s="7">
        <v>15006848008</v>
      </c>
      <c r="P28" s="7"/>
      <c r="Q28" s="7">
        <f t="shared" si="1"/>
        <v>2085162080</v>
      </c>
    </row>
    <row r="29" spans="1:17">
      <c r="A29" s="1" t="s">
        <v>60</v>
      </c>
      <c r="C29" s="7">
        <v>11250000</v>
      </c>
      <c r="D29" s="7"/>
      <c r="E29" s="7">
        <v>47114242312</v>
      </c>
      <c r="F29" s="7"/>
      <c r="G29" s="7">
        <v>44198569147</v>
      </c>
      <c r="H29" s="7"/>
      <c r="I29" s="7">
        <f t="shared" si="0"/>
        <v>2915673165</v>
      </c>
      <c r="J29" s="7"/>
      <c r="K29" s="7">
        <v>11250000</v>
      </c>
      <c r="L29" s="7"/>
      <c r="M29" s="7">
        <v>47114242312</v>
      </c>
      <c r="N29" s="7"/>
      <c r="O29" s="7">
        <v>35109227059</v>
      </c>
      <c r="P29" s="7"/>
      <c r="Q29" s="7">
        <f t="shared" si="1"/>
        <v>12005015253</v>
      </c>
    </row>
    <row r="30" spans="1:17">
      <c r="A30" s="1" t="s">
        <v>38</v>
      </c>
      <c r="C30" s="7">
        <v>8032388</v>
      </c>
      <c r="D30" s="7"/>
      <c r="E30" s="7">
        <v>31954350356</v>
      </c>
      <c r="F30" s="7"/>
      <c r="G30" s="7">
        <v>26886443738</v>
      </c>
      <c r="H30" s="7"/>
      <c r="I30" s="7">
        <f t="shared" si="0"/>
        <v>5067906618</v>
      </c>
      <c r="J30" s="7"/>
      <c r="K30" s="7">
        <v>8032388</v>
      </c>
      <c r="L30" s="7"/>
      <c r="M30" s="7">
        <v>31954350356</v>
      </c>
      <c r="N30" s="7"/>
      <c r="O30" s="7">
        <v>30616087926</v>
      </c>
      <c r="P30" s="7"/>
      <c r="Q30" s="7">
        <f t="shared" si="1"/>
        <v>1338262430</v>
      </c>
    </row>
    <row r="31" spans="1:17">
      <c r="A31" s="1" t="s">
        <v>24</v>
      </c>
      <c r="C31" s="7">
        <v>800994</v>
      </c>
      <c r="D31" s="7"/>
      <c r="E31" s="7">
        <v>60099295908</v>
      </c>
      <c r="F31" s="7"/>
      <c r="G31" s="7">
        <v>64775211680</v>
      </c>
      <c r="H31" s="7"/>
      <c r="I31" s="7">
        <f t="shared" si="0"/>
        <v>-4675915772</v>
      </c>
      <c r="J31" s="7"/>
      <c r="K31" s="7">
        <v>800994</v>
      </c>
      <c r="L31" s="7"/>
      <c r="M31" s="7">
        <v>60099295908</v>
      </c>
      <c r="N31" s="7"/>
      <c r="O31" s="7">
        <v>49947387815</v>
      </c>
      <c r="P31" s="7"/>
      <c r="Q31" s="7">
        <f t="shared" si="1"/>
        <v>10151908093</v>
      </c>
    </row>
    <row r="32" spans="1:17">
      <c r="A32" s="1" t="s">
        <v>55</v>
      </c>
      <c r="C32" s="7">
        <v>1965668</v>
      </c>
      <c r="D32" s="7"/>
      <c r="E32" s="7">
        <v>35562295412</v>
      </c>
      <c r="F32" s="7"/>
      <c r="G32" s="7">
        <v>29895914203</v>
      </c>
      <c r="H32" s="7"/>
      <c r="I32" s="7">
        <f t="shared" si="0"/>
        <v>5666381209</v>
      </c>
      <c r="J32" s="7"/>
      <c r="K32" s="7">
        <v>1965668</v>
      </c>
      <c r="L32" s="7"/>
      <c r="M32" s="7">
        <v>35562295412</v>
      </c>
      <c r="N32" s="7"/>
      <c r="O32" s="7">
        <v>34388658306</v>
      </c>
      <c r="P32" s="7"/>
      <c r="Q32" s="7">
        <f t="shared" si="1"/>
        <v>1173637106</v>
      </c>
    </row>
    <row r="33" spans="1:17">
      <c r="A33" s="1" t="s">
        <v>30</v>
      </c>
      <c r="C33" s="7">
        <v>4075006</v>
      </c>
      <c r="D33" s="7"/>
      <c r="E33" s="7">
        <v>48163533003</v>
      </c>
      <c r="F33" s="7"/>
      <c r="G33" s="7">
        <v>39680282186</v>
      </c>
      <c r="H33" s="7"/>
      <c r="I33" s="7">
        <f t="shared" si="0"/>
        <v>8483250817</v>
      </c>
      <c r="J33" s="7"/>
      <c r="K33" s="7">
        <v>4075006</v>
      </c>
      <c r="L33" s="7"/>
      <c r="M33" s="7">
        <v>48163533003</v>
      </c>
      <c r="N33" s="7"/>
      <c r="O33" s="7">
        <v>38237450342</v>
      </c>
      <c r="P33" s="7"/>
      <c r="Q33" s="7">
        <f t="shared" si="1"/>
        <v>9926082661</v>
      </c>
    </row>
    <row r="34" spans="1:17">
      <c r="A34" s="1" t="s">
        <v>44</v>
      </c>
      <c r="C34" s="7">
        <v>2782019</v>
      </c>
      <c r="D34" s="7"/>
      <c r="E34" s="7">
        <v>50165553003</v>
      </c>
      <c r="F34" s="7"/>
      <c r="G34" s="7">
        <v>44183095453</v>
      </c>
      <c r="H34" s="7"/>
      <c r="I34" s="7">
        <f t="shared" si="0"/>
        <v>5982457550</v>
      </c>
      <c r="J34" s="7"/>
      <c r="K34" s="7">
        <v>2782019</v>
      </c>
      <c r="L34" s="7"/>
      <c r="M34" s="7">
        <v>50165553003</v>
      </c>
      <c r="N34" s="7"/>
      <c r="O34" s="7">
        <v>35424134325</v>
      </c>
      <c r="P34" s="7"/>
      <c r="Q34" s="7">
        <f t="shared" si="1"/>
        <v>14741418678</v>
      </c>
    </row>
    <row r="35" spans="1:17">
      <c r="A35" s="1" t="s">
        <v>51</v>
      </c>
      <c r="C35" s="7">
        <v>1687500</v>
      </c>
      <c r="D35" s="7"/>
      <c r="E35" s="7">
        <v>6906100246</v>
      </c>
      <c r="F35" s="7"/>
      <c r="G35" s="7">
        <v>6906100246</v>
      </c>
      <c r="H35" s="7"/>
      <c r="I35" s="7">
        <f t="shared" si="0"/>
        <v>0</v>
      </c>
      <c r="J35" s="7"/>
      <c r="K35" s="7">
        <v>1687500</v>
      </c>
      <c r="L35" s="7"/>
      <c r="M35" s="7">
        <v>6906100246</v>
      </c>
      <c r="N35" s="7"/>
      <c r="O35" s="7">
        <v>6435212872</v>
      </c>
      <c r="P35" s="7"/>
      <c r="Q35" s="7">
        <f t="shared" si="1"/>
        <v>470887374</v>
      </c>
    </row>
    <row r="36" spans="1:17">
      <c r="A36" s="1" t="s">
        <v>46</v>
      </c>
      <c r="C36" s="7">
        <v>292447</v>
      </c>
      <c r="D36" s="7"/>
      <c r="E36" s="7">
        <v>15041177093</v>
      </c>
      <c r="F36" s="7"/>
      <c r="G36" s="7">
        <v>11882243624</v>
      </c>
      <c r="H36" s="7"/>
      <c r="I36" s="7">
        <f t="shared" si="0"/>
        <v>3158933469</v>
      </c>
      <c r="J36" s="7"/>
      <c r="K36" s="7">
        <v>292447</v>
      </c>
      <c r="L36" s="7"/>
      <c r="M36" s="7">
        <v>15041177093</v>
      </c>
      <c r="N36" s="7"/>
      <c r="O36" s="7">
        <v>14170167643</v>
      </c>
      <c r="P36" s="7"/>
      <c r="Q36" s="7">
        <f t="shared" si="1"/>
        <v>871009450</v>
      </c>
    </row>
    <row r="37" spans="1:17">
      <c r="A37" s="1" t="s">
        <v>15</v>
      </c>
      <c r="C37" s="7">
        <v>564886</v>
      </c>
      <c r="D37" s="7"/>
      <c r="E37" s="7">
        <v>2477447983</v>
      </c>
      <c r="F37" s="7"/>
      <c r="G37" s="7">
        <v>2337066751</v>
      </c>
      <c r="H37" s="7"/>
      <c r="I37" s="7">
        <f t="shared" si="0"/>
        <v>140381232</v>
      </c>
      <c r="J37" s="7"/>
      <c r="K37" s="7">
        <v>564886</v>
      </c>
      <c r="L37" s="7"/>
      <c r="M37" s="7">
        <v>2477447983</v>
      </c>
      <c r="N37" s="7"/>
      <c r="O37" s="7">
        <v>2189947468</v>
      </c>
      <c r="P37" s="7"/>
      <c r="Q37" s="7">
        <f t="shared" si="1"/>
        <v>287500515</v>
      </c>
    </row>
    <row r="38" spans="1:17">
      <c r="A38" s="1" t="s">
        <v>28</v>
      </c>
      <c r="C38" s="7">
        <v>1809682</v>
      </c>
      <c r="D38" s="7"/>
      <c r="E38" s="7">
        <v>31301110422</v>
      </c>
      <c r="F38" s="7"/>
      <c r="G38" s="7">
        <v>25204788206</v>
      </c>
      <c r="H38" s="7"/>
      <c r="I38" s="7">
        <f t="shared" si="0"/>
        <v>6096322216</v>
      </c>
      <c r="J38" s="7"/>
      <c r="K38" s="7">
        <v>1809682</v>
      </c>
      <c r="L38" s="7"/>
      <c r="M38" s="7">
        <v>31301110422</v>
      </c>
      <c r="N38" s="7"/>
      <c r="O38" s="7">
        <v>36697853820</v>
      </c>
      <c r="P38" s="7"/>
      <c r="Q38" s="7">
        <f t="shared" si="1"/>
        <v>-5396743398</v>
      </c>
    </row>
    <row r="39" spans="1:17">
      <c r="A39" s="1" t="s">
        <v>52</v>
      </c>
      <c r="C39" s="7">
        <v>8564929</v>
      </c>
      <c r="D39" s="7"/>
      <c r="E39" s="7">
        <v>54489393103</v>
      </c>
      <c r="F39" s="7"/>
      <c r="G39" s="7">
        <v>46592250861</v>
      </c>
      <c r="H39" s="7"/>
      <c r="I39" s="7">
        <f t="shared" si="0"/>
        <v>7897142242</v>
      </c>
      <c r="J39" s="7"/>
      <c r="K39" s="7">
        <v>8564929</v>
      </c>
      <c r="L39" s="7"/>
      <c r="M39" s="7">
        <v>54489393103</v>
      </c>
      <c r="N39" s="7"/>
      <c r="O39" s="7">
        <v>51492153656</v>
      </c>
      <c r="P39" s="7"/>
      <c r="Q39" s="7">
        <f t="shared" si="1"/>
        <v>2997239447</v>
      </c>
    </row>
    <row r="40" spans="1:17">
      <c r="A40" s="1" t="s">
        <v>40</v>
      </c>
      <c r="C40" s="7">
        <v>3021867</v>
      </c>
      <c r="D40" s="7"/>
      <c r="E40" s="7">
        <v>14941333397</v>
      </c>
      <c r="F40" s="7"/>
      <c r="G40" s="7">
        <v>13246210565</v>
      </c>
      <c r="H40" s="7"/>
      <c r="I40" s="7">
        <f t="shared" si="0"/>
        <v>1695122832</v>
      </c>
      <c r="J40" s="7"/>
      <c r="K40" s="7">
        <v>3021867</v>
      </c>
      <c r="L40" s="7"/>
      <c r="M40" s="7">
        <v>14941333397</v>
      </c>
      <c r="N40" s="7"/>
      <c r="O40" s="7">
        <v>12023923181</v>
      </c>
      <c r="P40" s="7"/>
      <c r="Q40" s="7">
        <f t="shared" si="1"/>
        <v>2917410216</v>
      </c>
    </row>
    <row r="41" spans="1:17">
      <c r="A41" s="1" t="s">
        <v>65</v>
      </c>
      <c r="C41" s="7">
        <v>1308221</v>
      </c>
      <c r="D41" s="7"/>
      <c r="E41" s="7">
        <v>42619224588</v>
      </c>
      <c r="F41" s="7"/>
      <c r="G41" s="7">
        <v>43168733985</v>
      </c>
      <c r="H41" s="7"/>
      <c r="I41" s="7">
        <f t="shared" si="0"/>
        <v>-549509397</v>
      </c>
      <c r="J41" s="7"/>
      <c r="K41" s="7">
        <v>1308221</v>
      </c>
      <c r="L41" s="7"/>
      <c r="M41" s="7">
        <v>42619224588</v>
      </c>
      <c r="N41" s="7"/>
      <c r="O41" s="7">
        <v>43168733985</v>
      </c>
      <c r="P41" s="7"/>
      <c r="Q41" s="7">
        <f t="shared" si="1"/>
        <v>-549509397</v>
      </c>
    </row>
    <row r="42" spans="1:17">
      <c r="A42" s="1" t="s">
        <v>27</v>
      </c>
      <c r="C42" s="7">
        <v>3722630</v>
      </c>
      <c r="D42" s="7"/>
      <c r="E42" s="7">
        <v>105278666000</v>
      </c>
      <c r="F42" s="7"/>
      <c r="G42" s="7">
        <v>91919931931</v>
      </c>
      <c r="H42" s="7"/>
      <c r="I42" s="7">
        <f t="shared" si="0"/>
        <v>13358734069</v>
      </c>
      <c r="J42" s="7"/>
      <c r="K42" s="7">
        <v>3722630</v>
      </c>
      <c r="L42" s="7"/>
      <c r="M42" s="7">
        <v>105278666000</v>
      </c>
      <c r="N42" s="7"/>
      <c r="O42" s="7">
        <v>69912740586</v>
      </c>
      <c r="P42" s="7"/>
      <c r="Q42" s="7">
        <f t="shared" si="1"/>
        <v>35365925414</v>
      </c>
    </row>
    <row r="43" spans="1:17">
      <c r="A43" s="1" t="s">
        <v>31</v>
      </c>
      <c r="C43" s="7">
        <v>856476</v>
      </c>
      <c r="D43" s="7"/>
      <c r="E43" s="7">
        <v>8496772078</v>
      </c>
      <c r="F43" s="7"/>
      <c r="G43" s="7">
        <v>5623095535</v>
      </c>
      <c r="H43" s="7"/>
      <c r="I43" s="7">
        <f t="shared" si="0"/>
        <v>2873676543</v>
      </c>
      <c r="J43" s="7"/>
      <c r="K43" s="7">
        <v>856476</v>
      </c>
      <c r="L43" s="7"/>
      <c r="M43" s="7">
        <v>8496772078</v>
      </c>
      <c r="N43" s="7"/>
      <c r="O43" s="7">
        <v>13415840064</v>
      </c>
      <c r="P43" s="7"/>
      <c r="Q43" s="7">
        <f t="shared" si="1"/>
        <v>-4919067986</v>
      </c>
    </row>
    <row r="44" spans="1:17">
      <c r="A44" s="1" t="s">
        <v>26</v>
      </c>
      <c r="C44" s="7">
        <v>894158</v>
      </c>
      <c r="D44" s="7"/>
      <c r="E44" s="7">
        <v>2990939062</v>
      </c>
      <c r="F44" s="7"/>
      <c r="G44" s="7">
        <v>2990939062</v>
      </c>
      <c r="H44" s="7"/>
      <c r="I44" s="7">
        <f t="shared" si="0"/>
        <v>0</v>
      </c>
      <c r="J44" s="7"/>
      <c r="K44" s="7">
        <v>894158</v>
      </c>
      <c r="L44" s="7"/>
      <c r="M44" s="7">
        <v>2990939062</v>
      </c>
      <c r="N44" s="7"/>
      <c r="O44" s="7">
        <v>2915387865</v>
      </c>
      <c r="P44" s="7"/>
      <c r="Q44" s="7">
        <f t="shared" si="1"/>
        <v>75551197</v>
      </c>
    </row>
    <row r="45" spans="1:17">
      <c r="A45" s="1" t="s">
        <v>48</v>
      </c>
      <c r="C45" s="7">
        <v>2237003</v>
      </c>
      <c r="D45" s="7"/>
      <c r="E45" s="7">
        <v>41360686677</v>
      </c>
      <c r="F45" s="7"/>
      <c r="G45" s="7">
        <v>32003051086</v>
      </c>
      <c r="H45" s="7"/>
      <c r="I45" s="7">
        <f t="shared" si="0"/>
        <v>9357635591</v>
      </c>
      <c r="J45" s="7"/>
      <c r="K45" s="7">
        <v>2237003</v>
      </c>
      <c r="L45" s="7"/>
      <c r="M45" s="7">
        <v>41360686677</v>
      </c>
      <c r="N45" s="7"/>
      <c r="O45" s="7">
        <v>26835861240</v>
      </c>
      <c r="P45" s="7"/>
      <c r="Q45" s="7">
        <f t="shared" si="1"/>
        <v>14524825437</v>
      </c>
    </row>
    <row r="46" spans="1:17">
      <c r="A46" s="1" t="s">
        <v>39</v>
      </c>
      <c r="C46" s="7">
        <v>520415</v>
      </c>
      <c r="D46" s="7"/>
      <c r="E46" s="7">
        <v>3093564813</v>
      </c>
      <c r="F46" s="7"/>
      <c r="G46" s="7">
        <v>4281743175</v>
      </c>
      <c r="H46" s="7"/>
      <c r="I46" s="7">
        <f t="shared" si="0"/>
        <v>-1188178362</v>
      </c>
      <c r="J46" s="7"/>
      <c r="K46" s="7">
        <v>520415</v>
      </c>
      <c r="L46" s="7"/>
      <c r="M46" s="7">
        <v>3093564813</v>
      </c>
      <c r="N46" s="7"/>
      <c r="O46" s="7">
        <v>2038648796</v>
      </c>
      <c r="P46" s="7"/>
      <c r="Q46" s="7">
        <f t="shared" si="1"/>
        <v>1054916017</v>
      </c>
    </row>
    <row r="47" spans="1:17">
      <c r="A47" s="1" t="s">
        <v>20</v>
      </c>
      <c r="C47" s="7">
        <v>254271</v>
      </c>
      <c r="D47" s="7"/>
      <c r="E47" s="7">
        <v>39526309731</v>
      </c>
      <c r="F47" s="7"/>
      <c r="G47" s="7">
        <v>49414790477</v>
      </c>
      <c r="H47" s="7"/>
      <c r="I47" s="7">
        <f t="shared" si="0"/>
        <v>-9888480746</v>
      </c>
      <c r="J47" s="7"/>
      <c r="K47" s="7">
        <v>254271</v>
      </c>
      <c r="L47" s="7"/>
      <c r="M47" s="7">
        <v>39526309731</v>
      </c>
      <c r="N47" s="7"/>
      <c r="O47" s="7">
        <v>39804343626</v>
      </c>
      <c r="P47" s="7"/>
      <c r="Q47" s="7">
        <f t="shared" si="1"/>
        <v>-278033895</v>
      </c>
    </row>
    <row r="48" spans="1:17">
      <c r="A48" s="1" t="s">
        <v>33</v>
      </c>
      <c r="C48" s="7">
        <v>2073675</v>
      </c>
      <c r="D48" s="7"/>
      <c r="E48" s="7">
        <v>34548001981</v>
      </c>
      <c r="F48" s="7"/>
      <c r="G48" s="7">
        <v>28486805688</v>
      </c>
      <c r="H48" s="7"/>
      <c r="I48" s="7">
        <f t="shared" si="0"/>
        <v>6061196293</v>
      </c>
      <c r="J48" s="7"/>
      <c r="K48" s="7">
        <v>2073675</v>
      </c>
      <c r="L48" s="7"/>
      <c r="M48" s="7">
        <v>34548001981</v>
      </c>
      <c r="N48" s="7"/>
      <c r="O48" s="7">
        <v>22320138209</v>
      </c>
      <c r="P48" s="7"/>
      <c r="Q48" s="7">
        <f t="shared" si="1"/>
        <v>12227863772</v>
      </c>
    </row>
    <row r="49" spans="1:17">
      <c r="A49" s="1" t="s">
        <v>63</v>
      </c>
      <c r="C49" s="7">
        <v>2663218</v>
      </c>
      <c r="D49" s="7"/>
      <c r="E49" s="7">
        <v>51279592790</v>
      </c>
      <c r="F49" s="7"/>
      <c r="G49" s="7">
        <v>51153449245</v>
      </c>
      <c r="H49" s="7"/>
      <c r="I49" s="7">
        <f t="shared" si="0"/>
        <v>126143545</v>
      </c>
      <c r="J49" s="7"/>
      <c r="K49" s="7">
        <v>2663218</v>
      </c>
      <c r="L49" s="7"/>
      <c r="M49" s="7">
        <v>51279592790</v>
      </c>
      <c r="N49" s="7"/>
      <c r="O49" s="7">
        <v>51153449245</v>
      </c>
      <c r="P49" s="7"/>
      <c r="Q49" s="7">
        <f t="shared" si="1"/>
        <v>126143545</v>
      </c>
    </row>
    <row r="50" spans="1:17">
      <c r="A50" s="1" t="s">
        <v>61</v>
      </c>
      <c r="C50" s="7">
        <v>2000000</v>
      </c>
      <c r="D50" s="7"/>
      <c r="E50" s="7">
        <v>43618914000</v>
      </c>
      <c r="F50" s="7"/>
      <c r="G50" s="7">
        <v>33201270000</v>
      </c>
      <c r="H50" s="7"/>
      <c r="I50" s="7">
        <f t="shared" si="0"/>
        <v>10417644000</v>
      </c>
      <c r="J50" s="7"/>
      <c r="K50" s="7">
        <v>2000000</v>
      </c>
      <c r="L50" s="7"/>
      <c r="M50" s="7">
        <v>43618914000</v>
      </c>
      <c r="N50" s="7"/>
      <c r="O50" s="7">
        <v>29489671175</v>
      </c>
      <c r="P50" s="7"/>
      <c r="Q50" s="7">
        <f t="shared" si="1"/>
        <v>14129242825</v>
      </c>
    </row>
    <row r="51" spans="1:17">
      <c r="A51" s="1" t="s">
        <v>53</v>
      </c>
      <c r="C51" s="7">
        <v>35</v>
      </c>
      <c r="D51" s="7"/>
      <c r="E51" s="7">
        <v>477342</v>
      </c>
      <c r="F51" s="7"/>
      <c r="G51" s="7">
        <v>410522</v>
      </c>
      <c r="H51" s="7"/>
      <c r="I51" s="7">
        <f t="shared" si="0"/>
        <v>66820</v>
      </c>
      <c r="J51" s="7"/>
      <c r="K51" s="7">
        <v>35</v>
      </c>
      <c r="L51" s="7"/>
      <c r="M51" s="7">
        <v>477342</v>
      </c>
      <c r="N51" s="7"/>
      <c r="O51" s="7">
        <v>526051</v>
      </c>
      <c r="P51" s="7"/>
      <c r="Q51" s="7">
        <f t="shared" si="1"/>
        <v>-48709</v>
      </c>
    </row>
    <row r="52" spans="1:17">
      <c r="A52" s="1" t="s">
        <v>35</v>
      </c>
      <c r="C52" s="7">
        <v>185603029</v>
      </c>
      <c r="D52" s="7"/>
      <c r="E52" s="7">
        <v>79703434502</v>
      </c>
      <c r="F52" s="7"/>
      <c r="G52" s="7">
        <v>79703434502</v>
      </c>
      <c r="H52" s="7"/>
      <c r="I52" s="7">
        <f t="shared" si="0"/>
        <v>0</v>
      </c>
      <c r="J52" s="7"/>
      <c r="K52" s="7">
        <v>185603029</v>
      </c>
      <c r="L52" s="7"/>
      <c r="M52" s="7">
        <v>79703434502</v>
      </c>
      <c r="N52" s="7"/>
      <c r="O52" s="7">
        <v>79703434502</v>
      </c>
      <c r="P52" s="7"/>
      <c r="Q52" s="7">
        <f t="shared" si="1"/>
        <v>0</v>
      </c>
    </row>
    <row r="53" spans="1:17">
      <c r="A53" s="1" t="s">
        <v>34</v>
      </c>
      <c r="C53" s="7">
        <v>4002033</v>
      </c>
      <c r="D53" s="7"/>
      <c r="E53" s="7">
        <v>81553528524</v>
      </c>
      <c r="F53" s="7"/>
      <c r="G53" s="7">
        <v>76884989862</v>
      </c>
      <c r="H53" s="7"/>
      <c r="I53" s="7">
        <f t="shared" si="0"/>
        <v>4668538662</v>
      </c>
      <c r="J53" s="7"/>
      <c r="K53" s="7">
        <v>4002033</v>
      </c>
      <c r="L53" s="7"/>
      <c r="M53" s="7">
        <v>81553528524</v>
      </c>
      <c r="N53" s="7"/>
      <c r="O53" s="7">
        <v>74725105200</v>
      </c>
      <c r="P53" s="7"/>
      <c r="Q53" s="7">
        <f t="shared" si="1"/>
        <v>6828423324</v>
      </c>
    </row>
    <row r="54" spans="1:17">
      <c r="A54" s="1" t="s">
        <v>42</v>
      </c>
      <c r="C54" s="7">
        <v>3320845</v>
      </c>
      <c r="D54" s="7"/>
      <c r="E54" s="7">
        <v>62093427138</v>
      </c>
      <c r="F54" s="7"/>
      <c r="G54" s="7">
        <v>71810191931</v>
      </c>
      <c r="H54" s="7"/>
      <c r="I54" s="7">
        <f t="shared" si="0"/>
        <v>-9716764793</v>
      </c>
      <c r="J54" s="7"/>
      <c r="K54" s="7">
        <v>3320845</v>
      </c>
      <c r="L54" s="7"/>
      <c r="M54" s="7">
        <v>62093427138</v>
      </c>
      <c r="N54" s="7"/>
      <c r="O54" s="7">
        <v>41692715828</v>
      </c>
      <c r="P54" s="7"/>
      <c r="Q54" s="7">
        <f t="shared" si="1"/>
        <v>20400711310</v>
      </c>
    </row>
    <row r="55" spans="1:17">
      <c r="A55" s="1" t="s">
        <v>23</v>
      </c>
      <c r="C55" s="7">
        <v>536034</v>
      </c>
      <c r="D55" s="7"/>
      <c r="E55" s="7">
        <v>70708478114</v>
      </c>
      <c r="F55" s="7"/>
      <c r="G55" s="7">
        <v>65704614237</v>
      </c>
      <c r="H55" s="7"/>
      <c r="I55" s="7">
        <f t="shared" si="0"/>
        <v>5003863877</v>
      </c>
      <c r="J55" s="7"/>
      <c r="K55" s="7">
        <v>536034</v>
      </c>
      <c r="L55" s="7"/>
      <c r="M55" s="7">
        <v>70708478114</v>
      </c>
      <c r="N55" s="7"/>
      <c r="O55" s="7">
        <v>63811385109</v>
      </c>
      <c r="P55" s="7"/>
      <c r="Q55" s="7">
        <f t="shared" si="1"/>
        <v>6897093005</v>
      </c>
    </row>
    <row r="56" spans="1:17">
      <c r="A56" s="1" t="s">
        <v>47</v>
      </c>
      <c r="C56" s="7">
        <v>3130722</v>
      </c>
      <c r="D56" s="7"/>
      <c r="E56" s="7">
        <v>67345718576</v>
      </c>
      <c r="F56" s="7"/>
      <c r="G56" s="7">
        <v>64985701104</v>
      </c>
      <c r="H56" s="7"/>
      <c r="I56" s="7">
        <f t="shared" si="0"/>
        <v>2360017472</v>
      </c>
      <c r="J56" s="7"/>
      <c r="K56" s="7">
        <v>3130722</v>
      </c>
      <c r="L56" s="7"/>
      <c r="M56" s="7">
        <v>67345718576</v>
      </c>
      <c r="N56" s="7"/>
      <c r="O56" s="7">
        <v>34886576019</v>
      </c>
      <c r="P56" s="7"/>
      <c r="Q56" s="7">
        <f t="shared" si="1"/>
        <v>32459142557</v>
      </c>
    </row>
    <row r="57" spans="1:17">
      <c r="A57" s="1" t="s">
        <v>19</v>
      </c>
      <c r="C57" s="7">
        <v>1638937</v>
      </c>
      <c r="D57" s="7"/>
      <c r="E57" s="7">
        <v>54903545447</v>
      </c>
      <c r="F57" s="7"/>
      <c r="G57" s="7">
        <v>52527146392</v>
      </c>
      <c r="H57" s="7"/>
      <c r="I57" s="7">
        <f t="shared" si="0"/>
        <v>2376399055</v>
      </c>
      <c r="J57" s="7"/>
      <c r="K57" s="7">
        <v>1638937</v>
      </c>
      <c r="L57" s="7"/>
      <c r="M57" s="7">
        <v>54903545447</v>
      </c>
      <c r="N57" s="7"/>
      <c r="O57" s="7">
        <v>38971621986</v>
      </c>
      <c r="P57" s="7"/>
      <c r="Q57" s="7">
        <f t="shared" si="1"/>
        <v>15931923461</v>
      </c>
    </row>
    <row r="58" spans="1:17">
      <c r="A58" s="1" t="s">
        <v>141</v>
      </c>
      <c r="C58" s="7">
        <v>59409</v>
      </c>
      <c r="D58" s="7"/>
      <c r="E58" s="7">
        <v>50600878756</v>
      </c>
      <c r="F58" s="7"/>
      <c r="G58" s="7">
        <v>49972024769</v>
      </c>
      <c r="H58" s="7"/>
      <c r="I58" s="7">
        <f t="shared" si="0"/>
        <v>628853987</v>
      </c>
      <c r="J58" s="7"/>
      <c r="K58" s="7">
        <v>59409</v>
      </c>
      <c r="L58" s="7"/>
      <c r="M58" s="7">
        <v>50600878756</v>
      </c>
      <c r="N58" s="7"/>
      <c r="O58" s="7">
        <v>49972024769</v>
      </c>
      <c r="P58" s="7"/>
      <c r="Q58" s="7">
        <f t="shared" si="1"/>
        <v>628853987</v>
      </c>
    </row>
    <row r="59" spans="1:17">
      <c r="A59" s="1" t="s">
        <v>89</v>
      </c>
      <c r="C59" s="7">
        <v>15000</v>
      </c>
      <c r="D59" s="7"/>
      <c r="E59" s="7">
        <v>11829705477</v>
      </c>
      <c r="F59" s="7"/>
      <c r="G59" s="7">
        <v>11547906562</v>
      </c>
      <c r="H59" s="7"/>
      <c r="I59" s="7">
        <f t="shared" si="0"/>
        <v>281798915</v>
      </c>
      <c r="J59" s="7"/>
      <c r="K59" s="7">
        <v>15000</v>
      </c>
      <c r="L59" s="7"/>
      <c r="M59" s="7">
        <v>11829705477</v>
      </c>
      <c r="N59" s="7"/>
      <c r="O59" s="7">
        <v>10697088493</v>
      </c>
      <c r="P59" s="7"/>
      <c r="Q59" s="7">
        <f t="shared" si="1"/>
        <v>1132616984</v>
      </c>
    </row>
    <row r="60" spans="1:17">
      <c r="A60" s="1" t="s">
        <v>123</v>
      </c>
      <c r="C60" s="7">
        <v>66620</v>
      </c>
      <c r="D60" s="7"/>
      <c r="E60" s="7">
        <v>57406706348</v>
      </c>
      <c r="F60" s="7"/>
      <c r="G60" s="7">
        <v>56167798940</v>
      </c>
      <c r="H60" s="7"/>
      <c r="I60" s="7">
        <f t="shared" si="0"/>
        <v>1238907408</v>
      </c>
      <c r="J60" s="7"/>
      <c r="K60" s="7">
        <v>66620</v>
      </c>
      <c r="L60" s="7"/>
      <c r="M60" s="7">
        <v>57406706348</v>
      </c>
      <c r="N60" s="7"/>
      <c r="O60" s="7">
        <v>53593538818</v>
      </c>
      <c r="P60" s="7"/>
      <c r="Q60" s="7">
        <f t="shared" si="1"/>
        <v>3813167530</v>
      </c>
    </row>
    <row r="61" spans="1:17">
      <c r="A61" s="1" t="s">
        <v>92</v>
      </c>
      <c r="C61" s="7">
        <v>79332</v>
      </c>
      <c r="D61" s="7"/>
      <c r="E61" s="7">
        <v>50908428734</v>
      </c>
      <c r="F61" s="7"/>
      <c r="G61" s="7">
        <v>50207260964</v>
      </c>
      <c r="H61" s="7"/>
      <c r="I61" s="7">
        <f t="shared" si="0"/>
        <v>701167770</v>
      </c>
      <c r="J61" s="7"/>
      <c r="K61" s="7">
        <v>79332</v>
      </c>
      <c r="L61" s="7"/>
      <c r="M61" s="7">
        <v>50908428734</v>
      </c>
      <c r="N61" s="7"/>
      <c r="O61" s="7">
        <v>48963775863</v>
      </c>
      <c r="P61" s="7"/>
      <c r="Q61" s="7">
        <f t="shared" si="1"/>
        <v>1944652871</v>
      </c>
    </row>
    <row r="62" spans="1:17">
      <c r="A62" s="1" t="s">
        <v>95</v>
      </c>
      <c r="C62" s="7">
        <v>16625</v>
      </c>
      <c r="D62" s="7"/>
      <c r="E62" s="7">
        <v>10218532555</v>
      </c>
      <c r="F62" s="7"/>
      <c r="G62" s="7">
        <v>10079738966</v>
      </c>
      <c r="H62" s="7"/>
      <c r="I62" s="7">
        <f t="shared" si="0"/>
        <v>138793589</v>
      </c>
      <c r="J62" s="7"/>
      <c r="K62" s="7">
        <v>16625</v>
      </c>
      <c r="L62" s="7"/>
      <c r="M62" s="7">
        <v>10218532555</v>
      </c>
      <c r="N62" s="7"/>
      <c r="O62" s="7">
        <v>9671480926</v>
      </c>
      <c r="P62" s="7"/>
      <c r="Q62" s="7">
        <f t="shared" si="1"/>
        <v>547051629</v>
      </c>
    </row>
    <row r="63" spans="1:17">
      <c r="A63" s="1" t="s">
        <v>135</v>
      </c>
      <c r="C63" s="7">
        <v>175000</v>
      </c>
      <c r="D63" s="7"/>
      <c r="E63" s="7">
        <v>174243912565</v>
      </c>
      <c r="F63" s="7"/>
      <c r="G63" s="7">
        <v>173941407257</v>
      </c>
      <c r="H63" s="7"/>
      <c r="I63" s="7">
        <f t="shared" si="0"/>
        <v>302505308</v>
      </c>
      <c r="J63" s="7"/>
      <c r="K63" s="7">
        <v>175000</v>
      </c>
      <c r="L63" s="7"/>
      <c r="M63" s="7">
        <v>174243912565</v>
      </c>
      <c r="N63" s="7"/>
      <c r="O63" s="7">
        <v>173968427825</v>
      </c>
      <c r="P63" s="7"/>
      <c r="Q63" s="7">
        <f t="shared" si="1"/>
        <v>275484740</v>
      </c>
    </row>
    <row r="64" spans="1:17">
      <c r="A64" s="1" t="s">
        <v>102</v>
      </c>
      <c r="C64" s="7">
        <v>137573</v>
      </c>
      <c r="D64" s="7"/>
      <c r="E64" s="7">
        <v>136306005867</v>
      </c>
      <c r="F64" s="7"/>
      <c r="G64" s="7">
        <v>133663707541</v>
      </c>
      <c r="H64" s="7"/>
      <c r="I64" s="7">
        <f t="shared" si="0"/>
        <v>2642298326</v>
      </c>
      <c r="J64" s="7"/>
      <c r="K64" s="7">
        <v>137573</v>
      </c>
      <c r="L64" s="7"/>
      <c r="M64" s="7">
        <v>136306005867</v>
      </c>
      <c r="N64" s="7"/>
      <c r="O64" s="7">
        <v>115789336508</v>
      </c>
      <c r="P64" s="7"/>
      <c r="Q64" s="7">
        <f t="shared" si="1"/>
        <v>20516669359</v>
      </c>
    </row>
    <row r="65" spans="1:17">
      <c r="A65" s="1" t="s">
        <v>132</v>
      </c>
      <c r="C65" s="7">
        <v>20000</v>
      </c>
      <c r="D65" s="7"/>
      <c r="E65" s="7">
        <v>19868398200</v>
      </c>
      <c r="F65" s="7"/>
      <c r="G65" s="7">
        <v>19796211286</v>
      </c>
      <c r="H65" s="7"/>
      <c r="I65" s="7">
        <f t="shared" si="0"/>
        <v>72186914</v>
      </c>
      <c r="J65" s="7"/>
      <c r="K65" s="7">
        <v>20000</v>
      </c>
      <c r="L65" s="7"/>
      <c r="M65" s="7">
        <v>19868398200</v>
      </c>
      <c r="N65" s="7"/>
      <c r="O65" s="7">
        <v>19803588750</v>
      </c>
      <c r="P65" s="7"/>
      <c r="Q65" s="7">
        <f t="shared" si="1"/>
        <v>64809450</v>
      </c>
    </row>
    <row r="66" spans="1:17">
      <c r="A66" s="1" t="s">
        <v>112</v>
      </c>
      <c r="C66" s="7">
        <v>186529</v>
      </c>
      <c r="D66" s="7"/>
      <c r="E66" s="7">
        <v>173272682532</v>
      </c>
      <c r="F66" s="7"/>
      <c r="G66" s="7">
        <v>169828116343</v>
      </c>
      <c r="H66" s="7"/>
      <c r="I66" s="7">
        <f t="shared" si="0"/>
        <v>3444566189</v>
      </c>
      <c r="J66" s="7"/>
      <c r="K66" s="7">
        <v>186529</v>
      </c>
      <c r="L66" s="7"/>
      <c r="M66" s="7">
        <v>173272682532</v>
      </c>
      <c r="N66" s="7"/>
      <c r="O66" s="7">
        <v>157041749725</v>
      </c>
      <c r="P66" s="7"/>
      <c r="Q66" s="7">
        <f t="shared" si="1"/>
        <v>16230932807</v>
      </c>
    </row>
    <row r="67" spans="1:17">
      <c r="A67" s="1" t="s">
        <v>138</v>
      </c>
      <c r="C67" s="7">
        <v>112426</v>
      </c>
      <c r="D67" s="7"/>
      <c r="E67" s="7">
        <v>89398439915</v>
      </c>
      <c r="F67" s="7"/>
      <c r="G67" s="7">
        <v>89233591087</v>
      </c>
      <c r="H67" s="7"/>
      <c r="I67" s="7">
        <f t="shared" si="0"/>
        <v>164848828</v>
      </c>
      <c r="J67" s="7"/>
      <c r="K67" s="7">
        <v>112426</v>
      </c>
      <c r="L67" s="7"/>
      <c r="M67" s="7">
        <v>89398439915</v>
      </c>
      <c r="N67" s="7"/>
      <c r="O67" s="7">
        <v>89233591087</v>
      </c>
      <c r="P67" s="7"/>
      <c r="Q67" s="7">
        <f t="shared" si="1"/>
        <v>164848828</v>
      </c>
    </row>
    <row r="68" spans="1:17">
      <c r="A68" s="1" t="s">
        <v>144</v>
      </c>
      <c r="C68" s="7">
        <v>173609</v>
      </c>
      <c r="D68" s="7"/>
      <c r="E68" s="7">
        <v>141189007107</v>
      </c>
      <c r="F68" s="7"/>
      <c r="G68" s="7">
        <v>139933631085</v>
      </c>
      <c r="H68" s="7"/>
      <c r="I68" s="7">
        <f t="shared" si="0"/>
        <v>1255376022</v>
      </c>
      <c r="J68" s="7"/>
      <c r="K68" s="7">
        <v>173609</v>
      </c>
      <c r="L68" s="7"/>
      <c r="M68" s="7">
        <v>141189007107</v>
      </c>
      <c r="N68" s="7"/>
      <c r="O68" s="7">
        <v>139933631085</v>
      </c>
      <c r="P68" s="7"/>
      <c r="Q68" s="7">
        <f t="shared" si="1"/>
        <v>1255376022</v>
      </c>
    </row>
    <row r="69" spans="1:17">
      <c r="A69" s="1" t="s">
        <v>120</v>
      </c>
      <c r="C69" s="7">
        <v>102600</v>
      </c>
      <c r="D69" s="7"/>
      <c r="E69" s="7">
        <v>64653981341</v>
      </c>
      <c r="F69" s="7"/>
      <c r="G69" s="7">
        <v>64054619572</v>
      </c>
      <c r="H69" s="7"/>
      <c r="I69" s="7">
        <f t="shared" si="0"/>
        <v>599361769</v>
      </c>
      <c r="J69" s="7"/>
      <c r="K69" s="7">
        <v>102600</v>
      </c>
      <c r="L69" s="7"/>
      <c r="M69" s="7">
        <v>64653981341</v>
      </c>
      <c r="N69" s="7"/>
      <c r="O69" s="7">
        <v>62590909525</v>
      </c>
      <c r="P69" s="7"/>
      <c r="Q69" s="7">
        <f t="shared" si="1"/>
        <v>2063071816</v>
      </c>
    </row>
    <row r="70" spans="1:17">
      <c r="A70" s="1" t="s">
        <v>105</v>
      </c>
      <c r="C70" s="7">
        <v>4000</v>
      </c>
      <c r="D70" s="7"/>
      <c r="E70" s="7">
        <v>2728785318</v>
      </c>
      <c r="F70" s="7"/>
      <c r="G70" s="7">
        <v>2684313380</v>
      </c>
      <c r="H70" s="7"/>
      <c r="I70" s="7">
        <f t="shared" si="0"/>
        <v>44471938</v>
      </c>
      <c r="J70" s="7"/>
      <c r="K70" s="7">
        <v>4000</v>
      </c>
      <c r="L70" s="7"/>
      <c r="M70" s="7">
        <v>2728785318</v>
      </c>
      <c r="N70" s="7"/>
      <c r="O70" s="7">
        <v>2712491550</v>
      </c>
      <c r="P70" s="7"/>
      <c r="Q70" s="7">
        <f t="shared" si="1"/>
        <v>16293768</v>
      </c>
    </row>
    <row r="71" spans="1:17">
      <c r="A71" s="1" t="s">
        <v>100</v>
      </c>
      <c r="C71" s="7">
        <v>13500</v>
      </c>
      <c r="D71" s="7"/>
      <c r="E71" s="7">
        <v>9420482228</v>
      </c>
      <c r="F71" s="7"/>
      <c r="G71" s="7">
        <v>9225982487</v>
      </c>
      <c r="H71" s="7"/>
      <c r="I71" s="7">
        <f t="shared" si="0"/>
        <v>194499741</v>
      </c>
      <c r="J71" s="7"/>
      <c r="K71" s="7">
        <v>13500</v>
      </c>
      <c r="L71" s="7"/>
      <c r="M71" s="7">
        <v>9420482228</v>
      </c>
      <c r="N71" s="7"/>
      <c r="O71" s="7">
        <v>9333822439</v>
      </c>
      <c r="P71" s="7"/>
      <c r="Q71" s="7">
        <f t="shared" si="1"/>
        <v>86659789</v>
      </c>
    </row>
    <row r="72" spans="1:17">
      <c r="A72" s="1" t="s">
        <v>86</v>
      </c>
      <c r="C72" s="7">
        <v>13200</v>
      </c>
      <c r="D72" s="7"/>
      <c r="E72" s="7">
        <v>10760537299</v>
      </c>
      <c r="F72" s="7"/>
      <c r="G72" s="7">
        <v>10484443350</v>
      </c>
      <c r="H72" s="7"/>
      <c r="I72" s="7">
        <f t="shared" si="0"/>
        <v>276093949</v>
      </c>
      <c r="J72" s="7"/>
      <c r="K72" s="7">
        <v>13200</v>
      </c>
      <c r="L72" s="7"/>
      <c r="M72" s="7">
        <v>10760537299</v>
      </c>
      <c r="N72" s="7"/>
      <c r="O72" s="7">
        <v>9686585507</v>
      </c>
      <c r="P72" s="7"/>
      <c r="Q72" s="7">
        <f t="shared" si="1"/>
        <v>1073951792</v>
      </c>
    </row>
    <row r="73" spans="1:17">
      <c r="A73" s="1" t="s">
        <v>108</v>
      </c>
      <c r="C73" s="7">
        <v>300372</v>
      </c>
      <c r="D73" s="7"/>
      <c r="E73" s="7">
        <v>291308030847</v>
      </c>
      <c r="F73" s="7"/>
      <c r="G73" s="7">
        <v>285063596112</v>
      </c>
      <c r="H73" s="7"/>
      <c r="I73" s="7">
        <f t="shared" ref="I73:I77" si="2">E73-G73</f>
        <v>6244434735</v>
      </c>
      <c r="J73" s="7"/>
      <c r="K73" s="7">
        <v>300372</v>
      </c>
      <c r="L73" s="7"/>
      <c r="M73" s="7">
        <v>291308030847</v>
      </c>
      <c r="N73" s="7"/>
      <c r="O73" s="7">
        <v>255468145895</v>
      </c>
      <c r="P73" s="7"/>
      <c r="Q73" s="7">
        <f t="shared" ref="Q73:Q77" si="3">M73-O73</f>
        <v>35839884952</v>
      </c>
    </row>
    <row r="74" spans="1:17">
      <c r="A74" s="1" t="s">
        <v>126</v>
      </c>
      <c r="C74" s="7">
        <v>16800</v>
      </c>
      <c r="D74" s="7"/>
      <c r="E74" s="7">
        <v>15304041639</v>
      </c>
      <c r="F74" s="7"/>
      <c r="G74" s="7">
        <v>14982044012</v>
      </c>
      <c r="H74" s="7"/>
      <c r="I74" s="7">
        <f t="shared" si="2"/>
        <v>321997627</v>
      </c>
      <c r="J74" s="7"/>
      <c r="K74" s="7">
        <v>16800</v>
      </c>
      <c r="L74" s="7"/>
      <c r="M74" s="7">
        <v>15304041639</v>
      </c>
      <c r="N74" s="7"/>
      <c r="O74" s="7">
        <v>13572029475</v>
      </c>
      <c r="P74" s="7"/>
      <c r="Q74" s="7">
        <f t="shared" si="3"/>
        <v>1732012164</v>
      </c>
    </row>
    <row r="75" spans="1:17">
      <c r="A75" s="1" t="s">
        <v>83</v>
      </c>
      <c r="C75" s="7">
        <v>54500</v>
      </c>
      <c r="D75" s="7"/>
      <c r="E75" s="7">
        <v>45096024863</v>
      </c>
      <c r="F75" s="7"/>
      <c r="G75" s="7">
        <v>44169147890</v>
      </c>
      <c r="H75" s="7"/>
      <c r="I75" s="7">
        <f t="shared" si="2"/>
        <v>926876973</v>
      </c>
      <c r="J75" s="7"/>
      <c r="K75" s="7">
        <v>54500</v>
      </c>
      <c r="L75" s="7"/>
      <c r="M75" s="7">
        <v>45096024863</v>
      </c>
      <c r="N75" s="7"/>
      <c r="O75" s="7">
        <v>40640958822</v>
      </c>
      <c r="P75" s="7"/>
      <c r="Q75" s="7">
        <f t="shared" si="3"/>
        <v>4455066041</v>
      </c>
    </row>
    <row r="76" spans="1:17">
      <c r="A76" s="1" t="s">
        <v>129</v>
      </c>
      <c r="C76" s="7">
        <v>300</v>
      </c>
      <c r="D76" s="7"/>
      <c r="E76" s="7">
        <v>294546603</v>
      </c>
      <c r="F76" s="7"/>
      <c r="G76" s="7">
        <v>295194486</v>
      </c>
      <c r="H76" s="7"/>
      <c r="I76" s="7">
        <f t="shared" si="2"/>
        <v>-647883</v>
      </c>
      <c r="J76" s="7"/>
      <c r="K76" s="7">
        <v>300</v>
      </c>
      <c r="L76" s="7"/>
      <c r="M76" s="7">
        <v>294546603</v>
      </c>
      <c r="N76" s="7"/>
      <c r="O76" s="7">
        <v>296561742</v>
      </c>
      <c r="P76" s="7"/>
      <c r="Q76" s="7">
        <f t="shared" si="3"/>
        <v>-2015139</v>
      </c>
    </row>
    <row r="77" spans="1:17">
      <c r="A77" s="1" t="s">
        <v>111</v>
      </c>
      <c r="C77" s="7">
        <v>16</v>
      </c>
      <c r="D77" s="7"/>
      <c r="E77" s="7">
        <v>10659027</v>
      </c>
      <c r="F77" s="7"/>
      <c r="G77" s="7">
        <v>1287380962</v>
      </c>
      <c r="H77" s="7"/>
      <c r="I77" s="7">
        <f t="shared" si="2"/>
        <v>-1276721935</v>
      </c>
      <c r="J77" s="7"/>
      <c r="K77" s="7">
        <v>16</v>
      </c>
      <c r="L77" s="7"/>
      <c r="M77" s="7">
        <v>10659027</v>
      </c>
      <c r="N77" s="7"/>
      <c r="O77" s="7">
        <v>10221039</v>
      </c>
      <c r="P77" s="7"/>
      <c r="Q77" s="7">
        <f t="shared" si="3"/>
        <v>437988</v>
      </c>
    </row>
    <row r="78" spans="1:17" ht="24.75" thickBot="1">
      <c r="C78" s="7"/>
      <c r="D78" s="7"/>
      <c r="E78" s="14">
        <f>SUM(E8:E77)</f>
        <v>3489999533096</v>
      </c>
      <c r="F78" s="7"/>
      <c r="G78" s="14">
        <f>SUM(G8:G77)</f>
        <v>3321632166202</v>
      </c>
      <c r="H78" s="7"/>
      <c r="I78" s="14">
        <f>SUM(I8:I77)</f>
        <v>168367366894</v>
      </c>
      <c r="J78" s="7"/>
      <c r="K78" s="7"/>
      <c r="L78" s="7"/>
      <c r="M78" s="14">
        <f>SUM(M8:M77)</f>
        <v>3489999533096</v>
      </c>
      <c r="N78" s="7"/>
      <c r="O78" s="14">
        <f>SUM(O8:O77)</f>
        <v>3091800438685</v>
      </c>
      <c r="P78" s="7"/>
      <c r="Q78" s="14">
        <f>SUM(Q8:Q77)</f>
        <v>398199094411</v>
      </c>
    </row>
    <row r="79" spans="1:17" ht="24.75" thickTop="1">
      <c r="I79" s="7"/>
      <c r="J79" s="7"/>
      <c r="K79" s="7"/>
      <c r="L79" s="7"/>
      <c r="M79" s="7"/>
      <c r="N79" s="7"/>
      <c r="O79" s="7"/>
      <c r="P79" s="7"/>
      <c r="Q79" s="7"/>
    </row>
    <row r="80" spans="1:17">
      <c r="I80" s="4"/>
      <c r="J80" s="4"/>
      <c r="K80" s="4"/>
      <c r="L80" s="4"/>
      <c r="M80" s="4"/>
      <c r="N80" s="4"/>
      <c r="O80" s="4"/>
      <c r="P80" s="4"/>
      <c r="Q80" s="4"/>
    </row>
    <row r="81" spans="9:17">
      <c r="I81" s="4"/>
      <c r="J81" s="4"/>
      <c r="K81" s="4"/>
      <c r="L81" s="4"/>
      <c r="M81" s="4"/>
      <c r="N81" s="4"/>
      <c r="O81" s="4"/>
      <c r="P81" s="4"/>
      <c r="Q81" s="4"/>
    </row>
    <row r="83" spans="9:17">
      <c r="I83" s="7"/>
      <c r="J83" s="7"/>
      <c r="K83" s="7"/>
      <c r="L83" s="7"/>
      <c r="M83" s="7"/>
      <c r="N83" s="7"/>
      <c r="O83" s="7"/>
      <c r="P83" s="7"/>
      <c r="Q8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6"/>
  <sheetViews>
    <sheetView rightToLeft="1" workbookViewId="0">
      <selection activeCell="I33" sqref="I33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167</v>
      </c>
      <c r="D6" s="16" t="s">
        <v>167</v>
      </c>
      <c r="E6" s="16" t="s">
        <v>167</v>
      </c>
      <c r="F6" s="16" t="s">
        <v>167</v>
      </c>
      <c r="G6" s="16" t="s">
        <v>167</v>
      </c>
      <c r="H6" s="16" t="s">
        <v>167</v>
      </c>
      <c r="I6" s="16" t="s">
        <v>167</v>
      </c>
      <c r="K6" s="16" t="s">
        <v>168</v>
      </c>
      <c r="L6" s="16" t="s">
        <v>168</v>
      </c>
      <c r="M6" s="16" t="s">
        <v>168</v>
      </c>
      <c r="N6" s="16" t="s">
        <v>168</v>
      </c>
      <c r="O6" s="16" t="s">
        <v>168</v>
      </c>
      <c r="P6" s="16" t="s">
        <v>168</v>
      </c>
      <c r="Q6" s="16" t="s">
        <v>168</v>
      </c>
    </row>
    <row r="7" spans="1:17" ht="24.75">
      <c r="A7" s="16" t="s">
        <v>3</v>
      </c>
      <c r="C7" s="16" t="s">
        <v>7</v>
      </c>
      <c r="E7" s="16" t="s">
        <v>225</v>
      </c>
      <c r="G7" s="16" t="s">
        <v>226</v>
      </c>
      <c r="I7" s="16" t="s">
        <v>228</v>
      </c>
      <c r="K7" s="16" t="s">
        <v>7</v>
      </c>
      <c r="M7" s="16" t="s">
        <v>225</v>
      </c>
      <c r="O7" s="16" t="s">
        <v>226</v>
      </c>
      <c r="Q7" s="16" t="s">
        <v>228</v>
      </c>
    </row>
    <row r="8" spans="1:17">
      <c r="A8" s="1" t="s">
        <v>29</v>
      </c>
      <c r="C8" s="6">
        <v>610350</v>
      </c>
      <c r="D8" s="4"/>
      <c r="E8" s="7">
        <v>3121355938</v>
      </c>
      <c r="F8" s="7"/>
      <c r="G8" s="7">
        <v>3377245109</v>
      </c>
      <c r="H8" s="7"/>
      <c r="I8" s="7">
        <f>E8-G8</f>
        <v>-255889171</v>
      </c>
      <c r="J8" s="4"/>
      <c r="K8" s="6">
        <v>5610350</v>
      </c>
      <c r="L8" s="4"/>
      <c r="M8" s="7">
        <v>27803617438</v>
      </c>
      <c r="N8" s="7"/>
      <c r="O8" s="7">
        <v>31043708323</v>
      </c>
      <c r="P8" s="7"/>
      <c r="Q8" s="7">
        <f t="shared" ref="Q8:Q71" si="0">M8-O8</f>
        <v>-3240090885</v>
      </c>
    </row>
    <row r="9" spans="1:17">
      <c r="A9" s="1" t="s">
        <v>43</v>
      </c>
      <c r="C9" s="6">
        <v>366121</v>
      </c>
      <c r="D9" s="4"/>
      <c r="E9" s="7">
        <v>7450983434</v>
      </c>
      <c r="F9" s="7"/>
      <c r="G9" s="7">
        <v>6372381505</v>
      </c>
      <c r="H9" s="7"/>
      <c r="I9" s="7">
        <f t="shared" ref="I9:I72" si="1">E9-G9</f>
        <v>1078601929</v>
      </c>
      <c r="J9" s="4"/>
      <c r="K9" s="6">
        <v>933349</v>
      </c>
      <c r="L9" s="4"/>
      <c r="M9" s="7">
        <v>18206534582</v>
      </c>
      <c r="N9" s="7"/>
      <c r="O9" s="7">
        <v>16245055320</v>
      </c>
      <c r="P9" s="7"/>
      <c r="Q9" s="7">
        <f t="shared" si="0"/>
        <v>1961479262</v>
      </c>
    </row>
    <row r="10" spans="1:17">
      <c r="A10" s="1" t="s">
        <v>21</v>
      </c>
      <c r="C10" s="6">
        <v>394841</v>
      </c>
      <c r="D10" s="4"/>
      <c r="E10" s="7">
        <v>4243785618</v>
      </c>
      <c r="F10" s="7"/>
      <c r="G10" s="7">
        <v>4074053076</v>
      </c>
      <c r="H10" s="7"/>
      <c r="I10" s="7">
        <f t="shared" si="1"/>
        <v>169732542</v>
      </c>
      <c r="J10" s="4"/>
      <c r="K10" s="6">
        <v>394841</v>
      </c>
      <c r="L10" s="4"/>
      <c r="M10" s="7">
        <v>4243785618</v>
      </c>
      <c r="N10" s="7"/>
      <c r="O10" s="7">
        <v>4074053076</v>
      </c>
      <c r="P10" s="7"/>
      <c r="Q10" s="7">
        <f t="shared" si="0"/>
        <v>169732542</v>
      </c>
    </row>
    <row r="11" spans="1:17">
      <c r="A11" s="1" t="s">
        <v>36</v>
      </c>
      <c r="C11" s="6">
        <v>1765693</v>
      </c>
      <c r="D11" s="4"/>
      <c r="E11" s="7">
        <v>1730767677</v>
      </c>
      <c r="F11" s="7"/>
      <c r="G11" s="7">
        <v>1667427806</v>
      </c>
      <c r="H11" s="7"/>
      <c r="I11" s="7">
        <f t="shared" si="1"/>
        <v>63339871</v>
      </c>
      <c r="J11" s="4"/>
      <c r="K11" s="6">
        <v>1765694</v>
      </c>
      <c r="L11" s="4"/>
      <c r="M11" s="7">
        <v>1730767678</v>
      </c>
      <c r="N11" s="7"/>
      <c r="O11" s="7">
        <v>1667428750</v>
      </c>
      <c r="P11" s="7"/>
      <c r="Q11" s="7">
        <f t="shared" si="0"/>
        <v>63338928</v>
      </c>
    </row>
    <row r="12" spans="1:17">
      <c r="A12" s="1" t="s">
        <v>37</v>
      </c>
      <c r="C12" s="6">
        <v>290589</v>
      </c>
      <c r="D12" s="4"/>
      <c r="E12" s="7">
        <v>2943860802</v>
      </c>
      <c r="F12" s="7"/>
      <c r="G12" s="7">
        <v>3519183435</v>
      </c>
      <c r="H12" s="7"/>
      <c r="I12" s="7">
        <f t="shared" si="1"/>
        <v>-575322633</v>
      </c>
      <c r="J12" s="4"/>
      <c r="K12" s="6">
        <v>290589</v>
      </c>
      <c r="L12" s="4"/>
      <c r="M12" s="7">
        <v>2943860802</v>
      </c>
      <c r="N12" s="7"/>
      <c r="O12" s="7">
        <v>3519183435</v>
      </c>
      <c r="P12" s="7"/>
      <c r="Q12" s="7">
        <f t="shared" si="0"/>
        <v>-575322633</v>
      </c>
    </row>
    <row r="13" spans="1:17">
      <c r="A13" s="1" t="s">
        <v>54</v>
      </c>
      <c r="C13" s="6">
        <v>338408</v>
      </c>
      <c r="D13" s="4"/>
      <c r="E13" s="7">
        <v>3615948005</v>
      </c>
      <c r="F13" s="7"/>
      <c r="G13" s="7">
        <v>3115012543</v>
      </c>
      <c r="H13" s="7"/>
      <c r="I13" s="7">
        <f t="shared" si="1"/>
        <v>500935462</v>
      </c>
      <c r="J13" s="4"/>
      <c r="K13" s="6">
        <v>338408</v>
      </c>
      <c r="L13" s="4"/>
      <c r="M13" s="7">
        <v>3615948005</v>
      </c>
      <c r="N13" s="7"/>
      <c r="O13" s="7">
        <v>3115012543</v>
      </c>
      <c r="P13" s="7"/>
      <c r="Q13" s="7">
        <f t="shared" si="0"/>
        <v>500935462</v>
      </c>
    </row>
    <row r="14" spans="1:17">
      <c r="A14" s="1" t="s">
        <v>31</v>
      </c>
      <c r="C14" s="6">
        <v>95165</v>
      </c>
      <c r="D14" s="4"/>
      <c r="E14" s="7">
        <v>804226944</v>
      </c>
      <c r="F14" s="7"/>
      <c r="G14" s="7">
        <v>1490664560</v>
      </c>
      <c r="H14" s="7"/>
      <c r="I14" s="7">
        <f t="shared" si="1"/>
        <v>-686437616</v>
      </c>
      <c r="J14" s="4"/>
      <c r="K14" s="6">
        <v>95165</v>
      </c>
      <c r="L14" s="4"/>
      <c r="M14" s="7">
        <v>804226944</v>
      </c>
      <c r="N14" s="7"/>
      <c r="O14" s="7">
        <v>1490664560</v>
      </c>
      <c r="P14" s="7"/>
      <c r="Q14" s="7">
        <f t="shared" si="0"/>
        <v>-686437616</v>
      </c>
    </row>
    <row r="15" spans="1:17">
      <c r="A15" s="1" t="s">
        <v>17</v>
      </c>
      <c r="C15" s="6">
        <v>464483</v>
      </c>
      <c r="D15" s="4"/>
      <c r="E15" s="7">
        <v>3508528069</v>
      </c>
      <c r="F15" s="7"/>
      <c r="G15" s="7">
        <v>2274268170</v>
      </c>
      <c r="H15" s="7"/>
      <c r="I15" s="7">
        <f t="shared" si="1"/>
        <v>1234259899</v>
      </c>
      <c r="J15" s="4"/>
      <c r="K15" s="6">
        <v>3297392</v>
      </c>
      <c r="L15" s="4"/>
      <c r="M15" s="7">
        <v>23140591248</v>
      </c>
      <c r="N15" s="7"/>
      <c r="O15" s="7">
        <v>16145162815</v>
      </c>
      <c r="P15" s="7"/>
      <c r="Q15" s="7">
        <f t="shared" si="0"/>
        <v>6995428433</v>
      </c>
    </row>
    <row r="16" spans="1:17">
      <c r="A16" s="1" t="s">
        <v>50</v>
      </c>
      <c r="C16" s="6">
        <v>23</v>
      </c>
      <c r="D16" s="4"/>
      <c r="E16" s="7">
        <v>227720</v>
      </c>
      <c r="F16" s="7"/>
      <c r="G16" s="7">
        <v>127376</v>
      </c>
      <c r="H16" s="7"/>
      <c r="I16" s="7">
        <f t="shared" si="1"/>
        <v>100344</v>
      </c>
      <c r="J16" s="4"/>
      <c r="K16" s="6">
        <v>1146115</v>
      </c>
      <c r="L16" s="4"/>
      <c r="M16" s="7">
        <v>12043225458</v>
      </c>
      <c r="N16" s="7"/>
      <c r="O16" s="7">
        <v>8190012831</v>
      </c>
      <c r="P16" s="7"/>
      <c r="Q16" s="7">
        <f t="shared" si="0"/>
        <v>3853212627</v>
      </c>
    </row>
    <row r="17" spans="1:17">
      <c r="A17" s="1" t="s">
        <v>58</v>
      </c>
      <c r="C17" s="6">
        <v>71541</v>
      </c>
      <c r="D17" s="4"/>
      <c r="E17" s="7">
        <v>4262103856</v>
      </c>
      <c r="F17" s="7"/>
      <c r="G17" s="7">
        <v>2908617042</v>
      </c>
      <c r="H17" s="7"/>
      <c r="I17" s="7">
        <f t="shared" si="1"/>
        <v>1353486814</v>
      </c>
      <c r="J17" s="4"/>
      <c r="K17" s="6">
        <v>71541</v>
      </c>
      <c r="L17" s="4"/>
      <c r="M17" s="7">
        <v>4262103856</v>
      </c>
      <c r="N17" s="7"/>
      <c r="O17" s="7">
        <v>2908617042</v>
      </c>
      <c r="P17" s="7"/>
      <c r="Q17" s="7">
        <f t="shared" si="0"/>
        <v>1353486814</v>
      </c>
    </row>
    <row r="18" spans="1:17">
      <c r="A18" s="1" t="s">
        <v>44</v>
      </c>
      <c r="C18" s="6">
        <v>309114</v>
      </c>
      <c r="D18" s="4"/>
      <c r="E18" s="7">
        <v>5280908150</v>
      </c>
      <c r="F18" s="7"/>
      <c r="G18" s="7">
        <v>3936024827</v>
      </c>
      <c r="H18" s="7"/>
      <c r="I18" s="7">
        <f t="shared" si="1"/>
        <v>1344883323</v>
      </c>
      <c r="J18" s="4"/>
      <c r="K18" s="6">
        <v>638903</v>
      </c>
      <c r="L18" s="4"/>
      <c r="M18" s="7">
        <v>10415292331</v>
      </c>
      <c r="N18" s="7"/>
      <c r="O18" s="7">
        <v>8115815960</v>
      </c>
      <c r="P18" s="7"/>
      <c r="Q18" s="7">
        <f t="shared" si="0"/>
        <v>2299476371</v>
      </c>
    </row>
    <row r="19" spans="1:17">
      <c r="A19" s="1" t="s">
        <v>28</v>
      </c>
      <c r="C19" s="6">
        <v>201076</v>
      </c>
      <c r="D19" s="4"/>
      <c r="E19" s="7">
        <v>3259521080</v>
      </c>
      <c r="F19" s="7"/>
      <c r="G19" s="7">
        <v>4077543746</v>
      </c>
      <c r="H19" s="7"/>
      <c r="I19" s="7">
        <f t="shared" si="1"/>
        <v>-818022666</v>
      </c>
      <c r="J19" s="4"/>
      <c r="K19" s="6">
        <v>922949</v>
      </c>
      <c r="L19" s="4"/>
      <c r="M19" s="7">
        <v>13576359580</v>
      </c>
      <c r="N19" s="7"/>
      <c r="O19" s="7">
        <v>18716131829</v>
      </c>
      <c r="P19" s="7"/>
      <c r="Q19" s="7">
        <f t="shared" si="0"/>
        <v>-5139772249</v>
      </c>
    </row>
    <row r="20" spans="1:17">
      <c r="A20" s="1" t="s">
        <v>30</v>
      </c>
      <c r="C20" s="6">
        <v>922733</v>
      </c>
      <c r="D20" s="4"/>
      <c r="E20" s="7">
        <v>9910940125</v>
      </c>
      <c r="F20" s="7"/>
      <c r="G20" s="7">
        <v>8658381681</v>
      </c>
      <c r="H20" s="7"/>
      <c r="I20" s="7">
        <f t="shared" si="1"/>
        <v>1252558444</v>
      </c>
      <c r="J20" s="4"/>
      <c r="K20" s="6">
        <v>2757040</v>
      </c>
      <c r="L20" s="4"/>
      <c r="M20" s="7">
        <v>30266213697</v>
      </c>
      <c r="N20" s="7"/>
      <c r="O20" s="7">
        <v>26408228808</v>
      </c>
      <c r="P20" s="7"/>
      <c r="Q20" s="7">
        <f t="shared" si="0"/>
        <v>3857984889</v>
      </c>
    </row>
    <row r="21" spans="1:17">
      <c r="A21" s="1" t="s">
        <v>16</v>
      </c>
      <c r="C21" s="6">
        <v>1211013</v>
      </c>
      <c r="D21" s="4"/>
      <c r="E21" s="7">
        <v>3931282374</v>
      </c>
      <c r="F21" s="7"/>
      <c r="G21" s="7">
        <v>4799580006</v>
      </c>
      <c r="H21" s="7"/>
      <c r="I21" s="7">
        <f t="shared" si="1"/>
        <v>-868297632</v>
      </c>
      <c r="J21" s="4"/>
      <c r="K21" s="6">
        <v>1211014</v>
      </c>
      <c r="L21" s="4"/>
      <c r="M21" s="7">
        <v>3931282375</v>
      </c>
      <c r="N21" s="7"/>
      <c r="O21" s="7">
        <v>4799583970</v>
      </c>
      <c r="P21" s="7"/>
      <c r="Q21" s="7">
        <f t="shared" si="0"/>
        <v>-868301595</v>
      </c>
    </row>
    <row r="22" spans="1:17">
      <c r="A22" s="1" t="s">
        <v>57</v>
      </c>
      <c r="C22" s="6">
        <v>8649078</v>
      </c>
      <c r="D22" s="4"/>
      <c r="E22" s="7">
        <v>55725925647</v>
      </c>
      <c r="F22" s="7"/>
      <c r="G22" s="7">
        <v>38709933711</v>
      </c>
      <c r="H22" s="7"/>
      <c r="I22" s="7">
        <f t="shared" si="1"/>
        <v>17015991936</v>
      </c>
      <c r="J22" s="4"/>
      <c r="K22" s="6">
        <v>8649078</v>
      </c>
      <c r="L22" s="4"/>
      <c r="M22" s="7">
        <v>55725925647</v>
      </c>
      <c r="N22" s="7"/>
      <c r="O22" s="7">
        <v>38709933711</v>
      </c>
      <c r="P22" s="7"/>
      <c r="Q22" s="7">
        <f t="shared" si="0"/>
        <v>17015991936</v>
      </c>
    </row>
    <row r="23" spans="1:17">
      <c r="A23" s="1" t="s">
        <v>24</v>
      </c>
      <c r="C23" s="6">
        <v>431781</v>
      </c>
      <c r="D23" s="4"/>
      <c r="E23" s="7">
        <v>32834710587</v>
      </c>
      <c r="F23" s="7"/>
      <c r="G23" s="7">
        <v>26924462678</v>
      </c>
      <c r="H23" s="7"/>
      <c r="I23" s="7">
        <f t="shared" si="1"/>
        <v>5910247909</v>
      </c>
      <c r="J23" s="4"/>
      <c r="K23" s="6">
        <v>862275</v>
      </c>
      <c r="L23" s="4"/>
      <c r="M23" s="7">
        <v>65316103133</v>
      </c>
      <c r="N23" s="7"/>
      <c r="O23" s="7">
        <v>53768672211</v>
      </c>
      <c r="P23" s="7"/>
      <c r="Q23" s="7">
        <f t="shared" si="0"/>
        <v>11547430922</v>
      </c>
    </row>
    <row r="24" spans="1:17">
      <c r="A24" s="1" t="s">
        <v>55</v>
      </c>
      <c r="C24" s="6">
        <v>218408</v>
      </c>
      <c r="D24" s="4"/>
      <c r="E24" s="7">
        <v>3428019355</v>
      </c>
      <c r="F24" s="7"/>
      <c r="G24" s="7">
        <v>3820969810</v>
      </c>
      <c r="H24" s="7"/>
      <c r="I24" s="7">
        <f t="shared" si="1"/>
        <v>-392950455</v>
      </c>
      <c r="J24" s="4"/>
      <c r="K24" s="6">
        <v>513435</v>
      </c>
      <c r="L24" s="4"/>
      <c r="M24" s="7">
        <v>7679560178</v>
      </c>
      <c r="N24" s="7"/>
      <c r="O24" s="7">
        <v>8982361609</v>
      </c>
      <c r="P24" s="7"/>
      <c r="Q24" s="7">
        <f t="shared" si="0"/>
        <v>-1302801431</v>
      </c>
    </row>
    <row r="25" spans="1:17">
      <c r="A25" s="1" t="s">
        <v>45</v>
      </c>
      <c r="C25" s="6">
        <v>118862</v>
      </c>
      <c r="D25" s="4"/>
      <c r="E25" s="7">
        <v>7376891475</v>
      </c>
      <c r="F25" s="7"/>
      <c r="G25" s="7">
        <v>6178312976</v>
      </c>
      <c r="H25" s="7"/>
      <c r="I25" s="7">
        <f t="shared" si="1"/>
        <v>1198578499</v>
      </c>
      <c r="J25" s="4"/>
      <c r="K25" s="6">
        <v>118862</v>
      </c>
      <c r="L25" s="4"/>
      <c r="M25" s="7">
        <v>7376891475</v>
      </c>
      <c r="N25" s="7"/>
      <c r="O25" s="7">
        <v>6178312976</v>
      </c>
      <c r="P25" s="7"/>
      <c r="Q25" s="7">
        <f t="shared" si="0"/>
        <v>1198578499</v>
      </c>
    </row>
    <row r="26" spans="1:17">
      <c r="A26" s="1" t="s">
        <v>33</v>
      </c>
      <c r="C26" s="6">
        <v>109141</v>
      </c>
      <c r="D26" s="4"/>
      <c r="E26" s="7">
        <v>1521250308</v>
      </c>
      <c r="F26" s="7"/>
      <c r="G26" s="7">
        <v>1174746418</v>
      </c>
      <c r="H26" s="7"/>
      <c r="I26" s="7">
        <f t="shared" si="1"/>
        <v>346503890</v>
      </c>
      <c r="J26" s="4"/>
      <c r="K26" s="6">
        <v>109141</v>
      </c>
      <c r="L26" s="4"/>
      <c r="M26" s="7">
        <v>1521250308</v>
      </c>
      <c r="N26" s="7"/>
      <c r="O26" s="7">
        <v>1174746418</v>
      </c>
      <c r="P26" s="7"/>
      <c r="Q26" s="7">
        <f t="shared" si="0"/>
        <v>346503890</v>
      </c>
    </row>
    <row r="27" spans="1:17">
      <c r="A27" s="1" t="s">
        <v>38</v>
      </c>
      <c r="C27" s="6">
        <v>892488</v>
      </c>
      <c r="D27" s="4"/>
      <c r="E27" s="7">
        <v>3196785105</v>
      </c>
      <c r="F27" s="7"/>
      <c r="G27" s="7">
        <v>3401789242</v>
      </c>
      <c r="H27" s="7"/>
      <c r="I27" s="7">
        <f t="shared" si="1"/>
        <v>-205004137</v>
      </c>
      <c r="J27" s="4"/>
      <c r="K27" s="6">
        <v>892488</v>
      </c>
      <c r="L27" s="4"/>
      <c r="M27" s="7">
        <v>3196785105</v>
      </c>
      <c r="N27" s="7"/>
      <c r="O27" s="7">
        <v>3401789242</v>
      </c>
      <c r="P27" s="7"/>
      <c r="Q27" s="7">
        <f t="shared" si="0"/>
        <v>-205004137</v>
      </c>
    </row>
    <row r="28" spans="1:17">
      <c r="A28" s="1" t="s">
        <v>39</v>
      </c>
      <c r="C28" s="6">
        <v>2081661</v>
      </c>
      <c r="D28" s="4"/>
      <c r="E28" s="7">
        <v>11887862547</v>
      </c>
      <c r="F28" s="7"/>
      <c r="G28" s="7">
        <v>8154600278</v>
      </c>
      <c r="H28" s="7"/>
      <c r="I28" s="7">
        <f t="shared" si="1"/>
        <v>3733262269</v>
      </c>
      <c r="J28" s="4"/>
      <c r="K28" s="6">
        <v>3644694</v>
      </c>
      <c r="L28" s="4"/>
      <c r="M28" s="7">
        <v>20572624518</v>
      </c>
      <c r="N28" s="7"/>
      <c r="O28" s="7">
        <v>15808288960</v>
      </c>
      <c r="P28" s="7"/>
      <c r="Q28" s="7">
        <f t="shared" si="0"/>
        <v>4764335558</v>
      </c>
    </row>
    <row r="29" spans="1:17">
      <c r="A29" s="1" t="s">
        <v>18</v>
      </c>
      <c r="C29" s="6">
        <v>80066</v>
      </c>
      <c r="D29" s="4"/>
      <c r="E29" s="7">
        <v>6631862248</v>
      </c>
      <c r="F29" s="7"/>
      <c r="G29" s="7">
        <v>6709403897</v>
      </c>
      <c r="H29" s="7"/>
      <c r="I29" s="7">
        <f t="shared" si="1"/>
        <v>-77541649</v>
      </c>
      <c r="J29" s="4"/>
      <c r="K29" s="6">
        <v>169028</v>
      </c>
      <c r="L29" s="4"/>
      <c r="M29" s="7">
        <v>15028544856</v>
      </c>
      <c r="N29" s="7"/>
      <c r="O29" s="7">
        <v>14164278491</v>
      </c>
      <c r="P29" s="7"/>
      <c r="Q29" s="7">
        <f t="shared" si="0"/>
        <v>864266365</v>
      </c>
    </row>
    <row r="30" spans="1:17">
      <c r="A30" s="1" t="s">
        <v>53</v>
      </c>
      <c r="C30" s="6">
        <v>4</v>
      </c>
      <c r="D30" s="4"/>
      <c r="E30" s="7">
        <v>49427</v>
      </c>
      <c r="F30" s="7"/>
      <c r="G30" s="7">
        <v>60120</v>
      </c>
      <c r="H30" s="7"/>
      <c r="I30" s="7">
        <f t="shared" si="1"/>
        <v>-10693</v>
      </c>
      <c r="J30" s="4"/>
      <c r="K30" s="6">
        <v>4</v>
      </c>
      <c r="L30" s="4"/>
      <c r="M30" s="7">
        <v>49427</v>
      </c>
      <c r="N30" s="7"/>
      <c r="O30" s="7">
        <v>60120</v>
      </c>
      <c r="P30" s="7"/>
      <c r="Q30" s="7">
        <f t="shared" si="0"/>
        <v>-10693</v>
      </c>
    </row>
    <row r="31" spans="1:17">
      <c r="A31" s="1" t="s">
        <v>47</v>
      </c>
      <c r="C31" s="6">
        <v>917311</v>
      </c>
      <c r="D31" s="4"/>
      <c r="E31" s="7">
        <v>19093975609</v>
      </c>
      <c r="F31" s="7"/>
      <c r="G31" s="7">
        <v>10221872132</v>
      </c>
      <c r="H31" s="7"/>
      <c r="I31" s="7">
        <f t="shared" si="1"/>
        <v>8872103477</v>
      </c>
      <c r="J31" s="4"/>
      <c r="K31" s="6">
        <v>3774123</v>
      </c>
      <c r="L31" s="4"/>
      <c r="M31" s="7">
        <v>70824079234</v>
      </c>
      <c r="N31" s="7"/>
      <c r="O31" s="7">
        <v>42056186721</v>
      </c>
      <c r="P31" s="7"/>
      <c r="Q31" s="7">
        <f t="shared" si="0"/>
        <v>28767892513</v>
      </c>
    </row>
    <row r="32" spans="1:17">
      <c r="A32" s="1" t="s">
        <v>42</v>
      </c>
      <c r="C32" s="6">
        <v>2678709</v>
      </c>
      <c r="D32" s="4"/>
      <c r="E32" s="7">
        <v>50208388316</v>
      </c>
      <c r="F32" s="7"/>
      <c r="G32" s="7">
        <v>33630793706</v>
      </c>
      <c r="H32" s="7"/>
      <c r="I32" s="7">
        <f t="shared" si="1"/>
        <v>16577594610</v>
      </c>
      <c r="J32" s="4"/>
      <c r="K32" s="6">
        <v>2971132</v>
      </c>
      <c r="L32" s="4"/>
      <c r="M32" s="7">
        <v>55376090751</v>
      </c>
      <c r="N32" s="7"/>
      <c r="O32" s="7">
        <v>37302121048</v>
      </c>
      <c r="P32" s="7"/>
      <c r="Q32" s="7">
        <f t="shared" si="0"/>
        <v>18073969703</v>
      </c>
    </row>
    <row r="33" spans="1:17">
      <c r="A33" s="1" t="s">
        <v>49</v>
      </c>
      <c r="C33" s="6">
        <v>1775486</v>
      </c>
      <c r="D33" s="4"/>
      <c r="E33" s="7">
        <v>5103384714</v>
      </c>
      <c r="F33" s="7"/>
      <c r="G33" s="7">
        <v>5655605740</v>
      </c>
      <c r="H33" s="7"/>
      <c r="I33" s="7">
        <f t="shared" si="1"/>
        <v>-552221026</v>
      </c>
      <c r="J33" s="4"/>
      <c r="K33" s="6">
        <v>1775486</v>
      </c>
      <c r="L33" s="4"/>
      <c r="M33" s="7">
        <v>5103384714</v>
      </c>
      <c r="N33" s="7"/>
      <c r="O33" s="7">
        <v>5655605740</v>
      </c>
      <c r="P33" s="7"/>
      <c r="Q33" s="7">
        <f t="shared" si="0"/>
        <v>-552221026</v>
      </c>
    </row>
    <row r="34" spans="1:17">
      <c r="A34" s="1" t="s">
        <v>25</v>
      </c>
      <c r="C34" s="6">
        <v>38698</v>
      </c>
      <c r="D34" s="4"/>
      <c r="E34" s="7">
        <v>2884397430</v>
      </c>
      <c r="F34" s="7"/>
      <c r="G34" s="7">
        <v>2944705968</v>
      </c>
      <c r="H34" s="7"/>
      <c r="I34" s="7">
        <f t="shared" si="1"/>
        <v>-60308538</v>
      </c>
      <c r="J34" s="4"/>
      <c r="K34" s="6">
        <v>214148</v>
      </c>
      <c r="L34" s="4"/>
      <c r="M34" s="7">
        <v>15966246262</v>
      </c>
      <c r="N34" s="7"/>
      <c r="O34" s="7">
        <v>16295490649</v>
      </c>
      <c r="P34" s="7"/>
      <c r="Q34" s="7">
        <f t="shared" si="0"/>
        <v>-329244387</v>
      </c>
    </row>
    <row r="35" spans="1:17">
      <c r="A35" s="1" t="s">
        <v>40</v>
      </c>
      <c r="C35" s="6">
        <v>335763</v>
      </c>
      <c r="D35" s="4"/>
      <c r="E35" s="7">
        <v>1517296648</v>
      </c>
      <c r="F35" s="7"/>
      <c r="G35" s="7">
        <v>1335991466</v>
      </c>
      <c r="H35" s="7"/>
      <c r="I35" s="7">
        <f t="shared" si="1"/>
        <v>181305182</v>
      </c>
      <c r="J35" s="4"/>
      <c r="K35" s="6">
        <v>335763</v>
      </c>
      <c r="L35" s="4"/>
      <c r="M35" s="7">
        <v>1517296648</v>
      </c>
      <c r="N35" s="7"/>
      <c r="O35" s="7">
        <v>1335991466</v>
      </c>
      <c r="P35" s="7"/>
      <c r="Q35" s="7">
        <f t="shared" si="0"/>
        <v>181305182</v>
      </c>
    </row>
    <row r="36" spans="1:17">
      <c r="A36" s="1" t="s">
        <v>56</v>
      </c>
      <c r="C36" s="6">
        <v>1085430</v>
      </c>
      <c r="D36" s="4"/>
      <c r="E36" s="7">
        <v>41551690468</v>
      </c>
      <c r="F36" s="7"/>
      <c r="G36" s="7">
        <v>29768684983</v>
      </c>
      <c r="H36" s="7"/>
      <c r="I36" s="7">
        <f t="shared" si="1"/>
        <v>11783005485</v>
      </c>
      <c r="J36" s="4"/>
      <c r="K36" s="6">
        <v>2535299</v>
      </c>
      <c r="L36" s="4"/>
      <c r="M36" s="7">
        <v>92283712017</v>
      </c>
      <c r="N36" s="7"/>
      <c r="O36" s="7">
        <v>69532367114</v>
      </c>
      <c r="P36" s="7"/>
      <c r="Q36" s="7">
        <f t="shared" si="0"/>
        <v>22751344903</v>
      </c>
    </row>
    <row r="37" spans="1:17">
      <c r="A37" s="1" t="s">
        <v>60</v>
      </c>
      <c r="C37" s="6">
        <v>1250000</v>
      </c>
      <c r="D37" s="4"/>
      <c r="E37" s="7">
        <v>5075157353</v>
      </c>
      <c r="F37" s="7"/>
      <c r="G37" s="7">
        <v>3901025228</v>
      </c>
      <c r="H37" s="7"/>
      <c r="I37" s="7">
        <f t="shared" si="1"/>
        <v>1174132125</v>
      </c>
      <c r="J37" s="4"/>
      <c r="K37" s="6">
        <v>1250000</v>
      </c>
      <c r="L37" s="4"/>
      <c r="M37" s="7">
        <v>5075157353</v>
      </c>
      <c r="N37" s="7"/>
      <c r="O37" s="7">
        <v>3901025228</v>
      </c>
      <c r="P37" s="7"/>
      <c r="Q37" s="7">
        <f t="shared" si="0"/>
        <v>1174132125</v>
      </c>
    </row>
    <row r="38" spans="1:17">
      <c r="A38" s="1" t="s">
        <v>22</v>
      </c>
      <c r="C38" s="6">
        <v>452645</v>
      </c>
      <c r="D38" s="4"/>
      <c r="E38" s="7">
        <v>51043553557</v>
      </c>
      <c r="F38" s="7"/>
      <c r="G38" s="7">
        <v>49026743890</v>
      </c>
      <c r="H38" s="7"/>
      <c r="I38" s="7">
        <f t="shared" si="1"/>
        <v>2016809667</v>
      </c>
      <c r="J38" s="4"/>
      <c r="K38" s="6">
        <v>490608</v>
      </c>
      <c r="L38" s="4"/>
      <c r="M38" s="7">
        <v>55490118438</v>
      </c>
      <c r="N38" s="7"/>
      <c r="O38" s="7">
        <v>53138580501</v>
      </c>
      <c r="P38" s="7"/>
      <c r="Q38" s="7">
        <f t="shared" si="0"/>
        <v>2351537937</v>
      </c>
    </row>
    <row r="39" spans="1:17">
      <c r="A39" s="1" t="s">
        <v>34</v>
      </c>
      <c r="C39" s="6">
        <v>275293</v>
      </c>
      <c r="D39" s="4"/>
      <c r="E39" s="7">
        <v>5064278650</v>
      </c>
      <c r="F39" s="7"/>
      <c r="G39" s="7">
        <v>4926927694</v>
      </c>
      <c r="H39" s="7"/>
      <c r="I39" s="7">
        <f t="shared" si="1"/>
        <v>137350956</v>
      </c>
      <c r="J39" s="4"/>
      <c r="K39" s="6">
        <v>1298370</v>
      </c>
      <c r="L39" s="4"/>
      <c r="M39" s="7">
        <v>21039635383</v>
      </c>
      <c r="N39" s="7"/>
      <c r="O39" s="7">
        <v>22454868668</v>
      </c>
      <c r="P39" s="7"/>
      <c r="Q39" s="7">
        <f t="shared" si="0"/>
        <v>-1415233285</v>
      </c>
    </row>
    <row r="40" spans="1:17">
      <c r="A40" s="1" t="s">
        <v>41</v>
      </c>
      <c r="C40" s="6">
        <v>1203404</v>
      </c>
      <c r="D40" s="4"/>
      <c r="E40" s="7">
        <v>17254463673</v>
      </c>
      <c r="F40" s="7"/>
      <c r="G40" s="7">
        <v>13972126947</v>
      </c>
      <c r="H40" s="7"/>
      <c r="I40" s="7">
        <f t="shared" si="1"/>
        <v>3282336726</v>
      </c>
      <c r="J40" s="4"/>
      <c r="K40" s="6">
        <v>1203404</v>
      </c>
      <c r="L40" s="4"/>
      <c r="M40" s="7">
        <v>17254463673</v>
      </c>
      <c r="N40" s="7"/>
      <c r="O40" s="7">
        <v>13972126947</v>
      </c>
      <c r="P40" s="7"/>
      <c r="Q40" s="7">
        <f t="shared" si="0"/>
        <v>3282336726</v>
      </c>
    </row>
    <row r="41" spans="1:17">
      <c r="A41" s="1" t="s">
        <v>32</v>
      </c>
      <c r="C41" s="6">
        <v>58991</v>
      </c>
      <c r="D41" s="4"/>
      <c r="E41" s="7">
        <v>2293111803</v>
      </c>
      <c r="F41" s="7"/>
      <c r="G41" s="7">
        <v>1643092897</v>
      </c>
      <c r="H41" s="7"/>
      <c r="I41" s="7">
        <f t="shared" si="1"/>
        <v>650018906</v>
      </c>
      <c r="J41" s="4"/>
      <c r="K41" s="6">
        <v>58991</v>
      </c>
      <c r="L41" s="4"/>
      <c r="M41" s="7">
        <v>2293111803</v>
      </c>
      <c r="N41" s="7"/>
      <c r="O41" s="7">
        <v>1643092897</v>
      </c>
      <c r="P41" s="7"/>
      <c r="Q41" s="7">
        <f t="shared" si="0"/>
        <v>650018906</v>
      </c>
    </row>
    <row r="42" spans="1:17">
      <c r="A42" s="1" t="s">
        <v>46</v>
      </c>
      <c r="C42" s="6">
        <v>112495</v>
      </c>
      <c r="D42" s="4"/>
      <c r="E42" s="7">
        <v>4860351584</v>
      </c>
      <c r="F42" s="7"/>
      <c r="G42" s="7">
        <v>5450809921</v>
      </c>
      <c r="H42" s="7"/>
      <c r="I42" s="7">
        <f t="shared" si="1"/>
        <v>-590458337</v>
      </c>
      <c r="J42" s="4"/>
      <c r="K42" s="6">
        <v>462495</v>
      </c>
      <c r="L42" s="4"/>
      <c r="M42" s="7">
        <v>20423581444</v>
      </c>
      <c r="N42" s="7"/>
      <c r="O42" s="7">
        <v>22409638955</v>
      </c>
      <c r="P42" s="7"/>
      <c r="Q42" s="7">
        <f t="shared" si="0"/>
        <v>-1986057511</v>
      </c>
    </row>
    <row r="43" spans="1:17">
      <c r="A43" s="1" t="s">
        <v>62</v>
      </c>
      <c r="C43" s="6">
        <v>3239228</v>
      </c>
      <c r="D43" s="4"/>
      <c r="E43" s="7">
        <v>64883654302</v>
      </c>
      <c r="F43" s="7"/>
      <c r="G43" s="7">
        <v>59472561452</v>
      </c>
      <c r="H43" s="7"/>
      <c r="I43" s="7">
        <f t="shared" si="1"/>
        <v>5411092850</v>
      </c>
      <c r="J43" s="4"/>
      <c r="K43" s="6">
        <v>6411150</v>
      </c>
      <c r="L43" s="4"/>
      <c r="M43" s="7">
        <v>125227339668</v>
      </c>
      <c r="N43" s="7"/>
      <c r="O43" s="7">
        <v>117709377554</v>
      </c>
      <c r="P43" s="7"/>
      <c r="Q43" s="7">
        <f t="shared" si="0"/>
        <v>7517962114</v>
      </c>
    </row>
    <row r="44" spans="1:17">
      <c r="A44" s="1" t="s">
        <v>20</v>
      </c>
      <c r="C44" s="6">
        <v>28253</v>
      </c>
      <c r="D44" s="4"/>
      <c r="E44" s="7">
        <v>5575452182</v>
      </c>
      <c r="F44" s="7"/>
      <c r="G44" s="7">
        <v>4422809210</v>
      </c>
      <c r="H44" s="7"/>
      <c r="I44" s="7">
        <f t="shared" si="1"/>
        <v>1152642972</v>
      </c>
      <c r="J44" s="4"/>
      <c r="K44" s="6">
        <v>28253</v>
      </c>
      <c r="L44" s="4"/>
      <c r="M44" s="7">
        <v>5575452182</v>
      </c>
      <c r="N44" s="7"/>
      <c r="O44" s="7">
        <v>4422809210</v>
      </c>
      <c r="P44" s="7"/>
      <c r="Q44" s="7">
        <f t="shared" si="0"/>
        <v>1152642972</v>
      </c>
    </row>
    <row r="45" spans="1:17">
      <c r="A45" s="1" t="s">
        <v>59</v>
      </c>
      <c r="C45" s="6">
        <v>382332</v>
      </c>
      <c r="D45" s="4"/>
      <c r="E45" s="7">
        <v>6506494699</v>
      </c>
      <c r="F45" s="7"/>
      <c r="G45" s="7">
        <v>6464771797</v>
      </c>
      <c r="H45" s="7"/>
      <c r="I45" s="7">
        <f t="shared" si="1"/>
        <v>41722902</v>
      </c>
      <c r="J45" s="4"/>
      <c r="K45" s="6">
        <v>1725693</v>
      </c>
      <c r="L45" s="4"/>
      <c r="M45" s="7">
        <v>27424988704</v>
      </c>
      <c r="N45" s="7"/>
      <c r="O45" s="7">
        <v>29179381537</v>
      </c>
      <c r="P45" s="7"/>
      <c r="Q45" s="7">
        <f t="shared" si="0"/>
        <v>-1754392833</v>
      </c>
    </row>
    <row r="46" spans="1:17">
      <c r="A46" s="1" t="s">
        <v>19</v>
      </c>
      <c r="C46" s="6">
        <v>369682</v>
      </c>
      <c r="D46" s="4"/>
      <c r="E46" s="7">
        <v>12075591475</v>
      </c>
      <c r="F46" s="7"/>
      <c r="G46" s="7">
        <v>8790519195</v>
      </c>
      <c r="H46" s="7"/>
      <c r="I46" s="7">
        <f t="shared" si="1"/>
        <v>3285072280</v>
      </c>
      <c r="J46" s="4"/>
      <c r="K46" s="6">
        <v>691646</v>
      </c>
      <c r="L46" s="4"/>
      <c r="M46" s="7">
        <v>21447929791</v>
      </c>
      <c r="N46" s="7"/>
      <c r="O46" s="7">
        <v>18065344390</v>
      </c>
      <c r="P46" s="7"/>
      <c r="Q46" s="7">
        <f t="shared" si="0"/>
        <v>3382585401</v>
      </c>
    </row>
    <row r="47" spans="1:17">
      <c r="A47" s="1" t="s">
        <v>48</v>
      </c>
      <c r="C47" s="6">
        <v>2237003</v>
      </c>
      <c r="D47" s="4"/>
      <c r="E47" s="7">
        <v>39414673363</v>
      </c>
      <c r="F47" s="7"/>
      <c r="G47" s="7">
        <v>26835861252</v>
      </c>
      <c r="H47" s="7"/>
      <c r="I47" s="7">
        <f t="shared" si="1"/>
        <v>12578812111</v>
      </c>
      <c r="J47" s="4"/>
      <c r="K47" s="6">
        <v>2237003</v>
      </c>
      <c r="L47" s="4"/>
      <c r="M47" s="7">
        <v>39414673363</v>
      </c>
      <c r="N47" s="7"/>
      <c r="O47" s="7">
        <v>26835861252</v>
      </c>
      <c r="P47" s="7"/>
      <c r="Q47" s="7">
        <f t="shared" si="0"/>
        <v>12578812111</v>
      </c>
    </row>
    <row r="48" spans="1:17">
      <c r="A48" s="1" t="s">
        <v>52</v>
      </c>
      <c r="C48" s="6">
        <v>951659</v>
      </c>
      <c r="D48" s="4"/>
      <c r="E48" s="7">
        <v>5506937642</v>
      </c>
      <c r="F48" s="7"/>
      <c r="G48" s="7">
        <v>5721351725</v>
      </c>
      <c r="H48" s="7"/>
      <c r="I48" s="7">
        <f t="shared" si="1"/>
        <v>-214414083</v>
      </c>
      <c r="J48" s="4"/>
      <c r="K48" s="6">
        <v>2018531</v>
      </c>
      <c r="L48" s="4"/>
      <c r="M48" s="7">
        <v>11151222644</v>
      </c>
      <c r="N48" s="7"/>
      <c r="O48" s="7">
        <v>12135361214</v>
      </c>
      <c r="P48" s="7"/>
      <c r="Q48" s="7">
        <f t="shared" si="0"/>
        <v>-984138570</v>
      </c>
    </row>
    <row r="49" spans="1:17">
      <c r="A49" s="1" t="s">
        <v>229</v>
      </c>
      <c r="C49" s="6">
        <v>0</v>
      </c>
      <c r="D49" s="4"/>
      <c r="E49" s="7">
        <v>0</v>
      </c>
      <c r="F49" s="7"/>
      <c r="G49" s="7">
        <v>0</v>
      </c>
      <c r="H49" s="7"/>
      <c r="I49" s="7">
        <f t="shared" si="1"/>
        <v>0</v>
      </c>
      <c r="J49" s="4"/>
      <c r="K49" s="6">
        <v>1656167</v>
      </c>
      <c r="L49" s="4"/>
      <c r="M49" s="7">
        <v>62017542195</v>
      </c>
      <c r="N49" s="7"/>
      <c r="O49" s="7">
        <v>52612865834</v>
      </c>
      <c r="P49" s="7"/>
      <c r="Q49" s="7">
        <f t="shared" si="0"/>
        <v>9404676361</v>
      </c>
    </row>
    <row r="50" spans="1:17">
      <c r="A50" s="1" t="s">
        <v>214</v>
      </c>
      <c r="C50" s="6">
        <v>0</v>
      </c>
      <c r="D50" s="4"/>
      <c r="E50" s="7">
        <v>0</v>
      </c>
      <c r="F50" s="7"/>
      <c r="G50" s="7">
        <v>0</v>
      </c>
      <c r="H50" s="7"/>
      <c r="I50" s="7">
        <f t="shared" si="1"/>
        <v>0</v>
      </c>
      <c r="J50" s="4"/>
      <c r="K50" s="6">
        <v>487852</v>
      </c>
      <c r="L50" s="4"/>
      <c r="M50" s="7">
        <v>857344638</v>
      </c>
      <c r="N50" s="7"/>
      <c r="O50" s="7">
        <v>1063978721</v>
      </c>
      <c r="P50" s="7"/>
      <c r="Q50" s="7">
        <f t="shared" si="0"/>
        <v>-206634083</v>
      </c>
    </row>
    <row r="51" spans="1:17">
      <c r="A51" s="1" t="s">
        <v>218</v>
      </c>
      <c r="C51" s="6">
        <v>0</v>
      </c>
      <c r="D51" s="4"/>
      <c r="E51" s="7">
        <v>0</v>
      </c>
      <c r="F51" s="7"/>
      <c r="G51" s="7">
        <v>0</v>
      </c>
      <c r="H51" s="7"/>
      <c r="I51" s="7">
        <f t="shared" si="1"/>
        <v>0</v>
      </c>
      <c r="J51" s="4"/>
      <c r="K51" s="6">
        <v>15007</v>
      </c>
      <c r="L51" s="4"/>
      <c r="M51" s="7">
        <v>167474698</v>
      </c>
      <c r="N51" s="7"/>
      <c r="O51" s="7">
        <v>205715198</v>
      </c>
      <c r="P51" s="7"/>
      <c r="Q51" s="7">
        <f t="shared" si="0"/>
        <v>-38240500</v>
      </c>
    </row>
    <row r="52" spans="1:17">
      <c r="A52" s="1" t="s">
        <v>230</v>
      </c>
      <c r="C52" s="6">
        <v>0</v>
      </c>
      <c r="D52" s="4"/>
      <c r="E52" s="7">
        <v>0</v>
      </c>
      <c r="F52" s="7"/>
      <c r="G52" s="7">
        <v>0</v>
      </c>
      <c r="H52" s="7"/>
      <c r="I52" s="7">
        <f t="shared" si="1"/>
        <v>0</v>
      </c>
      <c r="J52" s="4"/>
      <c r="K52" s="6">
        <v>6358289</v>
      </c>
      <c r="L52" s="4"/>
      <c r="M52" s="7">
        <v>41514786867</v>
      </c>
      <c r="N52" s="7"/>
      <c r="O52" s="7">
        <v>45760109986</v>
      </c>
      <c r="P52" s="7"/>
      <c r="Q52" s="7">
        <f t="shared" si="0"/>
        <v>-4245323119</v>
      </c>
    </row>
    <row r="53" spans="1:17">
      <c r="A53" s="1" t="s">
        <v>231</v>
      </c>
      <c r="C53" s="6">
        <v>0</v>
      </c>
      <c r="D53" s="4"/>
      <c r="E53" s="7">
        <v>0</v>
      </c>
      <c r="F53" s="7"/>
      <c r="G53" s="7">
        <v>0</v>
      </c>
      <c r="H53" s="7"/>
      <c r="I53" s="7">
        <f t="shared" si="1"/>
        <v>0</v>
      </c>
      <c r="J53" s="4"/>
      <c r="K53" s="6">
        <v>4303548</v>
      </c>
      <c r="L53" s="4"/>
      <c r="M53" s="7">
        <v>36731995086</v>
      </c>
      <c r="N53" s="7"/>
      <c r="O53" s="7">
        <v>32769034872</v>
      </c>
      <c r="P53" s="7"/>
      <c r="Q53" s="7">
        <f t="shared" si="0"/>
        <v>3962960214</v>
      </c>
    </row>
    <row r="54" spans="1:17">
      <c r="A54" s="1" t="s">
        <v>232</v>
      </c>
      <c r="C54" s="6">
        <v>0</v>
      </c>
      <c r="D54" s="4"/>
      <c r="E54" s="7">
        <v>0</v>
      </c>
      <c r="F54" s="7"/>
      <c r="G54" s="7">
        <v>0</v>
      </c>
      <c r="H54" s="7"/>
      <c r="I54" s="7">
        <f t="shared" si="1"/>
        <v>0</v>
      </c>
      <c r="J54" s="4"/>
      <c r="K54" s="6">
        <v>7284110</v>
      </c>
      <c r="L54" s="4"/>
      <c r="M54" s="7">
        <v>34919248670</v>
      </c>
      <c r="N54" s="7"/>
      <c r="O54" s="7">
        <v>25950918051</v>
      </c>
      <c r="P54" s="7"/>
      <c r="Q54" s="7">
        <f t="shared" si="0"/>
        <v>8968330619</v>
      </c>
    </row>
    <row r="55" spans="1:17">
      <c r="A55" s="1" t="s">
        <v>195</v>
      </c>
      <c r="C55" s="6">
        <v>0</v>
      </c>
      <c r="D55" s="4"/>
      <c r="E55" s="7">
        <v>0</v>
      </c>
      <c r="F55" s="7"/>
      <c r="G55" s="7">
        <v>0</v>
      </c>
      <c r="H55" s="7"/>
      <c r="I55" s="7">
        <f t="shared" si="1"/>
        <v>0</v>
      </c>
      <c r="J55" s="4"/>
      <c r="K55" s="6">
        <v>1953499</v>
      </c>
      <c r="L55" s="4"/>
      <c r="M55" s="7">
        <v>27438703520</v>
      </c>
      <c r="N55" s="7"/>
      <c r="O55" s="7">
        <v>24739496175</v>
      </c>
      <c r="P55" s="7"/>
      <c r="Q55" s="7">
        <f t="shared" si="0"/>
        <v>2699207345</v>
      </c>
    </row>
    <row r="56" spans="1:17">
      <c r="A56" s="1" t="s">
        <v>233</v>
      </c>
      <c r="C56" s="6">
        <v>0</v>
      </c>
      <c r="D56" s="4"/>
      <c r="E56" s="7">
        <v>0</v>
      </c>
      <c r="F56" s="7"/>
      <c r="G56" s="7">
        <v>0</v>
      </c>
      <c r="H56" s="7"/>
      <c r="I56" s="7">
        <f t="shared" si="1"/>
        <v>0</v>
      </c>
      <c r="J56" s="4"/>
      <c r="K56" s="6">
        <v>1120448</v>
      </c>
      <c r="L56" s="4"/>
      <c r="M56" s="7">
        <v>49266561837</v>
      </c>
      <c r="N56" s="7"/>
      <c r="O56" s="7">
        <v>29589926885</v>
      </c>
      <c r="P56" s="7"/>
      <c r="Q56" s="7">
        <f t="shared" si="0"/>
        <v>19676634952</v>
      </c>
    </row>
    <row r="57" spans="1:17">
      <c r="A57" s="1" t="s">
        <v>234</v>
      </c>
      <c r="C57" s="6">
        <v>0</v>
      </c>
      <c r="D57" s="4"/>
      <c r="E57" s="7">
        <v>0</v>
      </c>
      <c r="F57" s="7"/>
      <c r="G57" s="7">
        <v>0</v>
      </c>
      <c r="H57" s="7"/>
      <c r="I57" s="7">
        <f t="shared" si="1"/>
        <v>0</v>
      </c>
      <c r="J57" s="4"/>
      <c r="K57" s="6">
        <v>1156086</v>
      </c>
      <c r="L57" s="4"/>
      <c r="M57" s="7">
        <v>1752626376</v>
      </c>
      <c r="N57" s="7"/>
      <c r="O57" s="7">
        <v>1752626376</v>
      </c>
      <c r="P57" s="7"/>
      <c r="Q57" s="7">
        <f t="shared" si="0"/>
        <v>0</v>
      </c>
    </row>
    <row r="58" spans="1:17">
      <c r="A58" s="1" t="s">
        <v>235</v>
      </c>
      <c r="C58" s="6">
        <v>0</v>
      </c>
      <c r="D58" s="4"/>
      <c r="E58" s="7">
        <v>0</v>
      </c>
      <c r="F58" s="7"/>
      <c r="G58" s="7">
        <v>0</v>
      </c>
      <c r="H58" s="7"/>
      <c r="I58" s="7">
        <f t="shared" si="1"/>
        <v>0</v>
      </c>
      <c r="J58" s="4"/>
      <c r="K58" s="6">
        <v>1091408</v>
      </c>
      <c r="L58" s="4"/>
      <c r="M58" s="7">
        <v>17192950224</v>
      </c>
      <c r="N58" s="7"/>
      <c r="O58" s="7">
        <v>17192950224</v>
      </c>
      <c r="P58" s="7"/>
      <c r="Q58" s="7">
        <f t="shared" si="0"/>
        <v>0</v>
      </c>
    </row>
    <row r="59" spans="1:17">
      <c r="A59" s="1" t="s">
        <v>236</v>
      </c>
      <c r="C59" s="6">
        <v>0</v>
      </c>
      <c r="D59" s="4"/>
      <c r="E59" s="7">
        <v>0</v>
      </c>
      <c r="F59" s="7"/>
      <c r="G59" s="7">
        <v>0</v>
      </c>
      <c r="H59" s="7"/>
      <c r="I59" s="7">
        <f t="shared" si="1"/>
        <v>0</v>
      </c>
      <c r="J59" s="4"/>
      <c r="K59" s="6">
        <v>3569950</v>
      </c>
      <c r="L59" s="4"/>
      <c r="M59" s="7">
        <v>12848250050</v>
      </c>
      <c r="N59" s="7"/>
      <c r="O59" s="7">
        <v>12848250050</v>
      </c>
      <c r="P59" s="7"/>
      <c r="Q59" s="7">
        <f t="shared" si="0"/>
        <v>0</v>
      </c>
    </row>
    <row r="60" spans="1:17">
      <c r="A60" s="1" t="s">
        <v>237</v>
      </c>
      <c r="C60" s="6">
        <v>0</v>
      </c>
      <c r="D60" s="4"/>
      <c r="E60" s="7">
        <v>0</v>
      </c>
      <c r="F60" s="7"/>
      <c r="G60" s="7">
        <v>0</v>
      </c>
      <c r="H60" s="7"/>
      <c r="I60" s="7">
        <f t="shared" si="1"/>
        <v>0</v>
      </c>
      <c r="J60" s="4"/>
      <c r="K60" s="6">
        <v>795255</v>
      </c>
      <c r="L60" s="4"/>
      <c r="M60" s="7">
        <v>26993529786</v>
      </c>
      <c r="N60" s="7"/>
      <c r="O60" s="7">
        <v>23755223144</v>
      </c>
      <c r="P60" s="7"/>
      <c r="Q60" s="7">
        <f t="shared" si="0"/>
        <v>3238306642</v>
      </c>
    </row>
    <row r="61" spans="1:17">
      <c r="A61" s="1" t="s">
        <v>238</v>
      </c>
      <c r="C61" s="6">
        <v>0</v>
      </c>
      <c r="D61" s="4"/>
      <c r="E61" s="7">
        <v>0</v>
      </c>
      <c r="F61" s="7"/>
      <c r="G61" s="7">
        <v>0</v>
      </c>
      <c r="H61" s="7"/>
      <c r="I61" s="7">
        <f t="shared" si="1"/>
        <v>0</v>
      </c>
      <c r="J61" s="4"/>
      <c r="K61" s="6">
        <v>776959</v>
      </c>
      <c r="L61" s="4"/>
      <c r="M61" s="7">
        <v>10169895881</v>
      </c>
      <c r="N61" s="7"/>
      <c r="O61" s="7">
        <v>10169895881</v>
      </c>
      <c r="P61" s="7"/>
      <c r="Q61" s="7">
        <f t="shared" si="0"/>
        <v>0</v>
      </c>
    </row>
    <row r="62" spans="1:17">
      <c r="A62" s="1" t="s">
        <v>239</v>
      </c>
      <c r="C62" s="6">
        <v>0</v>
      </c>
      <c r="D62" s="4"/>
      <c r="E62" s="7">
        <v>0</v>
      </c>
      <c r="F62" s="7"/>
      <c r="G62" s="7">
        <v>0</v>
      </c>
      <c r="H62" s="7"/>
      <c r="I62" s="7">
        <f t="shared" si="1"/>
        <v>0</v>
      </c>
      <c r="J62" s="4"/>
      <c r="K62" s="6">
        <v>8516380</v>
      </c>
      <c r="L62" s="4"/>
      <c r="M62" s="7">
        <v>20090140420</v>
      </c>
      <c r="N62" s="7"/>
      <c r="O62" s="7">
        <v>20090140420</v>
      </c>
      <c r="P62" s="7"/>
      <c r="Q62" s="7">
        <f t="shared" si="0"/>
        <v>0</v>
      </c>
    </row>
    <row r="63" spans="1:17">
      <c r="A63" s="1" t="s">
        <v>15</v>
      </c>
      <c r="C63" s="6">
        <v>0</v>
      </c>
      <c r="D63" s="4"/>
      <c r="E63" s="7">
        <v>0</v>
      </c>
      <c r="F63" s="7"/>
      <c r="G63" s="7">
        <v>0</v>
      </c>
      <c r="H63" s="7"/>
      <c r="I63" s="7">
        <f t="shared" si="1"/>
        <v>0</v>
      </c>
      <c r="J63" s="4"/>
      <c r="K63" s="6">
        <v>1412219</v>
      </c>
      <c r="L63" s="4"/>
      <c r="M63" s="7">
        <v>5443289991</v>
      </c>
      <c r="N63" s="7"/>
      <c r="O63" s="7">
        <v>5474884085</v>
      </c>
      <c r="P63" s="7"/>
      <c r="Q63" s="7">
        <f t="shared" si="0"/>
        <v>-31594094</v>
      </c>
    </row>
    <row r="64" spans="1:17">
      <c r="A64" s="1" t="s">
        <v>240</v>
      </c>
      <c r="C64" s="6">
        <v>0</v>
      </c>
      <c r="D64" s="4"/>
      <c r="E64" s="7">
        <v>0</v>
      </c>
      <c r="F64" s="7"/>
      <c r="G64" s="7">
        <v>0</v>
      </c>
      <c r="H64" s="7"/>
      <c r="I64" s="7">
        <f t="shared" si="1"/>
        <v>0</v>
      </c>
      <c r="J64" s="4"/>
      <c r="K64" s="6">
        <v>3869557</v>
      </c>
      <c r="L64" s="4"/>
      <c r="M64" s="7">
        <v>34794601146</v>
      </c>
      <c r="N64" s="7"/>
      <c r="O64" s="7">
        <v>25771772010</v>
      </c>
      <c r="P64" s="7"/>
      <c r="Q64" s="7">
        <f t="shared" si="0"/>
        <v>9022829136</v>
      </c>
    </row>
    <row r="65" spans="1:17">
      <c r="A65" s="1" t="s">
        <v>200</v>
      </c>
      <c r="C65" s="6">
        <v>0</v>
      </c>
      <c r="D65" s="4"/>
      <c r="E65" s="7">
        <v>0</v>
      </c>
      <c r="F65" s="7"/>
      <c r="G65" s="7">
        <v>0</v>
      </c>
      <c r="H65" s="7"/>
      <c r="I65" s="7">
        <f t="shared" si="1"/>
        <v>0</v>
      </c>
      <c r="J65" s="4"/>
      <c r="K65" s="6">
        <v>9160874</v>
      </c>
      <c r="L65" s="4"/>
      <c r="M65" s="7">
        <v>14970964537</v>
      </c>
      <c r="N65" s="7"/>
      <c r="O65" s="7">
        <v>19823706544</v>
      </c>
      <c r="P65" s="7"/>
      <c r="Q65" s="7">
        <f t="shared" si="0"/>
        <v>-4852742007</v>
      </c>
    </row>
    <row r="66" spans="1:17">
      <c r="A66" s="1" t="s">
        <v>241</v>
      </c>
      <c r="C66" s="6">
        <v>0</v>
      </c>
      <c r="D66" s="4"/>
      <c r="E66" s="7">
        <v>0</v>
      </c>
      <c r="F66" s="7"/>
      <c r="G66" s="7">
        <v>0</v>
      </c>
      <c r="H66" s="7"/>
      <c r="I66" s="7">
        <f t="shared" si="1"/>
        <v>0</v>
      </c>
      <c r="J66" s="4"/>
      <c r="K66" s="6">
        <v>143000</v>
      </c>
      <c r="L66" s="4"/>
      <c r="M66" s="7">
        <v>13288509712</v>
      </c>
      <c r="N66" s="7"/>
      <c r="O66" s="7">
        <v>14676298446</v>
      </c>
      <c r="P66" s="7"/>
      <c r="Q66" s="7">
        <f t="shared" si="0"/>
        <v>-1387788734</v>
      </c>
    </row>
    <row r="67" spans="1:17">
      <c r="A67" s="1" t="s">
        <v>242</v>
      </c>
      <c r="C67" s="6">
        <v>0</v>
      </c>
      <c r="D67" s="4"/>
      <c r="E67" s="7">
        <v>0</v>
      </c>
      <c r="F67" s="7"/>
      <c r="G67" s="7">
        <v>0</v>
      </c>
      <c r="H67" s="7"/>
      <c r="I67" s="7">
        <f t="shared" si="1"/>
        <v>0</v>
      </c>
      <c r="J67" s="4"/>
      <c r="K67" s="6">
        <v>621795</v>
      </c>
      <c r="L67" s="4"/>
      <c r="M67" s="7">
        <v>2556030567</v>
      </c>
      <c r="N67" s="7"/>
      <c r="O67" s="7">
        <v>2398827935</v>
      </c>
      <c r="P67" s="7"/>
      <c r="Q67" s="7">
        <f t="shared" si="0"/>
        <v>157202632</v>
      </c>
    </row>
    <row r="68" spans="1:17">
      <c r="A68" s="1" t="s">
        <v>243</v>
      </c>
      <c r="C68" s="6">
        <v>0</v>
      </c>
      <c r="D68" s="4"/>
      <c r="E68" s="7">
        <v>0</v>
      </c>
      <c r="F68" s="7"/>
      <c r="G68" s="7">
        <v>0</v>
      </c>
      <c r="H68" s="7"/>
      <c r="I68" s="7">
        <f t="shared" si="1"/>
        <v>0</v>
      </c>
      <c r="J68" s="4"/>
      <c r="K68" s="6">
        <v>1366288</v>
      </c>
      <c r="L68" s="4"/>
      <c r="M68" s="7">
        <v>18199325293</v>
      </c>
      <c r="N68" s="7"/>
      <c r="O68" s="7">
        <v>15279284097</v>
      </c>
      <c r="P68" s="7"/>
      <c r="Q68" s="7">
        <f t="shared" si="0"/>
        <v>2920041196</v>
      </c>
    </row>
    <row r="69" spans="1:17">
      <c r="A69" s="1" t="s">
        <v>65</v>
      </c>
      <c r="C69" s="6">
        <v>0</v>
      </c>
      <c r="D69" s="4"/>
      <c r="E69" s="7">
        <v>0</v>
      </c>
      <c r="F69" s="7"/>
      <c r="G69" s="7">
        <v>0</v>
      </c>
      <c r="H69" s="7"/>
      <c r="I69" s="7">
        <f t="shared" si="1"/>
        <v>0</v>
      </c>
      <c r="J69" s="4"/>
      <c r="K69" s="6">
        <v>65454</v>
      </c>
      <c r="L69" s="4"/>
      <c r="M69" s="7">
        <v>34877204952</v>
      </c>
      <c r="N69" s="7"/>
      <c r="O69" s="7">
        <v>28921842542</v>
      </c>
      <c r="P69" s="7"/>
      <c r="Q69" s="7">
        <f t="shared" si="0"/>
        <v>5955362410</v>
      </c>
    </row>
    <row r="70" spans="1:17">
      <c r="A70" s="1" t="s">
        <v>208</v>
      </c>
      <c r="C70" s="6">
        <v>0</v>
      </c>
      <c r="D70" s="4"/>
      <c r="E70" s="7">
        <v>0</v>
      </c>
      <c r="F70" s="7"/>
      <c r="G70" s="7">
        <v>0</v>
      </c>
      <c r="H70" s="7"/>
      <c r="I70" s="7">
        <f t="shared" si="1"/>
        <v>0</v>
      </c>
      <c r="J70" s="4"/>
      <c r="K70" s="6">
        <v>20714387</v>
      </c>
      <c r="L70" s="4"/>
      <c r="M70" s="7">
        <v>27221482814</v>
      </c>
      <c r="N70" s="7"/>
      <c r="O70" s="7">
        <v>28395177091</v>
      </c>
      <c r="P70" s="7"/>
      <c r="Q70" s="7">
        <f t="shared" si="0"/>
        <v>-1173694277</v>
      </c>
    </row>
    <row r="71" spans="1:17">
      <c r="A71" s="1" t="s">
        <v>212</v>
      </c>
      <c r="C71" s="6">
        <v>0</v>
      </c>
      <c r="D71" s="4"/>
      <c r="E71" s="7">
        <v>0</v>
      </c>
      <c r="F71" s="7"/>
      <c r="G71" s="7">
        <v>0</v>
      </c>
      <c r="H71" s="7"/>
      <c r="I71" s="7">
        <f t="shared" si="1"/>
        <v>0</v>
      </c>
      <c r="J71" s="4"/>
      <c r="K71" s="6">
        <v>114343</v>
      </c>
      <c r="L71" s="4"/>
      <c r="M71" s="7">
        <v>3694915729</v>
      </c>
      <c r="N71" s="7"/>
      <c r="O71" s="7">
        <v>4811340361</v>
      </c>
      <c r="P71" s="7"/>
      <c r="Q71" s="7">
        <f t="shared" si="0"/>
        <v>-1116424632</v>
      </c>
    </row>
    <row r="72" spans="1:17">
      <c r="A72" s="1" t="s">
        <v>26</v>
      </c>
      <c r="C72" s="6">
        <v>0</v>
      </c>
      <c r="D72" s="4"/>
      <c r="E72" s="7">
        <v>0</v>
      </c>
      <c r="F72" s="7"/>
      <c r="G72" s="7">
        <v>0</v>
      </c>
      <c r="H72" s="7"/>
      <c r="I72" s="7">
        <f t="shared" si="1"/>
        <v>0</v>
      </c>
      <c r="J72" s="4"/>
      <c r="K72" s="6">
        <v>4594037</v>
      </c>
      <c r="L72" s="4"/>
      <c r="M72" s="7">
        <v>17336086960</v>
      </c>
      <c r="N72" s="7"/>
      <c r="O72" s="7">
        <v>15433622699</v>
      </c>
      <c r="P72" s="7"/>
      <c r="Q72" s="7">
        <f t="shared" ref="Q72:Q96" si="2">M72-O72</f>
        <v>1902464261</v>
      </c>
    </row>
    <row r="73" spans="1:17">
      <c r="A73" s="1" t="s">
        <v>244</v>
      </c>
      <c r="C73" s="6">
        <v>0</v>
      </c>
      <c r="D73" s="4"/>
      <c r="E73" s="7">
        <v>0</v>
      </c>
      <c r="F73" s="7"/>
      <c r="G73" s="7">
        <v>0</v>
      </c>
      <c r="H73" s="7"/>
      <c r="I73" s="7">
        <f t="shared" ref="I73:I97" si="3">E73-G73</f>
        <v>0</v>
      </c>
      <c r="J73" s="4"/>
      <c r="K73" s="6">
        <v>767307</v>
      </c>
      <c r="L73" s="4"/>
      <c r="M73" s="7">
        <v>13370324475</v>
      </c>
      <c r="N73" s="7"/>
      <c r="O73" s="7">
        <v>8908820992</v>
      </c>
      <c r="P73" s="7"/>
      <c r="Q73" s="7">
        <f t="shared" si="2"/>
        <v>4461503483</v>
      </c>
    </row>
    <row r="74" spans="1:17">
      <c r="A74" s="1" t="s">
        <v>138</v>
      </c>
      <c r="C74" s="6">
        <v>12574</v>
      </c>
      <c r="D74" s="4"/>
      <c r="E74" s="7">
        <v>9998541119</v>
      </c>
      <c r="F74" s="7"/>
      <c r="G74" s="7">
        <v>9980104018</v>
      </c>
      <c r="H74" s="7"/>
      <c r="I74" s="7">
        <f t="shared" si="3"/>
        <v>18437101</v>
      </c>
      <c r="J74" s="4"/>
      <c r="K74" s="6">
        <v>12574</v>
      </c>
      <c r="L74" s="4"/>
      <c r="M74" s="7">
        <v>9998541119</v>
      </c>
      <c r="N74" s="7"/>
      <c r="O74" s="7">
        <v>9980104018</v>
      </c>
      <c r="P74" s="7"/>
      <c r="Q74" s="7">
        <f t="shared" si="2"/>
        <v>18437101</v>
      </c>
    </row>
    <row r="75" spans="1:17">
      <c r="A75" s="1" t="s">
        <v>111</v>
      </c>
      <c r="C75" s="6">
        <v>76800</v>
      </c>
      <c r="D75" s="4"/>
      <c r="E75" s="7">
        <v>50909171041</v>
      </c>
      <c r="F75" s="7"/>
      <c r="G75" s="7">
        <v>49060988701</v>
      </c>
      <c r="H75" s="7"/>
      <c r="I75" s="7">
        <f t="shared" si="3"/>
        <v>1848182340</v>
      </c>
      <c r="J75" s="4"/>
      <c r="K75" s="6">
        <v>76800</v>
      </c>
      <c r="L75" s="4"/>
      <c r="M75" s="7">
        <v>50909171041</v>
      </c>
      <c r="N75" s="7"/>
      <c r="O75" s="7">
        <v>49060988701</v>
      </c>
      <c r="P75" s="7"/>
      <c r="Q75" s="7">
        <f t="shared" si="2"/>
        <v>1848182340</v>
      </c>
    </row>
    <row r="76" spans="1:17">
      <c r="A76" s="1" t="s">
        <v>117</v>
      </c>
      <c r="C76" s="6">
        <v>4000</v>
      </c>
      <c r="D76" s="4"/>
      <c r="E76" s="7">
        <v>2519543250</v>
      </c>
      <c r="F76" s="7"/>
      <c r="G76" s="7">
        <v>2546701505</v>
      </c>
      <c r="H76" s="7"/>
      <c r="I76" s="7">
        <f t="shared" si="3"/>
        <v>-27158255</v>
      </c>
      <c r="J76" s="4"/>
      <c r="K76" s="6">
        <v>4000</v>
      </c>
      <c r="L76" s="4"/>
      <c r="M76" s="7">
        <v>2519543250</v>
      </c>
      <c r="N76" s="7"/>
      <c r="O76" s="7">
        <v>2546701505</v>
      </c>
      <c r="P76" s="7"/>
      <c r="Q76" s="7">
        <f t="shared" si="2"/>
        <v>-27158255</v>
      </c>
    </row>
    <row r="77" spans="1:17">
      <c r="A77" s="1" t="s">
        <v>115</v>
      </c>
      <c r="C77" s="6">
        <v>14800</v>
      </c>
      <c r="D77" s="4"/>
      <c r="E77" s="7">
        <v>9629479348</v>
      </c>
      <c r="F77" s="7"/>
      <c r="G77" s="7">
        <v>9695811038</v>
      </c>
      <c r="H77" s="7"/>
      <c r="I77" s="7">
        <f t="shared" si="3"/>
        <v>-66331690</v>
      </c>
      <c r="J77" s="4"/>
      <c r="K77" s="6">
        <v>14800</v>
      </c>
      <c r="L77" s="4"/>
      <c r="M77" s="7">
        <v>9629479348</v>
      </c>
      <c r="N77" s="7"/>
      <c r="O77" s="7">
        <v>9695811038</v>
      </c>
      <c r="P77" s="7"/>
      <c r="Q77" s="7">
        <f t="shared" si="2"/>
        <v>-66331690</v>
      </c>
    </row>
    <row r="78" spans="1:17">
      <c r="A78" s="1" t="s">
        <v>76</v>
      </c>
      <c r="C78" s="6">
        <v>5000</v>
      </c>
      <c r="D78" s="4"/>
      <c r="E78" s="7">
        <v>3013253750</v>
      </c>
      <c r="F78" s="7"/>
      <c r="G78" s="7">
        <v>3077447681</v>
      </c>
      <c r="H78" s="7"/>
      <c r="I78" s="7">
        <f t="shared" si="3"/>
        <v>-64193931</v>
      </c>
      <c r="J78" s="4"/>
      <c r="K78" s="6">
        <v>5000</v>
      </c>
      <c r="L78" s="4"/>
      <c r="M78" s="7">
        <v>3013253750</v>
      </c>
      <c r="N78" s="7"/>
      <c r="O78" s="7">
        <v>3077447681</v>
      </c>
      <c r="P78" s="7"/>
      <c r="Q78" s="7">
        <f t="shared" si="2"/>
        <v>-64193931</v>
      </c>
    </row>
    <row r="79" spans="1:17">
      <c r="A79" s="1" t="s">
        <v>108</v>
      </c>
      <c r="C79" s="6">
        <v>10300</v>
      </c>
      <c r="D79" s="4"/>
      <c r="E79" s="7">
        <v>9963096867</v>
      </c>
      <c r="F79" s="7"/>
      <c r="G79" s="7">
        <v>8760210348</v>
      </c>
      <c r="H79" s="7"/>
      <c r="I79" s="7">
        <f t="shared" si="3"/>
        <v>1202886519</v>
      </c>
      <c r="J79" s="4"/>
      <c r="K79" s="6">
        <v>210200</v>
      </c>
      <c r="L79" s="4"/>
      <c r="M79" s="7">
        <v>189922780457</v>
      </c>
      <c r="N79" s="7"/>
      <c r="O79" s="7">
        <v>175970836041</v>
      </c>
      <c r="P79" s="7"/>
      <c r="Q79" s="7">
        <f t="shared" si="2"/>
        <v>13951944416</v>
      </c>
    </row>
    <row r="80" spans="1:17">
      <c r="A80" s="1" t="s">
        <v>120</v>
      </c>
      <c r="C80" s="6">
        <v>10000</v>
      </c>
      <c r="D80" s="4"/>
      <c r="E80" s="7">
        <v>6263364561</v>
      </c>
      <c r="F80" s="7"/>
      <c r="G80" s="7">
        <v>6100478511</v>
      </c>
      <c r="H80" s="7"/>
      <c r="I80" s="7">
        <f t="shared" si="3"/>
        <v>162886050</v>
      </c>
      <c r="J80" s="4"/>
      <c r="K80" s="6">
        <v>10000</v>
      </c>
      <c r="L80" s="4"/>
      <c r="M80" s="7">
        <v>6263364561</v>
      </c>
      <c r="N80" s="7"/>
      <c r="O80" s="7">
        <v>6100478511</v>
      </c>
      <c r="P80" s="7"/>
      <c r="Q80" s="7">
        <f t="shared" si="2"/>
        <v>162886050</v>
      </c>
    </row>
    <row r="81" spans="1:17">
      <c r="A81" s="1" t="s">
        <v>97</v>
      </c>
      <c r="C81" s="6">
        <v>91108</v>
      </c>
      <c r="D81" s="4"/>
      <c r="E81" s="7">
        <v>91108000000</v>
      </c>
      <c r="F81" s="7"/>
      <c r="G81" s="7">
        <v>78128042756</v>
      </c>
      <c r="H81" s="7"/>
      <c r="I81" s="7">
        <f t="shared" si="3"/>
        <v>12979957244</v>
      </c>
      <c r="J81" s="4"/>
      <c r="K81" s="6">
        <v>91108</v>
      </c>
      <c r="L81" s="4"/>
      <c r="M81" s="7">
        <v>91108000000</v>
      </c>
      <c r="N81" s="7"/>
      <c r="O81" s="7">
        <v>78128042756</v>
      </c>
      <c r="P81" s="7"/>
      <c r="Q81" s="7">
        <f t="shared" si="2"/>
        <v>12979957244</v>
      </c>
    </row>
    <row r="82" spans="1:17">
      <c r="A82" s="1" t="s">
        <v>80</v>
      </c>
      <c r="C82" s="6">
        <v>10000</v>
      </c>
      <c r="D82" s="4"/>
      <c r="E82" s="7">
        <v>6075198672</v>
      </c>
      <c r="F82" s="7"/>
      <c r="G82" s="7">
        <v>6205264491</v>
      </c>
      <c r="H82" s="7"/>
      <c r="I82" s="7">
        <f t="shared" si="3"/>
        <v>-130065819</v>
      </c>
      <c r="J82" s="4"/>
      <c r="K82" s="6">
        <v>10000</v>
      </c>
      <c r="L82" s="4"/>
      <c r="M82" s="7">
        <v>6075198672</v>
      </c>
      <c r="N82" s="7"/>
      <c r="O82" s="7">
        <v>6205264491</v>
      </c>
      <c r="P82" s="7"/>
      <c r="Q82" s="7">
        <f t="shared" si="2"/>
        <v>-130065819</v>
      </c>
    </row>
    <row r="83" spans="1:17">
      <c r="A83" s="1" t="s">
        <v>175</v>
      </c>
      <c r="C83" s="6">
        <v>0</v>
      </c>
      <c r="D83" s="4"/>
      <c r="E83" s="7">
        <v>0</v>
      </c>
      <c r="F83" s="7"/>
      <c r="G83" s="7">
        <v>0</v>
      </c>
      <c r="H83" s="7"/>
      <c r="I83" s="7">
        <f t="shared" si="3"/>
        <v>0</v>
      </c>
      <c r="J83" s="4"/>
      <c r="K83" s="6">
        <v>150000</v>
      </c>
      <c r="L83" s="4"/>
      <c r="M83" s="7">
        <v>140515657217</v>
      </c>
      <c r="N83" s="7"/>
      <c r="O83" s="7">
        <v>140836900625</v>
      </c>
      <c r="P83" s="7"/>
      <c r="Q83" s="7">
        <f t="shared" si="2"/>
        <v>-321243408</v>
      </c>
    </row>
    <row r="84" spans="1:17">
      <c r="A84" s="1" t="s">
        <v>245</v>
      </c>
      <c r="C84" s="6">
        <v>0</v>
      </c>
      <c r="D84" s="4"/>
      <c r="E84" s="7">
        <v>0</v>
      </c>
      <c r="F84" s="7"/>
      <c r="G84" s="7">
        <v>0</v>
      </c>
      <c r="H84" s="7"/>
      <c r="I84" s="7">
        <f t="shared" si="3"/>
        <v>0</v>
      </c>
      <c r="J84" s="4"/>
      <c r="K84" s="6">
        <v>133280</v>
      </c>
      <c r="L84" s="4"/>
      <c r="M84" s="7">
        <v>133280000000</v>
      </c>
      <c r="N84" s="7"/>
      <c r="O84" s="7">
        <v>126564256164</v>
      </c>
      <c r="P84" s="7"/>
      <c r="Q84" s="7">
        <f t="shared" si="2"/>
        <v>6715743836</v>
      </c>
    </row>
    <row r="85" spans="1:17">
      <c r="A85" s="1" t="s">
        <v>123</v>
      </c>
      <c r="C85" s="6">
        <v>0</v>
      </c>
      <c r="D85" s="4"/>
      <c r="E85" s="7">
        <v>0</v>
      </c>
      <c r="F85" s="7"/>
      <c r="G85" s="7">
        <v>0</v>
      </c>
      <c r="H85" s="7"/>
      <c r="I85" s="7">
        <f t="shared" si="3"/>
        <v>0</v>
      </c>
      <c r="J85" s="4"/>
      <c r="K85" s="6">
        <v>162000</v>
      </c>
      <c r="L85" s="4"/>
      <c r="M85" s="7">
        <v>135411608293</v>
      </c>
      <c r="N85" s="7"/>
      <c r="O85" s="7">
        <v>130323525798</v>
      </c>
      <c r="P85" s="7"/>
      <c r="Q85" s="7">
        <f t="shared" si="2"/>
        <v>5088082495</v>
      </c>
    </row>
    <row r="86" spans="1:17">
      <c r="A86" s="1" t="s">
        <v>246</v>
      </c>
      <c r="C86" s="6">
        <v>0</v>
      </c>
      <c r="D86" s="4"/>
      <c r="E86" s="7">
        <v>0</v>
      </c>
      <c r="F86" s="7"/>
      <c r="G86" s="7">
        <v>0</v>
      </c>
      <c r="H86" s="7"/>
      <c r="I86" s="7">
        <f t="shared" si="3"/>
        <v>0</v>
      </c>
      <c r="J86" s="4"/>
      <c r="K86" s="6">
        <v>53372</v>
      </c>
      <c r="L86" s="4"/>
      <c r="M86" s="7">
        <v>53372000000</v>
      </c>
      <c r="N86" s="7"/>
      <c r="O86" s="7">
        <v>49677124068</v>
      </c>
      <c r="P86" s="7"/>
      <c r="Q86" s="7">
        <f t="shared" si="2"/>
        <v>3694875932</v>
      </c>
    </row>
    <row r="87" spans="1:17">
      <c r="A87" s="1" t="s">
        <v>86</v>
      </c>
      <c r="C87" s="6">
        <v>0</v>
      </c>
      <c r="D87" s="4"/>
      <c r="E87" s="7">
        <v>0</v>
      </c>
      <c r="F87" s="7"/>
      <c r="G87" s="7">
        <v>0</v>
      </c>
      <c r="H87" s="7"/>
      <c r="I87" s="7">
        <f t="shared" si="3"/>
        <v>0</v>
      </c>
      <c r="J87" s="4"/>
      <c r="K87" s="6">
        <v>39000</v>
      </c>
      <c r="L87" s="4"/>
      <c r="M87" s="7">
        <v>30670606955</v>
      </c>
      <c r="N87" s="7"/>
      <c r="O87" s="7">
        <v>28619457185</v>
      </c>
      <c r="P87" s="7"/>
      <c r="Q87" s="7">
        <f t="shared" si="2"/>
        <v>2051149770</v>
      </c>
    </row>
    <row r="88" spans="1:17">
      <c r="A88" s="1" t="s">
        <v>247</v>
      </c>
      <c r="C88" s="6">
        <v>0</v>
      </c>
      <c r="D88" s="4"/>
      <c r="E88" s="7">
        <v>0</v>
      </c>
      <c r="F88" s="7"/>
      <c r="G88" s="7">
        <v>0</v>
      </c>
      <c r="H88" s="7"/>
      <c r="I88" s="7">
        <f t="shared" si="3"/>
        <v>0</v>
      </c>
      <c r="J88" s="4"/>
      <c r="K88" s="6">
        <v>100000</v>
      </c>
      <c r="L88" s="4"/>
      <c r="M88" s="7">
        <v>100000000000</v>
      </c>
      <c r="N88" s="7"/>
      <c r="O88" s="7">
        <v>93375417500</v>
      </c>
      <c r="P88" s="7"/>
      <c r="Q88" s="7">
        <f t="shared" si="2"/>
        <v>6624582500</v>
      </c>
    </row>
    <row r="89" spans="1:17">
      <c r="A89" s="1" t="s">
        <v>129</v>
      </c>
      <c r="C89" s="6">
        <v>0</v>
      </c>
      <c r="D89" s="4"/>
      <c r="E89" s="7">
        <v>0</v>
      </c>
      <c r="F89" s="7"/>
      <c r="G89" s="7">
        <v>0</v>
      </c>
      <c r="H89" s="7"/>
      <c r="I89" s="7">
        <f t="shared" si="3"/>
        <v>0</v>
      </c>
      <c r="J89" s="4"/>
      <c r="K89" s="6">
        <v>25000</v>
      </c>
      <c r="L89" s="4"/>
      <c r="M89" s="7">
        <v>24529053305</v>
      </c>
      <c r="N89" s="7"/>
      <c r="O89" s="7">
        <v>24713478504</v>
      </c>
      <c r="P89" s="7"/>
      <c r="Q89" s="7">
        <f t="shared" si="2"/>
        <v>-184425199</v>
      </c>
    </row>
    <row r="90" spans="1:17">
      <c r="A90" s="1" t="s">
        <v>177</v>
      </c>
      <c r="C90" s="6">
        <v>0</v>
      </c>
      <c r="D90" s="4"/>
      <c r="E90" s="7">
        <v>0</v>
      </c>
      <c r="F90" s="7"/>
      <c r="G90" s="7">
        <v>0</v>
      </c>
      <c r="H90" s="7"/>
      <c r="I90" s="7">
        <f t="shared" si="3"/>
        <v>0</v>
      </c>
      <c r="J90" s="4"/>
      <c r="K90" s="6">
        <v>215000</v>
      </c>
      <c r="L90" s="4"/>
      <c r="M90" s="7">
        <v>215000000000</v>
      </c>
      <c r="N90" s="7"/>
      <c r="O90" s="7">
        <v>212488979390</v>
      </c>
      <c r="P90" s="7"/>
      <c r="Q90" s="7">
        <f t="shared" si="2"/>
        <v>2511020610</v>
      </c>
    </row>
    <row r="91" spans="1:17">
      <c r="A91" s="1" t="s">
        <v>248</v>
      </c>
      <c r="C91" s="6">
        <v>0</v>
      </c>
      <c r="D91" s="4"/>
      <c r="E91" s="7">
        <v>0</v>
      </c>
      <c r="F91" s="7"/>
      <c r="G91" s="7">
        <v>0</v>
      </c>
      <c r="H91" s="7"/>
      <c r="I91" s="7">
        <f t="shared" si="3"/>
        <v>0</v>
      </c>
      <c r="J91" s="4"/>
      <c r="K91" s="6">
        <v>67467</v>
      </c>
      <c r="L91" s="4"/>
      <c r="M91" s="7">
        <v>67467000000</v>
      </c>
      <c r="N91" s="7"/>
      <c r="O91" s="7">
        <v>66405849907</v>
      </c>
      <c r="P91" s="7"/>
      <c r="Q91" s="7">
        <f t="shared" si="2"/>
        <v>1061150093</v>
      </c>
    </row>
    <row r="92" spans="1:17">
      <c r="A92" s="1" t="s">
        <v>181</v>
      </c>
      <c r="C92" s="6">
        <v>0</v>
      </c>
      <c r="D92" s="4"/>
      <c r="E92" s="7">
        <v>0</v>
      </c>
      <c r="F92" s="7"/>
      <c r="G92" s="7">
        <v>0</v>
      </c>
      <c r="H92" s="7"/>
      <c r="I92" s="7">
        <f t="shared" si="3"/>
        <v>0</v>
      </c>
      <c r="J92" s="4"/>
      <c r="K92" s="6">
        <v>1000</v>
      </c>
      <c r="L92" s="4"/>
      <c r="M92" s="7">
        <v>1000000000</v>
      </c>
      <c r="N92" s="7"/>
      <c r="O92" s="7">
        <v>999808751</v>
      </c>
      <c r="P92" s="7"/>
      <c r="Q92" s="7">
        <f t="shared" si="2"/>
        <v>191249</v>
      </c>
    </row>
    <row r="93" spans="1:17">
      <c r="A93" s="1" t="s">
        <v>249</v>
      </c>
      <c r="C93" s="6">
        <v>0</v>
      </c>
      <c r="D93" s="4"/>
      <c r="E93" s="7">
        <v>0</v>
      </c>
      <c r="F93" s="7"/>
      <c r="G93" s="7">
        <v>0</v>
      </c>
      <c r="H93" s="7"/>
      <c r="I93" s="7">
        <f t="shared" si="3"/>
        <v>0</v>
      </c>
      <c r="J93" s="4"/>
      <c r="K93" s="6">
        <v>60440</v>
      </c>
      <c r="L93" s="4"/>
      <c r="M93" s="7">
        <v>60440000000</v>
      </c>
      <c r="N93" s="7"/>
      <c r="O93" s="7">
        <v>57665020720</v>
      </c>
      <c r="P93" s="7"/>
      <c r="Q93" s="7">
        <f t="shared" si="2"/>
        <v>2774979280</v>
      </c>
    </row>
    <row r="94" spans="1:17">
      <c r="A94" s="1" t="s">
        <v>250</v>
      </c>
      <c r="C94" s="6">
        <v>0</v>
      </c>
      <c r="D94" s="4"/>
      <c r="E94" s="7">
        <v>0</v>
      </c>
      <c r="F94" s="7"/>
      <c r="G94" s="7">
        <v>0</v>
      </c>
      <c r="H94" s="7"/>
      <c r="I94" s="7">
        <f t="shared" si="3"/>
        <v>0</v>
      </c>
      <c r="J94" s="4"/>
      <c r="K94" s="6">
        <v>130000</v>
      </c>
      <c r="L94" s="4"/>
      <c r="M94" s="7">
        <v>130000000000</v>
      </c>
      <c r="N94" s="7"/>
      <c r="O94" s="7">
        <v>118780267173</v>
      </c>
      <c r="P94" s="7"/>
      <c r="Q94" s="7">
        <f t="shared" si="2"/>
        <v>11219732827</v>
      </c>
    </row>
    <row r="95" spans="1:17">
      <c r="A95" s="1" t="s">
        <v>251</v>
      </c>
      <c r="C95" s="6">
        <v>0</v>
      </c>
      <c r="D95" s="4"/>
      <c r="E95" s="7">
        <v>0</v>
      </c>
      <c r="F95" s="7"/>
      <c r="G95" s="7">
        <v>0</v>
      </c>
      <c r="H95" s="7"/>
      <c r="I95" s="7">
        <f t="shared" si="3"/>
        <v>0</v>
      </c>
      <c r="J95" s="4"/>
      <c r="K95" s="6">
        <v>32215</v>
      </c>
      <c r="L95" s="4"/>
      <c r="M95" s="7">
        <v>32215000000</v>
      </c>
      <c r="N95" s="7"/>
      <c r="O95" s="7">
        <v>31277994185</v>
      </c>
      <c r="P95" s="7"/>
      <c r="Q95" s="7">
        <f t="shared" si="2"/>
        <v>937005815</v>
      </c>
    </row>
    <row r="96" spans="1:17">
      <c r="A96" s="1" t="s">
        <v>179</v>
      </c>
      <c r="C96" s="6">
        <v>0</v>
      </c>
      <c r="D96" s="4"/>
      <c r="E96" s="7">
        <v>0</v>
      </c>
      <c r="F96" s="7"/>
      <c r="G96" s="7">
        <v>0</v>
      </c>
      <c r="H96" s="7"/>
      <c r="I96" s="7">
        <f t="shared" si="3"/>
        <v>0</v>
      </c>
      <c r="J96" s="4"/>
      <c r="K96" s="6">
        <v>50000</v>
      </c>
      <c r="L96" s="4"/>
      <c r="M96" s="7">
        <v>50000000000</v>
      </c>
      <c r="N96" s="7"/>
      <c r="O96" s="7">
        <v>49990887509</v>
      </c>
      <c r="P96" s="7"/>
      <c r="Q96" s="7">
        <f t="shared" si="2"/>
        <v>9112491</v>
      </c>
    </row>
    <row r="97" spans="1:17">
      <c r="A97" s="1" t="s">
        <v>252</v>
      </c>
      <c r="C97" s="6">
        <v>0</v>
      </c>
      <c r="D97" s="4"/>
      <c r="E97" s="7">
        <v>0</v>
      </c>
      <c r="F97" s="7"/>
      <c r="G97" s="7">
        <v>0</v>
      </c>
      <c r="H97" s="7"/>
      <c r="I97" s="7">
        <f t="shared" si="3"/>
        <v>0</v>
      </c>
      <c r="J97" s="4"/>
      <c r="K97" s="6">
        <v>44004</v>
      </c>
      <c r="L97" s="4"/>
      <c r="M97" s="7">
        <v>44004000000</v>
      </c>
      <c r="N97" s="7"/>
      <c r="O97" s="7">
        <v>40878465994</v>
      </c>
      <c r="P97" s="7"/>
      <c r="Q97" s="7">
        <f>M97-O97</f>
        <v>3125534006</v>
      </c>
    </row>
    <row r="98" spans="1:17" ht="24.75" thickBot="1">
      <c r="C98" s="4"/>
      <c r="D98" s="4"/>
      <c r="E98" s="11">
        <f>SUM(E8:E97)</f>
        <v>706060298567</v>
      </c>
      <c r="F98" s="4"/>
      <c r="G98" s="11">
        <f>SUM(G8:G97)</f>
        <v>593086094264</v>
      </c>
      <c r="H98" s="4"/>
      <c r="I98" s="11">
        <f>SUM(I8:I97)</f>
        <v>112974204303</v>
      </c>
      <c r="J98" s="4"/>
      <c r="K98" s="4"/>
      <c r="L98" s="4"/>
      <c r="M98" s="11">
        <f>SUM(M8:M97)</f>
        <v>3041348072723</v>
      </c>
      <c r="N98" s="4"/>
      <c r="O98" s="11">
        <f>SUM(O8:O97)</f>
        <v>2768432150925</v>
      </c>
      <c r="P98" s="4"/>
      <c r="Q98" s="11">
        <f>SUM(SUM(Q8:Q97))</f>
        <v>272915921798</v>
      </c>
    </row>
    <row r="99" spans="1:17" ht="24.75" thickTop="1">
      <c r="C99" s="4"/>
      <c r="D99" s="4"/>
      <c r="E99" s="4"/>
      <c r="F99" s="4"/>
      <c r="G99" s="4"/>
      <c r="H99" s="4"/>
      <c r="I99" s="7"/>
      <c r="J99" s="7"/>
      <c r="K99" s="7"/>
      <c r="L99" s="7"/>
      <c r="M99" s="7"/>
      <c r="N99" s="7"/>
      <c r="O99" s="7"/>
      <c r="P99" s="7"/>
      <c r="Q99" s="7"/>
    </row>
    <row r="100" spans="1:17"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I101" s="4"/>
      <c r="J101" s="4"/>
      <c r="K101" s="4"/>
      <c r="L101" s="4"/>
      <c r="M101" s="4"/>
      <c r="N101" s="4"/>
      <c r="O101" s="4"/>
      <c r="P101" s="4"/>
      <c r="Q101" s="4"/>
    </row>
    <row r="102" spans="1:17">
      <c r="I102" s="7"/>
      <c r="J102" s="7"/>
      <c r="K102" s="7"/>
      <c r="L102" s="7"/>
      <c r="M102" s="7"/>
      <c r="N102" s="7"/>
      <c r="O102" s="7"/>
      <c r="P102" s="7"/>
      <c r="Q102" s="7"/>
    </row>
    <row r="103" spans="1:17">
      <c r="I103" s="4"/>
      <c r="J103" s="4"/>
      <c r="K103" s="4"/>
      <c r="L103" s="4"/>
      <c r="M103" s="4"/>
      <c r="N103" s="4"/>
      <c r="O103" s="4"/>
      <c r="P103" s="4"/>
      <c r="Q103" s="4"/>
    </row>
    <row r="104" spans="1:17">
      <c r="I104" s="6"/>
      <c r="J104" s="4"/>
      <c r="K104" s="4"/>
      <c r="L104" s="4"/>
      <c r="M104" s="4"/>
      <c r="N104" s="4"/>
      <c r="O104" s="4"/>
      <c r="P104" s="4"/>
      <c r="Q104" s="6"/>
    </row>
    <row r="105" spans="1:17">
      <c r="I105" s="6"/>
      <c r="J105" s="4"/>
      <c r="K105" s="4"/>
      <c r="L105" s="4"/>
      <c r="M105" s="4"/>
      <c r="N105" s="4"/>
      <c r="O105" s="4"/>
      <c r="P105" s="4"/>
      <c r="Q105" s="6"/>
    </row>
    <row r="106" spans="1:17">
      <c r="I106" s="4"/>
      <c r="J106" s="4"/>
      <c r="K106" s="4"/>
      <c r="L106" s="4"/>
      <c r="M106" s="4"/>
      <c r="N106" s="4"/>
      <c r="O106" s="4"/>
      <c r="P106" s="4"/>
      <c r="Q106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2023-01-22T11:03:20Z</dcterms:created>
  <dcterms:modified xsi:type="dcterms:W3CDTF">2023-01-30T15:07:24Z</dcterms:modified>
</cp:coreProperties>
</file>