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خرداد1402\New folder\"/>
    </mc:Choice>
  </mc:AlternateContent>
  <xr:revisionPtr revIDLastSave="0" documentId="13_ncr:1_{214D9E1C-4243-4AD8-94A2-0085881A3410}" xr6:coauthVersionLast="47" xr6:coauthVersionMax="47" xr10:uidLastSave="{00000000-0000-0000-0000-000000000000}"/>
  <bookViews>
    <workbookView xWindow="-120" yWindow="-120" windowWidth="29040" windowHeight="15840" tabRatio="879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K11" i="13"/>
  <c r="G11" i="13"/>
  <c r="E11" i="13"/>
  <c r="I11" i="13"/>
  <c r="Q33" i="12"/>
  <c r="I33" i="12"/>
  <c r="C33" i="12"/>
  <c r="E33" i="12"/>
  <c r="G33" i="12"/>
  <c r="K33" i="12"/>
  <c r="M33" i="12"/>
  <c r="O33" i="12"/>
  <c r="U63" i="11"/>
  <c r="K63" i="11"/>
  <c r="C63" i="11"/>
  <c r="E63" i="11"/>
  <c r="G63" i="11"/>
  <c r="M63" i="11"/>
  <c r="O63" i="11"/>
  <c r="Q63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8" i="10"/>
  <c r="S63" i="11" l="1"/>
  <c r="I63" i="11"/>
  <c r="E54" i="10"/>
  <c r="G54" i="10"/>
  <c r="I54" i="10"/>
  <c r="M54" i="10"/>
  <c r="O54" i="10"/>
  <c r="Q54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8" i="9"/>
  <c r="E79" i="9"/>
  <c r="G79" i="9"/>
  <c r="M79" i="9"/>
  <c r="O79" i="9"/>
  <c r="M20" i="8"/>
  <c r="Q20" i="8"/>
  <c r="O20" i="8"/>
  <c r="K20" i="8"/>
  <c r="I20" i="8"/>
  <c r="S20" i="8"/>
  <c r="I11" i="7"/>
  <c r="K11" i="7"/>
  <c r="M11" i="7"/>
  <c r="O11" i="7"/>
  <c r="Q11" i="7"/>
  <c r="S11" i="7"/>
  <c r="K11" i="6"/>
  <c r="S11" i="6"/>
  <c r="M11" i="6"/>
  <c r="O11" i="6"/>
  <c r="Q11" i="6"/>
  <c r="Y59" i="1"/>
  <c r="AK33" i="3"/>
  <c r="Q33" i="3"/>
  <c r="S33" i="3"/>
  <c r="W33" i="3"/>
  <c r="AA33" i="3"/>
  <c r="AG33" i="3"/>
  <c r="AI33" i="3"/>
  <c r="E59" i="1"/>
  <c r="G59" i="1"/>
  <c r="K59" i="1"/>
  <c r="O59" i="1"/>
  <c r="U59" i="1"/>
  <c r="W59" i="1"/>
  <c r="Q79" i="9" l="1"/>
  <c r="I79" i="9"/>
</calcChain>
</file>

<file path=xl/sharedStrings.xml><?xml version="1.0" encoding="utf-8"?>
<sst xmlns="http://schemas.openxmlformats.org/spreadsheetml/2006/main" count="787" uniqueCount="208">
  <si>
    <t>صندوق سرمایه‌گذاری توسعه ممتاز</t>
  </si>
  <si>
    <t>صورت وضعیت سبد</t>
  </si>
  <si>
    <t>برای ماه منتهی به 1402/03/31</t>
  </si>
  <si>
    <t>نام شرکت</t>
  </si>
  <si>
    <t>1402/02/31</t>
  </si>
  <si>
    <t>تغییرات طی دوره</t>
  </si>
  <si>
    <t>1402/03/31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</si>
  <si>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</si>
  <si>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</si>
  <si>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</si>
  <si>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</si>
  <si>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</si>
  <si>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</si>
  <si>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</si>
  <si>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</si>
  <si>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بانک‌اقتصادنوین‌</t>
  </si>
  <si>
    <t>بهمن  دیزل</t>
  </si>
  <si>
    <t>بیمه کوثر</t>
  </si>
  <si>
    <t>پالایش نفت اصفهان</t>
  </si>
  <si>
    <t>پتروشیمی امیرکبیر</t>
  </si>
  <si>
    <t>پتروشیمی بوعلی سینا</t>
  </si>
  <si>
    <t>پتروشیمی زاگرس</t>
  </si>
  <si>
    <t>پتروشیمی‌شیراز</t>
  </si>
  <si>
    <t>تراکتورسازی‌ایران‌</t>
  </si>
  <si>
    <t>توسعه‌معادن‌وفلزات‌</t>
  </si>
  <si>
    <t>داروپخش‌ (هلدینگ‌</t>
  </si>
  <si>
    <t>داروسازی کاسپین تامین</t>
  </si>
  <si>
    <t>داروسازی‌ سینا</t>
  </si>
  <si>
    <t>زغال سنگ پروده طبس</t>
  </si>
  <si>
    <t>س.سهام عدالت استان کرمانشاه</t>
  </si>
  <si>
    <t>سپید ماکیان</t>
  </si>
  <si>
    <t>سرمایه گذاری تامین اجتماعی</t>
  </si>
  <si>
    <t>سرمایه گذاری صبا تامین</t>
  </si>
  <si>
    <t>سرمایه‌گذاری‌ سپه‌</t>
  </si>
  <si>
    <t>سرمایه‌گذاری‌صندوق‌بازنشستگی‌</t>
  </si>
  <si>
    <t>سیمان آبیک</t>
  </si>
  <si>
    <t>سیمان آرتا اردبیل</t>
  </si>
  <si>
    <t>سیمان فارس و خوزستان</t>
  </si>
  <si>
    <t>شرکت آهن و فولاد ارفع</t>
  </si>
  <si>
    <t>صنایع فروآلیاژ ایران</t>
  </si>
  <si>
    <t>فجر انرژی خلیج فارس</t>
  </si>
  <si>
    <t>فروسیلیسیم خمین</t>
  </si>
  <si>
    <t>فولاد  خوزستان</t>
  </si>
  <si>
    <t>فولاد خراسان</t>
  </si>
  <si>
    <t>فولاد شاهرود</t>
  </si>
  <si>
    <t>فولاد مبارکه اصفهان</t>
  </si>
  <si>
    <t>فولاد کاوه جنوب کیش</t>
  </si>
  <si>
    <t>گروه انتخاب الکترونیک آرمان</t>
  </si>
  <si>
    <t>گروه‌ صنعتی‌ بارز</t>
  </si>
  <si>
    <t>گروه‌بهمن‌</t>
  </si>
  <si>
    <t>گسترش نفت و گاز پارسیان</t>
  </si>
  <si>
    <t>مدیریت صنعت شوینده ت.ص.بهشهر</t>
  </si>
  <si>
    <t>ملی شیمی کشاورز</t>
  </si>
  <si>
    <t>نفت ایرانول</t>
  </si>
  <si>
    <t>نفت پاسارگاد</t>
  </si>
  <si>
    <t>نفت سپاهان</t>
  </si>
  <si>
    <t>نوردوقطعات‌ فولادی‌</t>
  </si>
  <si>
    <t>کارخانجات‌داروپخش‌</t>
  </si>
  <si>
    <t>کشاورزی و دامپروری فجر اصفهان</t>
  </si>
  <si>
    <t>کیمیدارو</t>
  </si>
  <si>
    <t>بانک ملت</t>
  </si>
  <si>
    <t>پست بانک ایران</t>
  </si>
  <si>
    <t>بانک تجارت</t>
  </si>
  <si>
    <t>ح . داروپخش‌ (هلدینگ‌</t>
  </si>
  <si>
    <t>ح . سرمایه گذاری صبا تامین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</si>
  <si>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</si>
  <si>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</si>
  <si>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</si>
  <si>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</si>
  <si>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</si>
  <si>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</si>
  <si>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</si>
  <si>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</si>
  <si>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</si>
  <si>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</si>
  <si>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</si>
  <si>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</si>
  <si>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</si>
  <si>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</si>
  <si>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</si>
  <si>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</si>
  <si>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</si>
  <si>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</si>
  <si>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</si>
  <si>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</si>
  <si>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</si>
  <si>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</si>
  <si>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</si>
  <si>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</si>
  <si>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</si>
  <si>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</si>
  <si>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</si>
  <si>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</si>
  <si>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</si>
  <si>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</si>
  <si>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</si>
  <si>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</si>
  <si>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</si>
  <si>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</si>
  <si>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</si>
  <si>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</si>
  <si>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</si>
  <si>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</si>
  <si>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اسنادخزانه-م5بودجه00-030626</t>
  </si>
  <si>
    <t>اسنادخزانه-م6بودجه00-030723</t>
  </si>
  <si>
    <t>1403/07/23</t>
  </si>
  <si>
    <t>اسنادخزانه-م8بودجه00-030919</t>
  </si>
  <si>
    <t>1400/06/16</t>
  </si>
  <si>
    <t>1403/09/19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</si>
  <si>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</si>
  <si>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</si>
  <si>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</si>
  <si>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</si>
  <si>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</si>
  <si>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</si>
  <si>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گام بانک اقتصاد نوین0204</t>
  </si>
  <si>
    <t>1401/04/01</t>
  </si>
  <si>
    <t>1402/04/28</t>
  </si>
  <si>
    <t>گام بانک اقتصاد نوین0205</t>
  </si>
  <si>
    <t>1402/05/31</t>
  </si>
  <si>
    <t>گام بانک تجارت0204</t>
  </si>
  <si>
    <t>1401/04/31</t>
  </si>
  <si>
    <t>گام بانک صادرات ایران0207</t>
  </si>
  <si>
    <t>1402/07/30</t>
  </si>
  <si>
    <t>گواهی اعتبار مولد رفاه0207</t>
  </si>
  <si>
    <t>1401/08/01</t>
  </si>
  <si>
    <t>گواهی اعتبار مولد سپه0208</t>
  </si>
  <si>
    <t>1401/09/01</t>
  </si>
  <si>
    <t>1402/08/30</t>
  </si>
  <si>
    <t>گواهی اعتبار مولد شهر0206</t>
  </si>
  <si>
    <t>1401/07/01</t>
  </si>
  <si>
    <t>1402/06/31</t>
  </si>
  <si>
    <t>گواهی اعتبارمولد رفاه0208</t>
  </si>
  <si>
    <t>گواهی اعتبار مولد سامان0207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</si>
  <si>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</si>
  <si>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</si>
  <si>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</si>
  <si>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</si>
  <si>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</si>
  <si>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</si>
  <si>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</si>
  <si>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</si>
  <si>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</si>
  <si>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</si>
  <si>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</si>
  <si>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</si>
  <si>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</si>
  <si>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</si>
  <si>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</si>
  <si>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</si>
  <si>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 xml:space="preserve">بانک خاورمیانه ظفر </t>
  </si>
  <si>
    <t>1009-10-810-707074686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</si>
  <si>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</si>
  <si>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</si>
  <si>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</si>
  <si>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</si>
  <si>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</si>
  <si>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</si>
  <si>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</si>
  <si>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</si>
  <si>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</si>
  <si>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</si>
  <si>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</si>
  <si>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</si>
  <si>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</si>
  <si>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</si>
  <si>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</si>
  <si>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</si>
  <si>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</si>
  <si>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1402/02/30</t>
  </si>
  <si>
    <t>1402/02/25</t>
  </si>
  <si>
    <t>1402/03/08</t>
  </si>
  <si>
    <t>1402/03/02</t>
  </si>
  <si>
    <t>1402/03/03</t>
  </si>
  <si>
    <t>1402/03/13</t>
  </si>
  <si>
    <t>1402/01/31</t>
  </si>
  <si>
    <t>1402/03/20</t>
  </si>
  <si>
    <t>1402/03/28</t>
  </si>
  <si>
    <t>بهای فروش</t>
  </si>
  <si>
    <t>ارزش دفتری</t>
  </si>
  <si>
    <t>سود و زیان ناشی از تغییر قیمت</t>
  </si>
  <si>
    <t>سود و زیان ناشی از فروش</t>
  </si>
  <si>
    <t>پتروشیمی تندگویان</t>
  </si>
  <si>
    <t>سرمایه گذاری سیمان تامین</t>
  </si>
  <si>
    <t>غلتک سازان سپاهان</t>
  </si>
  <si>
    <t>سپنتا</t>
  </si>
  <si>
    <t>ح . بیمه کوثر</t>
  </si>
  <si>
    <t>اسنادخزانه-م5بودجه99-020218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</si>
  <si>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</si>
  <si>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</si>
  <si>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</si>
  <si>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</si>
  <si>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</si>
  <si>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</si>
  <si>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</si>
  <si>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</si>
  <si>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</si>
  <si>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</si>
  <si>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</si>
  <si>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</si>
  <si>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</si>
  <si>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</si>
  <si>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</si>
  <si>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1402/03/01</t>
  </si>
  <si>
    <t>سهام عدالت استان کرمانشاه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</si>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</sst>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10" fontId="2" fillId="0" borderId="2" xfId="1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46</xdr:row>
          <xdr:rowOff>0</xdr:rowOff>
        </xdr:from>
        <xdr:to>
          <xdr:col>10</xdr:col>
          <xdr:colOff>238125</xdr:colOff>
          <xdr:row>78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10</xdr:col>
          <xdr:colOff>228600</xdr:colOff>
          <xdr:row>33</xdr:row>
          <xdr:rowOff>133350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883306A-81E6-8E26-4B69-BB5729E34B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4E315-D375-408B-A3FB-977F04DF9117}">
  <dimension ref="A1"/>
  <sheetViews>
    <sheetView rightToLeft="1" workbookViewId="0">
      <selection activeCell="A2" sqref="A2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9525</xdr:colOff>
                <xdr:row>46</xdr:row>
                <xdr:rowOff>0</xdr:rowOff>
              </from>
              <to>
                <xdr:col>10</xdr:col>
                <xdr:colOff>238125</xdr:colOff>
                <xdr:row>78</xdr:row>
                <xdr:rowOff>133350</xdr:rowOff>
              </to>
            </anchor>
          </objectPr>
        </oleObject>
      </mc:Choice>
      <mc:Fallback>
        <oleObject progId="Document" shapeId="1025" r:id="rId4"/>
      </mc:Fallback>
    </mc:AlternateContent>
    <mc:AlternateContent xmlns:mc="http://schemas.openxmlformats.org/markup-compatibility/2006">
      <mc:Choice Requires="x14">
        <oleObject progId="Document" shapeId="1026" r:id="rId6">
          <objectPr defaultSize="0" r:id="rId7">
            <anchor moveWithCells="1">
              <from>
                <xdr:col>0</xdr:col>
                <xdr:colOff>9525</xdr:colOff>
                <xdr:row>1</xdr:row>
                <xdr:rowOff>0</xdr:rowOff>
              </from>
              <to>
                <xdr:col>10</xdr:col>
                <xdr:colOff>238125</xdr:colOff>
                <xdr:row>33</xdr:row>
                <xdr:rowOff>133350</xdr:rowOff>
              </to>
            </anchor>
          </objectPr>
        </oleObject>
      </mc:Choice>
      <mc:Fallback>
        <oleObject progId="Document" shapeId="1026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4"/>
  <sheetViews>
    <sheetView rightToLeft="1" topLeftCell="A52" workbookViewId="0">
      <selection activeCell="I63" sqref="I63"/>
    </sheetView>
  </sheetViews>
  <sheetFormatPr defaultRowHeight="22.5"/>
  <cols>
    <col min="1" max="1" width="36.5703125" style="2" bestFit="1" customWidth="1"/>
    <col min="2" max="2" width="1" style="2" customWidth="1"/>
    <col min="3" max="3" width="17.28515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8.140625" style="2" bestFit="1" customWidth="1"/>
    <col min="8" max="8" width="1" style="2" customWidth="1"/>
    <col min="9" max="9" width="19.8554687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17.1406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8.5703125" style="2" bestFit="1" customWidth="1"/>
    <col min="18" max="18" width="1" style="2" customWidth="1"/>
    <col min="19" max="19" width="18.5703125" style="2" bestFit="1" customWidth="1"/>
    <col min="20" max="20" width="1" style="2" customWidth="1"/>
    <col min="21" max="21" width="20.425781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24">
      <c r="A3" s="10" t="s">
        <v>153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4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6" spans="1:21" ht="24">
      <c r="A6" s="10" t="s">
        <v>3</v>
      </c>
      <c r="C6" s="11" t="s">
        <v>155</v>
      </c>
      <c r="D6" s="11" t="s">
        <v>155</v>
      </c>
      <c r="E6" s="11" t="s">
        <v>155</v>
      </c>
      <c r="F6" s="11" t="s">
        <v>155</v>
      </c>
      <c r="G6" s="11" t="s">
        <v>155</v>
      </c>
      <c r="H6" s="11" t="s">
        <v>155</v>
      </c>
      <c r="I6" s="11" t="s">
        <v>155</v>
      </c>
      <c r="J6" s="11" t="s">
        <v>155</v>
      </c>
      <c r="K6" s="11" t="s">
        <v>155</v>
      </c>
      <c r="M6" s="11" t="s">
        <v>156</v>
      </c>
      <c r="N6" s="11" t="s">
        <v>156</v>
      </c>
      <c r="O6" s="11" t="s">
        <v>156</v>
      </c>
      <c r="P6" s="11" t="s">
        <v>156</v>
      </c>
      <c r="Q6" s="11" t="s">
        <v>156</v>
      </c>
      <c r="R6" s="11" t="s">
        <v>156</v>
      </c>
      <c r="S6" s="11" t="s">
        <v>156</v>
      </c>
      <c r="T6" s="11" t="s">
        <v>156</v>
      </c>
      <c r="U6" s="11" t="s">
        <v>156</v>
      </c>
    </row>
    <row r="7" spans="1:21" ht="24">
      <c r="A7" s="11" t="s">
        <v>3</v>
      </c>
      <c r="C7" s="11" t="s">
        <v>188</v>
      </c>
      <c r="E7" s="11" t="s">
        <v>189</v>
      </c>
      <c r="G7" s="11" t="s">
        <v>190</v>
      </c>
      <c r="I7" s="11" t="s">
        <v>140</v>
      </c>
      <c r="K7" s="11" t="s">
        <v>191</v>
      </c>
      <c r="M7" s="11" t="s">
        <v>188</v>
      </c>
      <c r="O7" s="11" t="s">
        <v>189</v>
      </c>
      <c r="Q7" s="11" t="s">
        <v>190</v>
      </c>
      <c r="S7" s="11" t="s">
        <v>140</v>
      </c>
      <c r="U7" s="11" t="s">
        <v>191</v>
      </c>
    </row>
    <row r="8" spans="1:21">
      <c r="A8" s="2" t="s">
        <v>37</v>
      </c>
      <c r="C8" s="3">
        <v>0</v>
      </c>
      <c r="E8" s="3">
        <v>5405213557</v>
      </c>
      <c r="G8" s="5">
        <v>15178425302</v>
      </c>
      <c r="H8" s="5"/>
      <c r="I8" s="5">
        <v>20583638859</v>
      </c>
      <c r="K8" s="6">
        <v>-0.12518938080107286</v>
      </c>
      <c r="M8" s="5">
        <v>0</v>
      </c>
      <c r="N8" s="5"/>
      <c r="O8" s="5">
        <v>18814431765</v>
      </c>
      <c r="P8" s="5"/>
      <c r="Q8" s="5">
        <v>15438019285</v>
      </c>
      <c r="R8" s="5"/>
      <c r="S8" s="5">
        <v>34252451050</v>
      </c>
      <c r="U8" s="6">
        <v>0.1305278887303527</v>
      </c>
    </row>
    <row r="9" spans="1:21">
      <c r="A9" s="2" t="s">
        <v>52</v>
      </c>
      <c r="C9" s="3">
        <v>0</v>
      </c>
      <c r="E9" s="5">
        <v>-4731681611</v>
      </c>
      <c r="G9" s="5">
        <v>-3992</v>
      </c>
      <c r="H9" s="5"/>
      <c r="I9" s="5">
        <v>-4731685603</v>
      </c>
      <c r="K9" s="6">
        <v>2.8778040405908051E-2</v>
      </c>
      <c r="M9" s="5">
        <v>0</v>
      </c>
      <c r="N9" s="5"/>
      <c r="O9" s="5">
        <v>14443069504</v>
      </c>
      <c r="P9" s="5"/>
      <c r="Q9" s="5">
        <v>25903424292</v>
      </c>
      <c r="R9" s="5"/>
      <c r="S9" s="5">
        <v>40346493796</v>
      </c>
      <c r="U9" s="6">
        <v>0.15375082633288381</v>
      </c>
    </row>
    <row r="10" spans="1:21">
      <c r="A10" s="2" t="s">
        <v>21</v>
      </c>
      <c r="C10" s="3">
        <v>0</v>
      </c>
      <c r="E10" s="5">
        <v>0</v>
      </c>
      <c r="F10" s="5"/>
      <c r="G10" s="5">
        <v>-771790601</v>
      </c>
      <c r="H10" s="5"/>
      <c r="I10" s="5">
        <v>-771790601</v>
      </c>
      <c r="K10" s="6">
        <v>4.6940187840028942E-3</v>
      </c>
      <c r="M10" s="5">
        <v>0</v>
      </c>
      <c r="N10" s="5"/>
      <c r="O10" s="5">
        <v>0</v>
      </c>
      <c r="P10" s="5"/>
      <c r="Q10" s="5">
        <v>-895370255</v>
      </c>
      <c r="R10" s="5"/>
      <c r="S10" s="5">
        <v>-895370255</v>
      </c>
      <c r="U10" s="6">
        <v>-3.412041633064607E-3</v>
      </c>
    </row>
    <row r="11" spans="1:21">
      <c r="A11" s="2" t="s">
        <v>44</v>
      </c>
      <c r="C11" s="3">
        <v>0</v>
      </c>
      <c r="E11" s="5">
        <v>-4963396405</v>
      </c>
      <c r="F11" s="5"/>
      <c r="G11" s="5">
        <v>2071342756</v>
      </c>
      <c r="H11" s="5"/>
      <c r="I11" s="5">
        <v>-2892053649</v>
      </c>
      <c r="K11" s="6">
        <v>1.7589426633546307E-2</v>
      </c>
      <c r="M11" s="5">
        <v>0</v>
      </c>
      <c r="N11" s="5"/>
      <c r="O11" s="5">
        <v>4918221</v>
      </c>
      <c r="P11" s="5"/>
      <c r="Q11" s="5">
        <v>8346084727</v>
      </c>
      <c r="R11" s="5"/>
      <c r="S11" s="5">
        <v>8351002948</v>
      </c>
      <c r="U11" s="6">
        <v>3.1823672472145355E-2</v>
      </c>
    </row>
    <row r="12" spans="1:21">
      <c r="A12" s="2" t="s">
        <v>58</v>
      </c>
      <c r="C12" s="3">
        <v>0</v>
      </c>
      <c r="E12" s="5">
        <v>0</v>
      </c>
      <c r="F12" s="5"/>
      <c r="G12" s="5">
        <v>6869421855</v>
      </c>
      <c r="H12" s="5"/>
      <c r="I12" s="5">
        <v>6869421855</v>
      </c>
      <c r="K12" s="6">
        <v>-4.1779720018396548E-2</v>
      </c>
      <c r="M12" s="5">
        <v>0</v>
      </c>
      <c r="N12" s="5"/>
      <c r="O12" s="5">
        <v>0</v>
      </c>
      <c r="P12" s="5"/>
      <c r="Q12" s="5">
        <v>6869421855</v>
      </c>
      <c r="R12" s="5"/>
      <c r="S12" s="5">
        <v>6869421855</v>
      </c>
      <c r="U12" s="6">
        <v>2.617772171172238E-2</v>
      </c>
    </row>
    <row r="13" spans="1:21">
      <c r="A13" s="2" t="s">
        <v>15</v>
      </c>
      <c r="C13" s="3">
        <v>0</v>
      </c>
      <c r="E13" s="5">
        <v>5930673968</v>
      </c>
      <c r="F13" s="5"/>
      <c r="G13" s="5">
        <v>0</v>
      </c>
      <c r="H13" s="5"/>
      <c r="I13" s="5">
        <v>5930673968</v>
      </c>
      <c r="K13" s="6">
        <v>-3.6070269541399844E-2</v>
      </c>
      <c r="M13" s="5">
        <v>0</v>
      </c>
      <c r="N13" s="5"/>
      <c r="O13" s="5">
        <v>12977710091</v>
      </c>
      <c r="P13" s="5"/>
      <c r="Q13" s="5">
        <v>602203147</v>
      </c>
      <c r="R13" s="5"/>
      <c r="S13" s="5">
        <v>13579913238</v>
      </c>
      <c r="U13" s="6">
        <v>5.1749797452743385E-2</v>
      </c>
    </row>
    <row r="14" spans="1:21">
      <c r="A14" s="2" t="s">
        <v>22</v>
      </c>
      <c r="C14" s="3">
        <v>0</v>
      </c>
      <c r="E14" s="5">
        <v>-5263720249</v>
      </c>
      <c r="F14" s="5"/>
      <c r="G14" s="5">
        <v>0</v>
      </c>
      <c r="H14" s="5"/>
      <c r="I14" s="5">
        <v>-5263720249</v>
      </c>
      <c r="K14" s="6">
        <v>3.2013867091058794E-2</v>
      </c>
      <c r="M14" s="5">
        <v>0</v>
      </c>
      <c r="N14" s="5"/>
      <c r="O14" s="5">
        <v>-2276729304</v>
      </c>
      <c r="P14" s="5"/>
      <c r="Q14" s="5">
        <v>1508641895</v>
      </c>
      <c r="R14" s="5"/>
      <c r="S14" s="5">
        <v>-768087409</v>
      </c>
      <c r="U14" s="6">
        <v>-2.9269971865892763E-3</v>
      </c>
    </row>
    <row r="15" spans="1:21">
      <c r="A15" s="2" t="s">
        <v>48</v>
      </c>
      <c r="C15" s="3">
        <v>0</v>
      </c>
      <c r="E15" s="5">
        <v>-5249149494</v>
      </c>
      <c r="F15" s="5"/>
      <c r="G15" s="5">
        <v>0</v>
      </c>
      <c r="H15" s="5"/>
      <c r="I15" s="5">
        <v>-5249149494</v>
      </c>
      <c r="K15" s="6">
        <v>3.1925247979115112E-2</v>
      </c>
      <c r="M15" s="5">
        <v>0</v>
      </c>
      <c r="N15" s="5"/>
      <c r="O15" s="5">
        <v>1438123148</v>
      </c>
      <c r="P15" s="5"/>
      <c r="Q15" s="5">
        <v>370474473</v>
      </c>
      <c r="R15" s="5"/>
      <c r="S15" s="5">
        <v>1808597621</v>
      </c>
      <c r="U15" s="6">
        <v>6.8921324400190217E-3</v>
      </c>
    </row>
    <row r="16" spans="1:21">
      <c r="A16" s="2" t="s">
        <v>32</v>
      </c>
      <c r="C16" s="3">
        <v>0</v>
      </c>
      <c r="E16" s="5">
        <v>-7265170055</v>
      </c>
      <c r="F16" s="5"/>
      <c r="G16" s="5">
        <v>0</v>
      </c>
      <c r="H16" s="5"/>
      <c r="I16" s="5">
        <v>-7265170055</v>
      </c>
      <c r="K16" s="6">
        <v>4.4186654596413438E-2</v>
      </c>
      <c r="M16" s="5">
        <v>0</v>
      </c>
      <c r="N16" s="5"/>
      <c r="O16" s="5">
        <v>2645232719</v>
      </c>
      <c r="P16" s="5"/>
      <c r="Q16" s="5">
        <v>435639640</v>
      </c>
      <c r="R16" s="5"/>
      <c r="S16" s="5">
        <v>3080872359</v>
      </c>
      <c r="U16" s="6">
        <v>1.174046680282669E-2</v>
      </c>
    </row>
    <row r="17" spans="1:21">
      <c r="A17" s="2" t="s">
        <v>24</v>
      </c>
      <c r="C17" s="3">
        <v>0</v>
      </c>
      <c r="E17" s="5">
        <v>-7712783540</v>
      </c>
      <c r="F17" s="5"/>
      <c r="G17" s="5">
        <v>0</v>
      </c>
      <c r="H17" s="5"/>
      <c r="I17" s="5">
        <v>-7712783540</v>
      </c>
      <c r="K17" s="6">
        <v>4.6909033054819922E-2</v>
      </c>
      <c r="M17" s="5">
        <v>0</v>
      </c>
      <c r="N17" s="5"/>
      <c r="O17" s="5">
        <v>-6954149102</v>
      </c>
      <c r="P17" s="5"/>
      <c r="Q17" s="5">
        <v>530845486</v>
      </c>
      <c r="R17" s="5"/>
      <c r="S17" s="5">
        <v>-6423303616</v>
      </c>
      <c r="U17" s="6">
        <v>-2.447767193205054E-2</v>
      </c>
    </row>
    <row r="18" spans="1:21">
      <c r="A18" s="2" t="s">
        <v>36</v>
      </c>
      <c r="C18" s="3">
        <v>0</v>
      </c>
      <c r="E18" s="5">
        <v>518432</v>
      </c>
      <c r="F18" s="5"/>
      <c r="G18" s="5">
        <v>0</v>
      </c>
      <c r="H18" s="5"/>
      <c r="I18" s="5">
        <v>518432</v>
      </c>
      <c r="K18" s="6">
        <v>-3.1530955975300719E-6</v>
      </c>
      <c r="M18" s="5">
        <v>0</v>
      </c>
      <c r="N18" s="5"/>
      <c r="O18" s="5">
        <v>6695158212</v>
      </c>
      <c r="P18" s="5"/>
      <c r="Q18" s="5">
        <v>7822022859</v>
      </c>
      <c r="R18" s="5"/>
      <c r="S18" s="5">
        <v>14517181071</v>
      </c>
      <c r="U18" s="6">
        <v>5.5321500722613846E-2</v>
      </c>
    </row>
    <row r="19" spans="1:21">
      <c r="A19" s="2" t="s">
        <v>182</v>
      </c>
      <c r="C19" s="3">
        <v>0</v>
      </c>
      <c r="E19" s="5">
        <v>0</v>
      </c>
      <c r="F19" s="5"/>
      <c r="G19" s="5">
        <v>0</v>
      </c>
      <c r="H19" s="5"/>
      <c r="I19" s="5">
        <v>0</v>
      </c>
      <c r="K19" s="6">
        <v>0</v>
      </c>
      <c r="M19" s="5">
        <v>0</v>
      </c>
      <c r="N19" s="5"/>
      <c r="O19" s="5">
        <v>0</v>
      </c>
      <c r="P19" s="5"/>
      <c r="Q19" s="5">
        <v>4668013471</v>
      </c>
      <c r="R19" s="5"/>
      <c r="S19" s="5">
        <v>4668013471</v>
      </c>
      <c r="U19" s="6">
        <v>1.7788681517858135E-2</v>
      </c>
    </row>
    <row r="20" spans="1:21">
      <c r="A20" s="2" t="s">
        <v>31</v>
      </c>
      <c r="C20" s="3">
        <v>0</v>
      </c>
      <c r="E20" s="5">
        <v>-1249833473</v>
      </c>
      <c r="F20" s="5"/>
      <c r="G20" s="5">
        <v>0</v>
      </c>
      <c r="H20" s="5"/>
      <c r="I20" s="5">
        <v>-1249833473</v>
      </c>
      <c r="K20" s="6">
        <v>7.6014683147684172E-3</v>
      </c>
      <c r="M20" s="5">
        <v>0</v>
      </c>
      <c r="N20" s="5"/>
      <c r="O20" s="5">
        <v>319724844</v>
      </c>
      <c r="P20" s="5"/>
      <c r="Q20" s="5">
        <v>161751848</v>
      </c>
      <c r="R20" s="5"/>
      <c r="S20" s="5">
        <v>481476692</v>
      </c>
      <c r="U20" s="6">
        <v>1.8347923769862389E-3</v>
      </c>
    </row>
    <row r="21" spans="1:21">
      <c r="A21" s="2" t="s">
        <v>183</v>
      </c>
      <c r="C21" s="3">
        <v>0</v>
      </c>
      <c r="E21" s="5">
        <v>0</v>
      </c>
      <c r="F21" s="5"/>
      <c r="G21" s="5">
        <v>0</v>
      </c>
      <c r="H21" s="5"/>
      <c r="I21" s="5">
        <v>0</v>
      </c>
      <c r="K21" s="6">
        <v>0</v>
      </c>
      <c r="M21" s="5">
        <v>0</v>
      </c>
      <c r="N21" s="5"/>
      <c r="O21" s="5">
        <v>0</v>
      </c>
      <c r="P21" s="5"/>
      <c r="Q21" s="5">
        <v>9315700651</v>
      </c>
      <c r="R21" s="5"/>
      <c r="S21" s="5">
        <v>9315700651</v>
      </c>
      <c r="U21" s="6">
        <v>3.5499904408125622E-2</v>
      </c>
    </row>
    <row r="22" spans="1:21">
      <c r="A22" s="2" t="s">
        <v>18</v>
      </c>
      <c r="C22" s="3">
        <v>0</v>
      </c>
      <c r="E22" s="5">
        <v>-3562662177</v>
      </c>
      <c r="F22" s="5"/>
      <c r="G22" s="5">
        <v>0</v>
      </c>
      <c r="H22" s="5"/>
      <c r="I22" s="5">
        <v>-3562662177</v>
      </c>
      <c r="K22" s="6">
        <v>2.1668057577050804E-2</v>
      </c>
      <c r="M22" s="5">
        <v>0</v>
      </c>
      <c r="N22" s="5"/>
      <c r="O22" s="5">
        <v>2694834213</v>
      </c>
      <c r="P22" s="5"/>
      <c r="Q22" s="5">
        <v>326847256</v>
      </c>
      <c r="R22" s="5"/>
      <c r="S22" s="5">
        <v>3021681469</v>
      </c>
      <c r="U22" s="6">
        <v>1.1514904495110596E-2</v>
      </c>
    </row>
    <row r="23" spans="1:21">
      <c r="A23" s="2" t="s">
        <v>53</v>
      </c>
      <c r="C23" s="3">
        <v>0</v>
      </c>
      <c r="E23" s="5">
        <v>6477157234</v>
      </c>
      <c r="F23" s="5"/>
      <c r="G23" s="5">
        <v>0</v>
      </c>
      <c r="H23" s="5"/>
      <c r="I23" s="5">
        <v>6477157234</v>
      </c>
      <c r="K23" s="6">
        <v>-3.9393972515268071E-2</v>
      </c>
      <c r="M23" s="5">
        <v>0</v>
      </c>
      <c r="N23" s="5"/>
      <c r="O23" s="5">
        <v>12453806867</v>
      </c>
      <c r="P23" s="5"/>
      <c r="Q23" s="5">
        <v>300232878</v>
      </c>
      <c r="R23" s="5"/>
      <c r="S23" s="5">
        <v>12754039745</v>
      </c>
      <c r="U23" s="6">
        <v>4.8602591337703872E-2</v>
      </c>
    </row>
    <row r="24" spans="1:21">
      <c r="A24" s="2" t="s">
        <v>38</v>
      </c>
      <c r="C24" s="3">
        <v>3547137882</v>
      </c>
      <c r="E24" s="5">
        <v>-4463663927</v>
      </c>
      <c r="F24" s="5"/>
      <c r="G24" s="5">
        <v>0</v>
      </c>
      <c r="H24" s="5"/>
      <c r="I24" s="5">
        <v>-916526045</v>
      </c>
      <c r="K24" s="6">
        <v>5.5742975694230848E-3</v>
      </c>
      <c r="M24" s="5">
        <v>3547137882</v>
      </c>
      <c r="N24" s="5"/>
      <c r="O24" s="5">
        <v>566814412</v>
      </c>
      <c r="P24" s="5"/>
      <c r="Q24" s="5">
        <v>-189271833</v>
      </c>
      <c r="R24" s="5"/>
      <c r="S24" s="5">
        <v>3924680461</v>
      </c>
      <c r="U24" s="6">
        <v>1.4956017418076051E-2</v>
      </c>
    </row>
    <row r="25" spans="1:21">
      <c r="A25" s="2" t="s">
        <v>16</v>
      </c>
      <c r="C25" s="3">
        <v>216252261</v>
      </c>
      <c r="E25" s="5">
        <v>-547946134</v>
      </c>
      <c r="F25" s="5"/>
      <c r="G25" s="5">
        <v>0</v>
      </c>
      <c r="H25" s="5"/>
      <c r="I25" s="5">
        <v>-331693873</v>
      </c>
      <c r="K25" s="6">
        <v>2.0173571281942447E-3</v>
      </c>
      <c r="M25" s="5">
        <v>216252261</v>
      </c>
      <c r="N25" s="5"/>
      <c r="O25" s="5">
        <v>1221700690</v>
      </c>
      <c r="P25" s="5"/>
      <c r="Q25" s="5">
        <v>4085150703</v>
      </c>
      <c r="R25" s="5"/>
      <c r="S25" s="5">
        <v>5523103654</v>
      </c>
      <c r="U25" s="6">
        <v>2.1047225442148799E-2</v>
      </c>
    </row>
    <row r="26" spans="1:21">
      <c r="A26" s="2" t="s">
        <v>39</v>
      </c>
      <c r="C26" s="3">
        <v>0</v>
      </c>
      <c r="E26" s="5">
        <v>-35158459219</v>
      </c>
      <c r="F26" s="5"/>
      <c r="G26" s="5">
        <v>0</v>
      </c>
      <c r="H26" s="5"/>
      <c r="I26" s="5">
        <v>-35158459219</v>
      </c>
      <c r="K26" s="6">
        <v>0.21383321820290696</v>
      </c>
      <c r="M26" s="5">
        <v>0</v>
      </c>
      <c r="N26" s="5"/>
      <c r="O26" s="5">
        <v>-28543278740</v>
      </c>
      <c r="P26" s="5"/>
      <c r="Q26" s="5">
        <v>219604748</v>
      </c>
      <c r="R26" s="5"/>
      <c r="S26" s="5">
        <v>-28323673992</v>
      </c>
      <c r="U26" s="6">
        <v>-0.10793473908964422</v>
      </c>
    </row>
    <row r="27" spans="1:21">
      <c r="A27" s="2" t="s">
        <v>23</v>
      </c>
      <c r="C27" s="3">
        <v>0</v>
      </c>
      <c r="E27" s="5">
        <v>-5125302912</v>
      </c>
      <c r="F27" s="5"/>
      <c r="G27" s="5">
        <v>0</v>
      </c>
      <c r="H27" s="5"/>
      <c r="I27" s="5">
        <v>-5125302912</v>
      </c>
      <c r="K27" s="6">
        <v>3.1172014937031776E-2</v>
      </c>
      <c r="M27" s="5">
        <v>0</v>
      </c>
      <c r="N27" s="5"/>
      <c r="O27" s="5">
        <v>11139996614</v>
      </c>
      <c r="P27" s="5"/>
      <c r="Q27" s="5">
        <v>6951244237</v>
      </c>
      <c r="R27" s="5"/>
      <c r="S27" s="5">
        <v>18091240851</v>
      </c>
      <c r="U27" s="6">
        <v>6.8941386686350414E-2</v>
      </c>
    </row>
    <row r="28" spans="1:21">
      <c r="A28" s="2" t="s">
        <v>59</v>
      </c>
      <c r="C28" s="3">
        <v>0</v>
      </c>
      <c r="E28" s="5">
        <v>-1262923735</v>
      </c>
      <c r="F28" s="5"/>
      <c r="G28" s="5">
        <v>0</v>
      </c>
      <c r="H28" s="5"/>
      <c r="I28" s="5">
        <v>-1262923735</v>
      </c>
      <c r="K28" s="6">
        <v>7.6810830906362555E-3</v>
      </c>
      <c r="M28" s="5">
        <v>2281135511</v>
      </c>
      <c r="N28" s="5"/>
      <c r="O28" s="5">
        <v>-356209262</v>
      </c>
      <c r="P28" s="5"/>
      <c r="Q28" s="5">
        <v>843829941</v>
      </c>
      <c r="R28" s="5"/>
      <c r="S28" s="5">
        <v>2768756190</v>
      </c>
      <c r="U28" s="6">
        <v>1.0551066823283446E-2</v>
      </c>
    </row>
    <row r="29" spans="1:21">
      <c r="A29" s="2" t="s">
        <v>27</v>
      </c>
      <c r="C29" s="3">
        <v>0</v>
      </c>
      <c r="E29" s="5">
        <v>-2335534828</v>
      </c>
      <c r="F29" s="5"/>
      <c r="G29" s="5">
        <v>0</v>
      </c>
      <c r="H29" s="5"/>
      <c r="I29" s="5">
        <v>-2335534828</v>
      </c>
      <c r="K29" s="6">
        <v>1.4204687565669082E-2</v>
      </c>
      <c r="M29" s="5">
        <v>0</v>
      </c>
      <c r="N29" s="5"/>
      <c r="O29" s="5">
        <v>12938121512</v>
      </c>
      <c r="P29" s="5"/>
      <c r="Q29" s="5">
        <v>117681648</v>
      </c>
      <c r="R29" s="5"/>
      <c r="S29" s="5">
        <v>13055803160</v>
      </c>
      <c r="U29" s="6">
        <v>4.9752539450862658E-2</v>
      </c>
    </row>
    <row r="30" spans="1:21">
      <c r="A30" s="2" t="s">
        <v>19</v>
      </c>
      <c r="C30" s="3">
        <v>0</v>
      </c>
      <c r="E30" s="5">
        <v>-3848094490</v>
      </c>
      <c r="F30" s="5"/>
      <c r="G30" s="5">
        <v>0</v>
      </c>
      <c r="H30" s="5"/>
      <c r="I30" s="5">
        <v>-3848094490</v>
      </c>
      <c r="K30" s="6">
        <v>2.340405259570923E-2</v>
      </c>
      <c r="M30" s="5">
        <v>0</v>
      </c>
      <c r="N30" s="5"/>
      <c r="O30" s="5">
        <v>2342318384</v>
      </c>
      <c r="P30" s="5"/>
      <c r="Q30" s="5">
        <v>408593569</v>
      </c>
      <c r="R30" s="5"/>
      <c r="S30" s="5">
        <v>2750911953</v>
      </c>
      <c r="U30" s="6">
        <v>1.0483066709124782E-2</v>
      </c>
    </row>
    <row r="31" spans="1:21">
      <c r="A31" s="2" t="s">
        <v>40</v>
      </c>
      <c r="C31" s="3">
        <v>0</v>
      </c>
      <c r="E31" s="5">
        <v>-2347504641</v>
      </c>
      <c r="F31" s="5"/>
      <c r="G31" s="5">
        <v>0</v>
      </c>
      <c r="H31" s="5"/>
      <c r="I31" s="5">
        <v>-2347504641</v>
      </c>
      <c r="K31" s="6">
        <v>1.4277487787633695E-2</v>
      </c>
      <c r="M31" s="5">
        <v>0</v>
      </c>
      <c r="N31" s="5"/>
      <c r="O31" s="5">
        <v>3367127873</v>
      </c>
      <c r="P31" s="5"/>
      <c r="Q31" s="5">
        <v>1107255428</v>
      </c>
      <c r="R31" s="5"/>
      <c r="S31" s="5">
        <v>4474383301</v>
      </c>
      <c r="U31" s="6">
        <v>1.7050803307399404E-2</v>
      </c>
    </row>
    <row r="32" spans="1:21">
      <c r="A32" s="2" t="s">
        <v>184</v>
      </c>
      <c r="C32" s="3">
        <v>0</v>
      </c>
      <c r="E32" s="5">
        <v>0</v>
      </c>
      <c r="F32" s="5"/>
      <c r="G32" s="5">
        <v>0</v>
      </c>
      <c r="H32" s="5"/>
      <c r="I32" s="5">
        <v>0</v>
      </c>
      <c r="K32" s="6">
        <v>0</v>
      </c>
      <c r="M32" s="5">
        <v>0</v>
      </c>
      <c r="N32" s="5"/>
      <c r="O32" s="5">
        <v>0</v>
      </c>
      <c r="P32" s="5"/>
      <c r="Q32" s="5">
        <v>45765609471</v>
      </c>
      <c r="R32" s="5"/>
      <c r="S32" s="5">
        <v>45765609471</v>
      </c>
      <c r="U32" s="6">
        <v>0.17440177848841751</v>
      </c>
    </row>
    <row r="33" spans="1:21">
      <c r="A33" s="2" t="s">
        <v>34</v>
      </c>
      <c r="C33" s="3">
        <v>0</v>
      </c>
      <c r="E33" s="5">
        <v>-9658941381</v>
      </c>
      <c r="F33" s="5"/>
      <c r="G33" s="5">
        <v>0</v>
      </c>
      <c r="H33" s="5"/>
      <c r="I33" s="5">
        <v>-9658941381</v>
      </c>
      <c r="K33" s="6">
        <v>5.874553566375558E-2</v>
      </c>
      <c r="M33" s="5">
        <v>0</v>
      </c>
      <c r="N33" s="5"/>
      <c r="O33" s="5">
        <v>2188896788</v>
      </c>
      <c r="P33" s="5"/>
      <c r="Q33" s="5">
        <v>581076002</v>
      </c>
      <c r="R33" s="5"/>
      <c r="S33" s="5">
        <v>2769972790</v>
      </c>
      <c r="U33" s="6">
        <v>1.055570299455182E-2</v>
      </c>
    </row>
    <row r="34" spans="1:21">
      <c r="A34" s="2" t="s">
        <v>54</v>
      </c>
      <c r="C34" s="3">
        <v>0</v>
      </c>
      <c r="E34" s="5">
        <v>4248747834</v>
      </c>
      <c r="F34" s="5"/>
      <c r="G34" s="5">
        <v>0</v>
      </c>
      <c r="H34" s="5"/>
      <c r="I34" s="5">
        <v>4248747834</v>
      </c>
      <c r="K34" s="6">
        <v>-2.5840820185483976E-2</v>
      </c>
      <c r="M34" s="5">
        <v>0</v>
      </c>
      <c r="N34" s="5"/>
      <c r="O34" s="5">
        <v>18485780048</v>
      </c>
      <c r="P34" s="5"/>
      <c r="Q34" s="5">
        <v>5101896248</v>
      </c>
      <c r="R34" s="5"/>
      <c r="S34" s="5">
        <v>23587676296</v>
      </c>
      <c r="U34" s="6">
        <v>8.988698597007018E-2</v>
      </c>
    </row>
    <row r="35" spans="1:21">
      <c r="A35" s="2" t="s">
        <v>46</v>
      </c>
      <c r="C35" s="3">
        <v>2375486424</v>
      </c>
      <c r="E35" s="5">
        <v>-7873166670</v>
      </c>
      <c r="F35" s="5"/>
      <c r="G35" s="5">
        <v>0</v>
      </c>
      <c r="H35" s="5"/>
      <c r="I35" s="5">
        <v>-5497680246</v>
      </c>
      <c r="K35" s="6">
        <v>3.3436808260853192E-2</v>
      </c>
      <c r="M35" s="5">
        <v>2375486424</v>
      </c>
      <c r="N35" s="5"/>
      <c r="O35" s="5">
        <v>-3996531420</v>
      </c>
      <c r="P35" s="5"/>
      <c r="Q35" s="5">
        <v>-453726025</v>
      </c>
      <c r="R35" s="5"/>
      <c r="S35" s="5">
        <v>-2074771021</v>
      </c>
      <c r="U35" s="6">
        <v>-7.9064555285321188E-3</v>
      </c>
    </row>
    <row r="36" spans="1:21">
      <c r="A36" s="2" t="s">
        <v>51</v>
      </c>
      <c r="C36" s="3">
        <v>0</v>
      </c>
      <c r="E36" s="5">
        <v>-12331417389</v>
      </c>
      <c r="F36" s="5"/>
      <c r="G36" s="5">
        <v>0</v>
      </c>
      <c r="H36" s="5"/>
      <c r="I36" s="5">
        <v>-12331417389</v>
      </c>
      <c r="K36" s="6">
        <v>7.4999494399577329E-2</v>
      </c>
      <c r="M36" s="5">
        <v>2382175499</v>
      </c>
      <c r="N36" s="5"/>
      <c r="O36" s="5">
        <v>4263147157</v>
      </c>
      <c r="P36" s="5"/>
      <c r="Q36" s="5">
        <v>2475181490</v>
      </c>
      <c r="R36" s="5"/>
      <c r="S36" s="5">
        <v>9120504146</v>
      </c>
      <c r="U36" s="6">
        <v>3.4756057270062382E-2</v>
      </c>
    </row>
    <row r="37" spans="1:21">
      <c r="A37" s="2" t="s">
        <v>20</v>
      </c>
      <c r="C37" s="3">
        <v>0</v>
      </c>
      <c r="E37" s="5">
        <v>662803653</v>
      </c>
      <c r="F37" s="5"/>
      <c r="G37" s="5">
        <v>0</v>
      </c>
      <c r="H37" s="5"/>
      <c r="I37" s="5">
        <v>662803653</v>
      </c>
      <c r="K37" s="6">
        <v>-4.0311618115802059E-3</v>
      </c>
      <c r="M37" s="5">
        <v>0</v>
      </c>
      <c r="N37" s="5"/>
      <c r="O37" s="5">
        <v>8586320046</v>
      </c>
      <c r="P37" s="5"/>
      <c r="Q37" s="5">
        <v>786750941</v>
      </c>
      <c r="R37" s="5"/>
      <c r="S37" s="5">
        <v>9373070987</v>
      </c>
      <c r="U37" s="6">
        <v>3.5718529020504451E-2</v>
      </c>
    </row>
    <row r="38" spans="1:21">
      <c r="A38" s="2" t="s">
        <v>56</v>
      </c>
      <c r="C38" s="3">
        <v>0</v>
      </c>
      <c r="E38" s="5">
        <v>-5137817952</v>
      </c>
      <c r="F38" s="5"/>
      <c r="G38" s="5">
        <v>0</v>
      </c>
      <c r="H38" s="5"/>
      <c r="I38" s="5">
        <v>-5137817952</v>
      </c>
      <c r="K38" s="6">
        <v>3.124813122137941E-2</v>
      </c>
      <c r="M38" s="5">
        <v>1450464404</v>
      </c>
      <c r="N38" s="5"/>
      <c r="O38" s="5">
        <v>-2622587672</v>
      </c>
      <c r="P38" s="5"/>
      <c r="Q38" s="5">
        <v>1515592462</v>
      </c>
      <c r="R38" s="5"/>
      <c r="S38" s="5">
        <v>343469194</v>
      </c>
      <c r="U38" s="6">
        <v>1.3088788499045509E-3</v>
      </c>
    </row>
    <row r="39" spans="1:21">
      <c r="A39" s="2" t="s">
        <v>185</v>
      </c>
      <c r="C39" s="3">
        <v>0</v>
      </c>
      <c r="E39" s="5">
        <v>0</v>
      </c>
      <c r="F39" s="5"/>
      <c r="G39" s="5">
        <v>0</v>
      </c>
      <c r="H39" s="5"/>
      <c r="I39" s="5">
        <v>0</v>
      </c>
      <c r="K39" s="6">
        <v>0</v>
      </c>
      <c r="M39" s="5">
        <v>0</v>
      </c>
      <c r="N39" s="5"/>
      <c r="O39" s="5">
        <v>0</v>
      </c>
      <c r="P39" s="5"/>
      <c r="Q39" s="5">
        <v>3579425385</v>
      </c>
      <c r="R39" s="5"/>
      <c r="S39" s="5">
        <v>3579425385</v>
      </c>
      <c r="U39" s="6">
        <v>1.3640332999523544E-2</v>
      </c>
    </row>
    <row r="40" spans="1:21">
      <c r="A40" s="2" t="s">
        <v>45</v>
      </c>
      <c r="C40" s="3">
        <v>0</v>
      </c>
      <c r="E40" s="5">
        <v>-22395372435</v>
      </c>
      <c r="F40" s="5"/>
      <c r="G40" s="5">
        <v>0</v>
      </c>
      <c r="H40" s="5"/>
      <c r="I40" s="5">
        <v>-22395372435</v>
      </c>
      <c r="K40" s="6">
        <v>0.1362083170596044</v>
      </c>
      <c r="M40" s="5">
        <v>0</v>
      </c>
      <c r="N40" s="5"/>
      <c r="O40" s="5">
        <v>-6603763697</v>
      </c>
      <c r="P40" s="5"/>
      <c r="Q40" s="5">
        <v>1301621825</v>
      </c>
      <c r="R40" s="5"/>
      <c r="S40" s="5">
        <v>-5302141872</v>
      </c>
      <c r="U40" s="6">
        <v>-2.0205193003289029E-2</v>
      </c>
    </row>
    <row r="41" spans="1:21">
      <c r="A41" s="2" t="s">
        <v>186</v>
      </c>
      <c r="C41" s="3">
        <v>0</v>
      </c>
      <c r="E41" s="5">
        <v>0</v>
      </c>
      <c r="F41" s="5"/>
      <c r="G41" s="5">
        <v>0</v>
      </c>
      <c r="H41" s="5"/>
      <c r="I41" s="5">
        <v>0</v>
      </c>
      <c r="K41" s="6">
        <v>0</v>
      </c>
      <c r="M41" s="5">
        <v>0</v>
      </c>
      <c r="N41" s="5"/>
      <c r="O41" s="5">
        <v>0</v>
      </c>
      <c r="P41" s="5"/>
      <c r="Q41" s="5">
        <v>0</v>
      </c>
      <c r="R41" s="5"/>
      <c r="S41" s="5">
        <v>0</v>
      </c>
      <c r="U41" s="6">
        <v>0</v>
      </c>
    </row>
    <row r="42" spans="1:21">
      <c r="A42" s="2" t="s">
        <v>57</v>
      </c>
      <c r="C42" s="3">
        <v>4740959023</v>
      </c>
      <c r="E42" s="5">
        <v>-4906044021</v>
      </c>
      <c r="F42" s="5"/>
      <c r="G42" s="5">
        <v>0</v>
      </c>
      <c r="H42" s="5"/>
      <c r="I42" s="5">
        <v>-165084998</v>
      </c>
      <c r="K42" s="6">
        <v>1.00404446564267E-3</v>
      </c>
      <c r="M42" s="5">
        <v>4740959023</v>
      </c>
      <c r="N42" s="5"/>
      <c r="O42" s="5">
        <v>4954941486</v>
      </c>
      <c r="P42" s="5"/>
      <c r="Q42" s="5">
        <v>748448713</v>
      </c>
      <c r="R42" s="5"/>
      <c r="S42" s="5">
        <v>10444349222</v>
      </c>
      <c r="U42" s="6">
        <v>3.9800913841760287E-2</v>
      </c>
    </row>
    <row r="43" spans="1:21">
      <c r="A43" s="2" t="s">
        <v>42</v>
      </c>
      <c r="C43" s="3">
        <v>0</v>
      </c>
      <c r="E43" s="5">
        <v>-5516675514</v>
      </c>
      <c r="F43" s="5"/>
      <c r="G43" s="5">
        <v>0</v>
      </c>
      <c r="H43" s="5"/>
      <c r="I43" s="5">
        <v>-5516675514</v>
      </c>
      <c r="K43" s="6">
        <v>3.3552337194068547E-2</v>
      </c>
      <c r="M43" s="5">
        <v>0</v>
      </c>
      <c r="N43" s="5"/>
      <c r="O43" s="5">
        <v>-2460369490</v>
      </c>
      <c r="P43" s="5"/>
      <c r="Q43" s="5">
        <v>-386144928</v>
      </c>
      <c r="R43" s="5"/>
      <c r="S43" s="5">
        <v>-2846514418</v>
      </c>
      <c r="U43" s="6">
        <v>-1.084738480991271E-2</v>
      </c>
    </row>
    <row r="44" spans="1:21">
      <c r="A44" s="2" t="s">
        <v>33</v>
      </c>
      <c r="C44" s="3">
        <v>0</v>
      </c>
      <c r="E44" s="5">
        <v>-1519966416</v>
      </c>
      <c r="F44" s="5"/>
      <c r="G44" s="5">
        <v>0</v>
      </c>
      <c r="H44" s="5"/>
      <c r="I44" s="5">
        <v>-1519966416</v>
      </c>
      <c r="K44" s="6">
        <v>9.2444127960526392E-3</v>
      </c>
      <c r="M44" s="5">
        <v>0</v>
      </c>
      <c r="N44" s="5"/>
      <c r="O44" s="5">
        <v>-1492330664</v>
      </c>
      <c r="P44" s="5"/>
      <c r="Q44" s="5">
        <v>237301824</v>
      </c>
      <c r="R44" s="5"/>
      <c r="S44" s="5">
        <v>-1255028840</v>
      </c>
      <c r="U44" s="6">
        <v>-4.7826143752974903E-3</v>
      </c>
    </row>
    <row r="45" spans="1:21">
      <c r="A45" s="2" t="s">
        <v>50</v>
      </c>
      <c r="C45" s="3">
        <v>0</v>
      </c>
      <c r="E45" s="5">
        <v>-7460841787</v>
      </c>
      <c r="F45" s="5"/>
      <c r="G45" s="5">
        <v>0</v>
      </c>
      <c r="H45" s="5"/>
      <c r="I45" s="5">
        <v>-7460841787</v>
      </c>
      <c r="K45" s="6">
        <v>4.5376727116493765E-2</v>
      </c>
      <c r="M45" s="5">
        <v>0</v>
      </c>
      <c r="N45" s="5"/>
      <c r="O45" s="5">
        <v>-3948905415</v>
      </c>
      <c r="P45" s="5"/>
      <c r="Q45" s="5">
        <v>1342473996</v>
      </c>
      <c r="R45" s="5"/>
      <c r="S45" s="5">
        <v>-2606431419</v>
      </c>
      <c r="U45" s="6">
        <v>-9.9324859919047246E-3</v>
      </c>
    </row>
    <row r="46" spans="1:21">
      <c r="A46" s="2" t="s">
        <v>55</v>
      </c>
      <c r="C46" s="3">
        <v>0</v>
      </c>
      <c r="E46" s="5">
        <v>-3177591064</v>
      </c>
      <c r="F46" s="5"/>
      <c r="G46" s="5">
        <v>0</v>
      </c>
      <c r="H46" s="5"/>
      <c r="I46" s="5">
        <v>-3177591064</v>
      </c>
      <c r="K46" s="6">
        <v>1.9326060880982071E-2</v>
      </c>
      <c r="M46" s="5">
        <v>0</v>
      </c>
      <c r="N46" s="5"/>
      <c r="O46" s="5">
        <v>4730071272</v>
      </c>
      <c r="P46" s="5"/>
      <c r="Q46" s="5">
        <v>434994998</v>
      </c>
      <c r="R46" s="5"/>
      <c r="S46" s="5">
        <v>5165066270</v>
      </c>
      <c r="U46" s="6">
        <v>1.9682830708708007E-2</v>
      </c>
    </row>
    <row r="47" spans="1:21">
      <c r="A47" s="2" t="s">
        <v>28</v>
      </c>
      <c r="C47" s="3">
        <v>8982302704</v>
      </c>
      <c r="E47" s="5">
        <v>-17896688324</v>
      </c>
      <c r="F47" s="5"/>
      <c r="G47" s="5">
        <v>0</v>
      </c>
      <c r="H47" s="5"/>
      <c r="I47" s="5">
        <v>-8914385620</v>
      </c>
      <c r="K47" s="6">
        <v>5.4217158765483962E-2</v>
      </c>
      <c r="M47" s="5">
        <v>8982302704</v>
      </c>
      <c r="N47" s="5"/>
      <c r="O47" s="5">
        <v>-23359887916</v>
      </c>
      <c r="P47" s="5"/>
      <c r="Q47" s="5">
        <v>194079152</v>
      </c>
      <c r="R47" s="5"/>
      <c r="S47" s="5">
        <v>-14183506060</v>
      </c>
      <c r="U47" s="6">
        <v>-5.404994515877027E-2</v>
      </c>
    </row>
    <row r="48" spans="1:21">
      <c r="A48" s="2" t="s">
        <v>47</v>
      </c>
      <c r="C48" s="3">
        <v>0</v>
      </c>
      <c r="E48" s="5">
        <v>-1772380215</v>
      </c>
      <c r="F48" s="5"/>
      <c r="G48" s="5">
        <v>0</v>
      </c>
      <c r="H48" s="5"/>
      <c r="I48" s="5">
        <v>-1772380215</v>
      </c>
      <c r="K48" s="6">
        <v>1.0779589711024594E-2</v>
      </c>
      <c r="M48" s="5">
        <v>0</v>
      </c>
      <c r="N48" s="5"/>
      <c r="O48" s="5">
        <v>9611754007</v>
      </c>
      <c r="P48" s="5"/>
      <c r="Q48" s="5">
        <v>145792337</v>
      </c>
      <c r="R48" s="5"/>
      <c r="S48" s="5">
        <v>9757546344</v>
      </c>
      <c r="U48" s="6">
        <v>3.7183672538111452E-2</v>
      </c>
    </row>
    <row r="49" spans="1:21">
      <c r="A49" s="2" t="s">
        <v>35</v>
      </c>
      <c r="C49" s="3">
        <v>5445058840</v>
      </c>
      <c r="E49" s="5">
        <v>855846085</v>
      </c>
      <c r="F49" s="5"/>
      <c r="G49" s="5">
        <v>0</v>
      </c>
      <c r="H49" s="5"/>
      <c r="I49" s="5">
        <v>6300904925</v>
      </c>
      <c r="K49" s="6">
        <v>-3.8322008632709875E-2</v>
      </c>
      <c r="M49" s="5">
        <v>5445058840</v>
      </c>
      <c r="N49" s="5"/>
      <c r="O49" s="5">
        <v>-2883318988</v>
      </c>
      <c r="P49" s="5"/>
      <c r="Q49" s="5">
        <v>0</v>
      </c>
      <c r="R49" s="5"/>
      <c r="S49" s="5">
        <v>2561739852</v>
      </c>
      <c r="U49" s="6">
        <v>9.7621771320790252E-3</v>
      </c>
    </row>
    <row r="50" spans="1:21">
      <c r="A50" s="2" t="s">
        <v>62</v>
      </c>
      <c r="C50" s="3">
        <v>1374797878</v>
      </c>
      <c r="E50" s="5">
        <v>-5359013162</v>
      </c>
      <c r="F50" s="5"/>
      <c r="G50" s="5">
        <v>0</v>
      </c>
      <c r="H50" s="5"/>
      <c r="I50" s="5">
        <v>-3984215284</v>
      </c>
      <c r="K50" s="6">
        <v>2.4231937209879838E-2</v>
      </c>
      <c r="M50" s="5">
        <v>1374797878</v>
      </c>
      <c r="N50" s="5"/>
      <c r="O50" s="5">
        <v>-5359013162</v>
      </c>
      <c r="P50" s="5"/>
      <c r="Q50" s="5">
        <v>0</v>
      </c>
      <c r="R50" s="5"/>
      <c r="S50" s="5">
        <v>-3984215284</v>
      </c>
      <c r="U50" s="6">
        <v>-1.518289037209565E-2</v>
      </c>
    </row>
    <row r="51" spans="1:21">
      <c r="A51" s="2" t="s">
        <v>30</v>
      </c>
      <c r="C51" s="3">
        <v>2108002259</v>
      </c>
      <c r="E51" s="5">
        <v>-10956858985</v>
      </c>
      <c r="F51" s="5"/>
      <c r="G51" s="5">
        <v>0</v>
      </c>
      <c r="H51" s="5"/>
      <c r="I51" s="5">
        <v>-8848856726</v>
      </c>
      <c r="K51" s="6">
        <v>5.3818613021428006E-2</v>
      </c>
      <c r="M51" s="5">
        <v>2108002259</v>
      </c>
      <c r="N51" s="5"/>
      <c r="O51" s="5">
        <v>-8357946540</v>
      </c>
      <c r="P51" s="5"/>
      <c r="Q51" s="5">
        <v>0</v>
      </c>
      <c r="R51" s="5"/>
      <c r="S51" s="5">
        <v>-6249944281</v>
      </c>
      <c r="U51" s="6">
        <v>-2.381704101964616E-2</v>
      </c>
    </row>
    <row r="52" spans="1:21">
      <c r="A52" s="2" t="s">
        <v>64</v>
      </c>
      <c r="C52" s="3">
        <v>0</v>
      </c>
      <c r="E52" s="5">
        <v>1018962057</v>
      </c>
      <c r="F52" s="5"/>
      <c r="G52" s="5">
        <v>0</v>
      </c>
      <c r="H52" s="5"/>
      <c r="I52" s="5">
        <v>1018962057</v>
      </c>
      <c r="K52" s="6">
        <v>-6.1973118479894881E-3</v>
      </c>
      <c r="M52" s="5">
        <v>0</v>
      </c>
      <c r="N52" s="5"/>
      <c r="O52" s="5">
        <v>1018962057</v>
      </c>
      <c r="P52" s="5"/>
      <c r="Q52" s="5">
        <v>0</v>
      </c>
      <c r="R52" s="5"/>
      <c r="S52" s="5">
        <v>1018962057</v>
      </c>
      <c r="U52" s="6">
        <v>3.8830203947272644E-3</v>
      </c>
    </row>
    <row r="53" spans="1:21">
      <c r="A53" s="2" t="s">
        <v>43</v>
      </c>
      <c r="C53" s="3">
        <v>0</v>
      </c>
      <c r="E53" s="5">
        <v>-1089766358</v>
      </c>
      <c r="F53" s="5"/>
      <c r="G53" s="5">
        <v>0</v>
      </c>
      <c r="H53" s="5"/>
      <c r="I53" s="5">
        <v>-1089766358</v>
      </c>
      <c r="K53" s="6">
        <v>6.6279425377796511E-3</v>
      </c>
      <c r="M53" s="5">
        <v>0</v>
      </c>
      <c r="N53" s="5"/>
      <c r="O53" s="5">
        <v>962059363</v>
      </c>
      <c r="P53" s="5"/>
      <c r="Q53" s="5">
        <v>0</v>
      </c>
      <c r="R53" s="5"/>
      <c r="S53" s="5">
        <v>962059363</v>
      </c>
      <c r="U53" s="6">
        <v>3.6661778540271204E-3</v>
      </c>
    </row>
    <row r="54" spans="1:21">
      <c r="A54" s="2" t="s">
        <v>25</v>
      </c>
      <c r="C54" s="3">
        <v>0</v>
      </c>
      <c r="E54" s="5">
        <v>-6690189943</v>
      </c>
      <c r="F54" s="5"/>
      <c r="G54" s="5">
        <v>0</v>
      </c>
      <c r="H54" s="5"/>
      <c r="I54" s="5">
        <v>-6690189943</v>
      </c>
      <c r="K54" s="6">
        <v>4.0689634235373709E-2</v>
      </c>
      <c r="M54" s="5">
        <v>0</v>
      </c>
      <c r="N54" s="5"/>
      <c r="O54" s="5">
        <v>951746531</v>
      </c>
      <c r="P54" s="5"/>
      <c r="Q54" s="5">
        <v>0</v>
      </c>
      <c r="R54" s="5"/>
      <c r="S54" s="5">
        <v>951746531</v>
      </c>
      <c r="U54" s="6">
        <v>3.6268781208247921E-3</v>
      </c>
    </row>
    <row r="55" spans="1:21">
      <c r="A55" s="2" t="s">
        <v>60</v>
      </c>
      <c r="C55" s="3">
        <v>0</v>
      </c>
      <c r="E55" s="5">
        <v>3375417130</v>
      </c>
      <c r="F55" s="5"/>
      <c r="G55" s="5">
        <v>0</v>
      </c>
      <c r="H55" s="5"/>
      <c r="I55" s="5">
        <v>3375417130</v>
      </c>
      <c r="K55" s="6">
        <v>-2.0529236027927656E-2</v>
      </c>
      <c r="M55" s="5">
        <v>0</v>
      </c>
      <c r="N55" s="5"/>
      <c r="O55" s="5">
        <v>3375417136</v>
      </c>
      <c r="P55" s="5"/>
      <c r="Q55" s="5">
        <v>0</v>
      </c>
      <c r="R55" s="5"/>
      <c r="S55" s="5">
        <v>3375417136</v>
      </c>
      <c r="U55" s="6">
        <v>1.2862906415169777E-2</v>
      </c>
    </row>
    <row r="56" spans="1:21">
      <c r="A56" s="2" t="s">
        <v>61</v>
      </c>
      <c r="C56" s="3">
        <v>0</v>
      </c>
      <c r="E56" s="5">
        <v>-6041780182</v>
      </c>
      <c r="F56" s="5"/>
      <c r="G56" s="5">
        <v>0</v>
      </c>
      <c r="H56" s="5"/>
      <c r="I56" s="5">
        <v>-6041780182</v>
      </c>
      <c r="K56" s="6">
        <v>3.6746015857641187E-2</v>
      </c>
      <c r="M56" s="5">
        <v>0</v>
      </c>
      <c r="N56" s="5"/>
      <c r="O56" s="5">
        <v>-6041780182</v>
      </c>
      <c r="P56" s="5"/>
      <c r="Q56" s="5">
        <v>0</v>
      </c>
      <c r="R56" s="5"/>
      <c r="S56" s="5">
        <v>-6041780182</v>
      </c>
      <c r="U56" s="6">
        <v>-2.3023777486117919E-2</v>
      </c>
    </row>
    <row r="57" spans="1:21">
      <c r="A57" s="2" t="s">
        <v>63</v>
      </c>
      <c r="C57" s="3">
        <v>0</v>
      </c>
      <c r="E57" s="5">
        <v>5805854842</v>
      </c>
      <c r="F57" s="5"/>
      <c r="G57" s="5">
        <v>0</v>
      </c>
      <c r="H57" s="5"/>
      <c r="I57" s="5">
        <v>5805854842</v>
      </c>
      <c r="K57" s="6">
        <v>-3.5311121501390444E-2</v>
      </c>
      <c r="M57" s="5">
        <v>0</v>
      </c>
      <c r="N57" s="5"/>
      <c r="O57" s="5">
        <v>5805854842</v>
      </c>
      <c r="P57" s="5"/>
      <c r="Q57" s="5">
        <v>0</v>
      </c>
      <c r="R57" s="5"/>
      <c r="S57" s="5">
        <v>5805854842</v>
      </c>
      <c r="U57" s="6">
        <v>2.2124722510950219E-2</v>
      </c>
    </row>
    <row r="58" spans="1:21">
      <c r="A58" s="2" t="s">
        <v>41</v>
      </c>
      <c r="C58" s="3">
        <v>0</v>
      </c>
      <c r="E58" s="5">
        <v>-8211455592</v>
      </c>
      <c r="F58" s="5"/>
      <c r="G58" s="5">
        <v>0</v>
      </c>
      <c r="H58" s="5"/>
      <c r="I58" s="5">
        <v>-8211455592</v>
      </c>
      <c r="K58" s="6">
        <v>4.9941948946918571E-2</v>
      </c>
      <c r="M58" s="5">
        <v>0</v>
      </c>
      <c r="N58" s="5"/>
      <c r="O58" s="5">
        <v>-6601153442</v>
      </c>
      <c r="P58" s="5"/>
      <c r="Q58" s="5">
        <v>0</v>
      </c>
      <c r="R58" s="5"/>
      <c r="S58" s="5">
        <v>-6601153442</v>
      </c>
      <c r="U58" s="6">
        <v>-2.5155415030346E-2</v>
      </c>
    </row>
    <row r="59" spans="1:21">
      <c r="A59" s="2" t="s">
        <v>49</v>
      </c>
      <c r="C59" s="3">
        <v>0</v>
      </c>
      <c r="E59" s="5">
        <v>-5223368620</v>
      </c>
      <c r="F59" s="5"/>
      <c r="G59" s="5">
        <v>0</v>
      </c>
      <c r="H59" s="5"/>
      <c r="I59" s="5">
        <v>-5223368620</v>
      </c>
      <c r="K59" s="6">
        <v>3.1768449092646145E-2</v>
      </c>
      <c r="M59" s="5">
        <v>0</v>
      </c>
      <c r="N59" s="5"/>
      <c r="O59" s="5">
        <v>-8066525556</v>
      </c>
      <c r="P59" s="5"/>
      <c r="Q59" s="5">
        <v>0</v>
      </c>
      <c r="R59" s="5"/>
      <c r="S59" s="5">
        <v>-8066525556</v>
      </c>
      <c r="U59" s="6">
        <v>-3.0739597253263265E-2</v>
      </c>
    </row>
    <row r="60" spans="1:21">
      <c r="A60" s="2" t="s">
        <v>26</v>
      </c>
      <c r="C60" s="3">
        <v>0</v>
      </c>
      <c r="E60" s="5">
        <v>-1139159842</v>
      </c>
      <c r="F60" s="5"/>
      <c r="G60" s="5">
        <v>0</v>
      </c>
      <c r="H60" s="5"/>
      <c r="I60" s="5">
        <v>-1139159842</v>
      </c>
      <c r="K60" s="6">
        <v>6.9283529618026128E-3</v>
      </c>
      <c r="M60" s="5">
        <v>0</v>
      </c>
      <c r="N60" s="5"/>
      <c r="O60" s="5">
        <v>5413721471</v>
      </c>
      <c r="P60" s="5"/>
      <c r="Q60" s="5">
        <v>0</v>
      </c>
      <c r="R60" s="5"/>
      <c r="S60" s="5">
        <v>5413721471</v>
      </c>
      <c r="U60" s="6">
        <v>2.063039613580615E-2</v>
      </c>
    </row>
    <row r="61" spans="1:21">
      <c r="A61" s="2" t="s">
        <v>29</v>
      </c>
      <c r="C61" s="3">
        <v>0</v>
      </c>
      <c r="E61" s="5">
        <v>0</v>
      </c>
      <c r="F61" s="5"/>
      <c r="G61" s="5">
        <v>0</v>
      </c>
      <c r="H61" s="5"/>
      <c r="I61" s="5">
        <v>0</v>
      </c>
      <c r="K61" s="6">
        <v>0</v>
      </c>
      <c r="M61" s="5">
        <v>8665997683</v>
      </c>
      <c r="N61" s="5"/>
      <c r="O61" s="5">
        <v>0</v>
      </c>
      <c r="P61" s="5"/>
      <c r="Q61" s="5">
        <v>0</v>
      </c>
      <c r="R61" s="5"/>
      <c r="S61" s="5">
        <v>8665997683</v>
      </c>
      <c r="U61" s="6">
        <v>3.3024041977402323E-2</v>
      </c>
    </row>
    <row r="62" spans="1:21">
      <c r="A62" s="2" t="s">
        <v>17</v>
      </c>
      <c r="C62" s="3">
        <v>0</v>
      </c>
      <c r="E62" s="5">
        <v>-10892271572</v>
      </c>
      <c r="F62" s="5"/>
      <c r="G62" s="5">
        <v>0</v>
      </c>
      <c r="H62" s="5"/>
      <c r="I62" s="5">
        <v>-10892271572</v>
      </c>
      <c r="K62" s="6">
        <v>6.6246631266540554E-2</v>
      </c>
      <c r="M62" s="5">
        <v>0</v>
      </c>
      <c r="N62" s="5"/>
      <c r="O62" s="5">
        <v>5739342528</v>
      </c>
      <c r="P62" s="5"/>
      <c r="Q62" s="5">
        <v>0</v>
      </c>
      <c r="R62" s="5"/>
      <c r="S62" s="5">
        <v>5739342528</v>
      </c>
      <c r="U62" s="6">
        <v>2.1871260009585947E-2</v>
      </c>
    </row>
    <row r="63" spans="1:21" ht="23.25" thickBot="1">
      <c r="C63" s="4">
        <f>SUM(C8:C62)</f>
        <v>28789997271</v>
      </c>
      <c r="E63" s="9">
        <f>SUM(E8:E62)</f>
        <v>-216557399522</v>
      </c>
      <c r="G63" s="4">
        <f>SUM(G8:G62)</f>
        <v>23347395320</v>
      </c>
      <c r="I63" s="9">
        <f>SUM(I8:I62)</f>
        <v>-164420006931</v>
      </c>
      <c r="K63" s="7">
        <f>SUM(K8:K62)</f>
        <v>1</v>
      </c>
      <c r="M63" s="4">
        <f>SUM(M8:M62)</f>
        <v>43569770368</v>
      </c>
      <c r="O63" s="4">
        <f>SUM(O8:O62)</f>
        <v>60226623249</v>
      </c>
      <c r="Q63" s="4">
        <f>SUM(Q8:Q62)</f>
        <v>158618415840</v>
      </c>
      <c r="S63" s="4">
        <f>SUM(S8:S62)</f>
        <v>262414809457</v>
      </c>
      <c r="U63" s="7">
        <f>SUM(U8:U62)</f>
        <v>0.99999999999999967</v>
      </c>
    </row>
    <row r="64" spans="1:21" ht="23.25" thickTop="1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4"/>
  <sheetViews>
    <sheetView rightToLeft="1" topLeftCell="A22" workbookViewId="0">
      <selection activeCell="I33" sqref="I33"/>
    </sheetView>
  </sheetViews>
  <sheetFormatPr defaultRowHeight="22.5"/>
  <cols>
    <col min="1" max="1" width="33.42578125" style="2" bestFit="1" customWidth="1"/>
    <col min="2" max="2" width="1" style="2" customWidth="1"/>
    <col min="3" max="3" width="17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7" style="2" bestFit="1" customWidth="1"/>
    <col min="8" max="8" width="1" style="2" customWidth="1"/>
    <col min="9" max="9" width="17.140625" style="2" bestFit="1" customWidth="1"/>
    <col min="10" max="10" width="1" style="2" customWidth="1"/>
    <col min="11" max="11" width="17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4">
      <c r="A3" s="10" t="s">
        <v>153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4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4">
      <c r="A6" s="10" t="s">
        <v>157</v>
      </c>
      <c r="C6" s="11" t="s">
        <v>155</v>
      </c>
      <c r="D6" s="11" t="s">
        <v>155</v>
      </c>
      <c r="E6" s="11" t="s">
        <v>155</v>
      </c>
      <c r="F6" s="11" t="s">
        <v>155</v>
      </c>
      <c r="G6" s="11" t="s">
        <v>155</v>
      </c>
      <c r="H6" s="11" t="s">
        <v>155</v>
      </c>
      <c r="I6" s="11" t="s">
        <v>155</v>
      </c>
      <c r="K6" s="11" t="s">
        <v>156</v>
      </c>
      <c r="L6" s="11" t="s">
        <v>156</v>
      </c>
      <c r="M6" s="11" t="s">
        <v>156</v>
      </c>
      <c r="N6" s="11" t="s">
        <v>156</v>
      </c>
      <c r="O6" s="11" t="s">
        <v>156</v>
      </c>
      <c r="P6" s="11" t="s">
        <v>156</v>
      </c>
      <c r="Q6" s="11" t="s">
        <v>156</v>
      </c>
    </row>
    <row r="7" spans="1:17" ht="24">
      <c r="A7" s="11" t="s">
        <v>157</v>
      </c>
      <c r="C7" s="11" t="s">
        <v>192</v>
      </c>
      <c r="E7" s="11" t="s">
        <v>189</v>
      </c>
      <c r="G7" s="11" t="s">
        <v>190</v>
      </c>
      <c r="I7" s="11" t="s">
        <v>193</v>
      </c>
      <c r="K7" s="11" t="s">
        <v>192</v>
      </c>
      <c r="M7" s="11" t="s">
        <v>189</v>
      </c>
      <c r="O7" s="11" t="s">
        <v>190</v>
      </c>
      <c r="Q7" s="11" t="s">
        <v>193</v>
      </c>
    </row>
    <row r="8" spans="1:17">
      <c r="A8" s="2" t="s">
        <v>126</v>
      </c>
      <c r="C8" s="3">
        <v>0</v>
      </c>
      <c r="E8" s="5">
        <v>-2738464222</v>
      </c>
      <c r="G8" s="3">
        <v>5323434954</v>
      </c>
      <c r="I8" s="3">
        <v>2584970732</v>
      </c>
      <c r="K8" s="3">
        <v>0</v>
      </c>
      <c r="M8" s="5">
        <v>7432825897</v>
      </c>
      <c r="N8" s="5"/>
      <c r="O8" s="5">
        <v>5323434954</v>
      </c>
      <c r="P8" s="5"/>
      <c r="Q8" s="5">
        <v>12756260851</v>
      </c>
    </row>
    <row r="9" spans="1:17">
      <c r="A9" s="2" t="s">
        <v>112</v>
      </c>
      <c r="C9" s="3">
        <v>0</v>
      </c>
      <c r="E9" s="5">
        <v>0</v>
      </c>
      <c r="F9" s="5"/>
      <c r="G9" s="5">
        <v>914111840</v>
      </c>
      <c r="H9" s="5"/>
      <c r="I9" s="5">
        <v>914111840</v>
      </c>
      <c r="K9" s="3">
        <v>0</v>
      </c>
      <c r="M9" s="5">
        <v>0</v>
      </c>
      <c r="N9" s="5"/>
      <c r="O9" s="5">
        <v>914111840</v>
      </c>
      <c r="P9" s="5"/>
      <c r="Q9" s="5">
        <v>914111840</v>
      </c>
    </row>
    <row r="10" spans="1:17">
      <c r="A10" s="2" t="s">
        <v>118</v>
      </c>
      <c r="C10" s="3">
        <v>0</v>
      </c>
      <c r="E10" s="5">
        <v>2063675884</v>
      </c>
      <c r="F10" s="5"/>
      <c r="G10" s="5">
        <v>877401773</v>
      </c>
      <c r="H10" s="5"/>
      <c r="I10" s="5">
        <v>2941077657</v>
      </c>
      <c r="K10" s="3">
        <v>0</v>
      </c>
      <c r="M10" s="5">
        <v>8208198815</v>
      </c>
      <c r="N10" s="5"/>
      <c r="O10" s="5">
        <v>877401773</v>
      </c>
      <c r="P10" s="5"/>
      <c r="Q10" s="5">
        <v>9085600588</v>
      </c>
    </row>
    <row r="11" spans="1:17">
      <c r="A11" s="2" t="s">
        <v>78</v>
      </c>
      <c r="C11" s="3">
        <v>0</v>
      </c>
      <c r="E11" s="5">
        <v>-6279319467</v>
      </c>
      <c r="F11" s="5"/>
      <c r="G11" s="5">
        <v>9677515652</v>
      </c>
      <c r="H11" s="5"/>
      <c r="I11" s="5">
        <v>3398196185</v>
      </c>
      <c r="K11" s="3">
        <v>0</v>
      </c>
      <c r="M11" s="5">
        <v>4316066771</v>
      </c>
      <c r="N11" s="5"/>
      <c r="O11" s="5">
        <v>9677515652</v>
      </c>
      <c r="P11" s="5"/>
      <c r="Q11" s="5">
        <v>13993582423</v>
      </c>
    </row>
    <row r="12" spans="1:17">
      <c r="A12" s="2" t="s">
        <v>187</v>
      </c>
      <c r="C12" s="3">
        <v>0</v>
      </c>
      <c r="E12" s="5">
        <v>0</v>
      </c>
      <c r="F12" s="5"/>
      <c r="G12" s="5">
        <v>0</v>
      </c>
      <c r="H12" s="5"/>
      <c r="I12" s="5">
        <v>0</v>
      </c>
      <c r="K12" s="3">
        <v>0</v>
      </c>
      <c r="M12" s="5">
        <v>0</v>
      </c>
      <c r="N12" s="5"/>
      <c r="O12" s="5">
        <v>6156445523</v>
      </c>
      <c r="P12" s="5"/>
      <c r="Q12" s="5">
        <v>6156445523</v>
      </c>
    </row>
    <row r="13" spans="1:17">
      <c r="A13" s="2" t="s">
        <v>122</v>
      </c>
      <c r="C13" s="3">
        <v>0</v>
      </c>
      <c r="E13" s="5">
        <v>3765243854</v>
      </c>
      <c r="F13" s="5"/>
      <c r="G13" s="5">
        <v>0</v>
      </c>
      <c r="H13" s="5"/>
      <c r="I13" s="5">
        <v>3765243854</v>
      </c>
      <c r="K13" s="3">
        <v>0</v>
      </c>
      <c r="M13" s="5">
        <v>12630369216</v>
      </c>
      <c r="N13" s="5"/>
      <c r="O13" s="5">
        <v>0</v>
      </c>
      <c r="P13" s="5"/>
      <c r="Q13" s="5">
        <v>12630369216</v>
      </c>
    </row>
    <row r="14" spans="1:17">
      <c r="A14" s="2" t="s">
        <v>124</v>
      </c>
      <c r="C14" s="3">
        <v>0</v>
      </c>
      <c r="E14" s="5">
        <v>5848939688</v>
      </c>
      <c r="F14" s="5"/>
      <c r="G14" s="5">
        <v>0</v>
      </c>
      <c r="H14" s="5"/>
      <c r="I14" s="5">
        <v>5848939688</v>
      </c>
      <c r="K14" s="3">
        <v>0</v>
      </c>
      <c r="M14" s="5">
        <v>20696248125</v>
      </c>
      <c r="N14" s="5"/>
      <c r="O14" s="5">
        <v>0</v>
      </c>
      <c r="P14" s="5"/>
      <c r="Q14" s="5">
        <v>20696248125</v>
      </c>
    </row>
    <row r="15" spans="1:17">
      <c r="A15" s="2" t="s">
        <v>100</v>
      </c>
      <c r="C15" s="3">
        <v>0</v>
      </c>
      <c r="E15" s="5">
        <v>2865098606</v>
      </c>
      <c r="F15" s="5"/>
      <c r="G15" s="5">
        <v>0</v>
      </c>
      <c r="H15" s="5"/>
      <c r="I15" s="5">
        <v>2865098606</v>
      </c>
      <c r="K15" s="3">
        <v>0</v>
      </c>
      <c r="M15" s="5">
        <v>5870409795</v>
      </c>
      <c r="N15" s="5"/>
      <c r="O15" s="5">
        <v>0</v>
      </c>
      <c r="P15" s="5"/>
      <c r="Q15" s="5">
        <v>5870409795</v>
      </c>
    </row>
    <row r="16" spans="1:17">
      <c r="A16" s="2" t="s">
        <v>132</v>
      </c>
      <c r="C16" s="3">
        <v>0</v>
      </c>
      <c r="E16" s="5">
        <v>658380646</v>
      </c>
      <c r="F16" s="5"/>
      <c r="G16" s="5">
        <v>0</v>
      </c>
      <c r="H16" s="5"/>
      <c r="I16" s="5">
        <v>658380646</v>
      </c>
      <c r="K16" s="3">
        <v>0</v>
      </c>
      <c r="M16" s="5">
        <v>1107323312</v>
      </c>
      <c r="N16" s="5"/>
      <c r="O16" s="5">
        <v>0</v>
      </c>
      <c r="P16" s="5"/>
      <c r="Q16" s="5">
        <v>1107323312</v>
      </c>
    </row>
    <row r="17" spans="1:17">
      <c r="A17" s="2" t="s">
        <v>74</v>
      </c>
      <c r="C17" s="3">
        <v>0</v>
      </c>
      <c r="E17" s="5">
        <v>8022546</v>
      </c>
      <c r="F17" s="5"/>
      <c r="G17" s="5">
        <v>0</v>
      </c>
      <c r="H17" s="5"/>
      <c r="I17" s="5">
        <v>8022546</v>
      </c>
      <c r="K17" s="3">
        <v>0</v>
      </c>
      <c r="M17" s="5">
        <v>19512463</v>
      </c>
      <c r="N17" s="5"/>
      <c r="O17" s="5">
        <v>0</v>
      </c>
      <c r="P17" s="5"/>
      <c r="Q17" s="5">
        <v>19512463</v>
      </c>
    </row>
    <row r="18" spans="1:17">
      <c r="A18" s="2" t="s">
        <v>129</v>
      </c>
      <c r="C18" s="3">
        <v>0</v>
      </c>
      <c r="E18" s="5">
        <v>3035449725</v>
      </c>
      <c r="F18" s="5"/>
      <c r="G18" s="5">
        <v>0</v>
      </c>
      <c r="H18" s="5"/>
      <c r="I18" s="5">
        <v>3035449725</v>
      </c>
      <c r="K18" s="3">
        <v>0</v>
      </c>
      <c r="M18" s="5">
        <v>3698581877</v>
      </c>
      <c r="N18" s="5"/>
      <c r="O18" s="5">
        <v>0</v>
      </c>
      <c r="P18" s="5"/>
      <c r="Q18" s="5">
        <v>3698581877</v>
      </c>
    </row>
    <row r="19" spans="1:17">
      <c r="A19" s="2" t="s">
        <v>87</v>
      </c>
      <c r="C19" s="3">
        <v>0</v>
      </c>
      <c r="E19" s="5">
        <v>220004117</v>
      </c>
      <c r="F19" s="5"/>
      <c r="G19" s="5">
        <v>0</v>
      </c>
      <c r="H19" s="5"/>
      <c r="I19" s="5">
        <v>220004117</v>
      </c>
      <c r="K19" s="3">
        <v>0</v>
      </c>
      <c r="M19" s="5">
        <v>685879662</v>
      </c>
      <c r="N19" s="5"/>
      <c r="O19" s="5">
        <v>0</v>
      </c>
      <c r="P19" s="5"/>
      <c r="Q19" s="5">
        <v>685879662</v>
      </c>
    </row>
    <row r="20" spans="1:17">
      <c r="A20" s="2" t="s">
        <v>98</v>
      </c>
      <c r="C20" s="3">
        <v>0</v>
      </c>
      <c r="E20" s="5">
        <v>327267672</v>
      </c>
      <c r="F20" s="5"/>
      <c r="G20" s="5">
        <v>0</v>
      </c>
      <c r="H20" s="5"/>
      <c r="I20" s="5">
        <v>327267672</v>
      </c>
      <c r="K20" s="3">
        <v>0</v>
      </c>
      <c r="M20" s="5">
        <v>768628660</v>
      </c>
      <c r="N20" s="5"/>
      <c r="O20" s="5">
        <v>0</v>
      </c>
      <c r="P20" s="5"/>
      <c r="Q20" s="5">
        <v>768628660</v>
      </c>
    </row>
    <row r="21" spans="1:17">
      <c r="A21" s="2" t="s">
        <v>109</v>
      </c>
      <c r="C21" s="3">
        <v>0</v>
      </c>
      <c r="E21" s="5">
        <v>2303292852</v>
      </c>
      <c r="F21" s="5"/>
      <c r="G21" s="5">
        <v>0</v>
      </c>
      <c r="H21" s="5"/>
      <c r="I21" s="5">
        <v>2303292852</v>
      </c>
      <c r="K21" s="3">
        <v>0</v>
      </c>
      <c r="M21" s="5">
        <v>5433971774</v>
      </c>
      <c r="N21" s="5"/>
      <c r="O21" s="5">
        <v>0</v>
      </c>
      <c r="P21" s="5"/>
      <c r="Q21" s="5">
        <v>5433971774</v>
      </c>
    </row>
    <row r="22" spans="1:17">
      <c r="A22" s="2" t="s">
        <v>133</v>
      </c>
      <c r="C22" s="3">
        <v>0</v>
      </c>
      <c r="E22" s="5">
        <v>997700484</v>
      </c>
      <c r="F22" s="5"/>
      <c r="G22" s="5">
        <v>0</v>
      </c>
      <c r="H22" s="5"/>
      <c r="I22" s="5">
        <v>997700484</v>
      </c>
      <c r="K22" s="3">
        <v>0</v>
      </c>
      <c r="M22" s="5">
        <v>997700484</v>
      </c>
      <c r="N22" s="5"/>
      <c r="O22" s="5">
        <v>0</v>
      </c>
      <c r="P22" s="5"/>
      <c r="Q22" s="5">
        <v>997700484</v>
      </c>
    </row>
    <row r="23" spans="1:17">
      <c r="A23" s="2" t="s">
        <v>120</v>
      </c>
      <c r="C23" s="3">
        <v>0</v>
      </c>
      <c r="E23" s="5">
        <v>2453408189</v>
      </c>
      <c r="F23" s="5"/>
      <c r="G23" s="5">
        <v>0</v>
      </c>
      <c r="H23" s="5"/>
      <c r="I23" s="5">
        <v>2453408189</v>
      </c>
      <c r="K23" s="3">
        <v>0</v>
      </c>
      <c r="M23" s="5">
        <v>7842680006</v>
      </c>
      <c r="N23" s="5"/>
      <c r="O23" s="5">
        <v>0</v>
      </c>
      <c r="P23" s="5"/>
      <c r="Q23" s="5">
        <v>7842680006</v>
      </c>
    </row>
    <row r="24" spans="1:17">
      <c r="A24" s="2" t="s">
        <v>84</v>
      </c>
      <c r="C24" s="3">
        <v>0</v>
      </c>
      <c r="E24" s="5">
        <v>1060922673</v>
      </c>
      <c r="F24" s="5"/>
      <c r="G24" s="5">
        <v>0</v>
      </c>
      <c r="H24" s="5"/>
      <c r="I24" s="5">
        <v>1060922673</v>
      </c>
      <c r="K24" s="3">
        <v>0</v>
      </c>
      <c r="M24" s="5">
        <v>2789349339</v>
      </c>
      <c r="N24" s="5"/>
      <c r="O24" s="5">
        <v>0</v>
      </c>
      <c r="P24" s="5"/>
      <c r="Q24" s="5">
        <v>2789349339</v>
      </c>
    </row>
    <row r="25" spans="1:17">
      <c r="A25" s="2" t="s">
        <v>90</v>
      </c>
      <c r="C25" s="3">
        <v>0</v>
      </c>
      <c r="E25" s="5">
        <v>272650574</v>
      </c>
      <c r="F25" s="5"/>
      <c r="G25" s="5">
        <v>0</v>
      </c>
      <c r="H25" s="5"/>
      <c r="I25" s="5">
        <v>272650574</v>
      </c>
      <c r="K25" s="3">
        <v>0</v>
      </c>
      <c r="M25" s="5">
        <v>768610665</v>
      </c>
      <c r="N25" s="5"/>
      <c r="O25" s="5">
        <v>0</v>
      </c>
      <c r="P25" s="5"/>
      <c r="Q25" s="5">
        <v>768610665</v>
      </c>
    </row>
    <row r="26" spans="1:17">
      <c r="A26" s="2" t="s">
        <v>103</v>
      </c>
      <c r="C26" s="3">
        <v>0</v>
      </c>
      <c r="E26" s="5">
        <v>336579</v>
      </c>
      <c r="F26" s="5"/>
      <c r="G26" s="5">
        <v>0</v>
      </c>
      <c r="H26" s="5"/>
      <c r="I26" s="5">
        <v>336579</v>
      </c>
      <c r="K26" s="3">
        <v>0</v>
      </c>
      <c r="M26" s="5">
        <v>799215</v>
      </c>
      <c r="N26" s="5"/>
      <c r="O26" s="5">
        <v>0</v>
      </c>
      <c r="P26" s="5"/>
      <c r="Q26" s="5">
        <v>799215</v>
      </c>
    </row>
    <row r="27" spans="1:17">
      <c r="A27" s="2" t="s">
        <v>96</v>
      </c>
      <c r="C27" s="3">
        <v>0</v>
      </c>
      <c r="E27" s="5">
        <v>798957663</v>
      </c>
      <c r="F27" s="5"/>
      <c r="G27" s="5">
        <v>0</v>
      </c>
      <c r="H27" s="5"/>
      <c r="I27" s="5">
        <v>798957663</v>
      </c>
      <c r="K27" s="3">
        <v>0</v>
      </c>
      <c r="M27" s="5">
        <v>1984507743</v>
      </c>
      <c r="N27" s="5"/>
      <c r="O27" s="5">
        <v>0</v>
      </c>
      <c r="P27" s="5"/>
      <c r="Q27" s="5">
        <v>1984507743</v>
      </c>
    </row>
    <row r="28" spans="1:17">
      <c r="A28" s="2" t="s">
        <v>104</v>
      </c>
      <c r="C28" s="3">
        <v>0</v>
      </c>
      <c r="E28" s="5">
        <v>166049898</v>
      </c>
      <c r="F28" s="5"/>
      <c r="G28" s="5">
        <v>0</v>
      </c>
      <c r="H28" s="5"/>
      <c r="I28" s="5">
        <v>166049898</v>
      </c>
      <c r="K28" s="3">
        <v>0</v>
      </c>
      <c r="M28" s="5">
        <v>537502560</v>
      </c>
      <c r="N28" s="5"/>
      <c r="O28" s="5">
        <v>0</v>
      </c>
      <c r="P28" s="5"/>
      <c r="Q28" s="5">
        <v>537502560</v>
      </c>
    </row>
    <row r="29" spans="1:17">
      <c r="A29" s="2" t="s">
        <v>106</v>
      </c>
      <c r="C29" s="3">
        <v>0</v>
      </c>
      <c r="E29" s="5">
        <v>2606217537</v>
      </c>
      <c r="F29" s="5"/>
      <c r="G29" s="5">
        <v>0</v>
      </c>
      <c r="H29" s="5"/>
      <c r="I29" s="5">
        <v>2606217537</v>
      </c>
      <c r="K29" s="3">
        <v>0</v>
      </c>
      <c r="M29" s="5">
        <v>5984731082</v>
      </c>
      <c r="N29" s="5"/>
      <c r="O29" s="5">
        <v>0</v>
      </c>
      <c r="P29" s="5"/>
      <c r="Q29" s="5">
        <v>5984731082</v>
      </c>
    </row>
    <row r="30" spans="1:17">
      <c r="A30" s="2" t="s">
        <v>81</v>
      </c>
      <c r="C30" s="3">
        <v>0</v>
      </c>
      <c r="E30" s="5">
        <v>719896495</v>
      </c>
      <c r="F30" s="5"/>
      <c r="G30" s="5">
        <v>0</v>
      </c>
      <c r="H30" s="5"/>
      <c r="I30" s="5">
        <v>719896495</v>
      </c>
      <c r="K30" s="3">
        <v>0</v>
      </c>
      <c r="M30" s="5">
        <v>1403532564</v>
      </c>
      <c r="N30" s="5"/>
      <c r="O30" s="5">
        <v>0</v>
      </c>
      <c r="P30" s="5"/>
      <c r="Q30" s="5">
        <v>1403532564</v>
      </c>
    </row>
    <row r="31" spans="1:17">
      <c r="A31" s="2" t="s">
        <v>115</v>
      </c>
      <c r="C31" s="3">
        <v>0</v>
      </c>
      <c r="E31" s="5">
        <v>1304886646</v>
      </c>
      <c r="F31" s="5"/>
      <c r="G31" s="5">
        <v>0</v>
      </c>
      <c r="H31" s="5"/>
      <c r="I31" s="5">
        <v>1304886646</v>
      </c>
      <c r="K31" s="3">
        <v>0</v>
      </c>
      <c r="M31" s="5">
        <v>3054515258</v>
      </c>
      <c r="N31" s="5"/>
      <c r="O31" s="5">
        <v>0</v>
      </c>
      <c r="P31" s="5"/>
      <c r="Q31" s="5">
        <v>3054515258</v>
      </c>
    </row>
    <row r="32" spans="1:17">
      <c r="A32" s="2" t="s">
        <v>93</v>
      </c>
      <c r="C32" s="3">
        <v>0</v>
      </c>
      <c r="E32" s="5">
        <v>1886120848</v>
      </c>
      <c r="F32" s="5"/>
      <c r="G32" s="5">
        <v>0</v>
      </c>
      <c r="H32" s="5"/>
      <c r="I32" s="5">
        <v>1886120848</v>
      </c>
      <c r="K32" s="3">
        <v>0</v>
      </c>
      <c r="M32" s="5">
        <v>4896885159</v>
      </c>
      <c r="N32" s="5"/>
      <c r="O32" s="5">
        <v>0</v>
      </c>
      <c r="P32" s="5"/>
      <c r="Q32" s="5">
        <v>4896885159</v>
      </c>
    </row>
    <row r="33" spans="3:17" ht="23.25" thickBot="1">
      <c r="C33" s="4">
        <f>SUM(C8:C32)</f>
        <v>0</v>
      </c>
      <c r="E33" s="4">
        <f>SUM(E8:E32)</f>
        <v>24344739487</v>
      </c>
      <c r="G33" s="4">
        <f>SUM(G8:G32)</f>
        <v>16792464219</v>
      </c>
      <c r="I33" s="4">
        <f>SUM(I8:I32)</f>
        <v>41137203706</v>
      </c>
      <c r="K33" s="4">
        <f>SUM(K8:K32)</f>
        <v>0</v>
      </c>
      <c r="M33" s="4">
        <f>SUM(M8:M32)</f>
        <v>101128830442</v>
      </c>
      <c r="O33" s="4">
        <f>SUM(O8:O32)</f>
        <v>22948909742</v>
      </c>
      <c r="Q33" s="4">
        <f>SUM(Q8:Q32)</f>
        <v>124077740184</v>
      </c>
    </row>
    <row r="34" spans="3:17" ht="23.25" thickTop="1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E19" sqref="E19"/>
    </sheetView>
  </sheetViews>
  <sheetFormatPr defaultRowHeight="22.5"/>
  <cols>
    <col min="1" max="1" width="29.42578125" style="2" bestFit="1" customWidth="1"/>
    <col min="2" max="2" width="1" style="2" customWidth="1"/>
    <col min="3" max="3" width="27.7109375" style="2" bestFit="1" customWidth="1"/>
    <col min="4" max="4" width="1" style="2" customWidth="1"/>
    <col min="5" max="5" width="32.5703125" style="2" bestFit="1" customWidth="1"/>
    <col min="6" max="6" width="1" style="2" customWidth="1"/>
    <col min="7" max="7" width="28.7109375" style="2" bestFit="1" customWidth="1"/>
    <col min="8" max="8" width="1" style="2" customWidth="1"/>
    <col min="9" max="9" width="32.5703125" style="2" bestFit="1" customWidth="1"/>
    <col min="10" max="10" width="1" style="2" customWidth="1"/>
    <col min="11" max="11" width="28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4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24">
      <c r="A3" s="10" t="s">
        <v>153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24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6" spans="1:11" ht="24">
      <c r="A6" s="11" t="s">
        <v>194</v>
      </c>
      <c r="B6" s="11" t="s">
        <v>194</v>
      </c>
      <c r="C6" s="11" t="s">
        <v>194</v>
      </c>
      <c r="E6" s="11" t="s">
        <v>155</v>
      </c>
      <c r="F6" s="11" t="s">
        <v>155</v>
      </c>
      <c r="G6" s="11" t="s">
        <v>155</v>
      </c>
      <c r="I6" s="11" t="s">
        <v>156</v>
      </c>
      <c r="J6" s="11" t="s">
        <v>156</v>
      </c>
      <c r="K6" s="11" t="s">
        <v>156</v>
      </c>
    </row>
    <row r="7" spans="1:11" ht="24">
      <c r="A7" s="11" t="s">
        <v>195</v>
      </c>
      <c r="C7" s="11" t="s">
        <v>137</v>
      </c>
      <c r="E7" s="11" t="s">
        <v>196</v>
      </c>
      <c r="G7" s="11" t="s">
        <v>197</v>
      </c>
      <c r="I7" s="11" t="s">
        <v>196</v>
      </c>
      <c r="K7" s="11" t="s">
        <v>197</v>
      </c>
    </row>
    <row r="8" spans="1:11">
      <c r="A8" s="2" t="s">
        <v>143</v>
      </c>
      <c r="C8" s="2" t="s">
        <v>144</v>
      </c>
      <c r="E8" s="3">
        <v>34416468</v>
      </c>
      <c r="G8" s="6">
        <v>0.48885023012124162</v>
      </c>
      <c r="I8" s="3">
        <v>40631163</v>
      </c>
      <c r="K8" s="6">
        <v>0.19058663946814086</v>
      </c>
    </row>
    <row r="9" spans="1:11">
      <c r="A9" s="2" t="s">
        <v>147</v>
      </c>
      <c r="C9" s="2" t="s">
        <v>148</v>
      </c>
      <c r="E9" s="3">
        <v>19085433</v>
      </c>
      <c r="G9" s="6">
        <v>0.27108877976710272</v>
      </c>
      <c r="I9" s="3">
        <v>31844280</v>
      </c>
      <c r="K9" s="6">
        <v>0.14937043056046731</v>
      </c>
    </row>
    <row r="10" spans="1:11">
      <c r="A10" s="2" t="s">
        <v>150</v>
      </c>
      <c r="C10" s="2" t="s">
        <v>151</v>
      </c>
      <c r="E10" s="3">
        <v>16900987</v>
      </c>
      <c r="G10" s="6">
        <v>0.24006099011165566</v>
      </c>
      <c r="I10" s="3">
        <v>140714543</v>
      </c>
      <c r="K10" s="6">
        <v>0.6600429299713918</v>
      </c>
    </row>
    <row r="11" spans="1:11" ht="23.25" thickBot="1">
      <c r="E11" s="4">
        <f>SUM(E8:E10)</f>
        <v>70402888</v>
      </c>
      <c r="G11" s="7">
        <f>SUM(G8:G10)</f>
        <v>1</v>
      </c>
      <c r="I11" s="4">
        <f>SUM(I8:I10)</f>
        <v>213189986</v>
      </c>
      <c r="K11" s="7">
        <f>SUM(K8:K10)</f>
        <v>1</v>
      </c>
    </row>
    <row r="12" spans="1:11" ht="23.2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8"/>
  <sheetViews>
    <sheetView rightToLeft="1" workbookViewId="0">
      <selection activeCell="E8" sqref="E8"/>
    </sheetView>
  </sheetViews>
  <sheetFormatPr defaultRowHeight="22.5"/>
  <cols>
    <col min="1" max="1" width="42" style="2" bestFit="1" customWidth="1"/>
    <col min="2" max="2" width="1" style="2" customWidth="1"/>
    <col min="3" max="3" width="7.7109375" style="2" bestFit="1" customWidth="1"/>
    <col min="4" max="4" width="1" style="2" customWidth="1"/>
    <col min="5" max="5" width="18.85546875" style="2" customWidth="1"/>
    <col min="6" max="6" width="1" style="2" customWidth="1"/>
    <col min="7" max="7" width="9.140625" style="2" customWidth="1"/>
    <col min="8" max="16384" width="9.140625" style="2"/>
  </cols>
  <sheetData>
    <row r="2" spans="1:5" ht="24">
      <c r="A2" s="10" t="s">
        <v>0</v>
      </c>
      <c r="B2" s="10"/>
      <c r="C2" s="10"/>
      <c r="D2" s="10"/>
      <c r="E2" s="10"/>
    </row>
    <row r="3" spans="1:5" ht="24">
      <c r="A3" s="10" t="s">
        <v>153</v>
      </c>
      <c r="B3" s="10"/>
      <c r="C3" s="10"/>
      <c r="D3" s="10"/>
      <c r="E3" s="10"/>
    </row>
    <row r="4" spans="1:5" ht="24">
      <c r="A4" s="10" t="s">
        <v>2</v>
      </c>
      <c r="B4" s="10"/>
      <c r="C4" s="10"/>
      <c r="D4" s="10"/>
      <c r="E4" s="10"/>
    </row>
    <row r="5" spans="1:5" ht="24">
      <c r="E5" s="1" t="s">
        <v>206</v>
      </c>
    </row>
    <row r="6" spans="1:5" ht="24">
      <c r="A6" s="10" t="s">
        <v>198</v>
      </c>
      <c r="C6" s="11" t="s">
        <v>155</v>
      </c>
      <c r="E6" s="11" t="s">
        <v>207</v>
      </c>
    </row>
    <row r="7" spans="1:5" ht="24">
      <c r="A7" s="11" t="s">
        <v>198</v>
      </c>
      <c r="C7" s="11" t="s">
        <v>140</v>
      </c>
      <c r="E7" s="11" t="s">
        <v>140</v>
      </c>
    </row>
    <row r="8" spans="1:5">
      <c r="A8" s="2" t="s">
        <v>199</v>
      </c>
      <c r="C8" s="3">
        <v>0</v>
      </c>
      <c r="E8" s="3">
        <v>93233774</v>
      </c>
    </row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0"/>
  <sheetViews>
    <sheetView rightToLeft="1" tabSelected="1" topLeftCell="A46" workbookViewId="0">
      <selection activeCell="Y59" sqref="Y59"/>
    </sheetView>
  </sheetViews>
  <sheetFormatPr defaultRowHeight="22.5"/>
  <cols>
    <col min="1" max="1" width="36.5703125" style="2" bestFit="1" customWidth="1"/>
    <col min="2" max="2" width="1" style="2" customWidth="1"/>
    <col min="3" max="3" width="14" style="2" bestFit="1" customWidth="1"/>
    <col min="4" max="4" width="1" style="2" customWidth="1"/>
    <col min="5" max="5" width="20.42578125" style="2" bestFit="1" customWidth="1"/>
    <col min="6" max="6" width="1" style="2" customWidth="1"/>
    <col min="7" max="7" width="20.140625" style="2" bestFit="1" customWidth="1"/>
    <col min="8" max="8" width="1" style="2" customWidth="1"/>
    <col min="9" max="9" width="12.7109375" style="2" bestFit="1" customWidth="1"/>
    <col min="10" max="10" width="1" style="2" customWidth="1"/>
    <col min="11" max="11" width="18.42578125" style="2" bestFit="1" customWidth="1"/>
    <col min="12" max="12" width="1" style="2" customWidth="1"/>
    <col min="13" max="13" width="12.855468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4" style="2" bestFit="1" customWidth="1"/>
    <col min="18" max="18" width="1" style="2" customWidth="1"/>
    <col min="19" max="19" width="10.85546875" style="2" bestFit="1" customWidth="1"/>
    <col min="20" max="20" width="1" style="2" customWidth="1"/>
    <col min="21" max="21" width="20.140625" style="2" bestFit="1" customWidth="1"/>
    <col min="22" max="22" width="1" style="2" customWidth="1"/>
    <col min="23" max="23" width="20.28515625" style="2" bestFit="1" customWidth="1"/>
    <col min="24" max="24" width="1" style="2" customWidth="1"/>
    <col min="25" max="25" width="30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24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24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>
      <c r="Y5" s="3"/>
    </row>
    <row r="6" spans="1:25" ht="24">
      <c r="A6" s="10" t="s">
        <v>3</v>
      </c>
      <c r="C6" s="11" t="s">
        <v>203</v>
      </c>
      <c r="D6" s="11" t="s">
        <v>4</v>
      </c>
      <c r="E6" s="11" t="s">
        <v>4</v>
      </c>
      <c r="F6" s="11" t="s">
        <v>4</v>
      </c>
      <c r="G6" s="11" t="s">
        <v>4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  <c r="T6" s="11" t="s">
        <v>6</v>
      </c>
      <c r="U6" s="11" t="s">
        <v>6</v>
      </c>
      <c r="V6" s="11" t="s">
        <v>6</v>
      </c>
      <c r="W6" s="11" t="s">
        <v>6</v>
      </c>
      <c r="X6" s="11" t="s">
        <v>6</v>
      </c>
      <c r="Y6" s="11" t="s">
        <v>6</v>
      </c>
    </row>
    <row r="7" spans="1:25" ht="24">
      <c r="A7" s="10" t="s">
        <v>3</v>
      </c>
      <c r="C7" s="10" t="s">
        <v>7</v>
      </c>
      <c r="E7" s="10" t="s">
        <v>8</v>
      </c>
      <c r="G7" s="10" t="s">
        <v>9</v>
      </c>
      <c r="I7" s="11" t="s">
        <v>10</v>
      </c>
      <c r="J7" s="11" t="s">
        <v>10</v>
      </c>
      <c r="K7" s="11" t="s">
        <v>10</v>
      </c>
      <c r="M7" s="11" t="s">
        <v>11</v>
      </c>
      <c r="N7" s="11" t="s">
        <v>11</v>
      </c>
      <c r="O7" s="11" t="s">
        <v>11</v>
      </c>
      <c r="Q7" s="10" t="s">
        <v>7</v>
      </c>
      <c r="S7" s="10" t="s">
        <v>12</v>
      </c>
      <c r="U7" s="10" t="s">
        <v>8</v>
      </c>
      <c r="W7" s="10" t="s">
        <v>9</v>
      </c>
      <c r="Y7" s="10" t="s">
        <v>13</v>
      </c>
    </row>
    <row r="8" spans="1:25" ht="24">
      <c r="A8" s="11" t="s">
        <v>3</v>
      </c>
      <c r="C8" s="11" t="s">
        <v>7</v>
      </c>
      <c r="E8" s="11" t="s">
        <v>8</v>
      </c>
      <c r="G8" s="11" t="s">
        <v>9</v>
      </c>
      <c r="I8" s="11" t="s">
        <v>7</v>
      </c>
      <c r="K8" s="11" t="s">
        <v>8</v>
      </c>
      <c r="M8" s="11" t="s">
        <v>7</v>
      </c>
      <c r="O8" s="11" t="s">
        <v>14</v>
      </c>
      <c r="Q8" s="11" t="s">
        <v>7</v>
      </c>
      <c r="S8" s="11" t="s">
        <v>12</v>
      </c>
      <c r="U8" s="11" t="s">
        <v>8</v>
      </c>
      <c r="W8" s="11" t="s">
        <v>9</v>
      </c>
      <c r="Y8" s="11" t="s">
        <v>13</v>
      </c>
    </row>
    <row r="9" spans="1:25">
      <c r="A9" s="2" t="s">
        <v>15</v>
      </c>
      <c r="C9" s="3">
        <v>10027181</v>
      </c>
      <c r="E9" s="3">
        <v>42322350883</v>
      </c>
      <c r="G9" s="3">
        <v>46199451830.5867</v>
      </c>
      <c r="I9" s="3">
        <v>0</v>
      </c>
      <c r="K9" s="3">
        <v>0</v>
      </c>
      <c r="M9" s="3">
        <v>0</v>
      </c>
      <c r="O9" s="3">
        <v>0</v>
      </c>
      <c r="P9" s="3"/>
      <c r="Q9" s="3">
        <v>10027181</v>
      </c>
      <c r="S9" s="3">
        <v>5230</v>
      </c>
      <c r="U9" s="3">
        <v>42322350883</v>
      </c>
      <c r="W9" s="3">
        <v>52130125798.051498</v>
      </c>
      <c r="Y9" s="6">
        <v>1.2759122752084915E-2</v>
      </c>
    </row>
    <row r="10" spans="1:25">
      <c r="A10" s="2" t="s">
        <v>16</v>
      </c>
      <c r="C10" s="3">
        <v>760339</v>
      </c>
      <c r="E10" s="3">
        <v>7451295966</v>
      </c>
      <c r="G10" s="3">
        <v>9220942791.9899998</v>
      </c>
      <c r="I10" s="3">
        <v>160982</v>
      </c>
      <c r="K10" s="3">
        <v>0</v>
      </c>
      <c r="M10" s="3">
        <v>0</v>
      </c>
      <c r="O10" s="3">
        <v>0</v>
      </c>
      <c r="P10" s="3"/>
      <c r="Q10" s="3">
        <v>921321</v>
      </c>
      <c r="S10" s="3">
        <v>9470</v>
      </c>
      <c r="U10" s="3">
        <v>7451295966</v>
      </c>
      <c r="W10" s="3">
        <v>8672996656.2735004</v>
      </c>
      <c r="Y10" s="6">
        <v>2.1227615946008676E-3</v>
      </c>
    </row>
    <row r="11" spans="1:25">
      <c r="A11" s="2" t="s">
        <v>17</v>
      </c>
      <c r="C11" s="3">
        <v>26510402</v>
      </c>
      <c r="E11" s="3">
        <v>93575231381</v>
      </c>
      <c r="G11" s="3">
        <v>110206845482.07401</v>
      </c>
      <c r="I11" s="3">
        <v>4517222</v>
      </c>
      <c r="K11" s="3">
        <v>17210316500</v>
      </c>
      <c r="M11" s="3">
        <v>0</v>
      </c>
      <c r="O11" s="3">
        <v>0</v>
      </c>
      <c r="P11" s="3"/>
      <c r="Q11" s="3">
        <v>31027624</v>
      </c>
      <c r="S11" s="3">
        <v>3778</v>
      </c>
      <c r="U11" s="3">
        <v>110785547881</v>
      </c>
      <c r="W11" s="3">
        <v>116524890409.342</v>
      </c>
      <c r="Y11" s="6">
        <v>2.8520080426539238E-2</v>
      </c>
    </row>
    <row r="12" spans="1:25">
      <c r="A12" s="2" t="s">
        <v>18</v>
      </c>
      <c r="C12" s="3">
        <v>4594855</v>
      </c>
      <c r="E12" s="3">
        <v>15964634373</v>
      </c>
      <c r="G12" s="3">
        <v>43802474726.272499</v>
      </c>
      <c r="I12" s="3">
        <v>0</v>
      </c>
      <c r="K12" s="3">
        <v>0</v>
      </c>
      <c r="M12" s="3">
        <v>0</v>
      </c>
      <c r="O12" s="3">
        <v>0</v>
      </c>
      <c r="P12" s="3"/>
      <c r="Q12" s="3">
        <v>4594855</v>
      </c>
      <c r="S12" s="3">
        <v>8810</v>
      </c>
      <c r="U12" s="3">
        <v>15964634373</v>
      </c>
      <c r="W12" s="3">
        <v>40239812548.327499</v>
      </c>
      <c r="Y12" s="6">
        <v>9.8489059821948114E-3</v>
      </c>
    </row>
    <row r="13" spans="1:25">
      <c r="A13" s="2" t="s">
        <v>19</v>
      </c>
      <c r="C13" s="3">
        <v>374022</v>
      </c>
      <c r="E13" s="3">
        <v>31527542810</v>
      </c>
      <c r="G13" s="3">
        <v>37960429705.110001</v>
      </c>
      <c r="I13" s="3">
        <v>0</v>
      </c>
      <c r="K13" s="3">
        <v>0</v>
      </c>
      <c r="M13" s="3">
        <v>0</v>
      </c>
      <c r="O13" s="3">
        <v>0</v>
      </c>
      <c r="P13" s="3"/>
      <c r="Q13" s="3">
        <v>374022</v>
      </c>
      <c r="S13" s="3">
        <v>91750</v>
      </c>
      <c r="U13" s="3">
        <v>31527542810</v>
      </c>
      <c r="W13" s="3">
        <v>34112335214.924999</v>
      </c>
      <c r="Y13" s="6">
        <v>8.3491736439232876E-3</v>
      </c>
    </row>
    <row r="14" spans="1:25">
      <c r="A14" s="2" t="s">
        <v>20</v>
      </c>
      <c r="C14" s="3">
        <v>1010259</v>
      </c>
      <c r="E14" s="3">
        <v>24022541353</v>
      </c>
      <c r="G14" s="3">
        <v>54149049946.584</v>
      </c>
      <c r="I14" s="3">
        <v>0</v>
      </c>
      <c r="K14" s="3">
        <v>0</v>
      </c>
      <c r="M14" s="3">
        <v>0</v>
      </c>
      <c r="O14" s="3">
        <v>0</v>
      </c>
      <c r="P14" s="3"/>
      <c r="Q14" s="3">
        <v>1010259</v>
      </c>
      <c r="S14" s="3">
        <v>54580</v>
      </c>
      <c r="U14" s="3">
        <v>24022541353</v>
      </c>
      <c r="W14" s="3">
        <v>54811853599.490997</v>
      </c>
      <c r="Y14" s="6">
        <v>1.341548975067605E-2</v>
      </c>
    </row>
    <row r="15" spans="1:25">
      <c r="A15" s="2" t="s">
        <v>21</v>
      </c>
      <c r="C15" s="3">
        <v>141269</v>
      </c>
      <c r="E15" s="3">
        <v>19070773233</v>
      </c>
      <c r="G15" s="3">
        <v>25270099478.5275</v>
      </c>
      <c r="I15" s="3">
        <v>0</v>
      </c>
      <c r="K15" s="3">
        <v>0</v>
      </c>
      <c r="M15" s="5">
        <v>-141269</v>
      </c>
      <c r="O15" s="3">
        <v>25451210081</v>
      </c>
      <c r="P15" s="3"/>
      <c r="Q15" s="3">
        <v>0</v>
      </c>
      <c r="S15" s="3">
        <v>0</v>
      </c>
      <c r="U15" s="3">
        <v>0</v>
      </c>
      <c r="W15" s="3">
        <v>0</v>
      </c>
      <c r="Y15" s="6">
        <v>0</v>
      </c>
    </row>
    <row r="16" spans="1:25">
      <c r="A16" s="2" t="s">
        <v>22</v>
      </c>
      <c r="C16" s="3">
        <v>978785</v>
      </c>
      <c r="E16" s="3">
        <v>14832024855</v>
      </c>
      <c r="G16" s="3">
        <v>34345531392.525002</v>
      </c>
      <c r="I16" s="3">
        <v>0</v>
      </c>
      <c r="K16" s="3">
        <v>0</v>
      </c>
      <c r="M16" s="3">
        <v>0</v>
      </c>
      <c r="O16" s="3">
        <v>0</v>
      </c>
      <c r="P16" s="3"/>
      <c r="Q16" s="3">
        <v>978785</v>
      </c>
      <c r="S16" s="3">
        <v>29890</v>
      </c>
      <c r="U16" s="3">
        <v>14832024855</v>
      </c>
      <c r="W16" s="3">
        <v>29081811142.282501</v>
      </c>
      <c r="Y16" s="6">
        <v>7.1179263916374925E-3</v>
      </c>
    </row>
    <row r="17" spans="1:25">
      <c r="A17" s="2" t="s">
        <v>23</v>
      </c>
      <c r="C17" s="3">
        <v>6065860</v>
      </c>
      <c r="E17" s="3">
        <v>28479925252</v>
      </c>
      <c r="G17" s="3">
        <v>72779301365.309998</v>
      </c>
      <c r="I17" s="3">
        <v>0</v>
      </c>
      <c r="K17" s="3">
        <v>0</v>
      </c>
      <c r="M17" s="3">
        <v>0</v>
      </c>
      <c r="O17" s="3">
        <v>0</v>
      </c>
      <c r="P17" s="3"/>
      <c r="Q17" s="3">
        <v>6065860</v>
      </c>
      <c r="S17" s="3">
        <v>11220</v>
      </c>
      <c r="U17" s="3">
        <v>28479925252</v>
      </c>
      <c r="W17" s="3">
        <v>67653998452.260002</v>
      </c>
      <c r="Y17" s="6">
        <v>1.6558672316766457E-2</v>
      </c>
    </row>
    <row r="18" spans="1:25">
      <c r="A18" s="2" t="s">
        <v>24</v>
      </c>
      <c r="C18" s="3">
        <v>12719589</v>
      </c>
      <c r="E18" s="3">
        <v>42730526051</v>
      </c>
      <c r="G18" s="3">
        <v>79783055980.789505</v>
      </c>
      <c r="I18" s="3">
        <v>0</v>
      </c>
      <c r="K18" s="3">
        <v>0</v>
      </c>
      <c r="M18" s="3">
        <v>0</v>
      </c>
      <c r="O18" s="3">
        <v>0</v>
      </c>
      <c r="P18" s="3"/>
      <c r="Q18" s="3">
        <v>12719589</v>
      </c>
      <c r="S18" s="3">
        <v>5700</v>
      </c>
      <c r="U18" s="3">
        <v>42730526051</v>
      </c>
      <c r="W18" s="3">
        <v>72070272439.065002</v>
      </c>
      <c r="Y18" s="6">
        <v>1.7639578626541572E-2</v>
      </c>
    </row>
    <row r="19" spans="1:25">
      <c r="A19" s="2" t="s">
        <v>25</v>
      </c>
      <c r="C19" s="3">
        <v>530917</v>
      </c>
      <c r="E19" s="3">
        <v>14327379458</v>
      </c>
      <c r="G19" s="3">
        <v>28768090970.2635</v>
      </c>
      <c r="I19" s="3">
        <v>0</v>
      </c>
      <c r="K19" s="3">
        <v>0</v>
      </c>
      <c r="M19" s="3">
        <v>0</v>
      </c>
      <c r="O19" s="3">
        <v>0</v>
      </c>
      <c r="P19" s="3"/>
      <c r="Q19" s="3">
        <v>530917</v>
      </c>
      <c r="S19" s="3">
        <v>26740</v>
      </c>
      <c r="U19" s="3">
        <v>6361728524</v>
      </c>
      <c r="W19" s="3">
        <v>14112250092.549</v>
      </c>
      <c r="Y19" s="6">
        <v>3.4540475105794702E-3</v>
      </c>
    </row>
    <row r="20" spans="1:25">
      <c r="A20" s="2" t="s">
        <v>26</v>
      </c>
      <c r="C20" s="3">
        <v>1091408</v>
      </c>
      <c r="E20" s="3">
        <v>18284555422</v>
      </c>
      <c r="G20" s="3">
        <v>23162916513.240002</v>
      </c>
      <c r="I20" s="3">
        <v>0</v>
      </c>
      <c r="K20" s="3">
        <v>0</v>
      </c>
      <c r="M20" s="3">
        <v>0</v>
      </c>
      <c r="O20" s="3">
        <v>0</v>
      </c>
      <c r="P20" s="3"/>
      <c r="Q20" s="3">
        <v>1091408</v>
      </c>
      <c r="S20" s="3">
        <v>20300</v>
      </c>
      <c r="U20" s="3">
        <v>18284555422</v>
      </c>
      <c r="W20" s="3">
        <v>22023756684.720001</v>
      </c>
      <c r="Y20" s="6">
        <v>5.3904304027767467E-3</v>
      </c>
    </row>
    <row r="21" spans="1:25">
      <c r="A21" s="2" t="s">
        <v>27</v>
      </c>
      <c r="C21" s="3">
        <v>3729388</v>
      </c>
      <c r="E21" s="3">
        <v>46239615236</v>
      </c>
      <c r="G21" s="3">
        <v>63949167939.150002</v>
      </c>
      <c r="I21" s="3">
        <v>0</v>
      </c>
      <c r="K21" s="3">
        <v>0</v>
      </c>
      <c r="M21" s="3">
        <v>0</v>
      </c>
      <c r="O21" s="3">
        <v>0</v>
      </c>
      <c r="P21" s="3"/>
      <c r="Q21" s="3">
        <v>3729388</v>
      </c>
      <c r="S21" s="3">
        <v>16620</v>
      </c>
      <c r="U21" s="3">
        <v>46239615236</v>
      </c>
      <c r="W21" s="3">
        <v>61613633110.068001</v>
      </c>
      <c r="Y21" s="6">
        <v>1.5080261096984826E-2</v>
      </c>
    </row>
    <row r="22" spans="1:25">
      <c r="A22" s="2" t="s">
        <v>28</v>
      </c>
      <c r="C22" s="3">
        <v>3790276</v>
      </c>
      <c r="E22" s="3">
        <v>71777198467</v>
      </c>
      <c r="G22" s="3">
        <v>102293702739.27</v>
      </c>
      <c r="I22" s="3">
        <v>0</v>
      </c>
      <c r="K22" s="3">
        <v>0</v>
      </c>
      <c r="M22" s="3">
        <v>0</v>
      </c>
      <c r="O22" s="3">
        <v>0</v>
      </c>
      <c r="P22" s="3"/>
      <c r="Q22" s="3">
        <v>3790276</v>
      </c>
      <c r="S22" s="3">
        <v>22400</v>
      </c>
      <c r="U22" s="3">
        <v>71777198467</v>
      </c>
      <c r="W22" s="3">
        <v>84397014414.720001</v>
      </c>
      <c r="Y22" s="6">
        <v>2.0656613624882945E-2</v>
      </c>
    </row>
    <row r="23" spans="1:25">
      <c r="A23" s="2" t="s">
        <v>29</v>
      </c>
      <c r="C23" s="3">
        <v>185603029</v>
      </c>
      <c r="E23" s="3">
        <v>95759048892</v>
      </c>
      <c r="G23" s="3">
        <v>79703434502.258408</v>
      </c>
      <c r="I23" s="3">
        <v>0</v>
      </c>
      <c r="K23" s="3">
        <v>0</v>
      </c>
      <c r="M23" s="3">
        <v>0</v>
      </c>
      <c r="O23" s="3">
        <v>0</v>
      </c>
      <c r="P23" s="3"/>
      <c r="Q23" s="3">
        <v>185603029</v>
      </c>
      <c r="S23" s="3">
        <v>432</v>
      </c>
      <c r="U23" s="3">
        <v>95759048892</v>
      </c>
      <c r="W23" s="3">
        <v>79703434502.258408</v>
      </c>
      <c r="Y23" s="6">
        <v>1.9507835229798855E-2</v>
      </c>
    </row>
    <row r="24" spans="1:25">
      <c r="A24" s="2" t="s">
        <v>30</v>
      </c>
      <c r="C24" s="3">
        <v>1741887</v>
      </c>
      <c r="E24" s="3">
        <v>46905323616</v>
      </c>
      <c r="G24" s="3">
        <v>49504236061.486504</v>
      </c>
      <c r="I24" s="3">
        <v>457077</v>
      </c>
      <c r="K24" s="3">
        <v>12449207155</v>
      </c>
      <c r="M24" s="3">
        <v>0</v>
      </c>
      <c r="O24" s="3">
        <v>0</v>
      </c>
      <c r="P24" s="3"/>
      <c r="Q24" s="3">
        <v>2198964</v>
      </c>
      <c r="S24" s="3">
        <v>23330</v>
      </c>
      <c r="U24" s="3">
        <v>59354530771</v>
      </c>
      <c r="W24" s="3">
        <v>50996584230.786003</v>
      </c>
      <c r="Y24" s="6">
        <v>1.2481682485446009E-2</v>
      </c>
    </row>
    <row r="25" spans="1:25">
      <c r="A25" s="2" t="s">
        <v>31</v>
      </c>
      <c r="C25" s="3">
        <v>14619936</v>
      </c>
      <c r="E25" s="3">
        <v>14666803704</v>
      </c>
      <c r="G25" s="3">
        <v>20375192227.881599</v>
      </c>
      <c r="I25" s="3">
        <v>0</v>
      </c>
      <c r="K25" s="3">
        <v>0</v>
      </c>
      <c r="M25" s="3">
        <v>0</v>
      </c>
      <c r="O25" s="3">
        <v>0</v>
      </c>
      <c r="P25" s="3"/>
      <c r="Q25" s="3">
        <v>14619936</v>
      </c>
      <c r="S25" s="3">
        <v>1316</v>
      </c>
      <c r="U25" s="3">
        <v>14666803704</v>
      </c>
      <c r="W25" s="3">
        <v>19125358753.132801</v>
      </c>
      <c r="Y25" s="6">
        <v>4.681032249072457E-3</v>
      </c>
    </row>
    <row r="26" spans="1:25">
      <c r="A26" s="2" t="s">
        <v>32</v>
      </c>
      <c r="C26" s="3">
        <v>9163348</v>
      </c>
      <c r="E26" s="3">
        <v>33995136992</v>
      </c>
      <c r="G26" s="3">
        <v>45507695092.682404</v>
      </c>
      <c r="I26" s="3">
        <v>0</v>
      </c>
      <c r="K26" s="3">
        <v>0</v>
      </c>
      <c r="M26" s="3">
        <v>0</v>
      </c>
      <c r="O26" s="3">
        <v>0</v>
      </c>
      <c r="P26" s="3"/>
      <c r="Q26" s="3">
        <v>9163348</v>
      </c>
      <c r="S26" s="3">
        <v>3677</v>
      </c>
      <c r="U26" s="3">
        <v>29245765449</v>
      </c>
      <c r="W26" s="3">
        <v>33493153493.9538</v>
      </c>
      <c r="Y26" s="6">
        <v>8.1976256577487756E-3</v>
      </c>
    </row>
    <row r="27" spans="1:25">
      <c r="A27" s="2" t="s">
        <v>33</v>
      </c>
      <c r="C27" s="3">
        <v>2780117</v>
      </c>
      <c r="E27" s="3">
        <v>6995163163</v>
      </c>
      <c r="G27" s="3">
        <v>16332730045.7535</v>
      </c>
      <c r="I27" s="3">
        <v>0</v>
      </c>
      <c r="K27" s="3">
        <v>0</v>
      </c>
      <c r="M27" s="3">
        <v>0</v>
      </c>
      <c r="O27" s="3">
        <v>0</v>
      </c>
      <c r="P27" s="3"/>
      <c r="Q27" s="3">
        <v>2780117</v>
      </c>
      <c r="S27" s="3">
        <v>5360</v>
      </c>
      <c r="U27" s="3">
        <v>6995163163</v>
      </c>
      <c r="W27" s="3">
        <v>14812763628.636</v>
      </c>
      <c r="Y27" s="6">
        <v>3.6255018867123044E-3</v>
      </c>
    </row>
    <row r="28" spans="1:25">
      <c r="A28" s="2" t="s">
        <v>34</v>
      </c>
      <c r="C28" s="3">
        <v>3495236</v>
      </c>
      <c r="E28" s="3">
        <v>25661582660</v>
      </c>
      <c r="G28" s="3">
        <v>76020732886.104004</v>
      </c>
      <c r="I28" s="3">
        <v>0</v>
      </c>
      <c r="K28" s="3">
        <v>0</v>
      </c>
      <c r="M28" s="3">
        <v>0</v>
      </c>
      <c r="O28" s="3">
        <v>0</v>
      </c>
      <c r="P28" s="3"/>
      <c r="Q28" s="3">
        <v>3495236</v>
      </c>
      <c r="S28" s="3">
        <v>19100</v>
      </c>
      <c r="U28" s="3">
        <v>25661582660</v>
      </c>
      <c r="W28" s="3">
        <v>66361791504.779999</v>
      </c>
      <c r="Y28" s="6">
        <v>1.6242397862953215E-2</v>
      </c>
    </row>
    <row r="29" spans="1:25">
      <c r="A29" s="2" t="s">
        <v>35</v>
      </c>
      <c r="C29" s="3">
        <v>2459911</v>
      </c>
      <c r="E29" s="3">
        <v>57070602563</v>
      </c>
      <c r="G29" s="3">
        <v>53331437489.485497</v>
      </c>
      <c r="I29" s="3">
        <v>0</v>
      </c>
      <c r="K29" s="3">
        <v>0</v>
      </c>
      <c r="M29" s="3">
        <v>0</v>
      </c>
      <c r="O29" s="3">
        <v>0</v>
      </c>
      <c r="P29" s="3"/>
      <c r="Q29" s="3">
        <v>2459911</v>
      </c>
      <c r="S29" s="3">
        <v>22160</v>
      </c>
      <c r="U29" s="3">
        <v>57070602563</v>
      </c>
      <c r="W29" s="3">
        <v>54187283574.828003</v>
      </c>
      <c r="Y29" s="6">
        <v>1.3262622948803768E-2</v>
      </c>
    </row>
    <row r="30" spans="1:25">
      <c r="A30" s="2" t="s">
        <v>36</v>
      </c>
      <c r="C30" s="3">
        <v>521535</v>
      </c>
      <c r="E30" s="3">
        <v>22107143717</v>
      </c>
      <c r="G30" s="3">
        <v>30929645170.305</v>
      </c>
      <c r="I30" s="3">
        <v>1043070</v>
      </c>
      <c r="K30" s="3">
        <v>0</v>
      </c>
      <c r="M30" s="3">
        <v>0</v>
      </c>
      <c r="O30" s="3">
        <v>0</v>
      </c>
      <c r="P30" s="3"/>
      <c r="Q30" s="3">
        <v>1564605</v>
      </c>
      <c r="S30" s="3">
        <v>19887</v>
      </c>
      <c r="U30" s="3">
        <v>22107143717</v>
      </c>
      <c r="W30" s="3">
        <v>30930163602.1717</v>
      </c>
      <c r="Y30" s="6">
        <v>7.5703203876965981E-3</v>
      </c>
    </row>
    <row r="31" spans="1:25">
      <c r="A31" s="2" t="s">
        <v>37</v>
      </c>
      <c r="C31" s="3">
        <v>4408327</v>
      </c>
      <c r="E31" s="3">
        <v>87015142120</v>
      </c>
      <c r="G31" s="3">
        <v>155432996705.79401</v>
      </c>
      <c r="I31" s="3">
        <v>0</v>
      </c>
      <c r="K31" s="3">
        <v>0</v>
      </c>
      <c r="M31" s="5">
        <v>-2220229</v>
      </c>
      <c r="O31" s="3">
        <v>86707899343</v>
      </c>
      <c r="P31" s="3"/>
      <c r="Q31" s="3">
        <v>2188098</v>
      </c>
      <c r="S31" s="3">
        <v>41060</v>
      </c>
      <c r="U31" s="3">
        <v>43190457163</v>
      </c>
      <c r="W31" s="3">
        <v>89308736221.914001</v>
      </c>
      <c r="Y31" s="6">
        <v>2.185878339721108E-2</v>
      </c>
    </row>
    <row r="32" spans="1:25">
      <c r="A32" s="2" t="s">
        <v>38</v>
      </c>
      <c r="C32" s="3">
        <v>1425518</v>
      </c>
      <c r="E32" s="3">
        <v>19998022893</v>
      </c>
      <c r="G32" s="3">
        <v>40172975359.964996</v>
      </c>
      <c r="I32" s="3">
        <v>0</v>
      </c>
      <c r="K32" s="3">
        <v>0</v>
      </c>
      <c r="M32" s="5">
        <v>0</v>
      </c>
      <c r="O32" s="3">
        <v>0</v>
      </c>
      <c r="P32" s="3"/>
      <c r="Q32" s="3">
        <v>1425518</v>
      </c>
      <c r="S32" s="3">
        <v>25200</v>
      </c>
      <c r="U32" s="3">
        <v>19998022893</v>
      </c>
      <c r="W32" s="3">
        <v>35709311431.080002</v>
      </c>
      <c r="Y32" s="6">
        <v>8.7400419808426541E-3</v>
      </c>
    </row>
    <row r="33" spans="1:25">
      <c r="A33" s="2" t="s">
        <v>39</v>
      </c>
      <c r="C33" s="3">
        <v>2464732</v>
      </c>
      <c r="E33" s="3">
        <v>133603504016</v>
      </c>
      <c r="G33" s="3">
        <v>154844224578.72</v>
      </c>
      <c r="I33" s="3">
        <v>0</v>
      </c>
      <c r="K33" s="3">
        <v>0</v>
      </c>
      <c r="M33" s="5">
        <v>0</v>
      </c>
      <c r="O33" s="3">
        <v>0</v>
      </c>
      <c r="P33" s="3"/>
      <c r="Q33" s="3">
        <v>2464732</v>
      </c>
      <c r="S33" s="3">
        <v>48850</v>
      </c>
      <c r="U33" s="3">
        <v>133603504016</v>
      </c>
      <c r="W33" s="3">
        <v>119685765358.71001</v>
      </c>
      <c r="Y33" s="6">
        <v>2.9293721212276306E-2</v>
      </c>
    </row>
    <row r="34" spans="1:25">
      <c r="A34" s="2" t="s">
        <v>40</v>
      </c>
      <c r="C34" s="3">
        <v>2385410</v>
      </c>
      <c r="E34" s="3">
        <v>28645746755</v>
      </c>
      <c r="G34" s="3">
        <v>59588678447.864998</v>
      </c>
      <c r="I34" s="3">
        <v>0</v>
      </c>
      <c r="K34" s="3">
        <v>0</v>
      </c>
      <c r="M34" s="5">
        <v>0</v>
      </c>
      <c r="O34" s="3">
        <v>0</v>
      </c>
      <c r="P34" s="3"/>
      <c r="Q34" s="3">
        <v>2385410</v>
      </c>
      <c r="S34" s="3">
        <v>24140</v>
      </c>
      <c r="U34" s="3">
        <v>28645746755</v>
      </c>
      <c r="W34" s="3">
        <v>57241173805.470001</v>
      </c>
      <c r="Y34" s="6">
        <v>1.401007866136241E-2</v>
      </c>
    </row>
    <row r="35" spans="1:25">
      <c r="A35" s="2" t="s">
        <v>41</v>
      </c>
      <c r="C35" s="3">
        <v>2878260</v>
      </c>
      <c r="E35" s="3">
        <v>39575595396</v>
      </c>
      <c r="G35" s="3">
        <v>57422966464.709999</v>
      </c>
      <c r="I35" s="3">
        <v>0</v>
      </c>
      <c r="K35" s="3">
        <v>0</v>
      </c>
      <c r="M35" s="5">
        <v>0</v>
      </c>
      <c r="O35" s="3">
        <v>0</v>
      </c>
      <c r="P35" s="3"/>
      <c r="Q35" s="3">
        <v>2878260</v>
      </c>
      <c r="S35" s="3">
        <v>17200</v>
      </c>
      <c r="U35" s="3">
        <v>39575595396</v>
      </c>
      <c r="W35" s="3">
        <v>49211510871.599998</v>
      </c>
      <c r="Y35" s="6">
        <v>1.2044776382445924E-2</v>
      </c>
    </row>
    <row r="36" spans="1:25">
      <c r="A36" s="2" t="s">
        <v>42</v>
      </c>
      <c r="C36" s="3">
        <v>8564346</v>
      </c>
      <c r="E36" s="3">
        <v>32001159157</v>
      </c>
      <c r="G36" s="3">
        <v>37637688972.687302</v>
      </c>
      <c r="I36" s="3">
        <v>0</v>
      </c>
      <c r="K36" s="3">
        <v>0</v>
      </c>
      <c r="M36" s="5">
        <v>0</v>
      </c>
      <c r="O36" s="3">
        <v>0</v>
      </c>
      <c r="P36" s="3"/>
      <c r="Q36" s="3">
        <v>8564346</v>
      </c>
      <c r="S36" s="3">
        <v>3773</v>
      </c>
      <c r="U36" s="3">
        <v>32001159157</v>
      </c>
      <c r="W36" s="3">
        <v>32121013457.124901</v>
      </c>
      <c r="Y36" s="6">
        <v>7.861787159472897E-3</v>
      </c>
    </row>
    <row r="37" spans="1:25">
      <c r="A37" s="2" t="s">
        <v>43</v>
      </c>
      <c r="C37" s="3">
        <v>856476</v>
      </c>
      <c r="E37" s="3">
        <v>14272316514</v>
      </c>
      <c r="G37" s="3">
        <v>12915434111.525999</v>
      </c>
      <c r="I37" s="3">
        <v>0</v>
      </c>
      <c r="K37" s="3">
        <v>0</v>
      </c>
      <c r="M37" s="5">
        <v>0</v>
      </c>
      <c r="O37" s="3">
        <v>0</v>
      </c>
      <c r="P37" s="3"/>
      <c r="Q37" s="3">
        <v>856476</v>
      </c>
      <c r="S37" s="3">
        <v>13890</v>
      </c>
      <c r="U37" s="3">
        <v>14272316514</v>
      </c>
      <c r="W37" s="3">
        <v>11825667730</v>
      </c>
      <c r="Y37" s="6">
        <v>2.8943944385815983E-3</v>
      </c>
    </row>
    <row r="38" spans="1:25">
      <c r="A38" s="2" t="s">
        <v>44</v>
      </c>
      <c r="C38" s="3">
        <v>1028063</v>
      </c>
      <c r="E38" s="3">
        <v>2436255148</v>
      </c>
      <c r="G38" s="3">
        <v>7582839506.6129999</v>
      </c>
      <c r="I38" s="3">
        <v>0</v>
      </c>
      <c r="K38" s="3">
        <v>0</v>
      </c>
      <c r="M38" s="5">
        <v>-1025532</v>
      </c>
      <c r="O38" s="3">
        <v>4679428901</v>
      </c>
      <c r="P38" s="3"/>
      <c r="Q38" s="3">
        <v>2531</v>
      </c>
      <c r="S38" s="3">
        <v>4514</v>
      </c>
      <c r="U38" s="3">
        <v>5997834</v>
      </c>
      <c r="W38" s="3">
        <v>11356955.6427</v>
      </c>
      <c r="Y38" s="6">
        <v>2.77967468746467E-6</v>
      </c>
    </row>
    <row r="39" spans="1:25">
      <c r="A39" s="2" t="s">
        <v>45</v>
      </c>
      <c r="C39" s="3">
        <v>28883875</v>
      </c>
      <c r="E39" s="3">
        <v>106079355933</v>
      </c>
      <c r="G39" s="3">
        <v>184905382677.75</v>
      </c>
      <c r="I39" s="3">
        <v>0</v>
      </c>
      <c r="K39" s="3">
        <v>0</v>
      </c>
      <c r="M39" s="5">
        <v>0</v>
      </c>
      <c r="O39" s="3">
        <v>0</v>
      </c>
      <c r="P39" s="3"/>
      <c r="Q39" s="3">
        <v>28883875</v>
      </c>
      <c r="S39" s="3">
        <v>5660</v>
      </c>
      <c r="U39" s="3">
        <v>106079355933</v>
      </c>
      <c r="W39" s="3">
        <v>162510010241.625</v>
      </c>
      <c r="Y39" s="6">
        <v>3.9775180615293511E-2</v>
      </c>
    </row>
    <row r="40" spans="1:25">
      <c r="A40" s="2" t="s">
        <v>46</v>
      </c>
      <c r="C40" s="3">
        <v>4020453</v>
      </c>
      <c r="E40" s="3">
        <v>30583798252</v>
      </c>
      <c r="G40" s="3">
        <v>50755947569.055</v>
      </c>
      <c r="I40" s="3">
        <v>0</v>
      </c>
      <c r="K40" s="3">
        <v>0</v>
      </c>
      <c r="M40" s="5">
        <v>0</v>
      </c>
      <c r="O40" s="3">
        <v>0</v>
      </c>
      <c r="P40" s="3"/>
      <c r="Q40" s="3">
        <v>4020453</v>
      </c>
      <c r="S40" s="3">
        <v>10730</v>
      </c>
      <c r="U40" s="3">
        <v>30583798252</v>
      </c>
      <c r="W40" s="3">
        <v>42882780898.894501</v>
      </c>
      <c r="Y40" s="6">
        <v>1.0495786401117957E-2</v>
      </c>
    </row>
    <row r="41" spans="1:25">
      <c r="A41" s="2" t="s">
        <v>47</v>
      </c>
      <c r="C41" s="3">
        <v>1371530</v>
      </c>
      <c r="E41" s="3">
        <v>24482533170</v>
      </c>
      <c r="G41" s="3">
        <v>45945548662.050003</v>
      </c>
      <c r="I41" s="3">
        <v>0</v>
      </c>
      <c r="K41" s="3">
        <v>0</v>
      </c>
      <c r="M41" s="5">
        <v>0</v>
      </c>
      <c r="O41" s="3">
        <v>0</v>
      </c>
      <c r="P41" s="3"/>
      <c r="Q41" s="3">
        <v>1371530</v>
      </c>
      <c r="S41" s="3">
        <v>32400</v>
      </c>
      <c r="U41" s="3">
        <v>24482533170</v>
      </c>
      <c r="W41" s="3">
        <v>44173168446.599998</v>
      </c>
      <c r="Y41" s="6">
        <v>1.0811615547257321E-2</v>
      </c>
    </row>
    <row r="42" spans="1:25">
      <c r="A42" s="2" t="s">
        <v>48</v>
      </c>
      <c r="C42" s="3">
        <v>1808414</v>
      </c>
      <c r="E42" s="3">
        <v>31637555845</v>
      </c>
      <c r="G42" s="3">
        <v>47458063928.879997</v>
      </c>
      <c r="I42" s="3">
        <v>0</v>
      </c>
      <c r="K42" s="3">
        <v>0</v>
      </c>
      <c r="M42" s="5">
        <v>0</v>
      </c>
      <c r="O42" s="3">
        <v>0</v>
      </c>
      <c r="P42" s="3"/>
      <c r="Q42" s="3">
        <v>1808414</v>
      </c>
      <c r="S42" s="3">
        <v>23480</v>
      </c>
      <c r="U42" s="3">
        <v>31637555845</v>
      </c>
      <c r="W42" s="3">
        <v>42208914433.716003</v>
      </c>
      <c r="Y42" s="6">
        <v>1.0330854035885732E-2</v>
      </c>
    </row>
    <row r="43" spans="1:25">
      <c r="A43" s="2" t="s">
        <v>49</v>
      </c>
      <c r="C43" s="3">
        <v>29520414</v>
      </c>
      <c r="E43" s="3">
        <v>76469178685</v>
      </c>
      <c r="G43" s="3">
        <v>73626021749.580307</v>
      </c>
      <c r="I43" s="3">
        <v>0</v>
      </c>
      <c r="K43" s="3">
        <v>0</v>
      </c>
      <c r="M43" s="5">
        <v>0</v>
      </c>
      <c r="O43" s="3">
        <v>0</v>
      </c>
      <c r="P43" s="3"/>
      <c r="Q43" s="3">
        <v>29520414</v>
      </c>
      <c r="S43" s="3">
        <v>2331</v>
      </c>
      <c r="U43" s="3">
        <v>76469178685</v>
      </c>
      <c r="W43" s="3">
        <v>68402653128.047699</v>
      </c>
      <c r="Y43" s="6">
        <v>1.6741909490302197E-2</v>
      </c>
    </row>
    <row r="44" spans="1:25">
      <c r="A44" s="2" t="s">
        <v>50</v>
      </c>
      <c r="C44" s="3">
        <v>1628091</v>
      </c>
      <c r="E44" s="3">
        <v>33123116176</v>
      </c>
      <c r="G44" s="3">
        <v>63926952412.724998</v>
      </c>
      <c r="I44" s="3">
        <v>0</v>
      </c>
      <c r="K44" s="3">
        <v>0</v>
      </c>
      <c r="M44" s="5">
        <v>0</v>
      </c>
      <c r="O44" s="3">
        <v>0</v>
      </c>
      <c r="P44" s="3"/>
      <c r="Q44" s="3">
        <v>1628091</v>
      </c>
      <c r="S44" s="3">
        <v>34890</v>
      </c>
      <c r="U44" s="3">
        <v>33123116176</v>
      </c>
      <c r="W44" s="3">
        <v>56466110624.809502</v>
      </c>
      <c r="Y44" s="6">
        <v>1.3820377867219336E-2</v>
      </c>
    </row>
    <row r="45" spans="1:25">
      <c r="A45" s="2" t="s">
        <v>51</v>
      </c>
      <c r="C45" s="3">
        <v>3544351</v>
      </c>
      <c r="E45" s="3">
        <v>66758467187</v>
      </c>
      <c r="G45" s="3">
        <v>88645274726.598007</v>
      </c>
      <c r="I45" s="3">
        <v>0</v>
      </c>
      <c r="K45" s="3">
        <v>0</v>
      </c>
      <c r="M45" s="5">
        <v>0</v>
      </c>
      <c r="O45" s="3">
        <v>0</v>
      </c>
      <c r="P45" s="3"/>
      <c r="Q45" s="3">
        <v>3544351</v>
      </c>
      <c r="S45" s="3">
        <v>21660</v>
      </c>
      <c r="U45" s="3">
        <v>66758467187</v>
      </c>
      <c r="W45" s="3">
        <v>76313857336.173004</v>
      </c>
      <c r="Y45" s="6">
        <v>1.867821837241225E-2</v>
      </c>
    </row>
    <row r="46" spans="1:25">
      <c r="A46" s="2" t="s">
        <v>52</v>
      </c>
      <c r="C46" s="3">
        <v>4000000</v>
      </c>
      <c r="E46" s="3">
        <v>14997033531</v>
      </c>
      <c r="G46" s="3">
        <v>35149608000</v>
      </c>
      <c r="I46" s="3">
        <v>0</v>
      </c>
      <c r="K46" s="3">
        <v>0</v>
      </c>
      <c r="M46" s="5">
        <v>-1</v>
      </c>
      <c r="O46" s="3">
        <v>1</v>
      </c>
      <c r="P46" s="3"/>
      <c r="Q46" s="3">
        <v>3999999</v>
      </c>
      <c r="S46" s="3">
        <v>7650</v>
      </c>
      <c r="U46" s="3">
        <v>14997029782</v>
      </c>
      <c r="W46" s="3">
        <v>30417922395.517502</v>
      </c>
      <c r="Y46" s="6">
        <v>7.4449466554386704E-3</v>
      </c>
    </row>
    <row r="47" spans="1:25">
      <c r="A47" s="2" t="s">
        <v>53</v>
      </c>
      <c r="C47" s="3">
        <v>592357</v>
      </c>
      <c r="E47" s="3">
        <v>16685431553</v>
      </c>
      <c r="G47" s="3">
        <v>53465988807.18</v>
      </c>
      <c r="I47" s="3">
        <v>0</v>
      </c>
      <c r="K47" s="3">
        <v>0</v>
      </c>
      <c r="M47" s="5">
        <v>0</v>
      </c>
      <c r="O47" s="3">
        <v>0</v>
      </c>
      <c r="P47" s="3"/>
      <c r="Q47" s="3">
        <v>592357</v>
      </c>
      <c r="S47" s="3">
        <v>101800</v>
      </c>
      <c r="U47" s="3">
        <v>16685431553</v>
      </c>
      <c r="W47" s="3">
        <v>59943146041.529999</v>
      </c>
      <c r="Y47" s="6">
        <v>1.4671400591913044E-2</v>
      </c>
    </row>
    <row r="48" spans="1:25">
      <c r="A48" s="2" t="s">
        <v>54</v>
      </c>
      <c r="C48" s="3">
        <v>1499712</v>
      </c>
      <c r="E48" s="3">
        <v>29813773002</v>
      </c>
      <c r="G48" s="3">
        <v>46959844478.400002</v>
      </c>
      <c r="I48" s="3">
        <v>0</v>
      </c>
      <c r="K48" s="3">
        <v>0</v>
      </c>
      <c r="M48" s="5">
        <v>0</v>
      </c>
      <c r="O48" s="3">
        <v>0</v>
      </c>
      <c r="P48" s="3"/>
      <c r="Q48" s="3">
        <v>1499712</v>
      </c>
      <c r="S48" s="3">
        <v>34350</v>
      </c>
      <c r="U48" s="3">
        <v>29813773002</v>
      </c>
      <c r="W48" s="3">
        <v>51208592312.160004</v>
      </c>
      <c r="Y48" s="6">
        <v>1.25335725795763E-2</v>
      </c>
    </row>
    <row r="49" spans="1:25">
      <c r="A49" s="2" t="s">
        <v>55</v>
      </c>
      <c r="C49" s="3">
        <v>9133174</v>
      </c>
      <c r="E49" s="3">
        <v>28502993753</v>
      </c>
      <c r="G49" s="3">
        <v>56924274224.168999</v>
      </c>
      <c r="I49" s="3">
        <v>0</v>
      </c>
      <c r="K49" s="3">
        <v>0</v>
      </c>
      <c r="M49" s="5">
        <v>0</v>
      </c>
      <c r="O49" s="3">
        <v>0</v>
      </c>
      <c r="P49" s="3"/>
      <c r="Q49" s="3">
        <v>9133174</v>
      </c>
      <c r="S49" s="3">
        <v>5920</v>
      </c>
      <c r="U49" s="3">
        <v>28502993753</v>
      </c>
      <c r="W49" s="3">
        <v>53746683159.024002</v>
      </c>
      <c r="Y49" s="6">
        <v>1.3154783677292304E-2</v>
      </c>
    </row>
    <row r="50" spans="1:25">
      <c r="A50" s="2" t="s">
        <v>56</v>
      </c>
      <c r="C50" s="3">
        <v>1542857</v>
      </c>
      <c r="E50" s="3">
        <v>24399026027</v>
      </c>
      <c r="G50" s="3">
        <v>33648873398.648998</v>
      </c>
      <c r="I50" s="3">
        <v>0</v>
      </c>
      <c r="K50" s="3">
        <v>0</v>
      </c>
      <c r="M50" s="5">
        <v>0</v>
      </c>
      <c r="O50" s="3">
        <v>0</v>
      </c>
      <c r="P50" s="3"/>
      <c r="Q50" s="3">
        <v>1542857</v>
      </c>
      <c r="S50" s="3">
        <v>18590</v>
      </c>
      <c r="U50" s="3">
        <v>24399026027</v>
      </c>
      <c r="W50" s="3">
        <v>28511055445.801498</v>
      </c>
      <c r="Y50" s="6">
        <v>6.978230929918023E-3</v>
      </c>
    </row>
    <row r="51" spans="1:25">
      <c r="A51" s="2" t="s">
        <v>57</v>
      </c>
      <c r="C51" s="3">
        <v>1639671</v>
      </c>
      <c r="E51" s="3">
        <v>24176679307</v>
      </c>
      <c r="G51" s="3">
        <v>50136184094.237999</v>
      </c>
      <c r="I51" s="3">
        <v>0</v>
      </c>
      <c r="K51" s="3">
        <v>0</v>
      </c>
      <c r="M51" s="5">
        <v>0</v>
      </c>
      <c r="O51" s="3">
        <v>0</v>
      </c>
      <c r="P51" s="3"/>
      <c r="Q51" s="3">
        <v>1639671</v>
      </c>
      <c r="S51" s="3">
        <v>27750</v>
      </c>
      <c r="U51" s="3">
        <v>24176679307</v>
      </c>
      <c r="W51" s="3">
        <v>45230140072.012497</v>
      </c>
      <c r="Y51" s="6">
        <v>1.1070314917490049E-2</v>
      </c>
    </row>
    <row r="52" spans="1:25">
      <c r="A52" s="2" t="s">
        <v>58</v>
      </c>
      <c r="C52" s="3">
        <v>625000</v>
      </c>
      <c r="E52" s="3">
        <v>8445161250</v>
      </c>
      <c r="G52" s="3">
        <v>8176061250</v>
      </c>
      <c r="I52" s="3">
        <v>0</v>
      </c>
      <c r="K52" s="3">
        <v>0</v>
      </c>
      <c r="M52" s="5">
        <v>-625000</v>
      </c>
      <c r="O52" s="3">
        <v>15314583105</v>
      </c>
      <c r="P52" s="3"/>
      <c r="Q52" s="3">
        <v>0</v>
      </c>
      <c r="S52" s="3">
        <v>0</v>
      </c>
      <c r="U52" s="3">
        <v>0</v>
      </c>
      <c r="W52" s="3">
        <v>0</v>
      </c>
      <c r="Y52" s="6">
        <v>0</v>
      </c>
    </row>
    <row r="53" spans="1:25">
      <c r="A53" s="2" t="s">
        <v>59</v>
      </c>
      <c r="C53" s="3">
        <v>1085883</v>
      </c>
      <c r="E53" s="3">
        <v>35087173368</v>
      </c>
      <c r="G53" s="3">
        <v>38848397620</v>
      </c>
      <c r="I53" s="3">
        <v>0</v>
      </c>
      <c r="K53" s="3">
        <v>0</v>
      </c>
      <c r="M53" s="5">
        <v>0</v>
      </c>
      <c r="O53" s="3">
        <v>0</v>
      </c>
      <c r="P53" s="3"/>
      <c r="Q53" s="3">
        <v>1085883</v>
      </c>
      <c r="S53" s="3">
        <v>34820</v>
      </c>
      <c r="U53" s="3">
        <v>35087173368</v>
      </c>
      <c r="W53" s="3">
        <v>37585473905.943001</v>
      </c>
      <c r="Y53" s="6">
        <v>9.1992426244852064E-3</v>
      </c>
    </row>
    <row r="54" spans="1:25">
      <c r="A54" s="2" t="s">
        <v>60</v>
      </c>
      <c r="C54" s="3">
        <v>0</v>
      </c>
      <c r="E54" s="3">
        <v>0</v>
      </c>
      <c r="G54" s="3">
        <v>0</v>
      </c>
      <c r="I54" s="3">
        <v>17855144</v>
      </c>
      <c r="K54" s="3">
        <v>89983827868</v>
      </c>
      <c r="M54" s="5">
        <v>0</v>
      </c>
      <c r="O54" s="3">
        <v>0</v>
      </c>
      <c r="P54" s="3"/>
      <c r="Q54" s="3">
        <v>17855144</v>
      </c>
      <c r="S54" s="3">
        <v>5260</v>
      </c>
      <c r="U54" s="3">
        <v>89983827868</v>
      </c>
      <c r="W54" s="3">
        <v>93359244998.231995</v>
      </c>
      <c r="Y54" s="6">
        <v>2.2850166745980408E-2</v>
      </c>
    </row>
    <row r="55" spans="1:25">
      <c r="A55" s="2" t="s">
        <v>61</v>
      </c>
      <c r="C55" s="3">
        <v>0</v>
      </c>
      <c r="E55" s="3">
        <v>0</v>
      </c>
      <c r="G55" s="3">
        <v>0</v>
      </c>
      <c r="I55" s="3">
        <v>6902856</v>
      </c>
      <c r="K55" s="3">
        <v>67248893523</v>
      </c>
      <c r="M55" s="5">
        <v>0</v>
      </c>
      <c r="O55" s="3">
        <v>0</v>
      </c>
      <c r="P55" s="3"/>
      <c r="Q55" s="3">
        <v>6902856</v>
      </c>
      <c r="S55" s="3">
        <v>8920</v>
      </c>
      <c r="U55" s="3">
        <v>67248893523</v>
      </c>
      <c r="W55" s="3">
        <v>61207113340.655998</v>
      </c>
      <c r="Y55" s="6">
        <v>1.4980763243111032E-2</v>
      </c>
    </row>
    <row r="56" spans="1:25">
      <c r="A56" s="2" t="s">
        <v>62</v>
      </c>
      <c r="C56" s="3">
        <v>0</v>
      </c>
      <c r="E56" s="3">
        <v>0</v>
      </c>
      <c r="G56" s="3">
        <v>0</v>
      </c>
      <c r="I56" s="3">
        <v>27681039</v>
      </c>
      <c r="K56" s="3">
        <v>83120181010</v>
      </c>
      <c r="M56" s="5">
        <v>0</v>
      </c>
      <c r="O56" s="3">
        <v>0</v>
      </c>
      <c r="P56" s="3"/>
      <c r="Q56" s="3">
        <v>27681039</v>
      </c>
      <c r="S56" s="3">
        <v>2826</v>
      </c>
      <c r="U56" s="3">
        <v>83120181010</v>
      </c>
      <c r="W56" s="3">
        <v>77761167847.526703</v>
      </c>
      <c r="Y56" s="6">
        <v>1.9032455240097591E-2</v>
      </c>
    </row>
    <row r="57" spans="1:25">
      <c r="A57" s="2" t="s">
        <v>63</v>
      </c>
      <c r="C57" s="3">
        <v>0</v>
      </c>
      <c r="E57" s="3">
        <v>0</v>
      </c>
      <c r="G57" s="3">
        <v>0</v>
      </c>
      <c r="I57" s="3">
        <v>725337</v>
      </c>
      <c r="K57" s="3">
        <v>0</v>
      </c>
      <c r="M57" s="5">
        <v>0</v>
      </c>
      <c r="O57" s="3">
        <v>0</v>
      </c>
      <c r="P57" s="3"/>
      <c r="Q57" s="3">
        <v>725337</v>
      </c>
      <c r="S57" s="3">
        <v>19100</v>
      </c>
      <c r="U57" s="3">
        <v>7965650934</v>
      </c>
      <c r="W57" s="3">
        <v>13771505776.635</v>
      </c>
      <c r="Y57" s="6">
        <v>3.3706485452544253E-3</v>
      </c>
    </row>
    <row r="58" spans="1:25">
      <c r="A58" s="2" t="s">
        <v>64</v>
      </c>
      <c r="C58" s="3">
        <v>0</v>
      </c>
      <c r="E58" s="3">
        <v>0</v>
      </c>
      <c r="G58" s="3">
        <v>0</v>
      </c>
      <c r="I58" s="3">
        <v>2167673</v>
      </c>
      <c r="K58" s="3">
        <v>0</v>
      </c>
      <c r="M58" s="5">
        <v>0</v>
      </c>
      <c r="O58" s="3">
        <v>0</v>
      </c>
      <c r="P58" s="3"/>
      <c r="Q58" s="3">
        <v>2167673</v>
      </c>
      <c r="S58" s="3">
        <v>2677</v>
      </c>
      <c r="U58" s="3">
        <v>4749371543</v>
      </c>
      <c r="W58" s="3">
        <v>5768333600.3050499</v>
      </c>
      <c r="Y58" s="6">
        <v>1.411830018718639E-3</v>
      </c>
    </row>
    <row r="59" spans="1:25" ht="23.25" thickBot="1">
      <c r="E59" s="4">
        <f>SUM(E9:E58)</f>
        <v>1682555419085</v>
      </c>
      <c r="G59" s="4">
        <f>SUM(G9:G58)</f>
        <v>2507766392084.8037</v>
      </c>
      <c r="K59" s="4">
        <f>SUM(K9:K58)</f>
        <v>270012426056</v>
      </c>
      <c r="M59" s="5"/>
      <c r="O59" s="4">
        <f>SUM(O9:O58)</f>
        <v>132153121431</v>
      </c>
      <c r="U59" s="4">
        <f>SUM(U9:U58)</f>
        <v>1878796964638</v>
      </c>
      <c r="W59" s="4">
        <f>SUM(W9:W58)</f>
        <v>2453637693689.3726</v>
      </c>
      <c r="Y59" s="8">
        <f>SUM(Y9:Y58)</f>
        <v>0.60054074383406486</v>
      </c>
    </row>
    <row r="60" spans="1:25" ht="23.25" thickTop="1">
      <c r="M60" s="5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4"/>
  <sheetViews>
    <sheetView rightToLeft="1" topLeftCell="F1" workbookViewId="0">
      <selection activeCell="AG40" sqref="AG40"/>
    </sheetView>
  </sheetViews>
  <sheetFormatPr defaultRowHeight="22.5"/>
  <cols>
    <col min="1" max="1" width="33.42578125" style="2" bestFit="1" customWidth="1"/>
    <col min="2" max="2" width="1" style="2" customWidth="1"/>
    <col min="3" max="3" width="21.7109375" style="2" bestFit="1" customWidth="1"/>
    <col min="4" max="4" width="1" style="2" customWidth="1"/>
    <col min="5" max="5" width="19.140625" style="2" bestFit="1" customWidth="1"/>
    <col min="6" max="6" width="1" style="2" customWidth="1"/>
    <col min="7" max="7" width="12.7109375" style="2" bestFit="1" customWidth="1"/>
    <col min="8" max="8" width="1" style="2" customWidth="1"/>
    <col min="9" max="9" width="15.5703125" style="2" bestFit="1" customWidth="1"/>
    <col min="10" max="10" width="1" style="2" customWidth="1"/>
    <col min="11" max="11" width="9.28515625" style="2" bestFit="1" customWidth="1"/>
    <col min="12" max="12" width="1" style="2" customWidth="1"/>
    <col min="13" max="13" width="9.5703125" style="2" bestFit="1" customWidth="1"/>
    <col min="14" max="14" width="1" style="2" customWidth="1"/>
    <col min="15" max="15" width="9.5703125" style="2" bestFit="1" customWidth="1"/>
    <col min="16" max="16" width="1" style="2" customWidth="1"/>
    <col min="17" max="17" width="20.42578125" style="2" bestFit="1" customWidth="1"/>
    <col min="18" max="18" width="1" style="2" customWidth="1"/>
    <col min="19" max="19" width="20.42578125" style="2" bestFit="1" customWidth="1"/>
    <col min="20" max="20" width="1" style="2" customWidth="1"/>
    <col min="21" max="21" width="8.28515625" style="2" bestFit="1" customWidth="1"/>
    <col min="22" max="22" width="1" style="2" customWidth="1"/>
    <col min="23" max="23" width="17.28515625" style="2" bestFit="1" customWidth="1"/>
    <col min="24" max="24" width="1" style="2" customWidth="1"/>
    <col min="25" max="25" width="9.42578125" style="2" bestFit="1" customWidth="1"/>
    <col min="26" max="26" width="1" style="2" customWidth="1"/>
    <col min="27" max="27" width="18.7109375" style="2" bestFit="1" customWidth="1"/>
    <col min="28" max="28" width="1" style="2" customWidth="1"/>
    <col min="29" max="29" width="9.5703125" style="2" bestFit="1" customWidth="1"/>
    <col min="30" max="30" width="1" style="2" customWidth="1"/>
    <col min="31" max="31" width="18.85546875" style="2" bestFit="1" customWidth="1"/>
    <col min="32" max="32" width="1" style="2" customWidth="1"/>
    <col min="33" max="33" width="20.5703125" style="2" bestFit="1" customWidth="1"/>
    <col min="34" max="34" width="1" style="2" customWidth="1"/>
    <col min="35" max="35" width="20.140625" style="2" bestFit="1" customWidth="1"/>
    <col min="36" max="36" width="1" style="2" customWidth="1"/>
    <col min="37" max="37" width="30.7109375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24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24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24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>
      <c r="AK5" s="3"/>
    </row>
    <row r="6" spans="1:37" ht="24">
      <c r="A6" s="11" t="s">
        <v>66</v>
      </c>
      <c r="B6" s="11" t="s">
        <v>66</v>
      </c>
      <c r="C6" s="11" t="s">
        <v>66</v>
      </c>
      <c r="D6" s="11" t="s">
        <v>66</v>
      </c>
      <c r="E6" s="11" t="s">
        <v>66</v>
      </c>
      <c r="F6" s="11" t="s">
        <v>66</v>
      </c>
      <c r="G6" s="11" t="s">
        <v>66</v>
      </c>
      <c r="H6" s="11" t="s">
        <v>66</v>
      </c>
      <c r="I6" s="11" t="s">
        <v>66</v>
      </c>
      <c r="J6" s="11" t="s">
        <v>66</v>
      </c>
      <c r="K6" s="11" t="s">
        <v>66</v>
      </c>
      <c r="L6" s="11" t="s">
        <v>66</v>
      </c>
      <c r="M6" s="11" t="s">
        <v>66</v>
      </c>
      <c r="O6" s="11" t="s">
        <v>203</v>
      </c>
      <c r="P6" s="11" t="s">
        <v>4</v>
      </c>
      <c r="Q6" s="11" t="s">
        <v>4</v>
      </c>
      <c r="R6" s="11" t="s">
        <v>4</v>
      </c>
      <c r="S6" s="11" t="s">
        <v>4</v>
      </c>
      <c r="U6" s="11" t="s">
        <v>5</v>
      </c>
      <c r="V6" s="11" t="s">
        <v>5</v>
      </c>
      <c r="W6" s="11" t="s">
        <v>5</v>
      </c>
      <c r="X6" s="11" t="s">
        <v>5</v>
      </c>
      <c r="Y6" s="11" t="s">
        <v>5</v>
      </c>
      <c r="Z6" s="11" t="s">
        <v>5</v>
      </c>
      <c r="AA6" s="11" t="s">
        <v>5</v>
      </c>
      <c r="AC6" s="11" t="s">
        <v>6</v>
      </c>
      <c r="AD6" s="11" t="s">
        <v>6</v>
      </c>
      <c r="AE6" s="11" t="s">
        <v>6</v>
      </c>
      <c r="AF6" s="11" t="s">
        <v>6</v>
      </c>
      <c r="AG6" s="11" t="s">
        <v>6</v>
      </c>
      <c r="AH6" s="11" t="s">
        <v>6</v>
      </c>
      <c r="AI6" s="11" t="s">
        <v>6</v>
      </c>
      <c r="AJ6" s="11" t="s">
        <v>6</v>
      </c>
      <c r="AK6" s="11" t="s">
        <v>6</v>
      </c>
    </row>
    <row r="7" spans="1:37" ht="24">
      <c r="A7" s="10" t="s">
        <v>67</v>
      </c>
      <c r="C7" s="10" t="s">
        <v>68</v>
      </c>
      <c r="E7" s="10" t="s">
        <v>69</v>
      </c>
      <c r="G7" s="10" t="s">
        <v>70</v>
      </c>
      <c r="I7" s="10" t="s">
        <v>71</v>
      </c>
      <c r="K7" s="10" t="s">
        <v>72</v>
      </c>
      <c r="M7" s="10" t="s">
        <v>65</v>
      </c>
      <c r="O7" s="10" t="s">
        <v>7</v>
      </c>
      <c r="Q7" s="10" t="s">
        <v>8</v>
      </c>
      <c r="S7" s="10" t="s">
        <v>9</v>
      </c>
      <c r="U7" s="11" t="s">
        <v>10</v>
      </c>
      <c r="V7" s="11" t="s">
        <v>10</v>
      </c>
      <c r="W7" s="11" t="s">
        <v>10</v>
      </c>
      <c r="Y7" s="11" t="s">
        <v>11</v>
      </c>
      <c r="Z7" s="11" t="s">
        <v>11</v>
      </c>
      <c r="AA7" s="11" t="s">
        <v>11</v>
      </c>
      <c r="AC7" s="10" t="s">
        <v>7</v>
      </c>
      <c r="AE7" s="10" t="s">
        <v>73</v>
      </c>
      <c r="AG7" s="10" t="s">
        <v>8</v>
      </c>
      <c r="AI7" s="10" t="s">
        <v>9</v>
      </c>
      <c r="AK7" s="10" t="s">
        <v>13</v>
      </c>
    </row>
    <row r="8" spans="1:37" ht="24">
      <c r="A8" s="11" t="s">
        <v>67</v>
      </c>
      <c r="C8" s="11" t="s">
        <v>68</v>
      </c>
      <c r="E8" s="11" t="s">
        <v>69</v>
      </c>
      <c r="G8" s="11" t="s">
        <v>70</v>
      </c>
      <c r="I8" s="11" t="s">
        <v>71</v>
      </c>
      <c r="K8" s="11" t="s">
        <v>72</v>
      </c>
      <c r="M8" s="11" t="s">
        <v>65</v>
      </c>
      <c r="O8" s="11" t="s">
        <v>7</v>
      </c>
      <c r="Q8" s="11" t="s">
        <v>8</v>
      </c>
      <c r="S8" s="11" t="s">
        <v>9</v>
      </c>
      <c r="U8" s="11" t="s">
        <v>7</v>
      </c>
      <c r="W8" s="11" t="s">
        <v>8</v>
      </c>
      <c r="Y8" s="11" t="s">
        <v>7</v>
      </c>
      <c r="AA8" s="11" t="s">
        <v>14</v>
      </c>
      <c r="AC8" s="11" t="s">
        <v>7</v>
      </c>
      <c r="AE8" s="11" t="s">
        <v>73</v>
      </c>
      <c r="AG8" s="11" t="s">
        <v>8</v>
      </c>
      <c r="AI8" s="11" t="s">
        <v>9</v>
      </c>
      <c r="AK8" s="11" t="s">
        <v>13</v>
      </c>
    </row>
    <row r="9" spans="1:37">
      <c r="A9" s="2" t="s">
        <v>74</v>
      </c>
      <c r="C9" s="2" t="s">
        <v>75</v>
      </c>
      <c r="E9" s="2" t="s">
        <v>75</v>
      </c>
      <c r="G9" s="2" t="s">
        <v>76</v>
      </c>
      <c r="I9" s="2" t="s">
        <v>77</v>
      </c>
      <c r="K9" s="3">
        <v>0</v>
      </c>
      <c r="M9" s="3">
        <v>0</v>
      </c>
      <c r="O9" s="3">
        <v>400</v>
      </c>
      <c r="Q9" s="3">
        <v>248845095</v>
      </c>
      <c r="S9" s="3">
        <v>269127211</v>
      </c>
      <c r="U9" s="3">
        <v>0</v>
      </c>
      <c r="W9" s="3">
        <v>0</v>
      </c>
      <c r="Y9" s="3">
        <v>0</v>
      </c>
      <c r="AA9" s="3">
        <v>0</v>
      </c>
      <c r="AB9" s="3"/>
      <c r="AC9" s="3">
        <v>400</v>
      </c>
      <c r="AE9" s="3">
        <v>693000</v>
      </c>
      <c r="AG9" s="3">
        <v>248845095</v>
      </c>
      <c r="AI9" s="3">
        <v>277149757</v>
      </c>
      <c r="AK9" s="6">
        <v>6.7833862208053217E-5</v>
      </c>
    </row>
    <row r="10" spans="1:37">
      <c r="A10" s="2" t="s">
        <v>78</v>
      </c>
      <c r="C10" s="2" t="s">
        <v>75</v>
      </c>
      <c r="E10" s="2" t="s">
        <v>75</v>
      </c>
      <c r="G10" s="2" t="s">
        <v>79</v>
      </c>
      <c r="I10" s="2" t="s">
        <v>80</v>
      </c>
      <c r="K10" s="3">
        <v>0</v>
      </c>
      <c r="M10" s="3">
        <v>0</v>
      </c>
      <c r="O10" s="3">
        <v>277780</v>
      </c>
      <c r="Q10" s="3">
        <v>150018387537</v>
      </c>
      <c r="S10" s="3">
        <v>165646296566</v>
      </c>
      <c r="U10" s="3">
        <v>0</v>
      </c>
      <c r="W10" s="3">
        <v>0</v>
      </c>
      <c r="Y10" s="3">
        <v>206000</v>
      </c>
      <c r="AA10" s="3">
        <v>124662350872</v>
      </c>
      <c r="AB10" s="3"/>
      <c r="AC10" s="3">
        <v>71780</v>
      </c>
      <c r="AE10" s="3">
        <v>618420</v>
      </c>
      <c r="AG10" s="3">
        <v>38765641362</v>
      </c>
      <c r="AI10" s="3">
        <v>44382141878</v>
      </c>
      <c r="AK10" s="6">
        <v>1.0862762894829167E-2</v>
      </c>
    </row>
    <row r="11" spans="1:37">
      <c r="A11" s="2" t="s">
        <v>81</v>
      </c>
      <c r="C11" s="2" t="s">
        <v>75</v>
      </c>
      <c r="E11" s="2" t="s">
        <v>75</v>
      </c>
      <c r="G11" s="2" t="s">
        <v>82</v>
      </c>
      <c r="I11" s="2" t="s">
        <v>83</v>
      </c>
      <c r="K11" s="3">
        <v>0</v>
      </c>
      <c r="M11" s="3">
        <v>0</v>
      </c>
      <c r="O11" s="3">
        <v>23100</v>
      </c>
      <c r="Q11" s="3">
        <v>14554530496</v>
      </c>
      <c r="S11" s="3">
        <v>15698917055</v>
      </c>
      <c r="U11" s="3">
        <v>0</v>
      </c>
      <c r="W11" s="3">
        <v>0</v>
      </c>
      <c r="Y11" s="3">
        <v>0</v>
      </c>
      <c r="AA11" s="3">
        <v>0</v>
      </c>
      <c r="AB11" s="3"/>
      <c r="AC11" s="3">
        <v>23100</v>
      </c>
      <c r="AE11" s="3">
        <v>710900</v>
      </c>
      <c r="AG11" s="3">
        <v>14554530496</v>
      </c>
      <c r="AI11" s="3">
        <v>16418813550</v>
      </c>
      <c r="AK11" s="6">
        <v>4.0185910607542664E-3</v>
      </c>
    </row>
    <row r="12" spans="1:37">
      <c r="A12" s="2" t="s">
        <v>84</v>
      </c>
      <c r="C12" s="2" t="s">
        <v>75</v>
      </c>
      <c r="E12" s="2" t="s">
        <v>75</v>
      </c>
      <c r="G12" s="2" t="s">
        <v>85</v>
      </c>
      <c r="I12" s="2" t="s">
        <v>86</v>
      </c>
      <c r="K12" s="3">
        <v>0</v>
      </c>
      <c r="M12" s="3">
        <v>0</v>
      </c>
      <c r="O12" s="3">
        <v>54500</v>
      </c>
      <c r="Q12" s="3">
        <v>40640958822</v>
      </c>
      <c r="S12" s="3">
        <v>49189867720</v>
      </c>
      <c r="U12" s="3">
        <v>0</v>
      </c>
      <c r="W12" s="3">
        <v>0</v>
      </c>
      <c r="Y12" s="3">
        <v>0</v>
      </c>
      <c r="AA12" s="3">
        <v>0</v>
      </c>
      <c r="AB12" s="3"/>
      <c r="AC12" s="3">
        <v>54500</v>
      </c>
      <c r="AE12" s="3">
        <v>922200</v>
      </c>
      <c r="AG12" s="3">
        <v>40640958822</v>
      </c>
      <c r="AI12" s="3">
        <v>50250790393</v>
      </c>
      <c r="AK12" s="6">
        <v>1.2299145517073378E-2</v>
      </c>
    </row>
    <row r="13" spans="1:37">
      <c r="A13" s="2" t="s">
        <v>87</v>
      </c>
      <c r="C13" s="2" t="s">
        <v>75</v>
      </c>
      <c r="E13" s="2" t="s">
        <v>75</v>
      </c>
      <c r="G13" s="2" t="s">
        <v>88</v>
      </c>
      <c r="I13" s="2" t="s">
        <v>89</v>
      </c>
      <c r="K13" s="3">
        <v>0</v>
      </c>
      <c r="M13" s="3">
        <v>0</v>
      </c>
      <c r="O13" s="3">
        <v>13200</v>
      </c>
      <c r="Q13" s="3">
        <v>9686585507</v>
      </c>
      <c r="S13" s="3">
        <v>11712744680</v>
      </c>
      <c r="U13" s="3">
        <v>0</v>
      </c>
      <c r="W13" s="3">
        <v>0</v>
      </c>
      <c r="Y13" s="3">
        <v>0</v>
      </c>
      <c r="AA13" s="3">
        <v>0</v>
      </c>
      <c r="AB13" s="3"/>
      <c r="AC13" s="3">
        <v>13200</v>
      </c>
      <c r="AE13" s="3">
        <v>904160</v>
      </c>
      <c r="AG13" s="3">
        <v>9686585507</v>
      </c>
      <c r="AI13" s="3">
        <v>11932748797</v>
      </c>
      <c r="AK13" s="6">
        <v>2.9206030935073515E-3</v>
      </c>
    </row>
    <row r="14" spans="1:37">
      <c r="A14" s="2" t="s">
        <v>90</v>
      </c>
      <c r="C14" s="2" t="s">
        <v>75</v>
      </c>
      <c r="E14" s="2" t="s">
        <v>75</v>
      </c>
      <c r="G14" s="2" t="s">
        <v>91</v>
      </c>
      <c r="I14" s="2" t="s">
        <v>92</v>
      </c>
      <c r="K14" s="3">
        <v>0</v>
      </c>
      <c r="M14" s="3">
        <v>0</v>
      </c>
      <c r="O14" s="3">
        <v>15000</v>
      </c>
      <c r="Q14" s="3">
        <v>10697088493</v>
      </c>
      <c r="S14" s="3">
        <v>12936954751</v>
      </c>
      <c r="U14" s="3">
        <v>0</v>
      </c>
      <c r="W14" s="3">
        <v>0</v>
      </c>
      <c r="Y14" s="3">
        <v>0</v>
      </c>
      <c r="AA14" s="3">
        <v>0</v>
      </c>
      <c r="AB14" s="3"/>
      <c r="AC14" s="3">
        <v>15000</v>
      </c>
      <c r="AE14" s="3">
        <v>880800</v>
      </c>
      <c r="AG14" s="3">
        <v>10697088493</v>
      </c>
      <c r="AI14" s="3">
        <v>13209605325</v>
      </c>
      <c r="AK14" s="6">
        <v>3.2331204513335221E-3</v>
      </c>
    </row>
    <row r="15" spans="1:37">
      <c r="A15" s="2" t="s">
        <v>93</v>
      </c>
      <c r="C15" s="2" t="s">
        <v>75</v>
      </c>
      <c r="E15" s="2" t="s">
        <v>75</v>
      </c>
      <c r="G15" s="2" t="s">
        <v>94</v>
      </c>
      <c r="I15" s="2" t="s">
        <v>95</v>
      </c>
      <c r="K15" s="3">
        <v>0</v>
      </c>
      <c r="M15" s="3">
        <v>0</v>
      </c>
      <c r="O15" s="3">
        <v>90132</v>
      </c>
      <c r="Q15" s="3">
        <v>56067122101</v>
      </c>
      <c r="S15" s="3">
        <v>63934359836</v>
      </c>
      <c r="U15" s="3">
        <v>0</v>
      </c>
      <c r="W15" s="3">
        <v>0</v>
      </c>
      <c r="Y15" s="3">
        <v>0</v>
      </c>
      <c r="AA15" s="3">
        <v>0</v>
      </c>
      <c r="AB15" s="3"/>
      <c r="AC15" s="3">
        <v>90132</v>
      </c>
      <c r="AE15" s="3">
        <v>730400</v>
      </c>
      <c r="AG15" s="3">
        <v>56067122101</v>
      </c>
      <c r="AI15" s="3">
        <v>65820480675</v>
      </c>
      <c r="AK15" s="6">
        <v>1.6109909187384853E-2</v>
      </c>
    </row>
    <row r="16" spans="1:37">
      <c r="A16" s="2" t="s">
        <v>96</v>
      </c>
      <c r="C16" s="2" t="s">
        <v>75</v>
      </c>
      <c r="E16" s="2" t="s">
        <v>75</v>
      </c>
      <c r="G16" s="2" t="s">
        <v>94</v>
      </c>
      <c r="I16" s="2" t="s">
        <v>97</v>
      </c>
      <c r="K16" s="3">
        <v>0</v>
      </c>
      <c r="M16" s="3">
        <v>0</v>
      </c>
      <c r="O16" s="3">
        <v>36825</v>
      </c>
      <c r="Q16" s="3">
        <v>22417814748</v>
      </c>
      <c r="S16" s="3">
        <v>25124088933</v>
      </c>
      <c r="U16" s="3">
        <v>0</v>
      </c>
      <c r="W16" s="3">
        <v>0</v>
      </c>
      <c r="Y16" s="3">
        <v>0</v>
      </c>
      <c r="AA16" s="3">
        <v>0</v>
      </c>
      <c r="AB16" s="3"/>
      <c r="AC16" s="3">
        <v>36825</v>
      </c>
      <c r="AE16" s="3">
        <v>704080</v>
      </c>
      <c r="AG16" s="3">
        <v>22417814748</v>
      </c>
      <c r="AI16" s="3">
        <v>25923046596</v>
      </c>
      <c r="AK16" s="6">
        <v>6.3448021381667923E-3</v>
      </c>
    </row>
    <row r="17" spans="1:37">
      <c r="A17" s="2" t="s">
        <v>98</v>
      </c>
      <c r="C17" s="2" t="s">
        <v>75</v>
      </c>
      <c r="E17" s="2" t="s">
        <v>75</v>
      </c>
      <c r="G17" s="2" t="s">
        <v>94</v>
      </c>
      <c r="I17" s="2" t="s">
        <v>99</v>
      </c>
      <c r="K17" s="3">
        <v>0</v>
      </c>
      <c r="M17" s="3">
        <v>0</v>
      </c>
      <c r="O17" s="3">
        <v>14300</v>
      </c>
      <c r="Q17" s="3">
        <v>9904118776</v>
      </c>
      <c r="S17" s="3">
        <v>10971402072</v>
      </c>
      <c r="U17" s="3">
        <v>0</v>
      </c>
      <c r="W17" s="3">
        <v>0</v>
      </c>
      <c r="Y17" s="3">
        <v>0</v>
      </c>
      <c r="AA17" s="3">
        <v>0</v>
      </c>
      <c r="AB17" s="3"/>
      <c r="AC17" s="3">
        <v>14300</v>
      </c>
      <c r="AE17" s="3">
        <v>790260</v>
      </c>
      <c r="AG17" s="3">
        <v>9904118776</v>
      </c>
      <c r="AI17" s="3">
        <v>11298669744</v>
      </c>
      <c r="AK17" s="6">
        <v>2.765408906884937E-3</v>
      </c>
    </row>
    <row r="18" spans="1:37">
      <c r="A18" s="2" t="s">
        <v>100</v>
      </c>
      <c r="C18" s="2" t="s">
        <v>75</v>
      </c>
      <c r="E18" s="2" t="s">
        <v>75</v>
      </c>
      <c r="G18" s="2" t="s">
        <v>101</v>
      </c>
      <c r="I18" s="2" t="s">
        <v>102</v>
      </c>
      <c r="K18" s="3">
        <v>0</v>
      </c>
      <c r="M18" s="3">
        <v>0</v>
      </c>
      <c r="O18" s="3">
        <v>132300</v>
      </c>
      <c r="Q18" s="3">
        <v>91620125135</v>
      </c>
      <c r="S18" s="3">
        <v>99389556377</v>
      </c>
      <c r="U18" s="3">
        <v>0</v>
      </c>
      <c r="W18" s="3">
        <v>0</v>
      </c>
      <c r="Y18" s="3">
        <v>0</v>
      </c>
      <c r="AA18" s="3">
        <v>0</v>
      </c>
      <c r="AB18" s="3"/>
      <c r="AC18" s="3">
        <v>132300</v>
      </c>
      <c r="AE18" s="3">
        <v>773040</v>
      </c>
      <c r="AG18" s="3">
        <v>91620125135</v>
      </c>
      <c r="AI18" s="3">
        <v>102254654983</v>
      </c>
      <c r="AK18" s="6">
        <v>2.5027365173727518E-2</v>
      </c>
    </row>
    <row r="19" spans="1:37">
      <c r="A19" s="2" t="s">
        <v>103</v>
      </c>
      <c r="C19" s="2" t="s">
        <v>75</v>
      </c>
      <c r="E19" s="2" t="s">
        <v>75</v>
      </c>
      <c r="G19" s="2" t="s">
        <v>94</v>
      </c>
      <c r="I19" s="2" t="s">
        <v>97</v>
      </c>
      <c r="K19" s="3">
        <v>0</v>
      </c>
      <c r="M19" s="3">
        <v>0</v>
      </c>
      <c r="O19" s="3">
        <v>16</v>
      </c>
      <c r="Q19" s="3">
        <v>10221039</v>
      </c>
      <c r="S19" s="3">
        <v>11762827</v>
      </c>
      <c r="U19" s="3">
        <v>0</v>
      </c>
      <c r="W19" s="3">
        <v>0</v>
      </c>
      <c r="Y19" s="3">
        <v>0</v>
      </c>
      <c r="AA19" s="3">
        <v>0</v>
      </c>
      <c r="AB19" s="3"/>
      <c r="AC19" s="3">
        <v>16</v>
      </c>
      <c r="AE19" s="3">
        <v>756350</v>
      </c>
      <c r="AG19" s="3">
        <v>10221039</v>
      </c>
      <c r="AI19" s="3">
        <v>12099406</v>
      </c>
      <c r="AK19" s="6">
        <v>2.9613933213850603E-6</v>
      </c>
    </row>
    <row r="20" spans="1:37">
      <c r="A20" s="2" t="s">
        <v>104</v>
      </c>
      <c r="C20" s="2" t="s">
        <v>75</v>
      </c>
      <c r="E20" s="2" t="s">
        <v>75</v>
      </c>
      <c r="G20" s="2" t="s">
        <v>94</v>
      </c>
      <c r="I20" s="2" t="s">
        <v>105</v>
      </c>
      <c r="K20" s="3">
        <v>0</v>
      </c>
      <c r="M20" s="3">
        <v>0</v>
      </c>
      <c r="O20" s="3">
        <v>9600</v>
      </c>
      <c r="Q20" s="3">
        <v>6433039772</v>
      </c>
      <c r="S20" s="3">
        <v>6949812118</v>
      </c>
      <c r="U20" s="3">
        <v>0</v>
      </c>
      <c r="W20" s="3">
        <v>0</v>
      </c>
      <c r="Y20" s="3">
        <v>0</v>
      </c>
      <c r="AA20" s="3">
        <v>0</v>
      </c>
      <c r="AB20" s="3"/>
      <c r="AC20" s="3">
        <v>9600</v>
      </c>
      <c r="AE20" s="3">
        <v>741370</v>
      </c>
      <c r="AG20" s="3">
        <v>6433039772</v>
      </c>
      <c r="AI20" s="3">
        <v>7115862016</v>
      </c>
      <c r="AK20" s="6">
        <v>1.7416446931427898E-3</v>
      </c>
    </row>
    <row r="21" spans="1:37">
      <c r="A21" s="2" t="s">
        <v>106</v>
      </c>
      <c r="C21" s="2" t="s">
        <v>75</v>
      </c>
      <c r="E21" s="2" t="s">
        <v>75</v>
      </c>
      <c r="G21" s="2" t="s">
        <v>107</v>
      </c>
      <c r="I21" s="2" t="s">
        <v>108</v>
      </c>
      <c r="K21" s="3">
        <v>0</v>
      </c>
      <c r="M21" s="3">
        <v>0</v>
      </c>
      <c r="O21" s="3">
        <v>112600</v>
      </c>
      <c r="Q21" s="3">
        <v>69051880363</v>
      </c>
      <c r="S21" s="3">
        <v>78469100897</v>
      </c>
      <c r="U21" s="3">
        <v>0</v>
      </c>
      <c r="W21" s="3">
        <v>0</v>
      </c>
      <c r="Y21" s="3">
        <v>0</v>
      </c>
      <c r="AA21" s="3">
        <v>0</v>
      </c>
      <c r="AB21" s="3"/>
      <c r="AC21" s="3">
        <v>112600</v>
      </c>
      <c r="AE21" s="3">
        <v>720160</v>
      </c>
      <c r="AG21" s="3">
        <v>69051880363</v>
      </c>
      <c r="AI21" s="3">
        <v>81075318434</v>
      </c>
      <c r="AK21" s="6">
        <v>1.9843611045006232E-2</v>
      </c>
    </row>
    <row r="22" spans="1:37">
      <c r="A22" s="2" t="s">
        <v>109</v>
      </c>
      <c r="C22" s="2" t="s">
        <v>75</v>
      </c>
      <c r="E22" s="2" t="s">
        <v>75</v>
      </c>
      <c r="G22" s="2" t="s">
        <v>110</v>
      </c>
      <c r="I22" s="2" t="s">
        <v>111</v>
      </c>
      <c r="K22" s="3">
        <v>0</v>
      </c>
      <c r="M22" s="3">
        <v>0</v>
      </c>
      <c r="O22" s="3">
        <v>110120</v>
      </c>
      <c r="Q22" s="3">
        <v>93601648973</v>
      </c>
      <c r="S22" s="3">
        <v>103283747227</v>
      </c>
      <c r="U22" s="3">
        <v>0</v>
      </c>
      <c r="W22" s="3">
        <v>0</v>
      </c>
      <c r="Y22" s="3">
        <v>0</v>
      </c>
      <c r="AA22" s="3">
        <v>0</v>
      </c>
      <c r="AB22" s="3"/>
      <c r="AC22" s="3">
        <v>110120</v>
      </c>
      <c r="AE22" s="3">
        <v>959010</v>
      </c>
      <c r="AG22" s="3">
        <v>93601648973</v>
      </c>
      <c r="AI22" s="3">
        <v>105587040079</v>
      </c>
      <c r="AK22" s="6">
        <v>2.5842983970846774E-2</v>
      </c>
    </row>
    <row r="23" spans="1:37">
      <c r="A23" s="2" t="s">
        <v>112</v>
      </c>
      <c r="C23" s="2" t="s">
        <v>75</v>
      </c>
      <c r="E23" s="2" t="s">
        <v>75</v>
      </c>
      <c r="G23" s="2" t="s">
        <v>113</v>
      </c>
      <c r="I23" s="2" t="s">
        <v>114</v>
      </c>
      <c r="K23" s="3">
        <v>0</v>
      </c>
      <c r="M23" s="3">
        <v>0</v>
      </c>
      <c r="O23" s="3">
        <v>16800</v>
      </c>
      <c r="Q23" s="3">
        <v>13572029475</v>
      </c>
      <c r="S23" s="3">
        <v>16600094687</v>
      </c>
      <c r="U23" s="3">
        <v>0</v>
      </c>
      <c r="W23" s="3">
        <v>0</v>
      </c>
      <c r="Y23" s="3">
        <v>16800</v>
      </c>
      <c r="AA23" s="3">
        <v>16800000000</v>
      </c>
      <c r="AB23" s="3"/>
      <c r="AC23" s="3">
        <v>0</v>
      </c>
      <c r="AE23" s="3">
        <v>0</v>
      </c>
      <c r="AG23" s="3">
        <v>0</v>
      </c>
      <c r="AI23" s="3">
        <v>0</v>
      </c>
      <c r="AK23" s="6">
        <v>0</v>
      </c>
    </row>
    <row r="24" spans="1:37">
      <c r="A24" s="2" t="s">
        <v>115</v>
      </c>
      <c r="C24" s="2" t="s">
        <v>75</v>
      </c>
      <c r="E24" s="2" t="s">
        <v>75</v>
      </c>
      <c r="G24" s="2" t="s">
        <v>116</v>
      </c>
      <c r="I24" s="2" t="s">
        <v>117</v>
      </c>
      <c r="K24" s="3">
        <v>0</v>
      </c>
      <c r="M24" s="3">
        <v>0</v>
      </c>
      <c r="O24" s="3">
        <v>54020</v>
      </c>
      <c r="Q24" s="3">
        <v>50010514961</v>
      </c>
      <c r="S24" s="3">
        <v>51760143573</v>
      </c>
      <c r="U24" s="3">
        <v>0</v>
      </c>
      <c r="W24" s="3">
        <v>0</v>
      </c>
      <c r="Y24" s="3">
        <v>0</v>
      </c>
      <c r="AA24" s="3">
        <v>0</v>
      </c>
      <c r="AB24" s="3"/>
      <c r="AC24" s="3">
        <v>54020</v>
      </c>
      <c r="AE24" s="3">
        <v>982500</v>
      </c>
      <c r="AG24" s="3">
        <v>50010514961</v>
      </c>
      <c r="AI24" s="3">
        <v>53065030219</v>
      </c>
      <c r="AK24" s="6">
        <v>1.2987945531346166E-2</v>
      </c>
    </row>
    <row r="25" spans="1:37">
      <c r="A25" s="2" t="s">
        <v>118</v>
      </c>
      <c r="C25" s="2" t="s">
        <v>75</v>
      </c>
      <c r="E25" s="2" t="s">
        <v>75</v>
      </c>
      <c r="G25" s="2" t="s">
        <v>116</v>
      </c>
      <c r="I25" s="2" t="s">
        <v>119</v>
      </c>
      <c r="K25" s="3">
        <v>0</v>
      </c>
      <c r="M25" s="3">
        <v>0</v>
      </c>
      <c r="O25" s="3">
        <v>148164</v>
      </c>
      <c r="Q25" s="3">
        <v>129985843893</v>
      </c>
      <c r="S25" s="3">
        <v>138962123045</v>
      </c>
      <c r="U25" s="3">
        <v>0</v>
      </c>
      <c r="W25" s="3">
        <v>0</v>
      </c>
      <c r="Y25" s="3">
        <v>15751</v>
      </c>
      <c r="AA25" s="3">
        <v>14996958611</v>
      </c>
      <c r="AB25" s="3"/>
      <c r="AC25" s="3">
        <v>132413</v>
      </c>
      <c r="AE25" s="3">
        <v>958586</v>
      </c>
      <c r="AG25" s="3">
        <v>116167325041</v>
      </c>
      <c r="AI25" s="3">
        <v>126906242091</v>
      </c>
      <c r="AK25" s="6">
        <v>3.1060970908023337E-2</v>
      </c>
    </row>
    <row r="26" spans="1:37">
      <c r="A26" s="2" t="s">
        <v>120</v>
      </c>
      <c r="C26" s="2" t="s">
        <v>75</v>
      </c>
      <c r="E26" s="2" t="s">
        <v>75</v>
      </c>
      <c r="G26" s="2" t="s">
        <v>121</v>
      </c>
      <c r="I26" s="2" t="s">
        <v>117</v>
      </c>
      <c r="K26" s="3">
        <v>0</v>
      </c>
      <c r="M26" s="3">
        <v>0</v>
      </c>
      <c r="O26" s="3">
        <v>111185</v>
      </c>
      <c r="Q26" s="3">
        <v>100016367007</v>
      </c>
      <c r="S26" s="3">
        <v>106549283250</v>
      </c>
      <c r="U26" s="3">
        <v>0</v>
      </c>
      <c r="W26" s="3">
        <v>0</v>
      </c>
      <c r="Y26" s="3">
        <v>0</v>
      </c>
      <c r="AA26" s="3">
        <v>0</v>
      </c>
      <c r="AB26" s="3"/>
      <c r="AC26" s="3">
        <v>111185</v>
      </c>
      <c r="AE26" s="3">
        <v>980550</v>
      </c>
      <c r="AG26" s="3">
        <v>100016367007</v>
      </c>
      <c r="AI26" s="3">
        <v>109002691430</v>
      </c>
      <c r="AK26" s="6">
        <v>2.6678982622270756E-2</v>
      </c>
    </row>
    <row r="27" spans="1:37">
      <c r="A27" s="2" t="s">
        <v>122</v>
      </c>
      <c r="C27" s="2" t="s">
        <v>75</v>
      </c>
      <c r="E27" s="2" t="s">
        <v>75</v>
      </c>
      <c r="G27" s="2" t="s">
        <v>116</v>
      </c>
      <c r="I27" s="2" t="s">
        <v>123</v>
      </c>
      <c r="K27" s="3">
        <v>0</v>
      </c>
      <c r="M27" s="3">
        <v>0</v>
      </c>
      <c r="O27" s="3">
        <v>173609</v>
      </c>
      <c r="Q27" s="3">
        <v>139933631085</v>
      </c>
      <c r="S27" s="3">
        <v>155648189214</v>
      </c>
      <c r="U27" s="3">
        <v>0</v>
      </c>
      <c r="W27" s="3">
        <v>0</v>
      </c>
      <c r="Y27" s="3">
        <v>0</v>
      </c>
      <c r="AA27" s="3">
        <v>0</v>
      </c>
      <c r="AB27" s="3"/>
      <c r="AC27" s="3">
        <v>173609</v>
      </c>
      <c r="AE27" s="3">
        <v>918399</v>
      </c>
      <c r="AG27" s="3">
        <v>139933631085</v>
      </c>
      <c r="AI27" s="3">
        <v>159413433068</v>
      </c>
      <c r="AK27" s="6">
        <v>3.9017277048694746E-2</v>
      </c>
    </row>
    <row r="28" spans="1:37">
      <c r="A28" s="2" t="s">
        <v>124</v>
      </c>
      <c r="C28" s="2" t="s">
        <v>75</v>
      </c>
      <c r="E28" s="2" t="s">
        <v>75</v>
      </c>
      <c r="G28" s="2" t="s">
        <v>125</v>
      </c>
      <c r="I28" s="2" t="s">
        <v>123</v>
      </c>
      <c r="K28" s="3">
        <v>0</v>
      </c>
      <c r="M28" s="3">
        <v>0</v>
      </c>
      <c r="O28" s="3">
        <v>300000</v>
      </c>
      <c r="Q28" s="3">
        <v>250391823717</v>
      </c>
      <c r="S28" s="3">
        <v>269201198437</v>
      </c>
      <c r="U28" s="3">
        <v>0</v>
      </c>
      <c r="W28" s="3">
        <v>0</v>
      </c>
      <c r="Y28" s="3">
        <v>0</v>
      </c>
      <c r="AA28" s="3">
        <v>0</v>
      </c>
      <c r="AB28" s="3"/>
      <c r="AC28" s="3">
        <v>300000</v>
      </c>
      <c r="AE28" s="3">
        <v>917000</v>
      </c>
      <c r="AG28" s="3">
        <v>250391823717</v>
      </c>
      <c r="AI28" s="3">
        <v>275050138125</v>
      </c>
      <c r="AK28" s="6">
        <v>6.7319969433988186E-2</v>
      </c>
    </row>
    <row r="29" spans="1:37">
      <c r="A29" s="2" t="s">
        <v>126</v>
      </c>
      <c r="C29" s="2" t="s">
        <v>75</v>
      </c>
      <c r="E29" s="2" t="s">
        <v>75</v>
      </c>
      <c r="G29" s="2" t="s">
        <v>127</v>
      </c>
      <c r="I29" s="2" t="s">
        <v>128</v>
      </c>
      <c r="K29" s="3">
        <v>0</v>
      </c>
      <c r="M29" s="3">
        <v>0</v>
      </c>
      <c r="O29" s="3">
        <v>172426</v>
      </c>
      <c r="Q29" s="3">
        <v>137036453785</v>
      </c>
      <c r="S29" s="3">
        <v>151362588557</v>
      </c>
      <c r="U29" s="3">
        <v>0</v>
      </c>
      <c r="W29" s="3">
        <v>0</v>
      </c>
      <c r="Y29" s="3">
        <v>77372</v>
      </c>
      <c r="AA29" s="3">
        <v>68679617565</v>
      </c>
      <c r="AB29" s="3"/>
      <c r="AC29" s="3">
        <v>95054</v>
      </c>
      <c r="AE29" s="3">
        <v>897210</v>
      </c>
      <c r="AG29" s="3">
        <v>75544657291</v>
      </c>
      <c r="AI29" s="3">
        <v>85267941734</v>
      </c>
      <c r="AK29" s="6">
        <v>2.0869777671673969E-2</v>
      </c>
    </row>
    <row r="30" spans="1:37">
      <c r="A30" s="2" t="s">
        <v>129</v>
      </c>
      <c r="C30" s="2" t="s">
        <v>75</v>
      </c>
      <c r="E30" s="2" t="s">
        <v>75</v>
      </c>
      <c r="G30" s="2" t="s">
        <v>130</v>
      </c>
      <c r="I30" s="2" t="s">
        <v>131</v>
      </c>
      <c r="K30" s="3">
        <v>0</v>
      </c>
      <c r="M30" s="3">
        <v>0</v>
      </c>
      <c r="O30" s="3">
        <v>165000</v>
      </c>
      <c r="Q30" s="3">
        <v>151026869051</v>
      </c>
      <c r="S30" s="3">
        <v>151690001203</v>
      </c>
      <c r="U30" s="3">
        <v>0</v>
      </c>
      <c r="W30" s="3">
        <v>0</v>
      </c>
      <c r="Y30" s="3">
        <v>0</v>
      </c>
      <c r="AA30" s="3">
        <v>0</v>
      </c>
      <c r="AB30" s="3"/>
      <c r="AC30" s="3">
        <v>165000</v>
      </c>
      <c r="AE30" s="3">
        <v>937900</v>
      </c>
      <c r="AG30" s="3">
        <v>151026869051</v>
      </c>
      <c r="AI30" s="3">
        <v>154725450928</v>
      </c>
      <c r="AK30" s="6">
        <v>3.7869868737892672E-2</v>
      </c>
    </row>
    <row r="31" spans="1:37">
      <c r="A31" s="2" t="s">
        <v>132</v>
      </c>
      <c r="C31" s="2" t="s">
        <v>75</v>
      </c>
      <c r="E31" s="2" t="s">
        <v>75</v>
      </c>
      <c r="G31" s="2" t="s">
        <v>127</v>
      </c>
      <c r="I31" s="2" t="s">
        <v>128</v>
      </c>
      <c r="K31" s="3">
        <v>0</v>
      </c>
      <c r="M31" s="3">
        <v>0</v>
      </c>
      <c r="O31" s="3">
        <v>30000</v>
      </c>
      <c r="Q31" s="3">
        <v>25864687124</v>
      </c>
      <c r="S31" s="3">
        <v>26313629790</v>
      </c>
      <c r="U31" s="3">
        <v>0</v>
      </c>
      <c r="W31" s="3">
        <v>0</v>
      </c>
      <c r="Y31" s="3">
        <v>0</v>
      </c>
      <c r="AA31" s="3">
        <v>0</v>
      </c>
      <c r="AB31" s="3"/>
      <c r="AC31" s="3">
        <v>30000</v>
      </c>
      <c r="AE31" s="3">
        <v>899230</v>
      </c>
      <c r="AG31" s="3">
        <v>25864687124</v>
      </c>
      <c r="AI31" s="3">
        <v>26972010436</v>
      </c>
      <c r="AK31" s="6">
        <v>6.6015415607591438E-3</v>
      </c>
    </row>
    <row r="32" spans="1:37">
      <c r="A32" s="2" t="s">
        <v>133</v>
      </c>
      <c r="C32" s="2" t="s">
        <v>75</v>
      </c>
      <c r="E32" s="2" t="s">
        <v>75</v>
      </c>
      <c r="G32" s="2" t="s">
        <v>125</v>
      </c>
      <c r="I32" s="2" t="s">
        <v>123</v>
      </c>
      <c r="K32" s="3">
        <v>0</v>
      </c>
      <c r="M32" s="3">
        <v>0</v>
      </c>
      <c r="O32" s="3">
        <v>0</v>
      </c>
      <c r="Q32" s="3">
        <v>0</v>
      </c>
      <c r="S32" s="3">
        <v>0</v>
      </c>
      <c r="U32" s="3">
        <v>45000</v>
      </c>
      <c r="W32" s="3">
        <v>40327308000</v>
      </c>
      <c r="Y32" s="3">
        <v>0</v>
      </c>
      <c r="AA32" s="3">
        <v>0</v>
      </c>
      <c r="AB32" s="3"/>
      <c r="AC32" s="3">
        <v>45000</v>
      </c>
      <c r="AE32" s="3">
        <v>918500</v>
      </c>
      <c r="AG32" s="3">
        <v>40327308000</v>
      </c>
      <c r="AI32" s="3">
        <v>41325008484</v>
      </c>
      <c r="AK32" s="6">
        <v>1.011451340096353E-2</v>
      </c>
    </row>
    <row r="33" spans="17:37" ht="23.25" thickBot="1">
      <c r="Q33" s="4">
        <f>SUM(Q9:Q32)</f>
        <v>1572790586955</v>
      </c>
      <c r="S33" s="4">
        <f>SUM(S9:S32)</f>
        <v>1711674990026</v>
      </c>
      <c r="W33" s="4">
        <f>SUM(W9:W32)</f>
        <v>40327308000</v>
      </c>
      <c r="AA33" s="4">
        <f>SUM(AA9:AA32)</f>
        <v>225138927048</v>
      </c>
      <c r="AG33" s="4">
        <f>SUM(AG9:AG32)</f>
        <v>1412982803959</v>
      </c>
      <c r="AI33" s="4">
        <f>SUM(AI9:AI32)</f>
        <v>1567286368148</v>
      </c>
      <c r="AK33" s="8">
        <f>SUM(AK9:AK32)</f>
        <v>0.38360159030379948</v>
      </c>
    </row>
    <row r="34" spans="17:37" ht="23.25" thickTop="1"/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K14" sqref="K14"/>
    </sheetView>
  </sheetViews>
  <sheetFormatPr defaultRowHeight="22.5"/>
  <cols>
    <col min="1" max="1" width="29.42578125" style="2" bestFit="1" customWidth="1"/>
    <col min="2" max="2" width="1" style="2" customWidth="1"/>
    <col min="3" max="3" width="27.7109375" style="2" bestFit="1" customWidth="1"/>
    <col min="4" max="4" width="1" style="2" customWidth="1"/>
    <col min="5" max="5" width="16" style="2" bestFit="1" customWidth="1"/>
    <col min="6" max="6" width="1" style="2" customWidth="1"/>
    <col min="7" max="7" width="12.7109375" style="2" bestFit="1" customWidth="1"/>
    <col min="8" max="8" width="1" style="2" customWidth="1"/>
    <col min="9" max="9" width="9.285156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8.5703125" style="2" bestFit="1" customWidth="1"/>
    <col min="14" max="14" width="1" style="2" customWidth="1"/>
    <col min="15" max="15" width="18" style="2" bestFit="1" customWidth="1"/>
    <col min="16" max="16" width="1" style="2" customWidth="1"/>
    <col min="17" max="17" width="17.140625" style="2" bestFit="1" customWidth="1"/>
    <col min="18" max="18" width="1" style="2" customWidth="1"/>
    <col min="19" max="19" width="20.855468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4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4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>
      <c r="S5" s="3"/>
    </row>
    <row r="6" spans="1:19" ht="24">
      <c r="A6" s="10" t="s">
        <v>135</v>
      </c>
      <c r="C6" s="11" t="s">
        <v>136</v>
      </c>
      <c r="D6" s="11" t="s">
        <v>136</v>
      </c>
      <c r="E6" s="11" t="s">
        <v>136</v>
      </c>
      <c r="F6" s="11" t="s">
        <v>136</v>
      </c>
      <c r="G6" s="11" t="s">
        <v>136</v>
      </c>
      <c r="H6" s="11" t="s">
        <v>136</v>
      </c>
      <c r="I6" s="11" t="s">
        <v>136</v>
      </c>
      <c r="K6" s="11" t="s">
        <v>203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</row>
    <row r="7" spans="1:19" ht="24">
      <c r="A7" s="11" t="s">
        <v>135</v>
      </c>
      <c r="C7" s="11" t="s">
        <v>137</v>
      </c>
      <c r="E7" s="11" t="s">
        <v>138</v>
      </c>
      <c r="G7" s="11" t="s">
        <v>139</v>
      </c>
      <c r="I7" s="11" t="s">
        <v>72</v>
      </c>
      <c r="K7" s="11" t="s">
        <v>140</v>
      </c>
      <c r="M7" s="11" t="s">
        <v>141</v>
      </c>
      <c r="O7" s="11" t="s">
        <v>142</v>
      </c>
      <c r="Q7" s="11" t="s">
        <v>140</v>
      </c>
      <c r="S7" s="11" t="s">
        <v>134</v>
      </c>
    </row>
    <row r="8" spans="1:19">
      <c r="A8" s="2" t="s">
        <v>143</v>
      </c>
      <c r="C8" s="2" t="s">
        <v>144</v>
      </c>
      <c r="E8" s="2" t="s">
        <v>145</v>
      </c>
      <c r="G8" s="2" t="s">
        <v>146</v>
      </c>
      <c r="I8" s="3">
        <v>0</v>
      </c>
      <c r="K8" s="3">
        <v>54638843148</v>
      </c>
      <c r="M8" s="3">
        <v>1881636942</v>
      </c>
      <c r="O8" s="3">
        <v>56510510900</v>
      </c>
      <c r="Q8" s="3">
        <v>9969190</v>
      </c>
      <c r="S8" s="6">
        <v>2.4400117398836543E-6</v>
      </c>
    </row>
    <row r="9" spans="1:19">
      <c r="A9" s="2" t="s">
        <v>147</v>
      </c>
      <c r="C9" s="2" t="s">
        <v>148</v>
      </c>
      <c r="E9" s="2" t="s">
        <v>145</v>
      </c>
      <c r="G9" s="2" t="s">
        <v>149</v>
      </c>
      <c r="I9" s="3">
        <v>0</v>
      </c>
      <c r="K9" s="3">
        <v>6210906699</v>
      </c>
      <c r="M9" s="3">
        <v>2250565433</v>
      </c>
      <c r="O9" s="3">
        <v>8261352000</v>
      </c>
      <c r="Q9" s="3">
        <v>200120132</v>
      </c>
      <c r="S9" s="6">
        <v>4.8980455931431398E-5</v>
      </c>
    </row>
    <row r="10" spans="1:19">
      <c r="A10" s="2" t="s">
        <v>150</v>
      </c>
      <c r="C10" s="2" t="s">
        <v>151</v>
      </c>
      <c r="E10" s="2" t="s">
        <v>145</v>
      </c>
      <c r="G10" s="2" t="s">
        <v>152</v>
      </c>
      <c r="I10" s="3">
        <v>0</v>
      </c>
      <c r="K10" s="3">
        <v>27079947925</v>
      </c>
      <c r="M10" s="3">
        <v>261531883999</v>
      </c>
      <c r="O10" s="3">
        <v>261064664631</v>
      </c>
      <c r="Q10" s="3">
        <v>27547167293</v>
      </c>
      <c r="S10" s="6">
        <v>6.7423142296875703E-3</v>
      </c>
    </row>
    <row r="11" spans="1:19" ht="23.25" thickBot="1">
      <c r="K11" s="4">
        <f>SUM(K8:K10)</f>
        <v>87929697772</v>
      </c>
      <c r="M11" s="4">
        <f>SUM(M8:M10)</f>
        <v>265664086374</v>
      </c>
      <c r="O11" s="4">
        <f>SUM(O8:O10)</f>
        <v>325836527531</v>
      </c>
      <c r="Q11" s="4">
        <f>SUM(Q8:Q10)</f>
        <v>27757256615</v>
      </c>
      <c r="S11" s="8">
        <f>SUM(S8:S10)</f>
        <v>6.7937346973588851E-3</v>
      </c>
    </row>
    <row r="12" spans="1:19" ht="23.25" thickTop="1"/>
    <row r="13" spans="1:19">
      <c r="Q13" s="3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G15" sqref="G15"/>
    </sheetView>
  </sheetViews>
  <sheetFormatPr defaultRowHeight="22.5"/>
  <cols>
    <col min="1" max="1" width="28.28515625" style="2" bestFit="1" customWidth="1"/>
    <col min="2" max="2" width="1" style="2" customWidth="1"/>
    <col min="3" max="3" width="20.140625" style="2" bestFit="1" customWidth="1"/>
    <col min="4" max="4" width="1" style="2" customWidth="1"/>
    <col min="5" max="5" width="20.42578125" style="2" bestFit="1" customWidth="1"/>
    <col min="6" max="6" width="1" style="2" customWidth="1"/>
    <col min="7" max="7" width="30.710937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24">
      <c r="A2" s="10" t="s">
        <v>0</v>
      </c>
      <c r="B2" s="10"/>
      <c r="C2" s="10"/>
      <c r="D2" s="10"/>
      <c r="E2" s="10"/>
      <c r="F2" s="10"/>
      <c r="G2" s="10"/>
    </row>
    <row r="3" spans="1:7" ht="24">
      <c r="A3" s="10" t="s">
        <v>153</v>
      </c>
      <c r="B3" s="10"/>
      <c r="C3" s="10"/>
      <c r="D3" s="10"/>
      <c r="E3" s="10"/>
      <c r="F3" s="10"/>
      <c r="G3" s="10"/>
    </row>
    <row r="4" spans="1:7" ht="24">
      <c r="A4" s="10" t="s">
        <v>2</v>
      </c>
      <c r="B4" s="10"/>
      <c r="C4" s="10"/>
      <c r="D4" s="10"/>
      <c r="E4" s="10"/>
      <c r="F4" s="10"/>
      <c r="G4" s="10"/>
    </row>
    <row r="5" spans="1:7">
      <c r="G5" s="3"/>
    </row>
    <row r="6" spans="1:7" ht="24">
      <c r="A6" s="11" t="s">
        <v>157</v>
      </c>
      <c r="C6" s="11" t="s">
        <v>140</v>
      </c>
      <c r="E6" s="11" t="s">
        <v>191</v>
      </c>
      <c r="G6" s="11" t="s">
        <v>13</v>
      </c>
    </row>
    <row r="7" spans="1:7">
      <c r="A7" s="2" t="s">
        <v>200</v>
      </c>
      <c r="C7" s="5">
        <v>-164420006931</v>
      </c>
      <c r="E7" s="6">
        <f>C7/$C$11</f>
        <v>1.3344436637975763</v>
      </c>
      <c r="G7" s="6">
        <v>-4.0242662361073649E-2</v>
      </c>
    </row>
    <row r="8" spans="1:7">
      <c r="A8" s="2" t="s">
        <v>201</v>
      </c>
      <c r="C8" s="3">
        <v>41137203706</v>
      </c>
      <c r="E8" s="6">
        <f t="shared" ref="E8:E10" si="0">C8/$C$11</f>
        <v>-0.33387226929663771</v>
      </c>
      <c r="G8" s="6">
        <v>1.0068547192763441E-2</v>
      </c>
    </row>
    <row r="9" spans="1:7">
      <c r="A9" s="2" t="s">
        <v>202</v>
      </c>
      <c r="C9" s="3">
        <v>70402888</v>
      </c>
      <c r="E9" s="6">
        <f t="shared" si="0"/>
        <v>-5.713945009385423E-4</v>
      </c>
      <c r="G9" s="6">
        <v>1.7231477506368527E-5</v>
      </c>
    </row>
    <row r="10" spans="1:7">
      <c r="A10" s="2" t="s">
        <v>198</v>
      </c>
      <c r="C10" s="2">
        <v>0</v>
      </c>
      <c r="E10" s="6">
        <f t="shared" si="0"/>
        <v>0</v>
      </c>
      <c r="G10" s="6">
        <v>0</v>
      </c>
    </row>
    <row r="11" spans="1:7" ht="23.25" thickBot="1">
      <c r="C11" s="9">
        <f>SUM(C7:C10)</f>
        <v>-123212400337</v>
      </c>
      <c r="E11" s="7">
        <f>SUM(E7:E10)</f>
        <v>0.99999999999999989</v>
      </c>
      <c r="G11" s="8">
        <f>SUM(G7:G10)</f>
        <v>-3.015688369080384E-2</v>
      </c>
    </row>
    <row r="12" spans="1:7" ht="23.2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"/>
  <sheetViews>
    <sheetView rightToLeft="1" workbookViewId="0">
      <selection activeCell="I16" sqref="I16"/>
    </sheetView>
  </sheetViews>
  <sheetFormatPr defaultRowHeight="22.5"/>
  <cols>
    <col min="1" max="1" width="29.42578125" style="2" bestFit="1" customWidth="1"/>
    <col min="2" max="2" width="1" style="2" customWidth="1"/>
    <col min="3" max="3" width="16.28515625" style="2" bestFit="1" customWidth="1"/>
    <col min="4" max="4" width="1" style="2" customWidth="1"/>
    <col min="5" max="5" width="15.5703125" style="2" bestFit="1" customWidth="1"/>
    <col min="6" max="6" width="1" style="2" customWidth="1"/>
    <col min="7" max="7" width="9.28515625" style="2" bestFit="1" customWidth="1"/>
    <col min="8" max="8" width="1" style="2" customWidth="1"/>
    <col min="9" max="9" width="12.7109375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2.7109375" style="2" bestFit="1" customWidth="1"/>
    <col min="14" max="14" width="1" style="2" customWidth="1"/>
    <col min="15" max="15" width="14.140625" style="2" bestFit="1" customWidth="1"/>
    <col min="16" max="16" width="1" style="2" customWidth="1"/>
    <col min="17" max="17" width="12.7109375" style="2" bestFit="1" customWidth="1"/>
    <col min="18" max="18" width="1" style="2" customWidth="1"/>
    <col min="19" max="19" width="14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4">
      <c r="A3" s="10" t="s">
        <v>153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4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4">
      <c r="A6" s="11" t="s">
        <v>154</v>
      </c>
      <c r="B6" s="11" t="s">
        <v>154</v>
      </c>
      <c r="C6" s="11" t="s">
        <v>154</v>
      </c>
      <c r="D6" s="11" t="s">
        <v>154</v>
      </c>
      <c r="E6" s="11" t="s">
        <v>154</v>
      </c>
      <c r="F6" s="11" t="s">
        <v>154</v>
      </c>
      <c r="G6" s="11" t="s">
        <v>154</v>
      </c>
      <c r="I6" s="11" t="s">
        <v>155</v>
      </c>
      <c r="J6" s="11" t="s">
        <v>155</v>
      </c>
      <c r="K6" s="11" t="s">
        <v>155</v>
      </c>
      <c r="L6" s="11" t="s">
        <v>155</v>
      </c>
      <c r="M6" s="11" t="s">
        <v>155</v>
      </c>
      <c r="O6" s="11" t="s">
        <v>156</v>
      </c>
      <c r="P6" s="11" t="s">
        <v>156</v>
      </c>
      <c r="Q6" s="11" t="s">
        <v>156</v>
      </c>
      <c r="R6" s="11" t="s">
        <v>156</v>
      </c>
      <c r="S6" s="11" t="s">
        <v>156</v>
      </c>
    </row>
    <row r="7" spans="1:19" ht="24">
      <c r="A7" s="11" t="s">
        <v>157</v>
      </c>
      <c r="C7" s="11" t="s">
        <v>158</v>
      </c>
      <c r="E7" s="11" t="s">
        <v>71</v>
      </c>
      <c r="G7" s="11" t="s">
        <v>72</v>
      </c>
      <c r="I7" s="11" t="s">
        <v>159</v>
      </c>
      <c r="K7" s="11" t="s">
        <v>160</v>
      </c>
      <c r="M7" s="11" t="s">
        <v>161</v>
      </c>
      <c r="O7" s="11" t="s">
        <v>159</v>
      </c>
      <c r="Q7" s="11" t="s">
        <v>160</v>
      </c>
      <c r="S7" s="11" t="s">
        <v>161</v>
      </c>
    </row>
    <row r="8" spans="1:19">
      <c r="A8" s="2" t="s">
        <v>143</v>
      </c>
      <c r="C8" s="3">
        <v>1</v>
      </c>
      <c r="E8" s="2" t="s">
        <v>162</v>
      </c>
      <c r="G8" s="3">
        <v>0</v>
      </c>
      <c r="I8" s="3">
        <v>34416468</v>
      </c>
      <c r="K8" s="3">
        <v>0</v>
      </c>
      <c r="M8" s="3">
        <v>34416468</v>
      </c>
      <c r="O8" s="3">
        <v>40631163</v>
      </c>
      <c r="Q8" s="3">
        <v>0</v>
      </c>
      <c r="S8" s="3">
        <v>40631163</v>
      </c>
    </row>
    <row r="9" spans="1:19">
      <c r="A9" s="2" t="s">
        <v>147</v>
      </c>
      <c r="C9" s="3">
        <v>17</v>
      </c>
      <c r="E9" s="2" t="s">
        <v>162</v>
      </c>
      <c r="G9" s="3">
        <v>0</v>
      </c>
      <c r="I9" s="3">
        <v>19085433</v>
      </c>
      <c r="K9" s="3">
        <v>0</v>
      </c>
      <c r="M9" s="3">
        <v>19085433</v>
      </c>
      <c r="O9" s="3">
        <v>31844280</v>
      </c>
      <c r="Q9" s="3">
        <v>0</v>
      </c>
      <c r="S9" s="3">
        <v>31844280</v>
      </c>
    </row>
    <row r="10" spans="1:19">
      <c r="A10" s="2" t="s">
        <v>150</v>
      </c>
      <c r="C10" s="3">
        <v>1</v>
      </c>
      <c r="E10" s="2" t="s">
        <v>162</v>
      </c>
      <c r="G10" s="3">
        <v>0</v>
      </c>
      <c r="I10" s="3">
        <v>16900987</v>
      </c>
      <c r="K10" s="3">
        <v>0</v>
      </c>
      <c r="M10" s="3">
        <v>16900987</v>
      </c>
      <c r="O10" s="3">
        <v>140714543</v>
      </c>
      <c r="Q10" s="3">
        <v>0</v>
      </c>
      <c r="S10" s="3">
        <v>140714543</v>
      </c>
    </row>
    <row r="11" spans="1:19" ht="23.25" thickBot="1">
      <c r="I11" s="4">
        <f>SUM(I8:I10)</f>
        <v>70402888</v>
      </c>
      <c r="K11" s="4">
        <f>SUM(K8:K10)</f>
        <v>0</v>
      </c>
      <c r="M11" s="4">
        <f>SUM(M8:M10)</f>
        <v>70402888</v>
      </c>
      <c r="O11" s="4">
        <f>SUM(O8:O10)</f>
        <v>213189986</v>
      </c>
      <c r="Q11" s="4">
        <f>SUM(Q8:Q10)</f>
        <v>0</v>
      </c>
      <c r="S11" s="4">
        <f>SUM(S8:S10)</f>
        <v>213189986</v>
      </c>
    </row>
    <row r="12" spans="1:19" ht="23.2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2"/>
  <sheetViews>
    <sheetView rightToLeft="1" workbookViewId="0">
      <selection activeCell="S19" sqref="S19"/>
    </sheetView>
  </sheetViews>
  <sheetFormatPr defaultRowHeight="22.5"/>
  <cols>
    <col min="1" max="1" width="36.570312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32.7109375" style="2" bestFit="1" customWidth="1"/>
    <col min="6" max="6" width="1" style="2" customWidth="1"/>
    <col min="7" max="7" width="22.42578125" style="2" bestFit="1" customWidth="1"/>
    <col min="8" max="8" width="1" style="2" customWidth="1"/>
    <col min="9" max="9" width="22" style="2" bestFit="1" customWidth="1"/>
    <col min="10" max="10" width="1" style="2" customWidth="1"/>
    <col min="11" max="11" width="15.7109375" style="2" bestFit="1" customWidth="1"/>
    <col min="12" max="12" width="1" style="2" customWidth="1"/>
    <col min="13" max="13" width="23.140625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23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4">
      <c r="A3" s="10" t="s">
        <v>153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4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4">
      <c r="A6" s="10" t="s">
        <v>3</v>
      </c>
      <c r="C6" s="11" t="s">
        <v>163</v>
      </c>
      <c r="D6" s="11" t="s">
        <v>163</v>
      </c>
      <c r="E6" s="11" t="s">
        <v>163</v>
      </c>
      <c r="F6" s="11" t="s">
        <v>163</v>
      </c>
      <c r="G6" s="11" t="s">
        <v>163</v>
      </c>
      <c r="I6" s="11" t="s">
        <v>155</v>
      </c>
      <c r="J6" s="11" t="s">
        <v>155</v>
      </c>
      <c r="K6" s="11" t="s">
        <v>155</v>
      </c>
      <c r="L6" s="11" t="s">
        <v>155</v>
      </c>
      <c r="M6" s="11" t="s">
        <v>155</v>
      </c>
      <c r="O6" s="11" t="s">
        <v>156</v>
      </c>
      <c r="P6" s="11" t="s">
        <v>156</v>
      </c>
      <c r="Q6" s="11" t="s">
        <v>156</v>
      </c>
      <c r="R6" s="11" t="s">
        <v>156</v>
      </c>
      <c r="S6" s="11" t="s">
        <v>156</v>
      </c>
    </row>
    <row r="7" spans="1:19" ht="24">
      <c r="A7" s="11" t="s">
        <v>3</v>
      </c>
      <c r="C7" s="11" t="s">
        <v>164</v>
      </c>
      <c r="E7" s="11" t="s">
        <v>165</v>
      </c>
      <c r="G7" s="11" t="s">
        <v>166</v>
      </c>
      <c r="I7" s="11" t="s">
        <v>167</v>
      </c>
      <c r="K7" s="11" t="s">
        <v>160</v>
      </c>
      <c r="M7" s="11" t="s">
        <v>168</v>
      </c>
      <c r="O7" s="11" t="s">
        <v>167</v>
      </c>
      <c r="Q7" s="11" t="s">
        <v>160</v>
      </c>
      <c r="S7" s="11" t="s">
        <v>168</v>
      </c>
    </row>
    <row r="8" spans="1:19">
      <c r="A8" s="2" t="s">
        <v>56</v>
      </c>
      <c r="C8" s="2" t="s">
        <v>169</v>
      </c>
      <c r="E8" s="3">
        <v>1542857</v>
      </c>
      <c r="G8" s="3">
        <v>1000</v>
      </c>
      <c r="I8" s="3">
        <v>0</v>
      </c>
      <c r="K8" s="3">
        <v>0</v>
      </c>
      <c r="M8" s="3">
        <v>0</v>
      </c>
      <c r="O8" s="3">
        <v>1542857000</v>
      </c>
      <c r="Q8" s="3">
        <v>92392596</v>
      </c>
      <c r="S8" s="3">
        <v>1450464404</v>
      </c>
    </row>
    <row r="9" spans="1:19">
      <c r="A9" s="2" t="s">
        <v>59</v>
      </c>
      <c r="C9" s="2" t="s">
        <v>170</v>
      </c>
      <c r="E9" s="3">
        <v>1085883</v>
      </c>
      <c r="G9" s="3">
        <v>2400</v>
      </c>
      <c r="I9" s="3">
        <v>0</v>
      </c>
      <c r="K9" s="3">
        <v>0</v>
      </c>
      <c r="M9" s="3">
        <v>0</v>
      </c>
      <c r="O9" s="3">
        <v>2606119200</v>
      </c>
      <c r="Q9" s="3">
        <v>324983689</v>
      </c>
      <c r="S9" s="3">
        <v>2281135511</v>
      </c>
    </row>
    <row r="10" spans="1:19">
      <c r="A10" s="2" t="s">
        <v>57</v>
      </c>
      <c r="C10" s="2" t="s">
        <v>171</v>
      </c>
      <c r="E10" s="3">
        <v>1639671</v>
      </c>
      <c r="G10" s="3">
        <v>3135</v>
      </c>
      <c r="I10" s="3">
        <v>5140368585</v>
      </c>
      <c r="K10" s="3">
        <v>399409562</v>
      </c>
      <c r="M10" s="3">
        <v>4740959023</v>
      </c>
      <c r="O10" s="3">
        <v>5140368585</v>
      </c>
      <c r="Q10" s="3">
        <v>399409562</v>
      </c>
      <c r="S10" s="3">
        <v>4740959023</v>
      </c>
    </row>
    <row r="11" spans="1:19">
      <c r="A11" s="2" t="s">
        <v>35</v>
      </c>
      <c r="C11" s="2" t="s">
        <v>172</v>
      </c>
      <c r="E11" s="3">
        <v>2459911</v>
      </c>
      <c r="G11" s="3">
        <v>2400</v>
      </c>
      <c r="I11" s="3">
        <v>5903786400</v>
      </c>
      <c r="K11" s="3">
        <v>458727560</v>
      </c>
      <c r="M11" s="3">
        <v>5445058840</v>
      </c>
      <c r="O11" s="3">
        <v>5903786400</v>
      </c>
      <c r="Q11" s="3">
        <v>458727560</v>
      </c>
      <c r="S11" s="3">
        <v>5445058840</v>
      </c>
    </row>
    <row r="12" spans="1:19">
      <c r="A12" s="2" t="s">
        <v>62</v>
      </c>
      <c r="C12" s="2" t="s">
        <v>6</v>
      </c>
      <c r="E12" s="3">
        <v>27681039</v>
      </c>
      <c r="G12" s="3">
        <v>58</v>
      </c>
      <c r="I12" s="3">
        <v>1605500262</v>
      </c>
      <c r="K12" s="3">
        <v>230702384</v>
      </c>
      <c r="M12" s="3">
        <v>1374797878</v>
      </c>
      <c r="O12" s="3">
        <v>1605500262</v>
      </c>
      <c r="Q12" s="3">
        <v>230702384</v>
      </c>
      <c r="S12" s="3">
        <v>1374797878</v>
      </c>
    </row>
    <row r="13" spans="1:19">
      <c r="A13" s="2" t="s">
        <v>38</v>
      </c>
      <c r="C13" s="2" t="s">
        <v>173</v>
      </c>
      <c r="E13" s="3">
        <v>1425518</v>
      </c>
      <c r="G13" s="3">
        <v>2640</v>
      </c>
      <c r="I13" s="3">
        <v>3763367520</v>
      </c>
      <c r="K13" s="3">
        <v>216229638</v>
      </c>
      <c r="M13" s="3">
        <v>3547137882</v>
      </c>
      <c r="O13" s="3">
        <v>3763367520</v>
      </c>
      <c r="Q13" s="3">
        <v>216229638</v>
      </c>
      <c r="S13" s="3">
        <v>3547137882</v>
      </c>
    </row>
    <row r="14" spans="1:19">
      <c r="A14" s="2" t="s">
        <v>46</v>
      </c>
      <c r="C14" s="2" t="s">
        <v>6</v>
      </c>
      <c r="E14" s="3">
        <v>4020453</v>
      </c>
      <c r="G14" s="3">
        <v>690</v>
      </c>
      <c r="I14" s="3">
        <v>2774112570</v>
      </c>
      <c r="K14" s="3">
        <v>398626146</v>
      </c>
      <c r="M14" s="3">
        <v>2375486424</v>
      </c>
      <c r="O14" s="3">
        <v>2774112570</v>
      </c>
      <c r="Q14" s="3">
        <v>398626146</v>
      </c>
      <c r="S14" s="3">
        <v>2375486424</v>
      </c>
    </row>
    <row r="15" spans="1:19">
      <c r="A15" s="2" t="s">
        <v>16</v>
      </c>
      <c r="C15" s="2" t="s">
        <v>174</v>
      </c>
      <c r="E15" s="3">
        <v>760339</v>
      </c>
      <c r="G15" s="3">
        <v>300</v>
      </c>
      <c r="I15" s="3">
        <v>228101700</v>
      </c>
      <c r="K15" s="3">
        <v>11849439</v>
      </c>
      <c r="M15" s="3">
        <v>216252261</v>
      </c>
      <c r="O15" s="3">
        <v>228101700</v>
      </c>
      <c r="Q15" s="3">
        <v>11849439</v>
      </c>
      <c r="S15" s="3">
        <v>216252261</v>
      </c>
    </row>
    <row r="16" spans="1:19">
      <c r="A16" s="2" t="s">
        <v>51</v>
      </c>
      <c r="C16" s="2" t="s">
        <v>175</v>
      </c>
      <c r="E16" s="3">
        <v>3574351</v>
      </c>
      <c r="G16" s="3">
        <v>750</v>
      </c>
      <c r="I16" s="3">
        <v>0</v>
      </c>
      <c r="K16" s="3">
        <v>0</v>
      </c>
      <c r="M16" s="3">
        <v>0</v>
      </c>
      <c r="O16" s="3">
        <v>2680763250</v>
      </c>
      <c r="Q16" s="3">
        <v>298587751</v>
      </c>
      <c r="S16" s="3">
        <v>2382175499</v>
      </c>
    </row>
    <row r="17" spans="1:19">
      <c r="A17" s="2" t="s">
        <v>30</v>
      </c>
      <c r="C17" s="2" t="s">
        <v>176</v>
      </c>
      <c r="E17" s="3">
        <v>2198964</v>
      </c>
      <c r="G17" s="3">
        <v>1000</v>
      </c>
      <c r="I17" s="3">
        <v>2198964000</v>
      </c>
      <c r="K17" s="3">
        <v>90961741</v>
      </c>
      <c r="M17" s="3">
        <v>2108002259</v>
      </c>
      <c r="O17" s="3">
        <v>2198964000</v>
      </c>
      <c r="Q17" s="3">
        <v>90961741</v>
      </c>
      <c r="S17" s="3">
        <v>2108002259</v>
      </c>
    </row>
    <row r="18" spans="1:19">
      <c r="A18" s="2" t="s">
        <v>28</v>
      </c>
      <c r="C18" s="2" t="s">
        <v>177</v>
      </c>
      <c r="E18" s="3">
        <v>3790276</v>
      </c>
      <c r="G18" s="3">
        <v>2550</v>
      </c>
      <c r="I18" s="3">
        <v>9665203800</v>
      </c>
      <c r="K18" s="3">
        <v>682901096</v>
      </c>
      <c r="M18" s="3">
        <v>8982302704</v>
      </c>
      <c r="O18" s="3">
        <v>9665203800</v>
      </c>
      <c r="Q18" s="3">
        <v>682901096</v>
      </c>
      <c r="S18" s="3">
        <v>8982302704</v>
      </c>
    </row>
    <row r="19" spans="1:19">
      <c r="A19" s="2" t="s">
        <v>204</v>
      </c>
      <c r="C19" s="2" t="s">
        <v>205</v>
      </c>
      <c r="E19" s="3" t="s">
        <v>205</v>
      </c>
      <c r="G19" s="3">
        <v>0</v>
      </c>
      <c r="I19" s="3">
        <v>0</v>
      </c>
      <c r="K19" s="3">
        <v>0</v>
      </c>
      <c r="M19" s="3">
        <v>0</v>
      </c>
      <c r="O19" s="3">
        <v>8665997683</v>
      </c>
      <c r="Q19" s="3">
        <v>0</v>
      </c>
      <c r="S19" s="3">
        <v>8665997683</v>
      </c>
    </row>
    <row r="20" spans="1:19" ht="23.25" thickBot="1">
      <c r="I20" s="4">
        <f>SUM(I8:I19)</f>
        <v>31279404837</v>
      </c>
      <c r="K20" s="4">
        <f>SUM(K8:K19)</f>
        <v>2489407566</v>
      </c>
      <c r="M20" s="4">
        <f>SUM(M8:M19)</f>
        <v>28789997271</v>
      </c>
      <c r="O20" s="4">
        <f>SUM(O8:O19)</f>
        <v>46775141970</v>
      </c>
      <c r="Q20" s="4">
        <f>SUM(Q8:Q19)</f>
        <v>3205371602</v>
      </c>
      <c r="S20" s="4">
        <f>SUM(S8:S19)</f>
        <v>43569770368</v>
      </c>
    </row>
    <row r="21" spans="1:19" ht="23.25" thickTop="1">
      <c r="S21" s="3"/>
    </row>
    <row r="22" spans="1:19">
      <c r="M22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0"/>
  <sheetViews>
    <sheetView rightToLeft="1" topLeftCell="A61" workbookViewId="0">
      <selection activeCell="Q56" sqref="Q56:Q78"/>
    </sheetView>
  </sheetViews>
  <sheetFormatPr defaultRowHeight="22.5"/>
  <cols>
    <col min="1" max="1" width="36.5703125" style="2" bestFit="1" customWidth="1"/>
    <col min="2" max="2" width="1" style="2" customWidth="1"/>
    <col min="3" max="3" width="14" style="2" bestFit="1" customWidth="1"/>
    <col min="4" max="4" width="1" style="2" customWidth="1"/>
    <col min="5" max="5" width="20.28515625" style="2" bestFit="1" customWidth="1"/>
    <col min="6" max="6" width="1" style="2" customWidth="1"/>
    <col min="7" max="7" width="20.42578125" style="2" bestFit="1" customWidth="1"/>
    <col min="8" max="8" width="1" style="2" customWidth="1"/>
    <col min="9" max="9" width="31" style="2" bestFit="1" customWidth="1"/>
    <col min="10" max="10" width="1" style="2" customWidth="1"/>
    <col min="11" max="11" width="14" style="2" bestFit="1" customWidth="1"/>
    <col min="12" max="12" width="1" style="2" customWidth="1"/>
    <col min="13" max="13" width="20.28515625" style="2" bestFit="1" customWidth="1"/>
    <col min="14" max="14" width="1" style="2" customWidth="1"/>
    <col min="15" max="15" width="20.140625" style="2" bestFit="1" customWidth="1"/>
    <col min="16" max="16" width="1" style="2" customWidth="1"/>
    <col min="17" max="17" width="31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4">
      <c r="A3" s="10" t="s">
        <v>153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4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4">
      <c r="A6" s="10" t="s">
        <v>3</v>
      </c>
      <c r="C6" s="11" t="s">
        <v>155</v>
      </c>
      <c r="D6" s="11" t="s">
        <v>155</v>
      </c>
      <c r="E6" s="11" t="s">
        <v>155</v>
      </c>
      <c r="F6" s="11" t="s">
        <v>155</v>
      </c>
      <c r="G6" s="11" t="s">
        <v>155</v>
      </c>
      <c r="H6" s="11" t="s">
        <v>155</v>
      </c>
      <c r="I6" s="11" t="s">
        <v>155</v>
      </c>
      <c r="K6" s="11" t="s">
        <v>156</v>
      </c>
      <c r="L6" s="11" t="s">
        <v>156</v>
      </c>
      <c r="M6" s="11" t="s">
        <v>156</v>
      </c>
      <c r="N6" s="11" t="s">
        <v>156</v>
      </c>
      <c r="O6" s="11" t="s">
        <v>156</v>
      </c>
      <c r="P6" s="11" t="s">
        <v>156</v>
      </c>
      <c r="Q6" s="11" t="s">
        <v>156</v>
      </c>
    </row>
    <row r="7" spans="1:17" ht="24">
      <c r="A7" s="11" t="s">
        <v>3</v>
      </c>
      <c r="C7" s="11" t="s">
        <v>7</v>
      </c>
      <c r="E7" s="11" t="s">
        <v>178</v>
      </c>
      <c r="G7" s="11" t="s">
        <v>179</v>
      </c>
      <c r="I7" s="11" t="s">
        <v>180</v>
      </c>
      <c r="K7" s="11" t="s">
        <v>7</v>
      </c>
      <c r="M7" s="11" t="s">
        <v>178</v>
      </c>
      <c r="O7" s="11" t="s">
        <v>179</v>
      </c>
      <c r="Q7" s="11" t="s">
        <v>180</v>
      </c>
    </row>
    <row r="8" spans="1:17">
      <c r="A8" s="2" t="s">
        <v>24</v>
      </c>
      <c r="C8" s="3">
        <v>12719589</v>
      </c>
      <c r="E8" s="3">
        <v>72070272439</v>
      </c>
      <c r="G8" s="3">
        <v>79783055980</v>
      </c>
      <c r="I8" s="5">
        <f>E8-G8</f>
        <v>-7712783541</v>
      </c>
      <c r="K8" s="3">
        <v>12719589</v>
      </c>
      <c r="M8" s="3">
        <v>72070272439</v>
      </c>
      <c r="O8" s="3">
        <v>79024421542</v>
      </c>
      <c r="Q8" s="5">
        <f>M8-O8</f>
        <v>-6954149103</v>
      </c>
    </row>
    <row r="9" spans="1:17">
      <c r="A9" s="2" t="s">
        <v>64</v>
      </c>
      <c r="C9" s="3">
        <v>2167673</v>
      </c>
      <c r="E9" s="3">
        <v>5768333600</v>
      </c>
      <c r="G9" s="3">
        <v>4749371520</v>
      </c>
      <c r="I9" s="3">
        <f t="shared" ref="I9:I72" si="0">E9-G9</f>
        <v>1018962080</v>
      </c>
      <c r="K9" s="3">
        <v>2167673</v>
      </c>
      <c r="M9" s="3">
        <v>5768333600</v>
      </c>
      <c r="O9" s="3">
        <v>4749371520</v>
      </c>
      <c r="Q9" s="5">
        <f t="shared" ref="Q9:Q72" si="1">M9-O9</f>
        <v>1018962080</v>
      </c>
    </row>
    <row r="10" spans="1:17">
      <c r="A10" s="2" t="s">
        <v>15</v>
      </c>
      <c r="C10" s="3">
        <v>10027181</v>
      </c>
      <c r="E10" s="3">
        <v>52130125798</v>
      </c>
      <c r="G10" s="3">
        <v>46199451830</v>
      </c>
      <c r="I10" s="5">
        <f t="shared" si="0"/>
        <v>5930673968</v>
      </c>
      <c r="K10" s="3">
        <v>10027181</v>
      </c>
      <c r="M10" s="3">
        <v>52130125798</v>
      </c>
      <c r="O10" s="3">
        <v>39152415707</v>
      </c>
      <c r="Q10" s="5">
        <f t="shared" si="1"/>
        <v>12977710091</v>
      </c>
    </row>
    <row r="11" spans="1:17">
      <c r="A11" s="2" t="s">
        <v>42</v>
      </c>
      <c r="C11" s="3">
        <v>8564346</v>
      </c>
      <c r="E11" s="3">
        <v>32121013457</v>
      </c>
      <c r="G11" s="3">
        <v>37637688972</v>
      </c>
      <c r="I11" s="5">
        <f t="shared" si="0"/>
        <v>-5516675515</v>
      </c>
      <c r="K11" s="3">
        <v>8564346</v>
      </c>
      <c r="M11" s="3">
        <v>32121013457</v>
      </c>
      <c r="O11" s="3">
        <v>34581382948</v>
      </c>
      <c r="Q11" s="5">
        <f t="shared" si="1"/>
        <v>-2460369491</v>
      </c>
    </row>
    <row r="12" spans="1:17">
      <c r="A12" s="2" t="s">
        <v>19</v>
      </c>
      <c r="C12" s="3">
        <v>374022</v>
      </c>
      <c r="E12" s="3">
        <v>34112335214</v>
      </c>
      <c r="G12" s="3">
        <v>37960429705</v>
      </c>
      <c r="I12" s="5">
        <f t="shared" si="0"/>
        <v>-3848094491</v>
      </c>
      <c r="K12" s="3">
        <v>374022</v>
      </c>
      <c r="M12" s="3">
        <v>34112335214</v>
      </c>
      <c r="O12" s="3">
        <v>31770016830</v>
      </c>
      <c r="Q12" s="5">
        <f t="shared" si="1"/>
        <v>2342318384</v>
      </c>
    </row>
    <row r="13" spans="1:17">
      <c r="A13" s="2" t="s">
        <v>34</v>
      </c>
      <c r="C13" s="3">
        <v>3495236</v>
      </c>
      <c r="E13" s="3">
        <v>66361791504</v>
      </c>
      <c r="G13" s="3">
        <v>76020732886</v>
      </c>
      <c r="I13" s="5">
        <f t="shared" si="0"/>
        <v>-9658941382</v>
      </c>
      <c r="K13" s="3">
        <v>3495236</v>
      </c>
      <c r="M13" s="3">
        <v>66361791504</v>
      </c>
      <c r="O13" s="3">
        <v>64172894716</v>
      </c>
      <c r="Q13" s="5">
        <f t="shared" si="1"/>
        <v>2188896788</v>
      </c>
    </row>
    <row r="14" spans="1:17">
      <c r="A14" s="2" t="s">
        <v>37</v>
      </c>
      <c r="C14" s="3">
        <v>2188098</v>
      </c>
      <c r="E14" s="3">
        <v>89308736221</v>
      </c>
      <c r="G14" s="3">
        <v>83903522664</v>
      </c>
      <c r="I14" s="5">
        <f t="shared" si="0"/>
        <v>5405213557</v>
      </c>
      <c r="K14" s="3">
        <v>2188098</v>
      </c>
      <c r="M14" s="3">
        <v>89308736221</v>
      </c>
      <c r="O14" s="3">
        <v>70494304456</v>
      </c>
      <c r="Q14" s="5">
        <f t="shared" si="1"/>
        <v>18814431765</v>
      </c>
    </row>
    <row r="15" spans="1:17">
      <c r="A15" s="2" t="s">
        <v>46</v>
      </c>
      <c r="C15" s="3">
        <v>4020453</v>
      </c>
      <c r="E15" s="3">
        <v>42882780898</v>
      </c>
      <c r="G15" s="3">
        <v>50755947569</v>
      </c>
      <c r="I15" s="5">
        <f t="shared" si="0"/>
        <v>-7873166671</v>
      </c>
      <c r="K15" s="3">
        <v>4020453</v>
      </c>
      <c r="M15" s="3">
        <v>42882780898</v>
      </c>
      <c r="O15" s="3">
        <v>46879312319</v>
      </c>
      <c r="Q15" s="5">
        <f t="shared" si="1"/>
        <v>-3996531421</v>
      </c>
    </row>
    <row r="16" spans="1:17">
      <c r="A16" s="2" t="s">
        <v>30</v>
      </c>
      <c r="C16" s="3">
        <v>2198964</v>
      </c>
      <c r="E16" s="3">
        <v>50996584230</v>
      </c>
      <c r="G16" s="3">
        <v>61953443216</v>
      </c>
      <c r="I16" s="5">
        <f t="shared" si="0"/>
        <v>-10956858986</v>
      </c>
      <c r="K16" s="3">
        <v>2198964</v>
      </c>
      <c r="M16" s="3">
        <v>50996584230</v>
      </c>
      <c r="O16" s="3">
        <v>59354530771</v>
      </c>
      <c r="Q16" s="5">
        <f t="shared" si="1"/>
        <v>-8357946541</v>
      </c>
    </row>
    <row r="17" spans="1:17">
      <c r="A17" s="2" t="s">
        <v>43</v>
      </c>
      <c r="C17" s="3">
        <v>856476</v>
      </c>
      <c r="E17" s="3">
        <v>11825667752</v>
      </c>
      <c r="G17" s="3">
        <v>12915434111</v>
      </c>
      <c r="I17" s="5">
        <f t="shared" si="0"/>
        <v>-1089766359</v>
      </c>
      <c r="K17" s="3">
        <v>856476</v>
      </c>
      <c r="M17" s="3">
        <v>11825667752</v>
      </c>
      <c r="O17" s="3">
        <v>10863608389</v>
      </c>
      <c r="Q17" s="5">
        <f t="shared" si="1"/>
        <v>962059363</v>
      </c>
    </row>
    <row r="18" spans="1:17">
      <c r="A18" s="2" t="s">
        <v>59</v>
      </c>
      <c r="C18" s="3">
        <v>1085883</v>
      </c>
      <c r="E18" s="3">
        <v>37585473905</v>
      </c>
      <c r="G18" s="3">
        <v>38848397641</v>
      </c>
      <c r="I18" s="5">
        <f t="shared" si="0"/>
        <v>-1262923736</v>
      </c>
      <c r="K18" s="3">
        <v>1085883</v>
      </c>
      <c r="M18" s="3">
        <v>37585473905</v>
      </c>
      <c r="O18" s="3">
        <v>37941683168</v>
      </c>
      <c r="Q18" s="5">
        <f t="shared" si="1"/>
        <v>-356209263</v>
      </c>
    </row>
    <row r="19" spans="1:17">
      <c r="A19" s="2" t="s">
        <v>47</v>
      </c>
      <c r="C19" s="3">
        <v>1371530</v>
      </c>
      <c r="E19" s="3">
        <v>44173168446</v>
      </c>
      <c r="G19" s="3">
        <v>45945548662</v>
      </c>
      <c r="I19" s="5">
        <f t="shared" si="0"/>
        <v>-1772380216</v>
      </c>
      <c r="K19" s="3">
        <v>1371530</v>
      </c>
      <c r="M19" s="3">
        <v>44173168446</v>
      </c>
      <c r="O19" s="3">
        <v>34561414439</v>
      </c>
      <c r="Q19" s="5">
        <f t="shared" si="1"/>
        <v>9611754007</v>
      </c>
    </row>
    <row r="20" spans="1:17">
      <c r="A20" s="2" t="s">
        <v>50</v>
      </c>
      <c r="C20" s="3">
        <v>1628091</v>
      </c>
      <c r="E20" s="3">
        <v>56466110624</v>
      </c>
      <c r="G20" s="3">
        <v>63926952412</v>
      </c>
      <c r="I20" s="5">
        <f t="shared" si="0"/>
        <v>-7460841788</v>
      </c>
      <c r="K20" s="3">
        <v>1628091</v>
      </c>
      <c r="M20" s="3">
        <v>56466110624</v>
      </c>
      <c r="O20" s="3">
        <v>60415016040</v>
      </c>
      <c r="Q20" s="5">
        <f t="shared" si="1"/>
        <v>-3948905416</v>
      </c>
    </row>
    <row r="21" spans="1:17">
      <c r="A21" s="2" t="s">
        <v>53</v>
      </c>
      <c r="C21" s="3">
        <v>592357</v>
      </c>
      <c r="E21" s="3">
        <v>59943146041</v>
      </c>
      <c r="G21" s="3">
        <v>53465988807</v>
      </c>
      <c r="I21" s="5">
        <f t="shared" si="0"/>
        <v>6477157234</v>
      </c>
      <c r="K21" s="3">
        <v>592357</v>
      </c>
      <c r="M21" s="3">
        <v>59943146041</v>
      </c>
      <c r="O21" s="3">
        <v>47489339174</v>
      </c>
      <c r="Q21" s="5">
        <f t="shared" si="1"/>
        <v>12453806867</v>
      </c>
    </row>
    <row r="22" spans="1:17">
      <c r="A22" s="2" t="s">
        <v>54</v>
      </c>
      <c r="C22" s="3">
        <v>1499712</v>
      </c>
      <c r="E22" s="3">
        <v>51208592312</v>
      </c>
      <c r="G22" s="3">
        <v>46959844478</v>
      </c>
      <c r="I22" s="5">
        <f t="shared" si="0"/>
        <v>4248747834</v>
      </c>
      <c r="K22" s="3">
        <v>1499712</v>
      </c>
      <c r="M22" s="3">
        <v>51208592312</v>
      </c>
      <c r="O22" s="3">
        <v>32722812264</v>
      </c>
      <c r="Q22" s="5">
        <f t="shared" si="1"/>
        <v>18485780048</v>
      </c>
    </row>
    <row r="23" spans="1:17">
      <c r="A23" s="2" t="s">
        <v>39</v>
      </c>
      <c r="C23" s="3">
        <v>2464732</v>
      </c>
      <c r="E23" s="3">
        <v>119685765358</v>
      </c>
      <c r="G23" s="3">
        <v>154844224578</v>
      </c>
      <c r="I23" s="5">
        <f t="shared" si="0"/>
        <v>-35158459220</v>
      </c>
      <c r="K23" s="3">
        <v>2464732</v>
      </c>
      <c r="M23" s="3">
        <v>119685765358</v>
      </c>
      <c r="O23" s="3">
        <v>148229044099</v>
      </c>
      <c r="Q23" s="5">
        <f t="shared" si="1"/>
        <v>-28543278741</v>
      </c>
    </row>
    <row r="24" spans="1:17">
      <c r="A24" s="2" t="s">
        <v>35</v>
      </c>
      <c r="C24" s="3">
        <v>2459911</v>
      </c>
      <c r="E24" s="3">
        <v>54187283574</v>
      </c>
      <c r="G24" s="3">
        <v>53331437489</v>
      </c>
      <c r="I24" s="5">
        <f t="shared" si="0"/>
        <v>855846085</v>
      </c>
      <c r="K24" s="3">
        <v>2459911</v>
      </c>
      <c r="M24" s="3">
        <v>54187283574</v>
      </c>
      <c r="O24" s="3">
        <v>57070602563</v>
      </c>
      <c r="Q24" s="5">
        <f t="shared" si="1"/>
        <v>-2883318989</v>
      </c>
    </row>
    <row r="25" spans="1:17">
      <c r="A25" s="2" t="s">
        <v>25</v>
      </c>
      <c r="C25" s="3">
        <v>530917</v>
      </c>
      <c r="E25" s="3">
        <v>14112250092</v>
      </c>
      <c r="G25" s="3">
        <v>20802440036</v>
      </c>
      <c r="I25" s="5">
        <f t="shared" si="0"/>
        <v>-6690189944</v>
      </c>
      <c r="K25" s="3">
        <v>530917</v>
      </c>
      <c r="M25" s="3">
        <v>14112250092</v>
      </c>
      <c r="O25" s="3">
        <v>13160503561</v>
      </c>
      <c r="Q25" s="5">
        <f t="shared" si="1"/>
        <v>951746531</v>
      </c>
    </row>
    <row r="26" spans="1:17">
      <c r="A26" s="2" t="s">
        <v>18</v>
      </c>
      <c r="C26" s="3">
        <v>4594855</v>
      </c>
      <c r="E26" s="3">
        <v>40239812548</v>
      </c>
      <c r="G26" s="3">
        <v>43802474726</v>
      </c>
      <c r="I26" s="5">
        <f t="shared" si="0"/>
        <v>-3562662178</v>
      </c>
      <c r="K26" s="3">
        <v>4594855</v>
      </c>
      <c r="M26" s="3">
        <v>40239812548</v>
      </c>
      <c r="O26" s="3">
        <v>37544978335</v>
      </c>
      <c r="Q26" s="5">
        <f t="shared" si="1"/>
        <v>2694834213</v>
      </c>
    </row>
    <row r="27" spans="1:17">
      <c r="A27" s="2" t="s">
        <v>31</v>
      </c>
      <c r="C27" s="3">
        <v>14619936</v>
      </c>
      <c r="E27" s="3">
        <v>19125358753</v>
      </c>
      <c r="G27" s="3">
        <v>20375192227</v>
      </c>
      <c r="I27" s="5">
        <f t="shared" si="0"/>
        <v>-1249833474</v>
      </c>
      <c r="K27" s="3">
        <v>14619936</v>
      </c>
      <c r="M27" s="3">
        <v>19125358753</v>
      </c>
      <c r="O27" s="3">
        <v>18805633909</v>
      </c>
      <c r="Q27" s="5">
        <f t="shared" si="1"/>
        <v>319724844</v>
      </c>
    </row>
    <row r="28" spans="1:17">
      <c r="A28" s="2" t="s">
        <v>55</v>
      </c>
      <c r="C28" s="3">
        <v>9133174</v>
      </c>
      <c r="E28" s="3">
        <v>53746683159</v>
      </c>
      <c r="G28" s="3">
        <v>56924274224</v>
      </c>
      <c r="I28" s="5">
        <f t="shared" si="0"/>
        <v>-3177591065</v>
      </c>
      <c r="K28" s="3">
        <v>9133174</v>
      </c>
      <c r="M28" s="3">
        <v>53746683159</v>
      </c>
      <c r="O28" s="3">
        <v>49016611887</v>
      </c>
      <c r="Q28" s="5">
        <f t="shared" si="1"/>
        <v>4730071272</v>
      </c>
    </row>
    <row r="29" spans="1:17">
      <c r="A29" s="2" t="s">
        <v>32</v>
      </c>
      <c r="C29" s="3">
        <v>9163348</v>
      </c>
      <c r="E29" s="3">
        <v>33493153493</v>
      </c>
      <c r="G29" s="3">
        <v>40758323549</v>
      </c>
      <c r="I29" s="5">
        <f t="shared" si="0"/>
        <v>-7265170056</v>
      </c>
      <c r="K29" s="3">
        <v>9163348</v>
      </c>
      <c r="M29" s="3">
        <v>33493153493</v>
      </c>
      <c r="O29" s="3">
        <v>30847920774</v>
      </c>
      <c r="Q29" s="5">
        <f t="shared" si="1"/>
        <v>2645232719</v>
      </c>
    </row>
    <row r="30" spans="1:17">
      <c r="A30" s="2" t="s">
        <v>22</v>
      </c>
      <c r="C30" s="3">
        <v>978785</v>
      </c>
      <c r="E30" s="3">
        <v>29081811142</v>
      </c>
      <c r="G30" s="3">
        <v>34345531392</v>
      </c>
      <c r="I30" s="5">
        <f t="shared" si="0"/>
        <v>-5263720250</v>
      </c>
      <c r="K30" s="3">
        <v>978785</v>
      </c>
      <c r="M30" s="3">
        <v>29081811142</v>
      </c>
      <c r="O30" s="3">
        <v>31358540447</v>
      </c>
      <c r="Q30" s="5">
        <f t="shared" si="1"/>
        <v>-2276729305</v>
      </c>
    </row>
    <row r="31" spans="1:17">
      <c r="A31" s="2" t="s">
        <v>48</v>
      </c>
      <c r="C31" s="3">
        <v>1808414</v>
      </c>
      <c r="E31" s="3">
        <v>42208914433</v>
      </c>
      <c r="G31" s="3">
        <v>47458063928</v>
      </c>
      <c r="I31" s="5">
        <f t="shared" si="0"/>
        <v>-5249149495</v>
      </c>
      <c r="K31" s="3">
        <v>1808414</v>
      </c>
      <c r="M31" s="3">
        <v>42208914433</v>
      </c>
      <c r="O31" s="3">
        <v>40770791285</v>
      </c>
      <c r="Q31" s="5">
        <f t="shared" si="1"/>
        <v>1438123148</v>
      </c>
    </row>
    <row r="32" spans="1:17">
      <c r="A32" s="2" t="s">
        <v>38</v>
      </c>
      <c r="C32" s="3">
        <v>1425518</v>
      </c>
      <c r="E32" s="3">
        <v>35709311431</v>
      </c>
      <c r="G32" s="3">
        <v>40172975359</v>
      </c>
      <c r="I32" s="5">
        <f t="shared" si="0"/>
        <v>-4463663928</v>
      </c>
      <c r="K32" s="3">
        <v>1425518</v>
      </c>
      <c r="M32" s="3">
        <v>35709311431</v>
      </c>
      <c r="O32" s="3">
        <v>35142497019</v>
      </c>
      <c r="Q32" s="5">
        <f t="shared" si="1"/>
        <v>566814412</v>
      </c>
    </row>
    <row r="33" spans="1:17">
      <c r="A33" s="2" t="s">
        <v>44</v>
      </c>
      <c r="C33" s="3">
        <v>2531</v>
      </c>
      <c r="E33" s="3">
        <v>11356955</v>
      </c>
      <c r="G33" s="3">
        <v>4974753361</v>
      </c>
      <c r="I33" s="5">
        <f t="shared" si="0"/>
        <v>-4963396406</v>
      </c>
      <c r="K33" s="3">
        <v>2531</v>
      </c>
      <c r="M33" s="3">
        <v>11356955</v>
      </c>
      <c r="O33" s="3">
        <v>6438734</v>
      </c>
      <c r="Q33" s="5">
        <f t="shared" si="1"/>
        <v>4918221</v>
      </c>
    </row>
    <row r="34" spans="1:17">
      <c r="A34" s="2" t="s">
        <v>62</v>
      </c>
      <c r="C34" s="3">
        <v>27681039</v>
      </c>
      <c r="E34" s="3">
        <v>77761167847</v>
      </c>
      <c r="G34" s="3">
        <v>83120181010</v>
      </c>
      <c r="I34" s="5">
        <f t="shared" si="0"/>
        <v>-5359013163</v>
      </c>
      <c r="K34" s="3">
        <v>27681039</v>
      </c>
      <c r="M34" s="3">
        <v>77761167847</v>
      </c>
      <c r="O34" s="3">
        <v>83120181010</v>
      </c>
      <c r="Q34" s="5">
        <f t="shared" si="1"/>
        <v>-5359013163</v>
      </c>
    </row>
    <row r="35" spans="1:17">
      <c r="A35" s="2" t="s">
        <v>45</v>
      </c>
      <c r="C35" s="3">
        <v>28883875</v>
      </c>
      <c r="E35" s="3">
        <v>162510010241</v>
      </c>
      <c r="G35" s="3">
        <v>184905382677</v>
      </c>
      <c r="I35" s="5">
        <f t="shared" si="0"/>
        <v>-22395372436</v>
      </c>
      <c r="K35" s="3">
        <v>28883875</v>
      </c>
      <c r="M35" s="3">
        <v>162510010241</v>
      </c>
      <c r="O35" s="3">
        <v>169113773939</v>
      </c>
      <c r="Q35" s="5">
        <f t="shared" si="1"/>
        <v>-6603763698</v>
      </c>
    </row>
    <row r="36" spans="1:17">
      <c r="A36" s="2" t="s">
        <v>60</v>
      </c>
      <c r="C36" s="3">
        <v>17855144</v>
      </c>
      <c r="E36" s="3">
        <v>93359244998</v>
      </c>
      <c r="G36" s="3">
        <v>89983827868</v>
      </c>
      <c r="I36" s="5">
        <f t="shared" si="0"/>
        <v>3375417130</v>
      </c>
      <c r="K36" s="3">
        <v>17855144</v>
      </c>
      <c r="M36" s="3">
        <v>93359244998</v>
      </c>
      <c r="O36" s="3">
        <v>89983827868</v>
      </c>
      <c r="Q36" s="5">
        <f t="shared" si="1"/>
        <v>3375417130</v>
      </c>
    </row>
    <row r="37" spans="1:17">
      <c r="A37" s="2" t="s">
        <v>33</v>
      </c>
      <c r="C37" s="3">
        <v>2780117</v>
      </c>
      <c r="E37" s="3">
        <v>14812763628</v>
      </c>
      <c r="G37" s="3">
        <v>16332730045</v>
      </c>
      <c r="I37" s="5">
        <f t="shared" si="0"/>
        <v>-1519966417</v>
      </c>
      <c r="K37" s="3">
        <v>2780117</v>
      </c>
      <c r="M37" s="3">
        <v>14812763628</v>
      </c>
      <c r="O37" s="3">
        <v>16305094293</v>
      </c>
      <c r="Q37" s="5">
        <f t="shared" si="1"/>
        <v>-1492330665</v>
      </c>
    </row>
    <row r="38" spans="1:17">
      <c r="A38" s="2" t="s">
        <v>23</v>
      </c>
      <c r="C38" s="3">
        <v>6065860</v>
      </c>
      <c r="E38" s="3">
        <v>67653998452</v>
      </c>
      <c r="G38" s="3">
        <v>72779301365</v>
      </c>
      <c r="I38" s="5">
        <f t="shared" si="0"/>
        <v>-5125302913</v>
      </c>
      <c r="K38" s="3">
        <v>6065860</v>
      </c>
      <c r="M38" s="3">
        <v>67653998452</v>
      </c>
      <c r="O38" s="3">
        <v>56514001838</v>
      </c>
      <c r="Q38" s="5">
        <f t="shared" si="1"/>
        <v>11139996614</v>
      </c>
    </row>
    <row r="39" spans="1:17">
      <c r="A39" s="2" t="s">
        <v>61</v>
      </c>
      <c r="C39" s="3">
        <v>6902856</v>
      </c>
      <c r="E39" s="3">
        <v>61207113340</v>
      </c>
      <c r="G39" s="3">
        <v>67248893523</v>
      </c>
      <c r="I39" s="5">
        <f t="shared" si="0"/>
        <v>-6041780183</v>
      </c>
      <c r="K39" s="3">
        <v>6902856</v>
      </c>
      <c r="M39" s="3">
        <v>61207113340</v>
      </c>
      <c r="O39" s="3">
        <v>67248893523</v>
      </c>
      <c r="Q39" s="5">
        <f t="shared" si="1"/>
        <v>-6041780183</v>
      </c>
    </row>
    <row r="40" spans="1:17">
      <c r="A40" s="2" t="s">
        <v>16</v>
      </c>
      <c r="C40" s="3">
        <v>921321</v>
      </c>
      <c r="E40" s="3">
        <v>8672996656</v>
      </c>
      <c r="G40" s="3">
        <v>9220942791</v>
      </c>
      <c r="I40" s="5">
        <f t="shared" si="0"/>
        <v>-547946135</v>
      </c>
      <c r="K40" s="3">
        <v>921321</v>
      </c>
      <c r="M40" s="3">
        <v>8672996656</v>
      </c>
      <c r="O40" s="3">
        <v>7451295966</v>
      </c>
      <c r="Q40" s="5">
        <f t="shared" si="1"/>
        <v>1221700690</v>
      </c>
    </row>
    <row r="41" spans="1:17">
      <c r="A41" s="2" t="s">
        <v>63</v>
      </c>
      <c r="C41" s="3">
        <v>725337</v>
      </c>
      <c r="E41" s="3">
        <v>13771505776</v>
      </c>
      <c r="G41" s="3">
        <v>7965650934</v>
      </c>
      <c r="I41" s="5">
        <f t="shared" si="0"/>
        <v>5805854842</v>
      </c>
      <c r="K41" s="3">
        <v>725337</v>
      </c>
      <c r="M41" s="3">
        <v>13771505776</v>
      </c>
      <c r="O41" s="3">
        <v>7965650934</v>
      </c>
      <c r="Q41" s="5">
        <f t="shared" si="1"/>
        <v>5805854842</v>
      </c>
    </row>
    <row r="42" spans="1:17">
      <c r="A42" s="2" t="s">
        <v>41</v>
      </c>
      <c r="C42" s="3">
        <v>2878260</v>
      </c>
      <c r="E42" s="3">
        <v>49211510871</v>
      </c>
      <c r="G42" s="3">
        <v>57422966464</v>
      </c>
      <c r="I42" s="5">
        <f t="shared" si="0"/>
        <v>-8211455593</v>
      </c>
      <c r="K42" s="3">
        <v>2878260</v>
      </c>
      <c r="M42" s="3">
        <v>49211510871</v>
      </c>
      <c r="O42" s="3">
        <v>55812664314</v>
      </c>
      <c r="Q42" s="5">
        <f t="shared" si="1"/>
        <v>-6601153443</v>
      </c>
    </row>
    <row r="43" spans="1:17">
      <c r="A43" s="2" t="s">
        <v>49</v>
      </c>
      <c r="C43" s="3">
        <v>29520414</v>
      </c>
      <c r="E43" s="3">
        <v>68402653128</v>
      </c>
      <c r="G43" s="3">
        <v>73626021749</v>
      </c>
      <c r="I43" s="5">
        <f t="shared" si="0"/>
        <v>-5223368621</v>
      </c>
      <c r="K43" s="3">
        <v>29520414</v>
      </c>
      <c r="M43" s="3">
        <v>68402653128</v>
      </c>
      <c r="O43" s="3">
        <v>76469178685</v>
      </c>
      <c r="Q43" s="5">
        <f t="shared" si="1"/>
        <v>-8066525557</v>
      </c>
    </row>
    <row r="44" spans="1:17">
      <c r="A44" s="2" t="s">
        <v>26</v>
      </c>
      <c r="C44" s="3">
        <v>1091408</v>
      </c>
      <c r="E44" s="3">
        <v>22023756684</v>
      </c>
      <c r="G44" s="3">
        <v>23162916513</v>
      </c>
      <c r="I44" s="5">
        <f t="shared" si="0"/>
        <v>-1139159829</v>
      </c>
      <c r="K44" s="3">
        <v>1091408</v>
      </c>
      <c r="M44" s="3">
        <v>22023756684</v>
      </c>
      <c r="O44" s="3">
        <v>16610035213</v>
      </c>
      <c r="Q44" s="5">
        <f t="shared" si="1"/>
        <v>5413721471</v>
      </c>
    </row>
    <row r="45" spans="1:17">
      <c r="A45" s="2" t="s">
        <v>51</v>
      </c>
      <c r="C45" s="3">
        <v>3544351</v>
      </c>
      <c r="E45" s="3">
        <v>76313857336</v>
      </c>
      <c r="G45" s="3">
        <v>88645274726</v>
      </c>
      <c r="I45" s="5">
        <f t="shared" si="0"/>
        <v>-12331417390</v>
      </c>
      <c r="K45" s="3">
        <v>3544351</v>
      </c>
      <c r="M45" s="3">
        <v>76313857336</v>
      </c>
      <c r="O45" s="3">
        <v>72050710179</v>
      </c>
      <c r="Q45" s="5">
        <f t="shared" si="1"/>
        <v>4263147157</v>
      </c>
    </row>
    <row r="46" spans="1:17">
      <c r="A46" s="2" t="s">
        <v>57</v>
      </c>
      <c r="C46" s="3">
        <v>1639671</v>
      </c>
      <c r="E46" s="3">
        <v>45230140072</v>
      </c>
      <c r="G46" s="3">
        <v>50136184094</v>
      </c>
      <c r="I46" s="5">
        <f t="shared" si="0"/>
        <v>-4906044022</v>
      </c>
      <c r="K46" s="3">
        <v>1639671</v>
      </c>
      <c r="M46" s="3">
        <v>45230140072</v>
      </c>
      <c r="O46" s="3">
        <v>40275198586</v>
      </c>
      <c r="Q46" s="5">
        <f t="shared" si="1"/>
        <v>4954941486</v>
      </c>
    </row>
    <row r="47" spans="1:17">
      <c r="A47" s="2" t="s">
        <v>29</v>
      </c>
      <c r="C47" s="3">
        <v>185603029</v>
      </c>
      <c r="E47" s="3">
        <v>79703434502</v>
      </c>
      <c r="G47" s="3">
        <v>79703434502</v>
      </c>
      <c r="I47" s="5">
        <f t="shared" si="0"/>
        <v>0</v>
      </c>
      <c r="K47" s="3">
        <v>185603029</v>
      </c>
      <c r="M47" s="3">
        <v>79703434502</v>
      </c>
      <c r="O47" s="3">
        <v>79703434502</v>
      </c>
      <c r="Q47" s="5">
        <f t="shared" si="1"/>
        <v>0</v>
      </c>
    </row>
    <row r="48" spans="1:17">
      <c r="A48" s="2" t="s">
        <v>52</v>
      </c>
      <c r="C48" s="3">
        <v>3999999</v>
      </c>
      <c r="E48" s="3">
        <v>30417922395</v>
      </c>
      <c r="G48" s="3">
        <v>35149604007</v>
      </c>
      <c r="I48" s="5">
        <f t="shared" si="0"/>
        <v>-4731681612</v>
      </c>
      <c r="K48" s="3">
        <v>3999999</v>
      </c>
      <c r="M48" s="3">
        <v>30417922395</v>
      </c>
      <c r="O48" s="3">
        <v>15974852891</v>
      </c>
      <c r="Q48" s="5">
        <f t="shared" si="1"/>
        <v>14443069504</v>
      </c>
    </row>
    <row r="49" spans="1:17">
      <c r="A49" s="2" t="s">
        <v>28</v>
      </c>
      <c r="C49" s="3">
        <v>3790276</v>
      </c>
      <c r="E49" s="3">
        <v>84397014414</v>
      </c>
      <c r="G49" s="3">
        <v>102293702739</v>
      </c>
      <c r="I49" s="5">
        <f t="shared" si="0"/>
        <v>-17896688325</v>
      </c>
      <c r="K49" s="3">
        <v>3790276</v>
      </c>
      <c r="M49" s="3">
        <v>84397014414</v>
      </c>
      <c r="O49" s="3">
        <v>107756902331</v>
      </c>
      <c r="Q49" s="5">
        <f t="shared" si="1"/>
        <v>-23359887917</v>
      </c>
    </row>
    <row r="50" spans="1:17">
      <c r="A50" s="2" t="s">
        <v>56</v>
      </c>
      <c r="C50" s="3">
        <v>1542857</v>
      </c>
      <c r="E50" s="3">
        <v>28511055445</v>
      </c>
      <c r="G50" s="3">
        <v>33648873398</v>
      </c>
      <c r="I50" s="5">
        <f t="shared" si="0"/>
        <v>-5137817953</v>
      </c>
      <c r="K50" s="3">
        <v>1542857</v>
      </c>
      <c r="M50" s="3">
        <v>28511055445</v>
      </c>
      <c r="O50" s="3">
        <v>31133643118</v>
      </c>
      <c r="Q50" s="5">
        <f t="shared" si="1"/>
        <v>-2622587673</v>
      </c>
    </row>
    <row r="51" spans="1:17">
      <c r="A51" s="2" t="s">
        <v>17</v>
      </c>
      <c r="C51" s="3">
        <v>31027624</v>
      </c>
      <c r="E51" s="3">
        <v>116524890409</v>
      </c>
      <c r="G51" s="3">
        <v>127417161982</v>
      </c>
      <c r="I51" s="5">
        <f t="shared" si="0"/>
        <v>-10892271573</v>
      </c>
      <c r="K51" s="3">
        <v>31027624</v>
      </c>
      <c r="M51" s="3">
        <v>116524890409</v>
      </c>
      <c r="O51" s="3">
        <v>110785547881</v>
      </c>
      <c r="Q51" s="5">
        <f t="shared" si="1"/>
        <v>5739342528</v>
      </c>
    </row>
    <row r="52" spans="1:17">
      <c r="A52" s="2" t="s">
        <v>40</v>
      </c>
      <c r="C52" s="3">
        <v>2385410</v>
      </c>
      <c r="E52" s="3">
        <v>57241173805</v>
      </c>
      <c r="G52" s="3">
        <v>59588678447</v>
      </c>
      <c r="I52" s="5">
        <f t="shared" si="0"/>
        <v>-2347504642</v>
      </c>
      <c r="K52" s="3">
        <v>2385410</v>
      </c>
      <c r="M52" s="3">
        <v>57241173805</v>
      </c>
      <c r="O52" s="3">
        <v>53874045932</v>
      </c>
      <c r="Q52" s="5">
        <f t="shared" si="1"/>
        <v>3367127873</v>
      </c>
    </row>
    <row r="53" spans="1:17">
      <c r="A53" s="2" t="s">
        <v>27</v>
      </c>
      <c r="C53" s="3">
        <v>3729388</v>
      </c>
      <c r="E53" s="3">
        <v>61613633110</v>
      </c>
      <c r="G53" s="3">
        <v>63949167939</v>
      </c>
      <c r="I53" s="5">
        <f t="shared" si="0"/>
        <v>-2335534829</v>
      </c>
      <c r="K53" s="3">
        <v>3729388</v>
      </c>
      <c r="M53" s="3">
        <v>61613633110</v>
      </c>
      <c r="O53" s="3">
        <v>48675511598</v>
      </c>
      <c r="Q53" s="5">
        <f t="shared" si="1"/>
        <v>12938121512</v>
      </c>
    </row>
    <row r="54" spans="1:17">
      <c r="A54" s="2" t="s">
        <v>20</v>
      </c>
      <c r="C54" s="3">
        <v>1010259</v>
      </c>
      <c r="E54" s="3">
        <v>54811853599</v>
      </c>
      <c r="G54" s="3">
        <v>54149049946</v>
      </c>
      <c r="I54" s="5">
        <f t="shared" si="0"/>
        <v>662803653</v>
      </c>
      <c r="K54" s="3">
        <v>1010259</v>
      </c>
      <c r="M54" s="3">
        <v>54811853599</v>
      </c>
      <c r="O54" s="3">
        <v>46225533553</v>
      </c>
      <c r="Q54" s="5">
        <f t="shared" si="1"/>
        <v>8586320046</v>
      </c>
    </row>
    <row r="55" spans="1:17">
      <c r="A55" s="2" t="s">
        <v>36</v>
      </c>
      <c r="C55" s="3">
        <v>1564605</v>
      </c>
      <c r="E55" s="3">
        <v>30930163602</v>
      </c>
      <c r="G55" s="3">
        <v>30929645170</v>
      </c>
      <c r="I55" s="5">
        <f t="shared" si="0"/>
        <v>518432</v>
      </c>
      <c r="K55" s="3">
        <v>1564605</v>
      </c>
      <c r="M55" s="3">
        <v>30930163602</v>
      </c>
      <c r="O55" s="3">
        <v>24235005390</v>
      </c>
      <c r="Q55" s="5">
        <f t="shared" si="1"/>
        <v>6695158212</v>
      </c>
    </row>
    <row r="56" spans="1:17">
      <c r="A56" s="2" t="s">
        <v>122</v>
      </c>
      <c r="C56" s="3">
        <v>173609</v>
      </c>
      <c r="E56" s="3">
        <v>159413433068</v>
      </c>
      <c r="G56" s="3">
        <v>155648189214</v>
      </c>
      <c r="I56" s="5">
        <f t="shared" si="0"/>
        <v>3765243854</v>
      </c>
      <c r="K56" s="3">
        <v>173609</v>
      </c>
      <c r="M56" s="3">
        <v>159413433068</v>
      </c>
      <c r="O56" s="3">
        <v>146783063852</v>
      </c>
      <c r="Q56" s="5">
        <f t="shared" si="1"/>
        <v>12630369216</v>
      </c>
    </row>
    <row r="57" spans="1:17">
      <c r="A57" s="2" t="s">
        <v>124</v>
      </c>
      <c r="C57" s="3">
        <v>300000</v>
      </c>
      <c r="E57" s="3">
        <v>275050138125</v>
      </c>
      <c r="G57" s="3">
        <v>269201198437</v>
      </c>
      <c r="I57" s="5">
        <f t="shared" si="0"/>
        <v>5848939688</v>
      </c>
      <c r="K57" s="3">
        <v>300000</v>
      </c>
      <c r="M57" s="3">
        <v>275050138125</v>
      </c>
      <c r="O57" s="3">
        <v>254353890000</v>
      </c>
      <c r="Q57" s="5">
        <f t="shared" si="1"/>
        <v>20696248125</v>
      </c>
    </row>
    <row r="58" spans="1:17">
      <c r="A58" s="2" t="s">
        <v>100</v>
      </c>
      <c r="C58" s="3">
        <v>132300</v>
      </c>
      <c r="E58" s="3">
        <v>102254654983</v>
      </c>
      <c r="G58" s="3">
        <v>99389556377</v>
      </c>
      <c r="I58" s="5">
        <f t="shared" si="0"/>
        <v>2865098606</v>
      </c>
      <c r="K58" s="3">
        <v>132300</v>
      </c>
      <c r="M58" s="3">
        <v>102254654983</v>
      </c>
      <c r="O58" s="3">
        <v>96384245188</v>
      </c>
      <c r="Q58" s="5">
        <f t="shared" si="1"/>
        <v>5870409795</v>
      </c>
    </row>
    <row r="59" spans="1:17">
      <c r="A59" s="2" t="s">
        <v>132</v>
      </c>
      <c r="C59" s="3">
        <v>30000</v>
      </c>
      <c r="E59" s="3">
        <v>26972010436</v>
      </c>
      <c r="G59" s="3">
        <v>26313629790</v>
      </c>
      <c r="I59" s="5">
        <f t="shared" si="0"/>
        <v>658380646</v>
      </c>
      <c r="K59" s="3">
        <v>30000</v>
      </c>
      <c r="M59" s="3">
        <v>26972010436</v>
      </c>
      <c r="O59" s="3">
        <v>25864687124</v>
      </c>
      <c r="Q59" s="5">
        <f t="shared" si="1"/>
        <v>1107323312</v>
      </c>
    </row>
    <row r="60" spans="1:17">
      <c r="A60" s="2" t="s">
        <v>74</v>
      </c>
      <c r="C60" s="3">
        <v>400</v>
      </c>
      <c r="E60" s="3">
        <v>277149757</v>
      </c>
      <c r="G60" s="3">
        <v>269127211</v>
      </c>
      <c r="I60" s="5">
        <f t="shared" si="0"/>
        <v>8022546</v>
      </c>
      <c r="K60" s="3">
        <v>400</v>
      </c>
      <c r="M60" s="3">
        <v>277149757</v>
      </c>
      <c r="O60" s="3">
        <v>257637294</v>
      </c>
      <c r="Q60" s="5">
        <f t="shared" si="1"/>
        <v>19512463</v>
      </c>
    </row>
    <row r="61" spans="1:17">
      <c r="A61" s="2" t="s">
        <v>129</v>
      </c>
      <c r="C61" s="3">
        <v>165000</v>
      </c>
      <c r="E61" s="3">
        <v>154725450928</v>
      </c>
      <c r="G61" s="3">
        <v>151690001203</v>
      </c>
      <c r="I61" s="5">
        <f t="shared" si="0"/>
        <v>3035449725</v>
      </c>
      <c r="K61" s="3">
        <v>165000</v>
      </c>
      <c r="M61" s="3">
        <v>154725450928</v>
      </c>
      <c r="O61" s="3">
        <v>151026869051</v>
      </c>
      <c r="Q61" s="5">
        <f t="shared" si="1"/>
        <v>3698581877</v>
      </c>
    </row>
    <row r="62" spans="1:17">
      <c r="A62" s="2" t="s">
        <v>87</v>
      </c>
      <c r="C62" s="3">
        <v>13200</v>
      </c>
      <c r="E62" s="3">
        <v>11932748797</v>
      </c>
      <c r="G62" s="3">
        <v>11712744680</v>
      </c>
      <c r="I62" s="5">
        <f t="shared" si="0"/>
        <v>220004117</v>
      </c>
      <c r="K62" s="3">
        <v>13200</v>
      </c>
      <c r="M62" s="3">
        <v>11932748797</v>
      </c>
      <c r="O62" s="3">
        <v>11246869135</v>
      </c>
      <c r="Q62" s="5">
        <f t="shared" si="1"/>
        <v>685879662</v>
      </c>
    </row>
    <row r="63" spans="1:17">
      <c r="A63" s="2" t="s">
        <v>98</v>
      </c>
      <c r="C63" s="3">
        <v>14300</v>
      </c>
      <c r="E63" s="3">
        <v>11298669744</v>
      </c>
      <c r="G63" s="3">
        <v>10971402072</v>
      </c>
      <c r="I63" s="5">
        <f t="shared" si="0"/>
        <v>327267672</v>
      </c>
      <c r="K63" s="3">
        <v>14300</v>
      </c>
      <c r="M63" s="3">
        <v>11298669744</v>
      </c>
      <c r="O63" s="3">
        <v>10530041084</v>
      </c>
      <c r="Q63" s="5">
        <f t="shared" si="1"/>
        <v>768628660</v>
      </c>
    </row>
    <row r="64" spans="1:17">
      <c r="A64" s="2" t="s">
        <v>109</v>
      </c>
      <c r="C64" s="3">
        <v>110120</v>
      </c>
      <c r="E64" s="3">
        <v>105587040079</v>
      </c>
      <c r="G64" s="3">
        <v>103283747227</v>
      </c>
      <c r="I64" s="5">
        <f t="shared" si="0"/>
        <v>2303292852</v>
      </c>
      <c r="K64" s="3">
        <v>110120</v>
      </c>
      <c r="M64" s="3">
        <v>105587040079</v>
      </c>
      <c r="O64" s="3">
        <v>100153068305</v>
      </c>
      <c r="Q64" s="5">
        <f t="shared" si="1"/>
        <v>5433971774</v>
      </c>
    </row>
    <row r="65" spans="1:17">
      <c r="A65" s="2" t="s">
        <v>133</v>
      </c>
      <c r="C65" s="3">
        <v>45000</v>
      </c>
      <c r="E65" s="3">
        <v>41325008484</v>
      </c>
      <c r="G65" s="3">
        <v>40327308000</v>
      </c>
      <c r="I65" s="5">
        <f t="shared" si="0"/>
        <v>997700484</v>
      </c>
      <c r="K65" s="3">
        <v>45000</v>
      </c>
      <c r="M65" s="3">
        <v>41325008484</v>
      </c>
      <c r="O65" s="3">
        <v>40327308000</v>
      </c>
      <c r="Q65" s="5">
        <f t="shared" si="1"/>
        <v>997700484</v>
      </c>
    </row>
    <row r="66" spans="1:17">
      <c r="A66" s="2" t="s">
        <v>126</v>
      </c>
      <c r="C66" s="3">
        <v>95054</v>
      </c>
      <c r="E66" s="3">
        <v>85267941723</v>
      </c>
      <c r="G66" s="3">
        <v>88006405946</v>
      </c>
      <c r="I66" s="5">
        <f t="shared" si="0"/>
        <v>-2738464223</v>
      </c>
      <c r="K66" s="3">
        <v>95054</v>
      </c>
      <c r="M66" s="3">
        <v>85267941723</v>
      </c>
      <c r="O66" s="3">
        <v>77835115826</v>
      </c>
      <c r="Q66" s="5">
        <f t="shared" si="1"/>
        <v>7432825897</v>
      </c>
    </row>
    <row r="67" spans="1:17">
      <c r="A67" s="2" t="s">
        <v>120</v>
      </c>
      <c r="C67" s="3">
        <v>111185</v>
      </c>
      <c r="E67" s="3">
        <v>109002691430</v>
      </c>
      <c r="G67" s="3">
        <v>106549283230</v>
      </c>
      <c r="I67" s="5">
        <f t="shared" si="0"/>
        <v>2453408200</v>
      </c>
      <c r="K67" s="3">
        <v>111185</v>
      </c>
      <c r="M67" s="3">
        <v>109002691430</v>
      </c>
      <c r="O67" s="3">
        <v>101160011413</v>
      </c>
      <c r="Q67" s="5">
        <f t="shared" si="1"/>
        <v>7842680017</v>
      </c>
    </row>
    <row r="68" spans="1:17">
      <c r="A68" s="2" t="s">
        <v>84</v>
      </c>
      <c r="C68" s="3">
        <v>54500</v>
      </c>
      <c r="E68" s="3">
        <v>50250790393</v>
      </c>
      <c r="G68" s="3">
        <v>49189867720</v>
      </c>
      <c r="I68" s="5">
        <f t="shared" si="0"/>
        <v>1060922673</v>
      </c>
      <c r="K68" s="3">
        <v>54500</v>
      </c>
      <c r="M68" s="3">
        <v>50250790393</v>
      </c>
      <c r="O68" s="3">
        <v>47461441054</v>
      </c>
      <c r="Q68" s="5">
        <f t="shared" si="1"/>
        <v>2789349339</v>
      </c>
    </row>
    <row r="69" spans="1:17">
      <c r="A69" s="2" t="s">
        <v>90</v>
      </c>
      <c r="C69" s="3">
        <v>15000</v>
      </c>
      <c r="E69" s="3">
        <v>13209605325</v>
      </c>
      <c r="G69" s="3">
        <v>12936954751</v>
      </c>
      <c r="I69" s="5">
        <f t="shared" si="0"/>
        <v>272650574</v>
      </c>
      <c r="K69" s="3">
        <v>15000</v>
      </c>
      <c r="M69" s="3">
        <v>13209605325</v>
      </c>
      <c r="O69" s="3">
        <v>12440994660</v>
      </c>
      <c r="Q69" s="5">
        <f t="shared" si="1"/>
        <v>768610665</v>
      </c>
    </row>
    <row r="70" spans="1:17">
      <c r="A70" s="2" t="s">
        <v>103</v>
      </c>
      <c r="C70" s="3">
        <v>16</v>
      </c>
      <c r="E70" s="3">
        <v>12099406</v>
      </c>
      <c r="G70" s="3">
        <v>11762827</v>
      </c>
      <c r="I70" s="5">
        <f t="shared" si="0"/>
        <v>336579</v>
      </c>
      <c r="K70" s="3">
        <v>16</v>
      </c>
      <c r="M70" s="3">
        <v>12099406</v>
      </c>
      <c r="O70" s="3">
        <v>11300191</v>
      </c>
      <c r="Q70" s="5">
        <f t="shared" si="1"/>
        <v>799215</v>
      </c>
    </row>
    <row r="71" spans="1:17">
      <c r="A71" s="2" t="s">
        <v>118</v>
      </c>
      <c r="C71" s="3">
        <v>132413</v>
      </c>
      <c r="E71" s="3">
        <v>126906242091</v>
      </c>
      <c r="G71" s="3">
        <v>124842566207</v>
      </c>
      <c r="I71" s="5">
        <f t="shared" si="0"/>
        <v>2063675884</v>
      </c>
      <c r="K71" s="3">
        <v>132413</v>
      </c>
      <c r="M71" s="3">
        <v>126906242091</v>
      </c>
      <c r="O71" s="3">
        <v>118698043276</v>
      </c>
      <c r="Q71" s="5">
        <f t="shared" si="1"/>
        <v>8208198815</v>
      </c>
    </row>
    <row r="72" spans="1:17">
      <c r="A72" s="2" t="s">
        <v>96</v>
      </c>
      <c r="C72" s="3">
        <v>36825</v>
      </c>
      <c r="E72" s="3">
        <v>25923046596</v>
      </c>
      <c r="G72" s="3">
        <v>25124088933</v>
      </c>
      <c r="I72" s="5">
        <f t="shared" si="0"/>
        <v>798957663</v>
      </c>
      <c r="K72" s="3">
        <v>36825</v>
      </c>
      <c r="M72" s="3">
        <v>25923046596</v>
      </c>
      <c r="O72" s="3">
        <v>23938538853</v>
      </c>
      <c r="Q72" s="5">
        <f t="shared" si="1"/>
        <v>1984507743</v>
      </c>
    </row>
    <row r="73" spans="1:17">
      <c r="A73" s="2" t="s">
        <v>104</v>
      </c>
      <c r="C73" s="3">
        <v>9600</v>
      </c>
      <c r="E73" s="3">
        <v>7115862016</v>
      </c>
      <c r="G73" s="3">
        <v>6949812118</v>
      </c>
      <c r="I73" s="5">
        <f t="shared" ref="I73:I78" si="2">E73-G73</f>
        <v>166049898</v>
      </c>
      <c r="K73" s="3">
        <v>9600</v>
      </c>
      <c r="M73" s="3">
        <v>7115862016</v>
      </c>
      <c r="O73" s="3">
        <v>6578359456</v>
      </c>
      <c r="Q73" s="5">
        <f t="shared" ref="Q73:Q78" si="3">M73-O73</f>
        <v>537502560</v>
      </c>
    </row>
    <row r="74" spans="1:17">
      <c r="A74" s="2" t="s">
        <v>106</v>
      </c>
      <c r="C74" s="3">
        <v>112600</v>
      </c>
      <c r="E74" s="3">
        <v>81075318434</v>
      </c>
      <c r="G74" s="3">
        <v>78469100897</v>
      </c>
      <c r="I74" s="5">
        <f t="shared" si="2"/>
        <v>2606217537</v>
      </c>
      <c r="K74" s="3">
        <v>112600</v>
      </c>
      <c r="M74" s="3">
        <v>81075318434</v>
      </c>
      <c r="O74" s="3">
        <v>75090587363</v>
      </c>
      <c r="Q74" s="5">
        <f t="shared" si="3"/>
        <v>5984731071</v>
      </c>
    </row>
    <row r="75" spans="1:17">
      <c r="A75" s="2" t="s">
        <v>81</v>
      </c>
      <c r="C75" s="3">
        <v>23100</v>
      </c>
      <c r="E75" s="3">
        <v>16418813550</v>
      </c>
      <c r="G75" s="3">
        <v>15698917055</v>
      </c>
      <c r="I75" s="5">
        <f t="shared" si="2"/>
        <v>719896495</v>
      </c>
      <c r="K75" s="3">
        <v>23100</v>
      </c>
      <c r="M75" s="3">
        <v>16418813550</v>
      </c>
      <c r="O75" s="3">
        <v>15015280986</v>
      </c>
      <c r="Q75" s="5">
        <f t="shared" si="3"/>
        <v>1403532564</v>
      </c>
    </row>
    <row r="76" spans="1:17">
      <c r="A76" s="2" t="s">
        <v>78</v>
      </c>
      <c r="C76" s="3">
        <v>71780</v>
      </c>
      <c r="E76" s="3">
        <v>44382141878</v>
      </c>
      <c r="G76" s="3">
        <v>50661461346</v>
      </c>
      <c r="I76" s="5">
        <f t="shared" si="2"/>
        <v>-6279319468</v>
      </c>
      <c r="K76" s="3">
        <v>71780</v>
      </c>
      <c r="M76" s="3">
        <v>44382141878</v>
      </c>
      <c r="O76" s="3">
        <v>40066075107</v>
      </c>
      <c r="Q76" s="5">
        <f t="shared" si="3"/>
        <v>4316066771</v>
      </c>
    </row>
    <row r="77" spans="1:17">
      <c r="A77" s="2" t="s">
        <v>115</v>
      </c>
      <c r="C77" s="3">
        <v>54020</v>
      </c>
      <c r="E77" s="3">
        <v>53065030219</v>
      </c>
      <c r="G77" s="3">
        <v>51760143573</v>
      </c>
      <c r="I77" s="5">
        <f t="shared" si="2"/>
        <v>1304886646</v>
      </c>
      <c r="K77" s="3">
        <v>54020</v>
      </c>
      <c r="M77" s="3">
        <v>53065030219</v>
      </c>
      <c r="O77" s="3">
        <v>50010514961</v>
      </c>
      <c r="Q77" s="5">
        <f t="shared" si="3"/>
        <v>3054515258</v>
      </c>
    </row>
    <row r="78" spans="1:17">
      <c r="A78" s="2" t="s">
        <v>93</v>
      </c>
      <c r="C78" s="3">
        <v>90132</v>
      </c>
      <c r="E78" s="3">
        <v>65820480675</v>
      </c>
      <c r="G78" s="3">
        <v>63934359836</v>
      </c>
      <c r="I78" s="5">
        <f t="shared" si="2"/>
        <v>1886120839</v>
      </c>
      <c r="K78" s="3">
        <v>90132</v>
      </c>
      <c r="M78" s="3">
        <v>65820480675</v>
      </c>
      <c r="O78" s="3">
        <v>60923595516</v>
      </c>
      <c r="Q78" s="5">
        <f t="shared" si="3"/>
        <v>4896885159</v>
      </c>
    </row>
    <row r="79" spans="1:17" ht="23.25" thickBot="1">
      <c r="E79" s="4">
        <f>SUM(E8:E78)</f>
        <v>4020924061826</v>
      </c>
      <c r="G79" s="4">
        <f>SUM(G8:G78)</f>
        <v>4213136721861</v>
      </c>
      <c r="I79" s="9">
        <f>SUM(I8:I78)</f>
        <v>-192212660035</v>
      </c>
      <c r="M79" s="4">
        <f>SUM(M8:M78)</f>
        <v>4020924061826</v>
      </c>
      <c r="O79" s="4">
        <f>SUM(O8:O78)</f>
        <v>3859568608135</v>
      </c>
      <c r="Q79" s="4">
        <f>SUM(Q8:Q78)</f>
        <v>161355453691</v>
      </c>
    </row>
    <row r="80" spans="1:17" ht="23.25" thickTop="1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5"/>
  <sheetViews>
    <sheetView rightToLeft="1" topLeftCell="A36" workbookViewId="0">
      <selection activeCell="Q49" sqref="Q49:Q53"/>
    </sheetView>
  </sheetViews>
  <sheetFormatPr defaultRowHeight="22.5"/>
  <cols>
    <col min="1" max="1" width="36.570312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8.7109375" style="2" bestFit="1" customWidth="1"/>
    <col min="8" max="8" width="1" style="2" customWidth="1"/>
    <col min="9" max="9" width="25.5703125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20.28515625" style="2" bestFit="1" customWidth="1"/>
    <col min="14" max="14" width="1" style="2" customWidth="1"/>
    <col min="15" max="15" width="20.28515625" style="2" bestFit="1" customWidth="1"/>
    <col min="16" max="16" width="1" style="2" customWidth="1"/>
    <col min="17" max="17" width="25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4">
      <c r="A3" s="10" t="s">
        <v>153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4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4">
      <c r="A6" s="10" t="s">
        <v>3</v>
      </c>
      <c r="C6" s="11" t="s">
        <v>155</v>
      </c>
      <c r="D6" s="11" t="s">
        <v>155</v>
      </c>
      <c r="E6" s="11" t="s">
        <v>155</v>
      </c>
      <c r="F6" s="11" t="s">
        <v>155</v>
      </c>
      <c r="G6" s="11" t="s">
        <v>155</v>
      </c>
      <c r="H6" s="11" t="s">
        <v>155</v>
      </c>
      <c r="I6" s="11" t="s">
        <v>155</v>
      </c>
      <c r="K6" s="11" t="s">
        <v>156</v>
      </c>
      <c r="L6" s="11" t="s">
        <v>156</v>
      </c>
      <c r="M6" s="11" t="s">
        <v>156</v>
      </c>
      <c r="N6" s="11" t="s">
        <v>156</v>
      </c>
      <c r="O6" s="11" t="s">
        <v>156</v>
      </c>
      <c r="P6" s="11" t="s">
        <v>156</v>
      </c>
      <c r="Q6" s="11" t="s">
        <v>156</v>
      </c>
    </row>
    <row r="7" spans="1:17" ht="24">
      <c r="A7" s="11" t="s">
        <v>3</v>
      </c>
      <c r="C7" s="11" t="s">
        <v>7</v>
      </c>
      <c r="E7" s="11" t="s">
        <v>178</v>
      </c>
      <c r="G7" s="11" t="s">
        <v>179</v>
      </c>
      <c r="I7" s="11" t="s">
        <v>181</v>
      </c>
      <c r="K7" s="11" t="s">
        <v>7</v>
      </c>
      <c r="M7" s="11" t="s">
        <v>178</v>
      </c>
      <c r="O7" s="11" t="s">
        <v>179</v>
      </c>
      <c r="Q7" s="11" t="s">
        <v>181</v>
      </c>
    </row>
    <row r="8" spans="1:17">
      <c r="A8" s="2" t="s">
        <v>37</v>
      </c>
      <c r="C8" s="3">
        <v>2220229</v>
      </c>
      <c r="E8" s="3">
        <v>86707899343</v>
      </c>
      <c r="G8" s="3">
        <v>71529474041</v>
      </c>
      <c r="I8" s="3">
        <f>E8-G8</f>
        <v>15178425302</v>
      </c>
      <c r="K8" s="3">
        <v>2320586</v>
      </c>
      <c r="M8" s="3">
        <v>90200710900</v>
      </c>
      <c r="O8" s="3">
        <v>74762691615</v>
      </c>
      <c r="Q8" s="5">
        <f>M8-O8</f>
        <v>15438019285</v>
      </c>
    </row>
    <row r="9" spans="1:17">
      <c r="A9" s="2" t="s">
        <v>52</v>
      </c>
      <c r="C9" s="3">
        <v>1</v>
      </c>
      <c r="E9" s="3">
        <v>1</v>
      </c>
      <c r="G9" s="3">
        <v>3993</v>
      </c>
      <c r="I9" s="5">
        <f t="shared" ref="I9:I53" si="0">E9-G9</f>
        <v>-3992</v>
      </c>
      <c r="K9" s="3">
        <v>6500001</v>
      </c>
      <c r="M9" s="3">
        <v>51862570651</v>
      </c>
      <c r="O9" s="3">
        <v>25959146359</v>
      </c>
      <c r="Q9" s="5">
        <f t="shared" ref="Q9:Q53" si="1">M9-O9</f>
        <v>25903424292</v>
      </c>
    </row>
    <row r="10" spans="1:17">
      <c r="A10" s="2" t="s">
        <v>21</v>
      </c>
      <c r="C10" s="3">
        <v>141269</v>
      </c>
      <c r="E10" s="3">
        <v>25451210081</v>
      </c>
      <c r="G10" s="3">
        <v>26223000682</v>
      </c>
      <c r="I10" s="5">
        <f t="shared" si="0"/>
        <v>-771790601</v>
      </c>
      <c r="K10" s="3">
        <v>824772</v>
      </c>
      <c r="M10" s="3">
        <v>152197541404</v>
      </c>
      <c r="O10" s="3">
        <v>153092911659</v>
      </c>
      <c r="Q10" s="5">
        <f t="shared" si="1"/>
        <v>-895370255</v>
      </c>
    </row>
    <row r="11" spans="1:17">
      <c r="A11" s="2" t="s">
        <v>44</v>
      </c>
      <c r="C11" s="3">
        <v>1025532</v>
      </c>
      <c r="E11" s="3">
        <v>4679428901</v>
      </c>
      <c r="G11" s="3">
        <v>2608086145</v>
      </c>
      <c r="I11" s="5">
        <f t="shared" si="0"/>
        <v>2071342756</v>
      </c>
      <c r="K11" s="3">
        <v>2713032</v>
      </c>
      <c r="M11" s="3">
        <v>15245746239</v>
      </c>
      <c r="O11" s="3">
        <v>6899661512</v>
      </c>
      <c r="Q11" s="5">
        <f t="shared" si="1"/>
        <v>8346084727</v>
      </c>
    </row>
    <row r="12" spans="1:17">
      <c r="A12" s="2" t="s">
        <v>58</v>
      </c>
      <c r="C12" s="3">
        <v>625000</v>
      </c>
      <c r="E12" s="3">
        <v>15314583105</v>
      </c>
      <c r="G12" s="3">
        <v>8445161250</v>
      </c>
      <c r="I12" s="5">
        <f t="shared" si="0"/>
        <v>6869421855</v>
      </c>
      <c r="K12" s="3">
        <v>625000</v>
      </c>
      <c r="M12" s="3">
        <v>15314583105</v>
      </c>
      <c r="O12" s="3">
        <v>8445161250</v>
      </c>
      <c r="Q12" s="5">
        <f t="shared" si="1"/>
        <v>6869421855</v>
      </c>
    </row>
    <row r="13" spans="1:17">
      <c r="A13" s="2" t="s">
        <v>15</v>
      </c>
      <c r="C13" s="3">
        <v>0</v>
      </c>
      <c r="E13" s="3">
        <v>0</v>
      </c>
      <c r="G13" s="3">
        <v>0</v>
      </c>
      <c r="I13" s="3">
        <f t="shared" si="0"/>
        <v>0</v>
      </c>
      <c r="K13" s="3">
        <v>871929</v>
      </c>
      <c r="M13" s="3">
        <v>4006761880</v>
      </c>
      <c r="O13" s="3">
        <v>3404558733</v>
      </c>
      <c r="Q13" s="5">
        <f t="shared" si="1"/>
        <v>602203147</v>
      </c>
    </row>
    <row r="14" spans="1:17">
      <c r="A14" s="2" t="s">
        <v>22</v>
      </c>
      <c r="C14" s="3">
        <v>0</v>
      </c>
      <c r="E14" s="3">
        <v>0</v>
      </c>
      <c r="G14" s="3">
        <v>0</v>
      </c>
      <c r="I14" s="3">
        <f t="shared" si="0"/>
        <v>0</v>
      </c>
      <c r="K14" s="3">
        <v>495317</v>
      </c>
      <c r="M14" s="3">
        <v>17377722578</v>
      </c>
      <c r="O14" s="3">
        <v>15869080683</v>
      </c>
      <c r="Q14" s="5">
        <f t="shared" si="1"/>
        <v>1508641895</v>
      </c>
    </row>
    <row r="15" spans="1:17">
      <c r="A15" s="2" t="s">
        <v>48</v>
      </c>
      <c r="C15" s="3">
        <v>0</v>
      </c>
      <c r="E15" s="3">
        <v>0</v>
      </c>
      <c r="G15" s="3">
        <v>0</v>
      </c>
      <c r="I15" s="3">
        <f t="shared" si="0"/>
        <v>0</v>
      </c>
      <c r="K15" s="3">
        <v>157254</v>
      </c>
      <c r="M15" s="3">
        <v>3915774394</v>
      </c>
      <c r="O15" s="3">
        <v>3545299921</v>
      </c>
      <c r="Q15" s="5">
        <f t="shared" si="1"/>
        <v>370474473</v>
      </c>
    </row>
    <row r="16" spans="1:17">
      <c r="A16" s="2" t="s">
        <v>32</v>
      </c>
      <c r="C16" s="3">
        <v>0</v>
      </c>
      <c r="E16" s="3">
        <v>0</v>
      </c>
      <c r="G16" s="3">
        <v>0</v>
      </c>
      <c r="I16" s="3">
        <f t="shared" si="0"/>
        <v>0</v>
      </c>
      <c r="K16" s="3">
        <v>796813</v>
      </c>
      <c r="M16" s="3">
        <v>3531056871</v>
      </c>
      <c r="O16" s="3">
        <v>3095417231</v>
      </c>
      <c r="Q16" s="5">
        <f t="shared" si="1"/>
        <v>435639640</v>
      </c>
    </row>
    <row r="17" spans="1:17">
      <c r="A17" s="2" t="s">
        <v>24</v>
      </c>
      <c r="C17" s="3">
        <v>0</v>
      </c>
      <c r="E17" s="3">
        <v>0</v>
      </c>
      <c r="G17" s="3">
        <v>0</v>
      </c>
      <c r="I17" s="3">
        <f t="shared" si="0"/>
        <v>0</v>
      </c>
      <c r="K17" s="3">
        <v>1106052</v>
      </c>
      <c r="M17" s="3">
        <v>7402539169</v>
      </c>
      <c r="O17" s="3">
        <v>6871693683</v>
      </c>
      <c r="Q17" s="5">
        <f t="shared" si="1"/>
        <v>530845486</v>
      </c>
    </row>
    <row r="18" spans="1:17">
      <c r="A18" s="2" t="s">
        <v>36</v>
      </c>
      <c r="C18" s="3">
        <v>0</v>
      </c>
      <c r="E18" s="3">
        <v>0</v>
      </c>
      <c r="G18" s="3">
        <v>0</v>
      </c>
      <c r="I18" s="3">
        <f t="shared" si="0"/>
        <v>0</v>
      </c>
      <c r="K18" s="3">
        <v>578465</v>
      </c>
      <c r="M18" s="3">
        <v>34702486089</v>
      </c>
      <c r="O18" s="3">
        <v>26880463230</v>
      </c>
      <c r="Q18" s="5">
        <f t="shared" si="1"/>
        <v>7822022859</v>
      </c>
    </row>
    <row r="19" spans="1:17">
      <c r="A19" s="2" t="s">
        <v>182</v>
      </c>
      <c r="C19" s="3">
        <v>0</v>
      </c>
      <c r="E19" s="3">
        <v>0</v>
      </c>
      <c r="G19" s="3">
        <v>0</v>
      </c>
      <c r="I19" s="3">
        <f t="shared" si="0"/>
        <v>0</v>
      </c>
      <c r="K19" s="3">
        <v>1848143</v>
      </c>
      <c r="M19" s="3">
        <v>31729182139</v>
      </c>
      <c r="O19" s="3">
        <v>27061168668</v>
      </c>
      <c r="Q19" s="5">
        <f t="shared" si="1"/>
        <v>4668013471</v>
      </c>
    </row>
    <row r="20" spans="1:17">
      <c r="A20" s="2" t="s">
        <v>31</v>
      </c>
      <c r="C20" s="3">
        <v>0</v>
      </c>
      <c r="E20" s="3">
        <v>0</v>
      </c>
      <c r="G20" s="3">
        <v>0</v>
      </c>
      <c r="I20" s="3">
        <f t="shared" si="0"/>
        <v>0</v>
      </c>
      <c r="K20" s="3">
        <v>1271299</v>
      </c>
      <c r="M20" s="3">
        <v>1797024643</v>
      </c>
      <c r="O20" s="3">
        <v>1635272795</v>
      </c>
      <c r="Q20" s="5">
        <f t="shared" si="1"/>
        <v>161751848</v>
      </c>
    </row>
    <row r="21" spans="1:17">
      <c r="A21" s="2" t="s">
        <v>183</v>
      </c>
      <c r="C21" s="3">
        <v>0</v>
      </c>
      <c r="E21" s="3">
        <v>0</v>
      </c>
      <c r="G21" s="3">
        <v>0</v>
      </c>
      <c r="I21" s="3">
        <f t="shared" si="0"/>
        <v>0</v>
      </c>
      <c r="K21" s="3">
        <v>2615297</v>
      </c>
      <c r="M21" s="3">
        <v>46361938406</v>
      </c>
      <c r="O21" s="3">
        <v>37046237755</v>
      </c>
      <c r="Q21" s="5">
        <f t="shared" si="1"/>
        <v>9315700651</v>
      </c>
    </row>
    <row r="22" spans="1:17">
      <c r="A22" s="2" t="s">
        <v>18</v>
      </c>
      <c r="C22" s="3">
        <v>0</v>
      </c>
      <c r="E22" s="3">
        <v>0</v>
      </c>
      <c r="G22" s="3">
        <v>0</v>
      </c>
      <c r="I22" s="3">
        <f t="shared" si="0"/>
        <v>0</v>
      </c>
      <c r="K22" s="3">
        <v>399554</v>
      </c>
      <c r="M22" s="3">
        <v>3591639351</v>
      </c>
      <c r="O22" s="3">
        <v>3264792095</v>
      </c>
      <c r="Q22" s="5">
        <f t="shared" si="1"/>
        <v>326847256</v>
      </c>
    </row>
    <row r="23" spans="1:17">
      <c r="A23" s="2" t="s">
        <v>53</v>
      </c>
      <c r="C23" s="3">
        <v>0</v>
      </c>
      <c r="E23" s="3">
        <v>0</v>
      </c>
      <c r="G23" s="3">
        <v>0</v>
      </c>
      <c r="I23" s="3">
        <f t="shared" si="0"/>
        <v>0</v>
      </c>
      <c r="K23" s="3">
        <v>51510</v>
      </c>
      <c r="M23" s="3">
        <v>4429796406</v>
      </c>
      <c r="O23" s="3">
        <v>4129563528</v>
      </c>
      <c r="Q23" s="5">
        <f t="shared" si="1"/>
        <v>300232878</v>
      </c>
    </row>
    <row r="24" spans="1:17">
      <c r="A24" s="2" t="s">
        <v>38</v>
      </c>
      <c r="C24" s="3">
        <v>0</v>
      </c>
      <c r="E24" s="3">
        <v>0</v>
      </c>
      <c r="G24" s="3">
        <v>0</v>
      </c>
      <c r="I24" s="3">
        <f t="shared" si="0"/>
        <v>0</v>
      </c>
      <c r="K24" s="3">
        <v>1048533</v>
      </c>
      <c r="M24" s="3">
        <v>25659624982</v>
      </c>
      <c r="O24" s="3">
        <v>25848896815</v>
      </c>
      <c r="Q24" s="5">
        <f t="shared" si="1"/>
        <v>-189271833</v>
      </c>
    </row>
    <row r="25" spans="1:17">
      <c r="A25" s="2" t="s">
        <v>16</v>
      </c>
      <c r="C25" s="3">
        <v>0</v>
      </c>
      <c r="E25" s="3">
        <v>0</v>
      </c>
      <c r="G25" s="3">
        <v>0</v>
      </c>
      <c r="I25" s="3">
        <f t="shared" si="0"/>
        <v>0</v>
      </c>
      <c r="K25" s="3">
        <v>4239661</v>
      </c>
      <c r="M25" s="3">
        <v>45633682230</v>
      </c>
      <c r="O25" s="3">
        <v>41548531527</v>
      </c>
      <c r="Q25" s="5">
        <f t="shared" si="1"/>
        <v>4085150703</v>
      </c>
    </row>
    <row r="26" spans="1:17">
      <c r="A26" s="2" t="s">
        <v>39</v>
      </c>
      <c r="C26" s="3">
        <v>0</v>
      </c>
      <c r="E26" s="3">
        <v>0</v>
      </c>
      <c r="G26" s="3">
        <v>0</v>
      </c>
      <c r="I26" s="3">
        <f t="shared" si="0"/>
        <v>0</v>
      </c>
      <c r="K26" s="3">
        <v>32363</v>
      </c>
      <c r="M26" s="3">
        <v>2165916376</v>
      </c>
      <c r="O26" s="3">
        <v>1946311628</v>
      </c>
      <c r="Q26" s="5">
        <f t="shared" si="1"/>
        <v>219604748</v>
      </c>
    </row>
    <row r="27" spans="1:17">
      <c r="A27" s="2" t="s">
        <v>23</v>
      </c>
      <c r="C27" s="3">
        <v>0</v>
      </c>
      <c r="E27" s="3">
        <v>0</v>
      </c>
      <c r="G27" s="3">
        <v>0</v>
      </c>
      <c r="I27" s="3">
        <f t="shared" si="0"/>
        <v>0</v>
      </c>
      <c r="K27" s="3">
        <v>897998</v>
      </c>
      <c r="M27" s="3">
        <v>40416876872</v>
      </c>
      <c r="O27" s="3">
        <v>33465632635</v>
      </c>
      <c r="Q27" s="5">
        <f t="shared" si="1"/>
        <v>6951244237</v>
      </c>
    </row>
    <row r="28" spans="1:17">
      <c r="A28" s="2" t="s">
        <v>59</v>
      </c>
      <c r="C28" s="3">
        <v>0</v>
      </c>
      <c r="E28" s="3">
        <v>0</v>
      </c>
      <c r="G28" s="3">
        <v>0</v>
      </c>
      <c r="I28" s="3">
        <f t="shared" si="0"/>
        <v>0</v>
      </c>
      <c r="K28" s="3">
        <v>94425</v>
      </c>
      <c r="M28" s="3">
        <v>4143120407</v>
      </c>
      <c r="O28" s="3">
        <v>3299290466</v>
      </c>
      <c r="Q28" s="5">
        <f t="shared" si="1"/>
        <v>843829941</v>
      </c>
    </row>
    <row r="29" spans="1:17">
      <c r="A29" s="2" t="s">
        <v>27</v>
      </c>
      <c r="C29" s="3">
        <v>0</v>
      </c>
      <c r="E29" s="3">
        <v>0</v>
      </c>
      <c r="G29" s="3">
        <v>0</v>
      </c>
      <c r="I29" s="3">
        <f t="shared" si="0"/>
        <v>0</v>
      </c>
      <c r="K29" s="3">
        <v>63408</v>
      </c>
      <c r="M29" s="3">
        <v>945275031</v>
      </c>
      <c r="O29" s="3">
        <v>827593383</v>
      </c>
      <c r="Q29" s="5">
        <f t="shared" si="1"/>
        <v>117681648</v>
      </c>
    </row>
    <row r="30" spans="1:17">
      <c r="A30" s="2" t="s">
        <v>19</v>
      </c>
      <c r="C30" s="3">
        <v>0</v>
      </c>
      <c r="E30" s="3">
        <v>0</v>
      </c>
      <c r="G30" s="3">
        <v>0</v>
      </c>
      <c r="I30" s="3">
        <f t="shared" si="0"/>
        <v>0</v>
      </c>
      <c r="K30" s="3">
        <v>32524</v>
      </c>
      <c r="M30" s="3">
        <v>3171233272</v>
      </c>
      <c r="O30" s="3">
        <v>2762639703</v>
      </c>
      <c r="Q30" s="5">
        <f t="shared" si="1"/>
        <v>408593569</v>
      </c>
    </row>
    <row r="31" spans="1:17">
      <c r="A31" s="2" t="s">
        <v>40</v>
      </c>
      <c r="C31" s="3">
        <v>0</v>
      </c>
      <c r="E31" s="3">
        <v>0</v>
      </c>
      <c r="G31" s="3">
        <v>0</v>
      </c>
      <c r="I31" s="3">
        <f t="shared" si="0"/>
        <v>0</v>
      </c>
      <c r="K31" s="3">
        <v>207427</v>
      </c>
      <c r="M31" s="3">
        <v>5791956058</v>
      </c>
      <c r="O31" s="3">
        <v>4684700630</v>
      </c>
      <c r="Q31" s="5">
        <f t="shared" si="1"/>
        <v>1107255428</v>
      </c>
    </row>
    <row r="32" spans="1:17">
      <c r="A32" s="2" t="s">
        <v>184</v>
      </c>
      <c r="C32" s="3">
        <v>0</v>
      </c>
      <c r="E32" s="3">
        <v>0</v>
      </c>
      <c r="G32" s="3">
        <v>0</v>
      </c>
      <c r="I32" s="3">
        <f t="shared" si="0"/>
        <v>0</v>
      </c>
      <c r="K32" s="3">
        <v>22974565</v>
      </c>
      <c r="M32" s="3">
        <v>167605626385</v>
      </c>
      <c r="O32" s="3">
        <v>121840016914</v>
      </c>
      <c r="Q32" s="5">
        <f t="shared" si="1"/>
        <v>45765609471</v>
      </c>
    </row>
    <row r="33" spans="1:17">
      <c r="A33" s="2" t="s">
        <v>34</v>
      </c>
      <c r="C33" s="3">
        <v>0</v>
      </c>
      <c r="E33" s="3">
        <v>0</v>
      </c>
      <c r="G33" s="3">
        <v>0</v>
      </c>
      <c r="I33" s="3">
        <f t="shared" si="0"/>
        <v>0</v>
      </c>
      <c r="K33" s="3">
        <v>303934</v>
      </c>
      <c r="M33" s="3">
        <v>6161335700</v>
      </c>
      <c r="O33" s="3">
        <v>5580259698</v>
      </c>
      <c r="Q33" s="5">
        <f t="shared" si="1"/>
        <v>581076002</v>
      </c>
    </row>
    <row r="34" spans="1:17">
      <c r="A34" s="2" t="s">
        <v>54</v>
      </c>
      <c r="C34" s="3">
        <v>0</v>
      </c>
      <c r="E34" s="3">
        <v>0</v>
      </c>
      <c r="G34" s="3">
        <v>0</v>
      </c>
      <c r="I34" s="3">
        <f t="shared" si="0"/>
        <v>0</v>
      </c>
      <c r="K34" s="3">
        <v>941140</v>
      </c>
      <c r="M34" s="3">
        <v>25637004010</v>
      </c>
      <c r="O34" s="3">
        <v>20535107762</v>
      </c>
      <c r="Q34" s="5">
        <f t="shared" si="1"/>
        <v>5101896248</v>
      </c>
    </row>
    <row r="35" spans="1:17">
      <c r="A35" s="2" t="s">
        <v>46</v>
      </c>
      <c r="C35" s="3">
        <v>0</v>
      </c>
      <c r="E35" s="3">
        <v>0</v>
      </c>
      <c r="G35" s="3">
        <v>0</v>
      </c>
      <c r="I35" s="3">
        <f t="shared" si="0"/>
        <v>0</v>
      </c>
      <c r="K35" s="3">
        <v>2532786</v>
      </c>
      <c r="M35" s="3">
        <v>29079081639</v>
      </c>
      <c r="O35" s="3">
        <v>29532807664</v>
      </c>
      <c r="Q35" s="5">
        <f t="shared" si="1"/>
        <v>-453726025</v>
      </c>
    </row>
    <row r="36" spans="1:17">
      <c r="A36" s="2" t="s">
        <v>51</v>
      </c>
      <c r="C36" s="3">
        <v>0</v>
      </c>
      <c r="E36" s="3">
        <v>0</v>
      </c>
      <c r="G36" s="3">
        <v>0</v>
      </c>
      <c r="I36" s="3">
        <f t="shared" si="0"/>
        <v>0</v>
      </c>
      <c r="K36" s="3">
        <v>340814</v>
      </c>
      <c r="M36" s="3">
        <v>9403358396</v>
      </c>
      <c r="O36" s="3">
        <v>6928176906</v>
      </c>
      <c r="Q36" s="5">
        <f t="shared" si="1"/>
        <v>2475181490</v>
      </c>
    </row>
    <row r="37" spans="1:17">
      <c r="A37" s="2" t="s">
        <v>20</v>
      </c>
      <c r="C37" s="3">
        <v>0</v>
      </c>
      <c r="E37" s="3">
        <v>0</v>
      </c>
      <c r="G37" s="3">
        <v>0</v>
      </c>
      <c r="I37" s="3">
        <f t="shared" si="0"/>
        <v>0</v>
      </c>
      <c r="K37" s="3">
        <v>87849</v>
      </c>
      <c r="M37" s="3">
        <v>4806380456</v>
      </c>
      <c r="O37" s="3">
        <v>4019629515</v>
      </c>
      <c r="Q37" s="5">
        <f t="shared" si="1"/>
        <v>786750941</v>
      </c>
    </row>
    <row r="38" spans="1:17">
      <c r="A38" s="2" t="s">
        <v>56</v>
      </c>
      <c r="C38" s="3">
        <v>0</v>
      </c>
      <c r="E38" s="3">
        <v>0</v>
      </c>
      <c r="G38" s="3">
        <v>0</v>
      </c>
      <c r="I38" s="3">
        <f t="shared" si="0"/>
        <v>0</v>
      </c>
      <c r="K38" s="3">
        <v>302825</v>
      </c>
      <c r="M38" s="3">
        <v>7626363243</v>
      </c>
      <c r="O38" s="3">
        <v>6110770781</v>
      </c>
      <c r="Q38" s="5">
        <f t="shared" si="1"/>
        <v>1515592462</v>
      </c>
    </row>
    <row r="39" spans="1:17">
      <c r="A39" s="2" t="s">
        <v>185</v>
      </c>
      <c r="C39" s="3">
        <v>0</v>
      </c>
      <c r="E39" s="3">
        <v>0</v>
      </c>
      <c r="G39" s="3">
        <v>0</v>
      </c>
      <c r="I39" s="3">
        <f t="shared" si="0"/>
        <v>0</v>
      </c>
      <c r="K39" s="3">
        <v>417248</v>
      </c>
      <c r="M39" s="3">
        <v>17884683148</v>
      </c>
      <c r="O39" s="3">
        <v>14305257763</v>
      </c>
      <c r="Q39" s="5">
        <f t="shared" si="1"/>
        <v>3579425385</v>
      </c>
    </row>
    <row r="40" spans="1:17">
      <c r="A40" s="2" t="s">
        <v>45</v>
      </c>
      <c r="C40" s="3">
        <v>0</v>
      </c>
      <c r="E40" s="3">
        <v>0</v>
      </c>
      <c r="G40" s="3">
        <v>0</v>
      </c>
      <c r="I40" s="3">
        <f t="shared" si="0"/>
        <v>0</v>
      </c>
      <c r="K40" s="3">
        <v>3294019</v>
      </c>
      <c r="M40" s="3">
        <v>20587953161</v>
      </c>
      <c r="O40" s="3">
        <v>19286331336</v>
      </c>
      <c r="Q40" s="5">
        <f t="shared" si="1"/>
        <v>1301621825</v>
      </c>
    </row>
    <row r="41" spans="1:17">
      <c r="A41" s="2" t="s">
        <v>186</v>
      </c>
      <c r="C41" s="3">
        <v>0</v>
      </c>
      <c r="E41" s="3">
        <v>0</v>
      </c>
      <c r="G41" s="3">
        <v>0</v>
      </c>
      <c r="I41" s="3">
        <f t="shared" si="0"/>
        <v>0</v>
      </c>
      <c r="K41" s="3">
        <v>18184000</v>
      </c>
      <c r="M41" s="3">
        <v>43773531375</v>
      </c>
      <c r="O41" s="3">
        <v>43773531375</v>
      </c>
      <c r="Q41" s="5">
        <f t="shared" si="1"/>
        <v>0</v>
      </c>
    </row>
    <row r="42" spans="1:17">
      <c r="A42" s="2" t="s">
        <v>57</v>
      </c>
      <c r="C42" s="3">
        <v>0</v>
      </c>
      <c r="E42" s="3">
        <v>0</v>
      </c>
      <c r="G42" s="3">
        <v>0</v>
      </c>
      <c r="I42" s="3">
        <f t="shared" si="0"/>
        <v>0</v>
      </c>
      <c r="K42" s="3">
        <v>142581</v>
      </c>
      <c r="M42" s="3">
        <v>4250662337</v>
      </c>
      <c r="O42" s="3">
        <v>3502213624</v>
      </c>
      <c r="Q42" s="5">
        <f t="shared" si="1"/>
        <v>748448713</v>
      </c>
    </row>
    <row r="43" spans="1:17">
      <c r="A43" s="2" t="s">
        <v>42</v>
      </c>
      <c r="C43" s="3">
        <v>0</v>
      </c>
      <c r="E43" s="3">
        <v>0</v>
      </c>
      <c r="G43" s="3">
        <v>0</v>
      </c>
      <c r="I43" s="3">
        <f t="shared" si="0"/>
        <v>0</v>
      </c>
      <c r="K43" s="3">
        <v>6115748</v>
      </c>
      <c r="M43" s="3">
        <v>24308212228</v>
      </c>
      <c r="O43" s="3">
        <v>24694357156</v>
      </c>
      <c r="Q43" s="5">
        <f t="shared" si="1"/>
        <v>-386144928</v>
      </c>
    </row>
    <row r="44" spans="1:17">
      <c r="A44" s="2" t="s">
        <v>33</v>
      </c>
      <c r="C44" s="3">
        <v>0</v>
      </c>
      <c r="E44" s="3">
        <v>0</v>
      </c>
      <c r="G44" s="3">
        <v>0</v>
      </c>
      <c r="I44" s="3">
        <f t="shared" si="0"/>
        <v>0</v>
      </c>
      <c r="K44" s="3">
        <v>241750</v>
      </c>
      <c r="M44" s="3">
        <v>1655140189</v>
      </c>
      <c r="O44" s="3">
        <v>1417838365</v>
      </c>
      <c r="Q44" s="5">
        <f t="shared" si="1"/>
        <v>237301824</v>
      </c>
    </row>
    <row r="45" spans="1:17">
      <c r="A45" s="2" t="s">
        <v>50</v>
      </c>
      <c r="C45" s="3">
        <v>0</v>
      </c>
      <c r="E45" s="3">
        <v>0</v>
      </c>
      <c r="G45" s="3">
        <v>0</v>
      </c>
      <c r="I45" s="3">
        <f t="shared" si="0"/>
        <v>0</v>
      </c>
      <c r="K45" s="3">
        <v>263723</v>
      </c>
      <c r="M45" s="3">
        <v>11128677147</v>
      </c>
      <c r="O45" s="3">
        <v>9786203151</v>
      </c>
      <c r="Q45" s="5">
        <f t="shared" si="1"/>
        <v>1342473996</v>
      </c>
    </row>
    <row r="46" spans="1:17">
      <c r="A46" s="2" t="s">
        <v>55</v>
      </c>
      <c r="C46" s="3">
        <v>0</v>
      </c>
      <c r="E46" s="3">
        <v>0</v>
      </c>
      <c r="G46" s="3">
        <v>0</v>
      </c>
      <c r="I46" s="3">
        <f t="shared" si="0"/>
        <v>0</v>
      </c>
      <c r="K46" s="3">
        <v>794190</v>
      </c>
      <c r="M46" s="3">
        <v>4697314209</v>
      </c>
      <c r="O46" s="3">
        <v>4262319211</v>
      </c>
      <c r="Q46" s="5">
        <f t="shared" si="1"/>
        <v>434994998</v>
      </c>
    </row>
    <row r="47" spans="1:17">
      <c r="A47" s="2" t="s">
        <v>28</v>
      </c>
      <c r="C47" s="3">
        <v>0</v>
      </c>
      <c r="E47" s="3">
        <v>0</v>
      </c>
      <c r="G47" s="3">
        <v>0</v>
      </c>
      <c r="I47" s="3">
        <f t="shared" si="0"/>
        <v>0</v>
      </c>
      <c r="K47" s="3">
        <v>67101</v>
      </c>
      <c r="M47" s="3">
        <v>2101749176</v>
      </c>
      <c r="O47" s="3">
        <v>1907670024</v>
      </c>
      <c r="Q47" s="5">
        <f t="shared" si="1"/>
        <v>194079152</v>
      </c>
    </row>
    <row r="48" spans="1:17">
      <c r="A48" s="2" t="s">
        <v>47</v>
      </c>
      <c r="C48" s="3">
        <v>0</v>
      </c>
      <c r="E48" s="3">
        <v>0</v>
      </c>
      <c r="G48" s="3">
        <v>0</v>
      </c>
      <c r="I48" s="3">
        <f t="shared" si="0"/>
        <v>0</v>
      </c>
      <c r="K48" s="3">
        <v>1628470</v>
      </c>
      <c r="M48" s="3">
        <v>41181880398</v>
      </c>
      <c r="O48" s="3">
        <v>41036088061</v>
      </c>
      <c r="Q48" s="5">
        <f t="shared" si="1"/>
        <v>145792337</v>
      </c>
    </row>
    <row r="49" spans="1:17">
      <c r="A49" s="2" t="s">
        <v>126</v>
      </c>
      <c r="C49" s="3">
        <v>77372</v>
      </c>
      <c r="E49" s="3">
        <v>68679617565</v>
      </c>
      <c r="G49" s="3">
        <v>63356182611</v>
      </c>
      <c r="I49" s="3">
        <f t="shared" si="0"/>
        <v>5323434954</v>
      </c>
      <c r="K49" s="3">
        <v>77372</v>
      </c>
      <c r="M49" s="3">
        <v>68679617565</v>
      </c>
      <c r="O49" s="3">
        <v>63356182611</v>
      </c>
      <c r="Q49" s="5">
        <f t="shared" si="1"/>
        <v>5323434954</v>
      </c>
    </row>
    <row r="50" spans="1:17">
      <c r="A50" s="2" t="s">
        <v>112</v>
      </c>
      <c r="C50" s="3">
        <v>16800</v>
      </c>
      <c r="E50" s="3">
        <v>16800000000</v>
      </c>
      <c r="G50" s="3">
        <v>15885888160</v>
      </c>
      <c r="I50" s="3">
        <f t="shared" si="0"/>
        <v>914111840</v>
      </c>
      <c r="K50" s="3">
        <v>16800</v>
      </c>
      <c r="M50" s="3">
        <v>16800000000</v>
      </c>
      <c r="O50" s="3">
        <v>15885888160</v>
      </c>
      <c r="Q50" s="5">
        <f t="shared" si="1"/>
        <v>914111840</v>
      </c>
    </row>
    <row r="51" spans="1:17">
      <c r="A51" s="2" t="s">
        <v>118</v>
      </c>
      <c r="C51" s="3">
        <v>15751</v>
      </c>
      <c r="E51" s="3">
        <v>14996958611</v>
      </c>
      <c r="G51" s="3">
        <v>14119556838</v>
      </c>
      <c r="I51" s="3">
        <f t="shared" si="0"/>
        <v>877401773</v>
      </c>
      <c r="K51" s="3">
        <v>15751</v>
      </c>
      <c r="M51" s="3">
        <v>14996958611</v>
      </c>
      <c r="O51" s="3">
        <v>14119556838</v>
      </c>
      <c r="Q51" s="5">
        <f t="shared" si="1"/>
        <v>877401773</v>
      </c>
    </row>
    <row r="52" spans="1:17">
      <c r="A52" s="2" t="s">
        <v>78</v>
      </c>
      <c r="C52" s="3">
        <v>206000</v>
      </c>
      <c r="E52" s="3">
        <v>124662350872</v>
      </c>
      <c r="G52" s="3">
        <v>114984835220</v>
      </c>
      <c r="I52" s="3">
        <f t="shared" si="0"/>
        <v>9677515652</v>
      </c>
      <c r="K52" s="3">
        <v>206000</v>
      </c>
      <c r="M52" s="3">
        <v>124662350872</v>
      </c>
      <c r="O52" s="3">
        <v>114984835220</v>
      </c>
      <c r="Q52" s="5">
        <f t="shared" si="1"/>
        <v>9677515652</v>
      </c>
    </row>
    <row r="53" spans="1:17">
      <c r="A53" s="2" t="s">
        <v>187</v>
      </c>
      <c r="C53" s="3">
        <v>0</v>
      </c>
      <c r="E53" s="3">
        <v>0</v>
      </c>
      <c r="G53" s="3">
        <v>0</v>
      </c>
      <c r="I53" s="3">
        <f t="shared" si="0"/>
        <v>0</v>
      </c>
      <c r="K53" s="3">
        <v>186529</v>
      </c>
      <c r="M53" s="3">
        <v>186529000000</v>
      </c>
      <c r="O53" s="3">
        <v>180372554477</v>
      </c>
      <c r="Q53" s="5">
        <f t="shared" si="1"/>
        <v>6156445523</v>
      </c>
    </row>
    <row r="54" spans="1:17" ht="23.25" thickBot="1">
      <c r="E54" s="4">
        <f>SUM(E8:E53)</f>
        <v>357292048479</v>
      </c>
      <c r="G54" s="4">
        <f>SUM(G8:G53)</f>
        <v>317152188940</v>
      </c>
      <c r="I54" s="4">
        <f>SUM(I8:I53)</f>
        <v>40139859539</v>
      </c>
      <c r="M54" s="4">
        <f>SUM(M8:M53)</f>
        <v>1445151639698</v>
      </c>
      <c r="O54" s="4">
        <f>SUM(O8:O53)</f>
        <v>1263584314116</v>
      </c>
      <c r="Q54" s="4">
        <f>SUM(Q8:Q53)</f>
        <v>181567325582</v>
      </c>
    </row>
    <row r="55" spans="1:17" ht="23.25" thickTop="1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2023-07-01T12:45:19Z</dcterms:modified>
</cp:coreProperties>
</file>