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ارنما\"/>
    </mc:Choice>
  </mc:AlternateContent>
  <xr:revisionPtr revIDLastSave="0" documentId="13_ncr:1_{AC6DA5F9-3F89-4D17-A9FA-E1EEA05D692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6" l="1"/>
  <c r="I11" i="13"/>
  <c r="K10" i="13" s="1"/>
  <c r="G10" i="15"/>
  <c r="E10" i="15"/>
  <c r="E8" i="15"/>
  <c r="E9" i="15"/>
  <c r="E7" i="15"/>
  <c r="C10" i="15"/>
  <c r="K9" i="13"/>
  <c r="G11" i="13"/>
  <c r="G9" i="13"/>
  <c r="G10" i="13"/>
  <c r="G8" i="13"/>
  <c r="E11" i="13"/>
  <c r="C34" i="12"/>
  <c r="E34" i="12"/>
  <c r="G34" i="12"/>
  <c r="I34" i="12"/>
  <c r="K34" i="12"/>
  <c r="M34" i="12"/>
  <c r="O34" i="12"/>
  <c r="Q3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8" i="12"/>
  <c r="I49" i="11"/>
  <c r="S49" i="11"/>
  <c r="S66" i="11"/>
  <c r="I6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7" i="11" s="1"/>
  <c r="U49" i="11" s="1"/>
  <c r="S6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8" i="11"/>
  <c r="Q67" i="11"/>
  <c r="O67" i="11"/>
  <c r="M67" i="11"/>
  <c r="G67" i="11"/>
  <c r="E67" i="11"/>
  <c r="C67" i="11"/>
  <c r="E65" i="10"/>
  <c r="G65" i="10"/>
  <c r="I65" i="10"/>
  <c r="M65" i="10"/>
  <c r="O65" i="10"/>
  <c r="Q6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8" i="10"/>
  <c r="E77" i="9"/>
  <c r="G77" i="9"/>
  <c r="I77" i="9"/>
  <c r="M77" i="9"/>
  <c r="O77" i="9"/>
  <c r="Q77" i="9"/>
  <c r="O46" i="8"/>
  <c r="Q46" i="8"/>
  <c r="S45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46" i="8" s="1"/>
  <c r="S38" i="8"/>
  <c r="S39" i="8"/>
  <c r="S40" i="8"/>
  <c r="S41" i="8"/>
  <c r="S42" i="8"/>
  <c r="S43" i="8"/>
  <c r="S44" i="8"/>
  <c r="S8" i="8"/>
  <c r="M46" i="8"/>
  <c r="K46" i="8"/>
  <c r="I46" i="8"/>
  <c r="S11" i="7"/>
  <c r="Q11" i="7"/>
  <c r="O11" i="7"/>
  <c r="M11" i="7"/>
  <c r="K11" i="7"/>
  <c r="I11" i="7"/>
  <c r="Q11" i="6"/>
  <c r="O11" i="6"/>
  <c r="M11" i="6"/>
  <c r="K11" i="6"/>
  <c r="AK31" i="3"/>
  <c r="Q31" i="3"/>
  <c r="S31" i="3"/>
  <c r="W31" i="3"/>
  <c r="AA31" i="3"/>
  <c r="AG31" i="3"/>
  <c r="AI31" i="3"/>
  <c r="Y62" i="1"/>
  <c r="E62" i="1"/>
  <c r="G62" i="1"/>
  <c r="K62" i="1"/>
  <c r="O62" i="1"/>
  <c r="U62" i="1"/>
  <c r="W62" i="1"/>
  <c r="K8" i="13" l="1"/>
  <c r="K11" i="13" s="1"/>
  <c r="U12" i="11"/>
  <c r="U23" i="11"/>
  <c r="U39" i="11"/>
  <c r="U55" i="11"/>
  <c r="U15" i="11"/>
  <c r="U19" i="11"/>
  <c r="U35" i="11"/>
  <c r="U51" i="11"/>
  <c r="U8" i="11"/>
  <c r="U11" i="11"/>
  <c r="U27" i="11"/>
  <c r="U43" i="11"/>
  <c r="U59" i="11"/>
  <c r="U31" i="11"/>
  <c r="U47" i="11"/>
  <c r="U63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65" i="11"/>
  <c r="U61" i="11"/>
  <c r="U57" i="11"/>
  <c r="U53" i="11"/>
  <c r="U45" i="11"/>
  <c r="U41" i="11"/>
  <c r="U37" i="11"/>
  <c r="U33" i="11"/>
  <c r="U29" i="11"/>
  <c r="U25" i="11"/>
  <c r="U21" i="11"/>
  <c r="U17" i="11"/>
  <c r="U13" i="11"/>
  <c r="U9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I67" i="11"/>
  <c r="K49" i="11" s="1"/>
  <c r="K9" i="11" l="1"/>
  <c r="K13" i="11"/>
  <c r="K17" i="11"/>
  <c r="K21" i="11"/>
  <c r="K25" i="11"/>
  <c r="K29" i="11"/>
  <c r="K33" i="11"/>
  <c r="K37" i="11"/>
  <c r="K41" i="11"/>
  <c r="K45" i="11"/>
  <c r="K50" i="11"/>
  <c r="K54" i="11"/>
  <c r="K58" i="11"/>
  <c r="K62" i="11"/>
  <c r="K66" i="11"/>
  <c r="K10" i="11"/>
  <c r="K14" i="11"/>
  <c r="K18" i="11"/>
  <c r="K22" i="11"/>
  <c r="K26" i="11"/>
  <c r="K30" i="11"/>
  <c r="K34" i="11"/>
  <c r="K38" i="11"/>
  <c r="K42" i="11"/>
  <c r="K46" i="11"/>
  <c r="K51" i="11"/>
  <c r="K55" i="11"/>
  <c r="K59" i="11"/>
  <c r="K63" i="11"/>
  <c r="K8" i="11"/>
  <c r="K11" i="11"/>
  <c r="K15" i="11"/>
  <c r="K19" i="11"/>
  <c r="K23" i="11"/>
  <c r="K27" i="11"/>
  <c r="K31" i="11"/>
  <c r="K35" i="11"/>
  <c r="K39" i="11"/>
  <c r="K43" i="11"/>
  <c r="K47" i="11"/>
  <c r="K52" i="11"/>
  <c r="K56" i="11"/>
  <c r="K60" i="11"/>
  <c r="K64" i="11"/>
  <c r="K12" i="11"/>
  <c r="K16" i="11"/>
  <c r="K20" i="11"/>
  <c r="K24" i="11"/>
  <c r="K28" i="11"/>
  <c r="K32" i="11"/>
  <c r="K36" i="11"/>
  <c r="K40" i="11"/>
  <c r="K44" i="11"/>
  <c r="K48" i="11"/>
  <c r="K53" i="11"/>
  <c r="K57" i="11"/>
  <c r="K61" i="11"/>
  <c r="K65" i="11"/>
  <c r="U67" i="11"/>
  <c r="K67" i="11" l="1"/>
</calcChain>
</file>

<file path=xl/sharedStrings.xml><?xml version="1.0" encoding="utf-8"?>
<sst xmlns="http://schemas.openxmlformats.org/spreadsheetml/2006/main" count="845" uniqueCount="225">
  <si>
    <t>صندوق سرمایه‌گذاری توسعه ممتاز</t>
  </si>
  <si>
    <t>صورت وضعیت سبد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</si>
  <si>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</si>
  <si>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</si>
  <si>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</si>
  <si>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</si>
  <si>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</si>
  <si>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</si>
  <si>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</si>
  <si>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</si>
  <si>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</si>
  <si>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</si>
  <si>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</si>
  <si>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</si>
  <si>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</si>
  <si>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</si>
  <si>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تجارت</t>
  </si>
  <si>
    <t>بانک ملت</t>
  </si>
  <si>
    <t>بانک‌اقتصادنوین‌</t>
  </si>
  <si>
    <t>بهمن  دیزل</t>
  </si>
  <si>
    <t>بیمه کوثر</t>
  </si>
  <si>
    <t>پالایش نفت اصفهان</t>
  </si>
  <si>
    <t>پتروشیمی امیرکبیر</t>
  </si>
  <si>
    <t>پتروشیمی بوعلی سینا</t>
  </si>
  <si>
    <t>پتروشیمی‌شیراز</t>
  </si>
  <si>
    <t>پست بانک ایران</t>
  </si>
  <si>
    <t>تراکتورسازی‌ایران‌</t>
  </si>
  <si>
    <t>توسعه‌معادن‌وفلزات‌</t>
  </si>
  <si>
    <t>ح . داروپخش‌ (هلدینگ‌</t>
  </si>
  <si>
    <t>ح . سرمایه گذاری صبا تامین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</si>
  <si>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</si>
  <si>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</si>
  <si>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</si>
  <si>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</si>
  <si>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</si>
  <si>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</si>
  <si>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</si>
  <si>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</si>
  <si>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</si>
  <si>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</si>
  <si>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سیمان آبیک</t>
  </si>
  <si>
    <t>سیمان آرتا اردبیل</t>
  </si>
  <si>
    <t>سیمان فارس و خوزستان</t>
  </si>
  <si>
    <t>شرکت آهن و فولاد ارفع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</si>
  <si>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</si>
  <si>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</si>
  <si>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</si>
  <si>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</si>
  <si>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</si>
  <si>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</si>
  <si>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</si>
  <si>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</si>
  <si>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</si>
  <si>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گروه‌ صنعتی‌ بارز</t>
  </si>
  <si>
    <t>گروه‌بهمن‌</t>
  </si>
  <si>
    <t>گسترش نفت و گاز پارسیان</t>
  </si>
  <si>
    <t>مدیریت صنعت شوینده ت.ص.بهشهر</t>
  </si>
  <si>
    <t>ملی شیمی کشاورز</t>
  </si>
  <si>
    <t>نفت ایرانول</t>
  </si>
  <si>
    <t>نفت پاسارگاد</t>
  </si>
  <si>
    <t>نفت سپاهان</t>
  </si>
  <si>
    <t>نوردوقطعات‌ فولادی‌</t>
  </si>
  <si>
    <t>کارخانجات‌داروپخش‌</t>
  </si>
  <si>
    <t>کاشی‌ پارس‌</t>
  </si>
  <si>
    <t>کیمیدارو</t>
  </si>
  <si>
    <t>کویر تایر</t>
  </si>
  <si>
    <t>ح . سرمایه‌گذاری‌ سپه‌</t>
  </si>
  <si>
    <t>پتروشیمی تندگویان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</si>
  <si>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</si>
  <si>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</si>
  <si>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</si>
  <si>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</si>
  <si>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</si>
  <si>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</si>
  <si>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</si>
  <si>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</si>
  <si>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</si>
  <si>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</si>
  <si>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</si>
  <si>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</si>
  <si>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</si>
  <si>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</si>
  <si>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</si>
  <si>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</si>
  <si>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</si>
  <si>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</si>
  <si>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</si>
  <si>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</si>
  <si>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</si>
  <si>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</si>
  <si>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</si>
  <si>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</si>
  <si>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</si>
  <si>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</si>
  <si>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</si>
  <si>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</si>
  <si>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</si>
  <si>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</si>
  <si>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</si>
  <si>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</si>
  <si>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</si>
  <si>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</si>
  <si>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</si>
  <si>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</si>
  <si>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</si>
  <si>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</si>
  <si>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</si>
  <si>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</si>
  <si>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</si>
  <si>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</si>
  <si>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</si>
  <si>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</si>
  <si>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</si>
  <si>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</si>
  <si>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</si>
  <si>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گام بانک اقتصاد نوین0205</t>
  </si>
  <si>
    <t>1401/04/01</t>
  </si>
  <si>
    <t>گام بانک صادرات ایران0207</t>
  </si>
  <si>
    <t>1402/07/30</t>
  </si>
  <si>
    <t>گواهی اعتبار مولد رفاه0207</t>
  </si>
  <si>
    <t>1401/08/01</t>
  </si>
  <si>
    <t>گواهی اعتبار مولد سامان0207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</si>
  <si>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</si>
  <si>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</si>
  <si>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</si>
  <si>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</si>
  <si>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</si>
  <si>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</si>
  <si>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گواهی اعتبارمولد رفاه0208</t>
  </si>
  <si>
    <t>گواهی اعتبار مولد سامان0208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</si>
  <si>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</si>
  <si>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</si>
  <si>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</si>
  <si>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</si>
  <si>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</si>
  <si>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</si>
  <si>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</si>
  <si>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</si>
  <si>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</si>
  <si>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</si>
  <si>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</si>
  <si>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</si>
  <si>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</si>
  <si>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</si>
  <si>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</si>
  <si>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</si>
  <si>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</si>
  <si>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</si>
  <si>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</si>
  <si>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</si>
  <si>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</si>
  <si>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</si>
  <si>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</si>
  <si>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</si>
  <si>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</si>
  <si>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</si>
  <si>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</si>
  <si>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</si>
  <si>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</si>
  <si>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</si>
  <si>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</si>
  <si>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</si>
  <si>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</si>
  <si>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</si>
  <si>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</si>
  <si>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</si>
  <si>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1402/04/29</t>
  </si>
  <si>
    <t>1402/04/20</t>
  </si>
  <si>
    <t>1402/04/24</t>
  </si>
  <si>
    <t>1402/04/17</t>
  </si>
  <si>
    <t>1402/02/25</t>
  </si>
  <si>
    <t>1402/04/21</t>
  </si>
  <si>
    <t>1402/05/01</t>
  </si>
  <si>
    <t>1402/03/08</t>
  </si>
  <si>
    <t>1402/04/15</t>
  </si>
  <si>
    <t>1402/04/12</t>
  </si>
  <si>
    <t>1402/04/30</t>
  </si>
  <si>
    <t>1402/04/28</t>
  </si>
  <si>
    <t>1402/04/10</t>
  </si>
  <si>
    <t>1402/03/02</t>
  </si>
  <si>
    <t>1402/03/31</t>
  </si>
  <si>
    <t>1402/04/27</t>
  </si>
  <si>
    <t>1402/03/03</t>
  </si>
  <si>
    <t>1402/03/13</t>
  </si>
  <si>
    <t>1402/04/26</t>
  </si>
  <si>
    <t>1402/01/31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</si>
  <si>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</si>
  <si>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</si>
  <si>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</si>
  <si>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</si>
  <si>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</si>
  <si>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</si>
  <si>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</si>
  <si>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</si>
  <si>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</si>
  <si>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غلتک سازان سپاهان</t>
  </si>
  <si>
    <t>پتروشیمی زاگرس</t>
  </si>
  <si>
    <t>سرمایه گذاری سیمان تامین</t>
  </si>
  <si>
    <t>تولیدی مخازن گازطبیعی آسیاناما</t>
  </si>
  <si>
    <t>سپنتا</t>
  </si>
  <si>
    <t>ح . بیمه کوثر</t>
  </si>
  <si>
    <t>کشاورزی و دامپروری فجر اصفهان</t>
  </si>
  <si>
    <t>گام بانک اقتصاد نوین0204</t>
  </si>
  <si>
    <t>اسنادخزانه-م9بودجه99-020316</t>
  </si>
  <si>
    <t>گام بانک تجارت0204</t>
  </si>
  <si>
    <t>اسنادخزانه-م5بودجه99-020218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</si>
  <si>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</si>
  <si>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</si>
  <si>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</si>
  <si>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</si>
  <si>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</si>
  <si>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</si>
  <si>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</si>
  <si>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</si>
  <si>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</si>
  <si>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</si>
  <si>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</si>
  <si>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</si>
  <si>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</si>
  <si>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</si>
  <si>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</si>
  <si>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</si>
  <si>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>سود سهام شرکت س.سهام عدالت استان کرمانشاه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</si>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</sst>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13</xdr:col>
          <xdr:colOff>123825</xdr:colOff>
          <xdr:row>32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B196ED-ECE5-99E4-BEE3-56EC5EFD0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83BD-D078-4B92-A991-0D26C42DD4D7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13</xdr:col>
                <xdr:colOff>123825</xdr:colOff>
                <xdr:row>32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5"/>
  <sheetViews>
    <sheetView rightToLeft="1" workbookViewId="0">
      <selection activeCell="I39" sqref="I39"/>
    </sheetView>
  </sheetViews>
  <sheetFormatPr defaultRowHeight="24"/>
  <cols>
    <col min="1" max="1" width="3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153</v>
      </c>
      <c r="C6" s="16" t="s">
        <v>151</v>
      </c>
      <c r="D6" s="16" t="s">
        <v>151</v>
      </c>
      <c r="E6" s="16" t="s">
        <v>151</v>
      </c>
      <c r="F6" s="16" t="s">
        <v>151</v>
      </c>
      <c r="G6" s="16" t="s">
        <v>151</v>
      </c>
      <c r="H6" s="16" t="s">
        <v>151</v>
      </c>
      <c r="I6" s="16" t="s">
        <v>151</v>
      </c>
      <c r="K6" s="16" t="s">
        <v>152</v>
      </c>
      <c r="L6" s="16" t="s">
        <v>152</v>
      </c>
      <c r="M6" s="16" t="s">
        <v>152</v>
      </c>
      <c r="N6" s="16" t="s">
        <v>152</v>
      </c>
      <c r="O6" s="16" t="s">
        <v>152</v>
      </c>
      <c r="P6" s="16" t="s">
        <v>152</v>
      </c>
      <c r="Q6" s="16" t="s">
        <v>152</v>
      </c>
    </row>
    <row r="7" spans="1:17" ht="24.75">
      <c r="A7" s="16" t="s">
        <v>153</v>
      </c>
      <c r="C7" s="16" t="s">
        <v>210</v>
      </c>
      <c r="E7" s="16" t="s">
        <v>207</v>
      </c>
      <c r="G7" s="16" t="s">
        <v>208</v>
      </c>
      <c r="I7" s="16" t="s">
        <v>211</v>
      </c>
      <c r="K7" s="16" t="s">
        <v>210</v>
      </c>
      <c r="M7" s="16" t="s">
        <v>207</v>
      </c>
      <c r="O7" s="16" t="s">
        <v>208</v>
      </c>
      <c r="Q7" s="16" t="s">
        <v>211</v>
      </c>
    </row>
    <row r="8" spans="1:17">
      <c r="A8" s="1" t="s">
        <v>90</v>
      </c>
      <c r="C8" s="7">
        <v>0</v>
      </c>
      <c r="D8" s="7"/>
      <c r="E8" s="7">
        <v>-296502249</v>
      </c>
      <c r="F8" s="7"/>
      <c r="G8" s="7">
        <v>414482864</v>
      </c>
      <c r="H8" s="7"/>
      <c r="I8" s="7">
        <f>C8+E8+G8</f>
        <v>117980615</v>
      </c>
      <c r="J8" s="7"/>
      <c r="K8" s="7">
        <v>0</v>
      </c>
      <c r="L8" s="7"/>
      <c r="M8" s="7">
        <v>686587533</v>
      </c>
      <c r="N8" s="7"/>
      <c r="O8" s="7">
        <v>414482864</v>
      </c>
      <c r="P8" s="7"/>
      <c r="Q8" s="7">
        <f>K8+M8+O8</f>
        <v>1101070397</v>
      </c>
    </row>
    <row r="9" spans="1:17">
      <c r="A9" s="1" t="s">
        <v>117</v>
      </c>
      <c r="C9" s="7">
        <v>0</v>
      </c>
      <c r="D9" s="7"/>
      <c r="E9" s="7">
        <v>2795172543</v>
      </c>
      <c r="F9" s="7"/>
      <c r="G9" s="7">
        <v>650296130</v>
      </c>
      <c r="H9" s="7"/>
      <c r="I9" s="7">
        <f t="shared" ref="I9:I33" si="0">C9+E9+G9</f>
        <v>3445468673</v>
      </c>
      <c r="J9" s="7"/>
      <c r="K9" s="7">
        <v>0</v>
      </c>
      <c r="L9" s="7"/>
      <c r="M9" s="7">
        <v>19005925540</v>
      </c>
      <c r="N9" s="7"/>
      <c r="O9" s="7">
        <v>650296130</v>
      </c>
      <c r="P9" s="7"/>
      <c r="Q9" s="7">
        <f t="shared" ref="Q9:Q33" si="1">K9+M9+O9</f>
        <v>19656221670</v>
      </c>
    </row>
    <row r="10" spans="1:17">
      <c r="A10" s="1" t="s">
        <v>93</v>
      </c>
      <c r="C10" s="7">
        <v>0</v>
      </c>
      <c r="D10" s="7"/>
      <c r="E10" s="7">
        <v>0</v>
      </c>
      <c r="F10" s="7"/>
      <c r="G10" s="7">
        <v>1094801534</v>
      </c>
      <c r="H10" s="7"/>
      <c r="I10" s="7">
        <f t="shared" si="0"/>
        <v>1094801534</v>
      </c>
      <c r="J10" s="7"/>
      <c r="K10" s="7">
        <v>0</v>
      </c>
      <c r="L10" s="7"/>
      <c r="M10" s="7">
        <v>0</v>
      </c>
      <c r="N10" s="7"/>
      <c r="O10" s="7">
        <v>1094801534</v>
      </c>
      <c r="P10" s="7"/>
      <c r="Q10" s="7">
        <f t="shared" si="1"/>
        <v>1094801534</v>
      </c>
    </row>
    <row r="11" spans="1:17">
      <c r="A11" s="1" t="s">
        <v>115</v>
      </c>
      <c r="C11" s="7">
        <v>0</v>
      </c>
      <c r="D11" s="7"/>
      <c r="E11" s="7">
        <v>0</v>
      </c>
      <c r="F11" s="7"/>
      <c r="G11" s="7">
        <v>13714956724</v>
      </c>
      <c r="H11" s="7"/>
      <c r="I11" s="7">
        <f t="shared" si="0"/>
        <v>13714956724</v>
      </c>
      <c r="J11" s="7"/>
      <c r="K11" s="7">
        <v>0</v>
      </c>
      <c r="L11" s="7"/>
      <c r="M11" s="7">
        <v>0</v>
      </c>
      <c r="N11" s="7"/>
      <c r="O11" s="7">
        <v>14592358497</v>
      </c>
      <c r="P11" s="7"/>
      <c r="Q11" s="7">
        <f t="shared" si="1"/>
        <v>14592358497</v>
      </c>
    </row>
    <row r="12" spans="1:17">
      <c r="A12" s="1" t="s">
        <v>125</v>
      </c>
      <c r="C12" s="7">
        <v>0</v>
      </c>
      <c r="D12" s="7"/>
      <c r="E12" s="7">
        <v>1589471030</v>
      </c>
      <c r="F12" s="7"/>
      <c r="G12" s="7">
        <v>371700407</v>
      </c>
      <c r="H12" s="7"/>
      <c r="I12" s="7">
        <f t="shared" si="0"/>
        <v>1961171437</v>
      </c>
      <c r="J12" s="7"/>
      <c r="K12" s="7">
        <v>0</v>
      </c>
      <c r="L12" s="7"/>
      <c r="M12" s="7">
        <v>5235584070</v>
      </c>
      <c r="N12" s="7"/>
      <c r="O12" s="7">
        <v>3097434628</v>
      </c>
      <c r="P12" s="7"/>
      <c r="Q12" s="7">
        <f t="shared" si="1"/>
        <v>8333018698</v>
      </c>
    </row>
    <row r="13" spans="1:17">
      <c r="A13" s="1" t="s">
        <v>119</v>
      </c>
      <c r="C13" s="7">
        <v>0</v>
      </c>
      <c r="D13" s="7"/>
      <c r="E13" s="7">
        <v>1628355569</v>
      </c>
      <c r="F13" s="7"/>
      <c r="G13" s="7">
        <v>3362762214</v>
      </c>
      <c r="H13" s="7"/>
      <c r="I13" s="7">
        <f t="shared" si="0"/>
        <v>4991117783</v>
      </c>
      <c r="J13" s="7"/>
      <c r="K13" s="7">
        <v>0</v>
      </c>
      <c r="L13" s="7"/>
      <c r="M13" s="7">
        <v>29052384062</v>
      </c>
      <c r="N13" s="7"/>
      <c r="O13" s="7">
        <v>3362762214</v>
      </c>
      <c r="P13" s="7"/>
      <c r="Q13" s="7">
        <f t="shared" si="1"/>
        <v>32415146276</v>
      </c>
    </row>
    <row r="14" spans="1:17">
      <c r="A14" s="1" t="s">
        <v>121</v>
      </c>
      <c r="C14" s="7">
        <v>0</v>
      </c>
      <c r="D14" s="7"/>
      <c r="E14" s="7">
        <v>316442635</v>
      </c>
      <c r="F14" s="7"/>
      <c r="G14" s="7">
        <v>0</v>
      </c>
      <c r="H14" s="7"/>
      <c r="I14" s="7">
        <f t="shared" si="0"/>
        <v>316442635</v>
      </c>
      <c r="J14" s="7"/>
      <c r="K14" s="7">
        <v>0</v>
      </c>
      <c r="L14" s="7"/>
      <c r="M14" s="7">
        <v>956453728</v>
      </c>
      <c r="N14" s="7"/>
      <c r="O14" s="7">
        <v>1158544211</v>
      </c>
      <c r="P14" s="7"/>
      <c r="Q14" s="7">
        <f t="shared" si="1"/>
        <v>2114997939</v>
      </c>
    </row>
    <row r="15" spans="1:17">
      <c r="A15" s="1" t="s">
        <v>202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4009485039</v>
      </c>
      <c r="P15" s="7"/>
      <c r="Q15" s="7">
        <f t="shared" si="1"/>
        <v>4009485039</v>
      </c>
    </row>
    <row r="16" spans="1:17">
      <c r="A16" s="1" t="s">
        <v>122</v>
      </c>
      <c r="C16" s="7">
        <v>0</v>
      </c>
      <c r="D16" s="7"/>
      <c r="E16" s="7">
        <v>1534192177</v>
      </c>
      <c r="F16" s="7"/>
      <c r="G16" s="7">
        <v>0</v>
      </c>
      <c r="H16" s="7"/>
      <c r="I16" s="7">
        <f t="shared" si="0"/>
        <v>1534192177</v>
      </c>
      <c r="J16" s="7"/>
      <c r="K16" s="7">
        <v>0</v>
      </c>
      <c r="L16" s="7"/>
      <c r="M16" s="7">
        <v>8990217929</v>
      </c>
      <c r="N16" s="7"/>
      <c r="O16" s="7">
        <v>7349754372</v>
      </c>
      <c r="P16" s="7"/>
      <c r="Q16" s="7">
        <f t="shared" si="1"/>
        <v>16339972301</v>
      </c>
    </row>
    <row r="17" spans="1:17">
      <c r="A17" s="1" t="s">
        <v>203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914111840</v>
      </c>
      <c r="P17" s="7"/>
      <c r="Q17" s="7">
        <f t="shared" si="1"/>
        <v>914111840</v>
      </c>
    </row>
    <row r="18" spans="1:17">
      <c r="A18" s="1" t="s">
        <v>204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10024988576</v>
      </c>
      <c r="P18" s="7"/>
      <c r="Q18" s="7">
        <f t="shared" si="1"/>
        <v>10024988576</v>
      </c>
    </row>
    <row r="19" spans="1:17">
      <c r="A19" s="1" t="s">
        <v>205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6156445523</v>
      </c>
      <c r="P19" s="7"/>
      <c r="Q19" s="7">
        <f t="shared" si="1"/>
        <v>6156445523</v>
      </c>
    </row>
    <row r="20" spans="1:17">
      <c r="A20" s="1" t="s">
        <v>81</v>
      </c>
      <c r="C20" s="7">
        <v>0</v>
      </c>
      <c r="D20" s="7"/>
      <c r="E20" s="7">
        <v>-100218231</v>
      </c>
      <c r="F20" s="7"/>
      <c r="G20" s="7">
        <v>0</v>
      </c>
      <c r="H20" s="7"/>
      <c r="I20" s="7">
        <f t="shared" si="0"/>
        <v>-100218231</v>
      </c>
      <c r="J20" s="7"/>
      <c r="K20" s="7">
        <v>0</v>
      </c>
      <c r="L20" s="7"/>
      <c r="M20" s="7">
        <v>1719533878</v>
      </c>
      <c r="N20" s="7"/>
      <c r="O20" s="7">
        <v>13009527615</v>
      </c>
      <c r="P20" s="7"/>
      <c r="Q20" s="7">
        <f t="shared" si="1"/>
        <v>14729061493</v>
      </c>
    </row>
    <row r="21" spans="1:17">
      <c r="A21" s="1" t="s">
        <v>129</v>
      </c>
      <c r="C21" s="7">
        <v>0</v>
      </c>
      <c r="D21" s="7"/>
      <c r="E21" s="7">
        <v>2828039204</v>
      </c>
      <c r="F21" s="7"/>
      <c r="G21" s="7">
        <v>0</v>
      </c>
      <c r="H21" s="7"/>
      <c r="I21" s="7">
        <f t="shared" si="0"/>
        <v>2828039204</v>
      </c>
      <c r="J21" s="7"/>
      <c r="K21" s="7">
        <v>0</v>
      </c>
      <c r="L21" s="7"/>
      <c r="M21" s="7">
        <v>2828039204</v>
      </c>
      <c r="N21" s="7"/>
      <c r="O21" s="7">
        <v>0</v>
      </c>
      <c r="P21" s="7"/>
      <c r="Q21" s="7">
        <f t="shared" si="1"/>
        <v>2828039204</v>
      </c>
    </row>
    <row r="22" spans="1:17">
      <c r="A22" s="1" t="s">
        <v>103</v>
      </c>
      <c r="C22" s="7">
        <v>0</v>
      </c>
      <c r="D22" s="7"/>
      <c r="E22" s="7">
        <v>156085704</v>
      </c>
      <c r="F22" s="7"/>
      <c r="G22" s="7">
        <v>0</v>
      </c>
      <c r="H22" s="7"/>
      <c r="I22" s="7">
        <f t="shared" si="0"/>
        <v>156085704</v>
      </c>
      <c r="J22" s="7"/>
      <c r="K22" s="7">
        <v>0</v>
      </c>
      <c r="L22" s="7"/>
      <c r="M22" s="7">
        <v>9070166734</v>
      </c>
      <c r="N22" s="7"/>
      <c r="O22" s="7">
        <v>0</v>
      </c>
      <c r="P22" s="7"/>
      <c r="Q22" s="7">
        <f t="shared" si="1"/>
        <v>9070166734</v>
      </c>
    </row>
    <row r="23" spans="1:17">
      <c r="A23" s="1" t="s">
        <v>128</v>
      </c>
      <c r="C23" s="7">
        <v>0</v>
      </c>
      <c r="D23" s="7"/>
      <c r="E23" s="7">
        <v>611589130</v>
      </c>
      <c r="F23" s="7"/>
      <c r="G23" s="7">
        <v>0</v>
      </c>
      <c r="H23" s="7"/>
      <c r="I23" s="7">
        <f t="shared" si="0"/>
        <v>611589130</v>
      </c>
      <c r="J23" s="7"/>
      <c r="K23" s="7">
        <v>0</v>
      </c>
      <c r="L23" s="7"/>
      <c r="M23" s="7">
        <v>2343699179</v>
      </c>
      <c r="N23" s="7"/>
      <c r="O23" s="7">
        <v>0</v>
      </c>
      <c r="P23" s="7"/>
      <c r="Q23" s="7">
        <f t="shared" si="1"/>
        <v>2343699179</v>
      </c>
    </row>
    <row r="24" spans="1:17">
      <c r="A24" s="1" t="s">
        <v>77</v>
      </c>
      <c r="C24" s="7">
        <v>0</v>
      </c>
      <c r="D24" s="7"/>
      <c r="E24" s="7">
        <v>-1911653</v>
      </c>
      <c r="F24" s="7"/>
      <c r="G24" s="7">
        <v>0</v>
      </c>
      <c r="H24" s="7"/>
      <c r="I24" s="7">
        <f t="shared" si="0"/>
        <v>-1911653</v>
      </c>
      <c r="J24" s="7"/>
      <c r="K24" s="7">
        <v>0</v>
      </c>
      <c r="L24" s="7"/>
      <c r="M24" s="7">
        <v>27111086</v>
      </c>
      <c r="N24" s="7"/>
      <c r="O24" s="7">
        <v>0</v>
      </c>
      <c r="P24" s="7"/>
      <c r="Q24" s="7">
        <f t="shared" si="1"/>
        <v>27111086</v>
      </c>
    </row>
    <row r="25" spans="1:17">
      <c r="A25" s="1" t="s">
        <v>101</v>
      </c>
      <c r="C25" s="7">
        <v>0</v>
      </c>
      <c r="D25" s="7"/>
      <c r="E25" s="7">
        <v>-42320327</v>
      </c>
      <c r="F25" s="7"/>
      <c r="G25" s="7">
        <v>0</v>
      </c>
      <c r="H25" s="7"/>
      <c r="I25" s="7">
        <f t="shared" si="0"/>
        <v>-42320327</v>
      </c>
      <c r="J25" s="7"/>
      <c r="K25" s="7">
        <v>0</v>
      </c>
      <c r="L25" s="7"/>
      <c r="M25" s="7">
        <v>1113339170</v>
      </c>
      <c r="N25" s="7"/>
      <c r="O25" s="7">
        <v>0</v>
      </c>
      <c r="P25" s="7"/>
      <c r="Q25" s="7">
        <f t="shared" si="1"/>
        <v>1113339170</v>
      </c>
    </row>
    <row r="26" spans="1:17">
      <c r="A26" s="1" t="s">
        <v>112</v>
      </c>
      <c r="C26" s="7">
        <v>0</v>
      </c>
      <c r="D26" s="7"/>
      <c r="E26" s="7">
        <v>1903629704</v>
      </c>
      <c r="F26" s="7"/>
      <c r="G26" s="7">
        <v>0</v>
      </c>
      <c r="H26" s="7"/>
      <c r="I26" s="7">
        <f t="shared" si="0"/>
        <v>1903629704</v>
      </c>
      <c r="J26" s="7"/>
      <c r="K26" s="7">
        <v>0</v>
      </c>
      <c r="L26" s="7"/>
      <c r="M26" s="7">
        <v>9497764278</v>
      </c>
      <c r="N26" s="7"/>
      <c r="O26" s="7">
        <v>0</v>
      </c>
      <c r="P26" s="7"/>
      <c r="Q26" s="7">
        <f t="shared" si="1"/>
        <v>9497764278</v>
      </c>
    </row>
    <row r="27" spans="1:17">
      <c r="A27" s="1" t="s">
        <v>87</v>
      </c>
      <c r="C27" s="7">
        <v>0</v>
      </c>
      <c r="D27" s="7"/>
      <c r="E27" s="7">
        <v>720359411</v>
      </c>
      <c r="F27" s="7"/>
      <c r="G27" s="7">
        <v>0</v>
      </c>
      <c r="H27" s="7"/>
      <c r="I27" s="7">
        <f t="shared" si="0"/>
        <v>720359411</v>
      </c>
      <c r="J27" s="7"/>
      <c r="K27" s="7">
        <v>0</v>
      </c>
      <c r="L27" s="7"/>
      <c r="M27" s="7">
        <v>4663809531</v>
      </c>
      <c r="N27" s="7"/>
      <c r="O27" s="7">
        <v>0</v>
      </c>
      <c r="P27" s="7"/>
      <c r="Q27" s="7">
        <f t="shared" si="1"/>
        <v>4663809531</v>
      </c>
    </row>
    <row r="28" spans="1:17">
      <c r="A28" s="1" t="s">
        <v>106</v>
      </c>
      <c r="C28" s="7">
        <v>0</v>
      </c>
      <c r="D28" s="7"/>
      <c r="E28" s="7">
        <v>-12796</v>
      </c>
      <c r="F28" s="7"/>
      <c r="G28" s="7">
        <v>0</v>
      </c>
      <c r="H28" s="7"/>
      <c r="I28" s="7">
        <f t="shared" si="0"/>
        <v>-12796</v>
      </c>
      <c r="J28" s="7"/>
      <c r="K28" s="7">
        <v>0</v>
      </c>
      <c r="L28" s="7"/>
      <c r="M28" s="7">
        <v>1159790</v>
      </c>
      <c r="N28" s="7"/>
      <c r="O28" s="7">
        <v>0</v>
      </c>
      <c r="P28" s="7"/>
      <c r="Q28" s="7">
        <f t="shared" si="1"/>
        <v>1159790</v>
      </c>
    </row>
    <row r="29" spans="1:17">
      <c r="A29" s="1" t="s">
        <v>99</v>
      </c>
      <c r="C29" s="7">
        <v>0</v>
      </c>
      <c r="D29" s="7"/>
      <c r="E29" s="7">
        <v>-95727646</v>
      </c>
      <c r="F29" s="7"/>
      <c r="G29" s="7">
        <v>0</v>
      </c>
      <c r="H29" s="7"/>
      <c r="I29" s="7">
        <f t="shared" si="0"/>
        <v>-95727646</v>
      </c>
      <c r="J29" s="7"/>
      <c r="K29" s="7">
        <v>0</v>
      </c>
      <c r="L29" s="7"/>
      <c r="M29" s="7">
        <v>2645028501</v>
      </c>
      <c r="N29" s="7"/>
      <c r="O29" s="7">
        <v>0</v>
      </c>
      <c r="P29" s="7"/>
      <c r="Q29" s="7">
        <f t="shared" si="1"/>
        <v>2645028501</v>
      </c>
    </row>
    <row r="30" spans="1:17">
      <c r="A30" s="1" t="s">
        <v>107</v>
      </c>
      <c r="C30" s="7">
        <v>0</v>
      </c>
      <c r="D30" s="7"/>
      <c r="E30" s="7">
        <v>362659515</v>
      </c>
      <c r="F30" s="7"/>
      <c r="G30" s="7">
        <v>0</v>
      </c>
      <c r="H30" s="7"/>
      <c r="I30" s="7">
        <f t="shared" si="0"/>
        <v>362659515</v>
      </c>
      <c r="J30" s="7"/>
      <c r="K30" s="7">
        <v>0</v>
      </c>
      <c r="L30" s="7"/>
      <c r="M30" s="7">
        <v>1123705550</v>
      </c>
      <c r="N30" s="7"/>
      <c r="O30" s="7">
        <v>0</v>
      </c>
      <c r="P30" s="7"/>
      <c r="Q30" s="7">
        <f t="shared" si="1"/>
        <v>1123705550</v>
      </c>
    </row>
    <row r="31" spans="1:17">
      <c r="A31" s="1" t="s">
        <v>109</v>
      </c>
      <c r="C31" s="7">
        <v>0</v>
      </c>
      <c r="D31" s="7"/>
      <c r="E31" s="7">
        <v>-126089141</v>
      </c>
      <c r="F31" s="7"/>
      <c r="G31" s="7">
        <v>0</v>
      </c>
      <c r="H31" s="7"/>
      <c r="I31" s="7">
        <f t="shared" si="0"/>
        <v>-126089141</v>
      </c>
      <c r="J31" s="7"/>
      <c r="K31" s="7">
        <v>0</v>
      </c>
      <c r="L31" s="7"/>
      <c r="M31" s="7">
        <v>8086592040</v>
      </c>
      <c r="N31" s="7"/>
      <c r="O31" s="7">
        <v>0</v>
      </c>
      <c r="P31" s="7"/>
      <c r="Q31" s="7">
        <f t="shared" si="1"/>
        <v>8086592040</v>
      </c>
    </row>
    <row r="32" spans="1:17">
      <c r="A32" s="1" t="s">
        <v>84</v>
      </c>
      <c r="C32" s="7">
        <v>0</v>
      </c>
      <c r="D32" s="7"/>
      <c r="E32" s="7">
        <v>-167444644</v>
      </c>
      <c r="F32" s="7"/>
      <c r="G32" s="7">
        <v>0</v>
      </c>
      <c r="H32" s="7"/>
      <c r="I32" s="7">
        <f t="shared" si="0"/>
        <v>-167444644</v>
      </c>
      <c r="J32" s="7"/>
      <c r="K32" s="7">
        <v>0</v>
      </c>
      <c r="L32" s="7"/>
      <c r="M32" s="7">
        <v>1561738884</v>
      </c>
      <c r="N32" s="7"/>
      <c r="O32" s="7">
        <v>0</v>
      </c>
      <c r="P32" s="7"/>
      <c r="Q32" s="7">
        <f t="shared" si="1"/>
        <v>1561738884</v>
      </c>
    </row>
    <row r="33" spans="1:17">
      <c r="A33" s="1" t="s">
        <v>96</v>
      </c>
      <c r="C33" s="7">
        <v>0</v>
      </c>
      <c r="D33" s="7"/>
      <c r="E33" s="7">
        <v>85609880</v>
      </c>
      <c r="F33" s="7"/>
      <c r="G33" s="7">
        <v>0</v>
      </c>
      <c r="H33" s="7"/>
      <c r="I33" s="7">
        <f t="shared" si="0"/>
        <v>85609880</v>
      </c>
      <c r="J33" s="7"/>
      <c r="K33" s="7">
        <v>0</v>
      </c>
      <c r="L33" s="7"/>
      <c r="M33" s="7">
        <v>6900156360</v>
      </c>
      <c r="N33" s="7"/>
      <c r="O33" s="7">
        <v>0</v>
      </c>
      <c r="P33" s="7"/>
      <c r="Q33" s="7">
        <f t="shared" si="1"/>
        <v>6900156360</v>
      </c>
    </row>
    <row r="34" spans="1:17" ht="24.75" thickBot="1">
      <c r="C34" s="9">
        <f>SUM(C8:C33)</f>
        <v>0</v>
      </c>
      <c r="D34" s="7"/>
      <c r="E34" s="9">
        <f>SUM(E8:E33)</f>
        <v>13701379815</v>
      </c>
      <c r="F34" s="7"/>
      <c r="G34" s="9">
        <f>SUM(G8:G33)</f>
        <v>19608999873</v>
      </c>
      <c r="H34" s="7"/>
      <c r="I34" s="9">
        <f>SUM(I8:I33)</f>
        <v>33310379688</v>
      </c>
      <c r="J34" s="7"/>
      <c r="K34" s="9">
        <f>SUM(K8:K33)</f>
        <v>0</v>
      </c>
      <c r="L34" s="7"/>
      <c r="M34" s="9">
        <f>SUM(M8:M33)</f>
        <v>115508997047</v>
      </c>
      <c r="N34" s="7"/>
      <c r="O34" s="9">
        <f>SUM(O8:O33)</f>
        <v>65834993043</v>
      </c>
      <c r="P34" s="7"/>
      <c r="Q34" s="9">
        <f>SUM(Q8:Q33)</f>
        <v>181343990090</v>
      </c>
    </row>
    <row r="35" spans="1:17" ht="24.75" thickTop="1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I12" sqref="I12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6" t="s">
        <v>212</v>
      </c>
      <c r="B6" s="16" t="s">
        <v>212</v>
      </c>
      <c r="C6" s="16" t="s">
        <v>212</v>
      </c>
      <c r="E6" s="16" t="s">
        <v>151</v>
      </c>
      <c r="F6" s="16" t="s">
        <v>151</v>
      </c>
      <c r="G6" s="16" t="s">
        <v>151</v>
      </c>
      <c r="I6" s="16" t="s">
        <v>152</v>
      </c>
      <c r="J6" s="16" t="s">
        <v>152</v>
      </c>
      <c r="K6" s="16" t="s">
        <v>152</v>
      </c>
    </row>
    <row r="7" spans="1:11" ht="24.75">
      <c r="A7" s="16" t="s">
        <v>213</v>
      </c>
      <c r="C7" s="16" t="s">
        <v>133</v>
      </c>
      <c r="E7" s="16" t="s">
        <v>214</v>
      </c>
      <c r="G7" s="16" t="s">
        <v>215</v>
      </c>
      <c r="I7" s="16" t="s">
        <v>214</v>
      </c>
      <c r="K7" s="16" t="s">
        <v>215</v>
      </c>
    </row>
    <row r="8" spans="1:11">
      <c r="A8" s="1" t="s">
        <v>139</v>
      </c>
      <c r="C8" s="4" t="s">
        <v>140</v>
      </c>
      <c r="D8" s="4"/>
      <c r="E8" s="6">
        <v>42334</v>
      </c>
      <c r="F8" s="4"/>
      <c r="G8" s="10">
        <f>E8/$E$11</f>
        <v>6.2173319841445848E-3</v>
      </c>
      <c r="H8" s="4"/>
      <c r="I8" s="6">
        <v>68021963</v>
      </c>
      <c r="J8" s="4"/>
      <c r="K8" s="10">
        <f>I8/$I$11</f>
        <v>0.24737995924770995</v>
      </c>
    </row>
    <row r="9" spans="1:11">
      <c r="A9" s="1" t="s">
        <v>143</v>
      </c>
      <c r="C9" s="4" t="s">
        <v>144</v>
      </c>
      <c r="D9" s="4"/>
      <c r="E9" s="6">
        <v>1542725</v>
      </c>
      <c r="F9" s="4"/>
      <c r="G9" s="10">
        <f t="shared" ref="G9:G10" si="0">E9/$E$11</f>
        <v>0.22657045129776193</v>
      </c>
      <c r="H9" s="4"/>
      <c r="I9" s="6">
        <v>33429980</v>
      </c>
      <c r="J9" s="4"/>
      <c r="K9" s="10">
        <f t="shared" ref="K9:K10" si="1">I9/$I$11</f>
        <v>0.12157701314870549</v>
      </c>
    </row>
    <row r="10" spans="1:11">
      <c r="A10" s="1" t="s">
        <v>146</v>
      </c>
      <c r="C10" s="4" t="s">
        <v>147</v>
      </c>
      <c r="D10" s="4"/>
      <c r="E10" s="6">
        <v>5223971</v>
      </c>
      <c r="F10" s="4"/>
      <c r="G10" s="10">
        <f t="shared" si="0"/>
        <v>0.76721221671809348</v>
      </c>
      <c r="H10" s="4"/>
      <c r="I10" s="6">
        <v>173517635</v>
      </c>
      <c r="J10" s="4"/>
      <c r="K10" s="10">
        <f t="shared" si="1"/>
        <v>0.63104302760358455</v>
      </c>
    </row>
    <row r="11" spans="1:11" ht="24.75" thickBot="1">
      <c r="C11" s="4"/>
      <c r="D11" s="4"/>
      <c r="E11" s="13">
        <f>SUM(E8:E10)</f>
        <v>6809030</v>
      </c>
      <c r="F11" s="4"/>
      <c r="G11" s="14">
        <f>SUM(G8:G10)</f>
        <v>1</v>
      </c>
      <c r="H11" s="4"/>
      <c r="I11" s="13">
        <f>SUM(I8:I10)</f>
        <v>274969578</v>
      </c>
      <c r="J11" s="4"/>
      <c r="K11" s="14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C16" s="4"/>
      <c r="D16" s="4"/>
      <c r="E16" s="4"/>
      <c r="F16" s="4"/>
      <c r="G16" s="4"/>
      <c r="H16" s="4"/>
      <c r="I16" s="4"/>
      <c r="J16" s="4"/>
      <c r="K16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G18" sqref="G18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149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.75">
      <c r="C5" s="15" t="s">
        <v>151</v>
      </c>
      <c r="D5" s="2"/>
      <c r="E5" s="2" t="s">
        <v>223</v>
      </c>
    </row>
    <row r="6" spans="1:5" ht="24.75">
      <c r="A6" s="15" t="s">
        <v>216</v>
      </c>
      <c r="C6" s="16"/>
      <c r="D6" s="2"/>
      <c r="E6" s="5" t="s">
        <v>224</v>
      </c>
    </row>
    <row r="7" spans="1:5" ht="24.75">
      <c r="A7" s="16" t="s">
        <v>216</v>
      </c>
      <c r="C7" s="16" t="s">
        <v>136</v>
      </c>
      <c r="E7" s="16" t="s">
        <v>136</v>
      </c>
    </row>
    <row r="8" spans="1:5">
      <c r="A8" s="1" t="s">
        <v>217</v>
      </c>
      <c r="C8" s="6">
        <v>0</v>
      </c>
      <c r="D8" s="4"/>
      <c r="E8" s="6">
        <v>93237774</v>
      </c>
    </row>
    <row r="9" spans="1:5" ht="25.5" thickBot="1">
      <c r="A9" s="2" t="s">
        <v>158</v>
      </c>
      <c r="C9" s="13">
        <v>0</v>
      </c>
      <c r="D9" s="4"/>
      <c r="E9" s="13">
        <v>93237774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I21" sqref="I21"/>
    </sheetView>
  </sheetViews>
  <sheetFormatPr defaultRowHeight="24"/>
  <cols>
    <col min="1" max="1" width="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5" t="s">
        <v>0</v>
      </c>
      <c r="B2" s="15"/>
      <c r="C2" s="15"/>
      <c r="D2" s="15"/>
      <c r="E2" s="15"/>
      <c r="F2" s="15"/>
      <c r="G2" s="15"/>
    </row>
    <row r="3" spans="1:7" ht="24.75">
      <c r="A3" s="15" t="s">
        <v>149</v>
      </c>
      <c r="B3" s="15"/>
      <c r="C3" s="15"/>
      <c r="D3" s="15"/>
      <c r="E3" s="15"/>
      <c r="F3" s="15"/>
      <c r="G3" s="15"/>
    </row>
    <row r="4" spans="1:7" ht="24.75">
      <c r="A4" s="15" t="s">
        <v>2</v>
      </c>
      <c r="B4" s="15"/>
      <c r="C4" s="15"/>
      <c r="D4" s="15"/>
      <c r="E4" s="15"/>
      <c r="F4" s="15"/>
      <c r="G4" s="15"/>
    </row>
    <row r="6" spans="1:7" ht="24.75">
      <c r="A6" s="16" t="s">
        <v>153</v>
      </c>
      <c r="C6" s="16" t="s">
        <v>136</v>
      </c>
      <c r="E6" s="16" t="s">
        <v>209</v>
      </c>
      <c r="G6" s="16" t="s">
        <v>13</v>
      </c>
    </row>
    <row r="7" spans="1:7">
      <c r="A7" s="1" t="s">
        <v>218</v>
      </c>
      <c r="C7" s="7">
        <v>-67378545069</v>
      </c>
      <c r="D7" s="4"/>
      <c r="E7" s="10">
        <f>C7/$C$10</f>
        <v>1.9781521432872078</v>
      </c>
      <c r="F7" s="4"/>
      <c r="G7" s="10">
        <v>-1.8211525581240579E-2</v>
      </c>
    </row>
    <row r="8" spans="1:7">
      <c r="A8" s="1" t="s">
        <v>219</v>
      </c>
      <c r="C8" s="7">
        <v>33310379688</v>
      </c>
      <c r="D8" s="4"/>
      <c r="E8" s="10">
        <f t="shared" ref="E8:E9" si="0">C8/$C$10</f>
        <v>-0.97795223844695922</v>
      </c>
      <c r="F8" s="4"/>
      <c r="G8" s="10">
        <v>9.0033530879542918E-3</v>
      </c>
    </row>
    <row r="9" spans="1:7">
      <c r="A9" s="1" t="s">
        <v>220</v>
      </c>
      <c r="C9" s="7">
        <v>6809030</v>
      </c>
      <c r="D9" s="4"/>
      <c r="E9" s="10">
        <f t="shared" si="0"/>
        <v>-1.9990484024867952E-4</v>
      </c>
      <c r="F9" s="4"/>
      <c r="G9" s="10">
        <v>1.8403903483141051E-6</v>
      </c>
    </row>
    <row r="10" spans="1:7" ht="24.75" thickBot="1">
      <c r="C10" s="9">
        <f>SUM(C7:C9)</f>
        <v>-34061356351</v>
      </c>
      <c r="D10" s="4"/>
      <c r="E10" s="14">
        <f>SUM(E7:E9)</f>
        <v>0.99999999999999989</v>
      </c>
      <c r="F10" s="4"/>
      <c r="G10" s="14">
        <f>SUM(G7:G9)</f>
        <v>-9.2063321029379735E-3</v>
      </c>
    </row>
    <row r="11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abSelected="1" workbookViewId="0">
      <selection activeCell="Y64" sqref="Y64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5" t="s">
        <v>3</v>
      </c>
      <c r="C6" s="16" t="s">
        <v>172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7">
        <v>11329745</v>
      </c>
      <c r="D9" s="7"/>
      <c r="E9" s="7">
        <v>48178947223</v>
      </c>
      <c r="F9" s="7"/>
      <c r="G9" s="7">
        <v>49374067947.624001</v>
      </c>
      <c r="H9" s="7"/>
      <c r="I9" s="7">
        <v>3237816</v>
      </c>
      <c r="J9" s="7"/>
      <c r="K9" s="7">
        <v>12030924338</v>
      </c>
      <c r="L9" s="7"/>
      <c r="M9" s="7">
        <v>0</v>
      </c>
      <c r="N9" s="7"/>
      <c r="O9" s="7">
        <v>0</v>
      </c>
      <c r="P9" s="7"/>
      <c r="Q9" s="7">
        <v>14567561</v>
      </c>
      <c r="R9" s="7"/>
      <c r="S9" s="7">
        <v>3398</v>
      </c>
      <c r="T9" s="7"/>
      <c r="U9" s="7">
        <v>60209871561</v>
      </c>
      <c r="V9" s="7"/>
      <c r="W9" s="7">
        <v>49206043872.9459</v>
      </c>
      <c r="Y9" s="10">
        <v>1.3299739936891163E-2</v>
      </c>
    </row>
    <row r="10" spans="1:25">
      <c r="A10" s="1" t="s">
        <v>16</v>
      </c>
      <c r="C10" s="7">
        <v>27681039</v>
      </c>
      <c r="D10" s="7"/>
      <c r="E10" s="7">
        <v>83120181010</v>
      </c>
      <c r="F10" s="7"/>
      <c r="G10" s="7">
        <v>60646006346.761803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27681039</v>
      </c>
      <c r="R10" s="7"/>
      <c r="S10" s="7">
        <v>1982</v>
      </c>
      <c r="T10" s="7"/>
      <c r="U10" s="7">
        <v>83120181010</v>
      </c>
      <c r="V10" s="7"/>
      <c r="W10" s="7">
        <v>54537379573.176903</v>
      </c>
      <c r="Y10" s="10">
        <v>1.4740729147737284E-2</v>
      </c>
    </row>
    <row r="11" spans="1:25">
      <c r="A11" s="1" t="s">
        <v>17</v>
      </c>
      <c r="C11" s="7">
        <v>20183946</v>
      </c>
      <c r="D11" s="7"/>
      <c r="E11" s="7">
        <v>101100725379</v>
      </c>
      <c r="F11" s="7"/>
      <c r="G11" s="7">
        <v>87137307157.005905</v>
      </c>
      <c r="H11" s="7"/>
      <c r="I11" s="7">
        <v>4485819</v>
      </c>
      <c r="J11" s="7"/>
      <c r="K11" s="7">
        <v>20456449935</v>
      </c>
      <c r="L11" s="7"/>
      <c r="M11" s="7">
        <v>0</v>
      </c>
      <c r="N11" s="7"/>
      <c r="O11" s="7">
        <v>0</v>
      </c>
      <c r="P11" s="7"/>
      <c r="Q11" s="7">
        <v>24669765</v>
      </c>
      <c r="R11" s="7"/>
      <c r="S11" s="7">
        <v>4391</v>
      </c>
      <c r="T11" s="7"/>
      <c r="U11" s="7">
        <v>121557175314</v>
      </c>
      <c r="V11" s="7"/>
      <c r="W11" s="7">
        <v>107680404733.216</v>
      </c>
      <c r="Y11" s="10">
        <v>2.9104582822159282E-2</v>
      </c>
    </row>
    <row r="12" spans="1:25">
      <c r="A12" s="1" t="s">
        <v>18</v>
      </c>
      <c r="C12" s="7">
        <v>10027181</v>
      </c>
      <c r="D12" s="7"/>
      <c r="E12" s="7">
        <v>42322350883</v>
      </c>
      <c r="F12" s="7"/>
      <c r="G12" s="7">
        <v>53077040128.991203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10027181</v>
      </c>
      <c r="R12" s="7"/>
      <c r="S12" s="7">
        <v>4860</v>
      </c>
      <c r="T12" s="7"/>
      <c r="U12" s="7">
        <v>42322350883</v>
      </c>
      <c r="V12" s="7"/>
      <c r="W12" s="7">
        <v>48442143667.023003</v>
      </c>
      <c r="Y12" s="10">
        <v>1.3093267859949858E-2</v>
      </c>
    </row>
    <row r="13" spans="1:25">
      <c r="A13" s="1" t="s">
        <v>19</v>
      </c>
      <c r="C13" s="7">
        <v>652361</v>
      </c>
      <c r="D13" s="7"/>
      <c r="E13" s="7">
        <v>3088891339</v>
      </c>
      <c r="F13" s="7"/>
      <c r="G13" s="7">
        <v>3793604794.4924998</v>
      </c>
      <c r="H13" s="7"/>
      <c r="I13" s="7">
        <v>0</v>
      </c>
      <c r="J13" s="7"/>
      <c r="K13" s="7">
        <v>0</v>
      </c>
      <c r="L13" s="7"/>
      <c r="M13" s="7">
        <v>-652361</v>
      </c>
      <c r="N13" s="7"/>
      <c r="O13" s="7">
        <v>3344999327</v>
      </c>
      <c r="P13" s="7"/>
      <c r="Q13" s="7">
        <v>0</v>
      </c>
      <c r="R13" s="7"/>
      <c r="S13" s="7">
        <v>0</v>
      </c>
      <c r="T13" s="7"/>
      <c r="U13" s="7">
        <v>0</v>
      </c>
      <c r="V13" s="7"/>
      <c r="W13" s="7">
        <v>0</v>
      </c>
      <c r="Y13" s="10">
        <v>0</v>
      </c>
    </row>
    <row r="14" spans="1:25">
      <c r="A14" s="1" t="s">
        <v>20</v>
      </c>
      <c r="C14" s="7">
        <v>31027624</v>
      </c>
      <c r="D14" s="7"/>
      <c r="E14" s="7">
        <v>110785547881</v>
      </c>
      <c r="F14" s="7"/>
      <c r="G14" s="7">
        <v>102152047918.40601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31027624</v>
      </c>
      <c r="R14" s="7"/>
      <c r="S14" s="7">
        <v>2948</v>
      </c>
      <c r="T14" s="7"/>
      <c r="U14" s="7">
        <v>110785547881</v>
      </c>
      <c r="V14" s="7"/>
      <c r="W14" s="7">
        <v>90925192410.465607</v>
      </c>
      <c r="Y14" s="10">
        <v>2.4575871531014523E-2</v>
      </c>
    </row>
    <row r="15" spans="1:25">
      <c r="A15" s="1" t="s">
        <v>21</v>
      </c>
      <c r="C15" s="7">
        <v>4594855</v>
      </c>
      <c r="D15" s="7"/>
      <c r="E15" s="7">
        <v>15964634373</v>
      </c>
      <c r="F15" s="7"/>
      <c r="G15" s="7">
        <v>30373978824.787498</v>
      </c>
      <c r="H15" s="7"/>
      <c r="I15" s="7">
        <v>3000000</v>
      </c>
      <c r="J15" s="7"/>
      <c r="K15" s="7">
        <v>18432456220</v>
      </c>
      <c r="L15" s="7"/>
      <c r="M15" s="7">
        <v>0</v>
      </c>
      <c r="N15" s="7"/>
      <c r="O15" s="7">
        <v>0</v>
      </c>
      <c r="P15" s="7"/>
      <c r="Q15" s="7">
        <v>7594855</v>
      </c>
      <c r="R15" s="7"/>
      <c r="S15" s="7">
        <v>6870</v>
      </c>
      <c r="T15" s="7"/>
      <c r="U15" s="7">
        <v>34397090593</v>
      </c>
      <c r="V15" s="7"/>
      <c r="W15" s="7">
        <v>51866202759.592499</v>
      </c>
      <c r="Y15" s="10">
        <v>1.4018745542677362E-2</v>
      </c>
    </row>
    <row r="16" spans="1:25">
      <c r="A16" s="1" t="s">
        <v>22</v>
      </c>
      <c r="C16" s="7">
        <v>374022</v>
      </c>
      <c r="D16" s="7"/>
      <c r="E16" s="7">
        <v>31527542810</v>
      </c>
      <c r="F16" s="7"/>
      <c r="G16" s="7">
        <v>28405257879.240002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374022</v>
      </c>
      <c r="R16" s="7"/>
      <c r="S16" s="7">
        <v>72650</v>
      </c>
      <c r="T16" s="7"/>
      <c r="U16" s="7">
        <v>31527542810</v>
      </c>
      <c r="V16" s="7"/>
      <c r="W16" s="7">
        <v>27011020745.115002</v>
      </c>
      <c r="Y16" s="10">
        <v>7.3007200551946042E-3</v>
      </c>
    </row>
    <row r="17" spans="1:25">
      <c r="A17" s="1" t="s">
        <v>23</v>
      </c>
      <c r="C17" s="7">
        <v>1010259</v>
      </c>
      <c r="D17" s="7"/>
      <c r="E17" s="7">
        <v>24022541353</v>
      </c>
      <c r="F17" s="7"/>
      <c r="G17" s="7">
        <v>44146740275.442001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1010259</v>
      </c>
      <c r="R17" s="7"/>
      <c r="S17" s="7">
        <v>45260</v>
      </c>
      <c r="T17" s="7"/>
      <c r="U17" s="7">
        <v>24022541353</v>
      </c>
      <c r="V17" s="7"/>
      <c r="W17" s="7">
        <v>45452262622.077003</v>
      </c>
      <c r="Y17" s="10">
        <v>1.2285142735266033E-2</v>
      </c>
    </row>
    <row r="18" spans="1:25">
      <c r="A18" s="1" t="s">
        <v>24</v>
      </c>
      <c r="C18" s="7">
        <v>978785</v>
      </c>
      <c r="D18" s="7"/>
      <c r="E18" s="7">
        <v>14832024855</v>
      </c>
      <c r="F18" s="7"/>
      <c r="G18" s="7">
        <v>20938125653.459999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978785</v>
      </c>
      <c r="R18" s="7"/>
      <c r="S18" s="7">
        <v>21970</v>
      </c>
      <c r="T18" s="7"/>
      <c r="U18" s="7">
        <v>14832024855</v>
      </c>
      <c r="V18" s="7"/>
      <c r="W18" s="7">
        <v>21375958206.622501</v>
      </c>
      <c r="Y18" s="10">
        <v>5.7776375150988815E-3</v>
      </c>
    </row>
    <row r="19" spans="1:25">
      <c r="A19" s="1" t="s">
        <v>25</v>
      </c>
      <c r="C19" s="7">
        <v>7622382</v>
      </c>
      <c r="D19" s="7"/>
      <c r="E19" s="7">
        <v>73982550643</v>
      </c>
      <c r="F19" s="7"/>
      <c r="G19" s="7">
        <v>66980934831.564003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7622382</v>
      </c>
      <c r="R19" s="7"/>
      <c r="S19" s="7">
        <v>8910</v>
      </c>
      <c r="T19" s="7"/>
      <c r="U19" s="7">
        <v>73982550643</v>
      </c>
      <c r="V19" s="7"/>
      <c r="W19" s="7">
        <v>67511326849.460999</v>
      </c>
      <c r="Y19" s="10">
        <v>1.8247414732440147E-2</v>
      </c>
    </row>
    <row r="20" spans="1:25">
      <c r="A20" s="1" t="s">
        <v>26</v>
      </c>
      <c r="C20" s="7">
        <v>6065860</v>
      </c>
      <c r="D20" s="7"/>
      <c r="E20" s="7">
        <v>28479925252</v>
      </c>
      <c r="F20" s="7"/>
      <c r="G20" s="7">
        <v>54087020153.010002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6065860</v>
      </c>
      <c r="R20" s="7"/>
      <c r="S20" s="7">
        <v>8010</v>
      </c>
      <c r="T20" s="7"/>
      <c r="U20" s="7">
        <v>28479925252</v>
      </c>
      <c r="V20" s="7"/>
      <c r="W20" s="7">
        <v>48298442745.330002</v>
      </c>
      <c r="Y20" s="10">
        <v>1.3054427409940438E-2</v>
      </c>
    </row>
    <row r="21" spans="1:25">
      <c r="A21" s="1" t="s">
        <v>27</v>
      </c>
      <c r="C21" s="7">
        <v>12719589</v>
      </c>
      <c r="D21" s="7"/>
      <c r="E21" s="7">
        <v>42730526051</v>
      </c>
      <c r="F21" s="7"/>
      <c r="G21" s="7">
        <v>63978171673.976997</v>
      </c>
      <c r="H21" s="7"/>
      <c r="I21" s="7">
        <v>0</v>
      </c>
      <c r="J21" s="7"/>
      <c r="K21" s="7">
        <v>0</v>
      </c>
      <c r="L21" s="7"/>
      <c r="M21" s="7">
        <v>-1203747</v>
      </c>
      <c r="N21" s="7"/>
      <c r="O21" s="7">
        <v>5933704204</v>
      </c>
      <c r="P21" s="7"/>
      <c r="Q21" s="7">
        <v>11515842</v>
      </c>
      <c r="R21" s="7"/>
      <c r="S21" s="7">
        <v>4446</v>
      </c>
      <c r="T21" s="7"/>
      <c r="U21" s="7">
        <v>38686626320</v>
      </c>
      <c r="V21" s="7"/>
      <c r="W21" s="7">
        <v>50894796902.484596</v>
      </c>
      <c r="Y21" s="10">
        <v>1.3756187445016289E-2</v>
      </c>
    </row>
    <row r="22" spans="1:25">
      <c r="A22" s="1" t="s">
        <v>28</v>
      </c>
      <c r="C22" s="7">
        <v>725337</v>
      </c>
      <c r="D22" s="7"/>
      <c r="E22" s="7">
        <v>7965650934</v>
      </c>
      <c r="F22" s="7"/>
      <c r="G22" s="7">
        <v>13454256428.900999</v>
      </c>
      <c r="H22" s="7"/>
      <c r="I22" s="7">
        <v>0</v>
      </c>
      <c r="J22" s="7"/>
      <c r="K22" s="7">
        <v>0</v>
      </c>
      <c r="L22" s="7"/>
      <c r="M22" s="7">
        <v>-725337</v>
      </c>
      <c r="N22" s="7"/>
      <c r="O22" s="7">
        <v>0</v>
      </c>
      <c r="P22" s="7"/>
      <c r="Q22" s="7">
        <v>0</v>
      </c>
      <c r="R22" s="7"/>
      <c r="S22" s="7">
        <v>0</v>
      </c>
      <c r="T22" s="7"/>
      <c r="U22" s="7">
        <v>0</v>
      </c>
      <c r="V22" s="7"/>
      <c r="W22" s="7">
        <v>0</v>
      </c>
      <c r="Y22" s="10">
        <v>0</v>
      </c>
    </row>
    <row r="23" spans="1:25">
      <c r="A23" s="1" t="s">
        <v>29</v>
      </c>
      <c r="C23" s="7">
        <v>2167673</v>
      </c>
      <c r="D23" s="7"/>
      <c r="E23" s="7">
        <v>4749371543</v>
      </c>
      <c r="F23" s="7"/>
      <c r="G23" s="7">
        <v>3706213594.5180001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2167673</v>
      </c>
      <c r="R23" s="7"/>
      <c r="S23" s="7">
        <v>1797</v>
      </c>
      <c r="T23" s="7"/>
      <c r="U23" s="7">
        <v>4749371543</v>
      </c>
      <c r="V23" s="7"/>
      <c r="W23" s="7">
        <v>3872131296.13305</v>
      </c>
      <c r="Y23" s="10">
        <v>1.0465856465323624E-3</v>
      </c>
    </row>
    <row r="24" spans="1:25">
      <c r="A24" s="1" t="s">
        <v>30</v>
      </c>
      <c r="C24" s="7">
        <v>530917</v>
      </c>
      <c r="D24" s="7"/>
      <c r="E24" s="7">
        <v>6361728524</v>
      </c>
      <c r="F24" s="7"/>
      <c r="G24" s="7">
        <v>13990865742.463499</v>
      </c>
      <c r="H24" s="7"/>
      <c r="I24" s="7">
        <v>725337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1256254</v>
      </c>
      <c r="R24" s="7"/>
      <c r="S24" s="7">
        <v>18680</v>
      </c>
      <c r="T24" s="7"/>
      <c r="U24" s="7">
        <v>15052716458</v>
      </c>
      <c r="V24" s="7"/>
      <c r="W24" s="7">
        <v>23327197112.916</v>
      </c>
      <c r="Y24" s="10">
        <v>6.3050314684810118E-3</v>
      </c>
    </row>
    <row r="25" spans="1:25">
      <c r="A25" s="1" t="s">
        <v>31</v>
      </c>
      <c r="C25" s="7">
        <v>1091408</v>
      </c>
      <c r="D25" s="7"/>
      <c r="E25" s="7">
        <v>18284555422</v>
      </c>
      <c r="F25" s="7"/>
      <c r="G25" s="7">
        <v>19505671006.629601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1091408</v>
      </c>
      <c r="R25" s="7"/>
      <c r="S25" s="7">
        <v>16960</v>
      </c>
      <c r="T25" s="7"/>
      <c r="U25" s="7">
        <v>18284555422</v>
      </c>
      <c r="V25" s="7"/>
      <c r="W25" s="7">
        <v>18400143515.903999</v>
      </c>
      <c r="Y25" s="10">
        <v>4.9733143390856089E-3</v>
      </c>
    </row>
    <row r="26" spans="1:25">
      <c r="A26" s="1" t="s">
        <v>32</v>
      </c>
      <c r="C26" s="7">
        <v>3729388</v>
      </c>
      <c r="D26" s="7"/>
      <c r="E26" s="7">
        <v>46239615236</v>
      </c>
      <c r="F26" s="7"/>
      <c r="G26" s="7">
        <v>55570900139.585999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3729388</v>
      </c>
      <c r="R26" s="7"/>
      <c r="S26" s="7">
        <v>13780</v>
      </c>
      <c r="T26" s="7"/>
      <c r="U26" s="7">
        <v>46239615236</v>
      </c>
      <c r="V26" s="7"/>
      <c r="W26" s="7">
        <v>51085190388.491997</v>
      </c>
      <c r="Y26" s="10">
        <v>1.3807648274830506E-2</v>
      </c>
    </row>
    <row r="27" spans="1:25">
      <c r="A27" s="1" t="s">
        <v>33</v>
      </c>
      <c r="C27" s="7">
        <v>3790276</v>
      </c>
      <c r="D27" s="7"/>
      <c r="E27" s="7">
        <v>71777198467</v>
      </c>
      <c r="F27" s="7"/>
      <c r="G27" s="7">
        <v>86657648729.399994</v>
      </c>
      <c r="H27" s="7"/>
      <c r="I27" s="7">
        <v>0</v>
      </c>
      <c r="J27" s="7"/>
      <c r="K27" s="7">
        <v>0</v>
      </c>
      <c r="L27" s="7"/>
      <c r="M27" s="7">
        <v>-288470</v>
      </c>
      <c r="N27" s="7"/>
      <c r="O27" s="7">
        <v>6607396422</v>
      </c>
      <c r="P27" s="7"/>
      <c r="Q27" s="7">
        <v>3501806</v>
      </c>
      <c r="R27" s="7"/>
      <c r="S27" s="7">
        <v>18900</v>
      </c>
      <c r="T27" s="7"/>
      <c r="U27" s="7">
        <v>66314385614</v>
      </c>
      <c r="V27" s="7"/>
      <c r="W27" s="7">
        <v>65790337806.269997</v>
      </c>
      <c r="Y27" s="10">
        <v>1.7782254258093131E-2</v>
      </c>
    </row>
    <row r="28" spans="1:25">
      <c r="A28" s="1" t="s">
        <v>34</v>
      </c>
      <c r="C28" s="7">
        <v>185603029</v>
      </c>
      <c r="D28" s="7"/>
      <c r="E28" s="7">
        <v>95759048892</v>
      </c>
      <c r="F28" s="7"/>
      <c r="G28" s="7">
        <v>79703434502.258408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185603029</v>
      </c>
      <c r="R28" s="7"/>
      <c r="S28" s="7">
        <v>432</v>
      </c>
      <c r="T28" s="7"/>
      <c r="U28" s="7">
        <v>95759048892</v>
      </c>
      <c r="V28" s="7"/>
      <c r="W28" s="7">
        <v>79703434502.258408</v>
      </c>
      <c r="Y28" s="10">
        <v>2.1542779453966543E-2</v>
      </c>
    </row>
    <row r="29" spans="1:25">
      <c r="A29" s="1" t="s">
        <v>35</v>
      </c>
      <c r="C29" s="7">
        <v>2275036</v>
      </c>
      <c r="D29" s="7"/>
      <c r="E29" s="7">
        <v>61374807325</v>
      </c>
      <c r="F29" s="7"/>
      <c r="G29" s="7">
        <v>62304312211.290001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2275036</v>
      </c>
      <c r="R29" s="7"/>
      <c r="S29" s="7">
        <v>26820</v>
      </c>
      <c r="T29" s="7"/>
      <c r="U29" s="7">
        <v>61374807325</v>
      </c>
      <c r="V29" s="7"/>
      <c r="W29" s="7">
        <v>60653417550.155998</v>
      </c>
      <c r="Y29" s="10">
        <v>1.6393812958904932E-2</v>
      </c>
    </row>
    <row r="30" spans="1:25">
      <c r="A30" s="1" t="s">
        <v>36</v>
      </c>
      <c r="C30" s="7">
        <v>14619936</v>
      </c>
      <c r="D30" s="7"/>
      <c r="E30" s="7">
        <v>14666803704</v>
      </c>
      <c r="F30" s="7"/>
      <c r="G30" s="7">
        <v>17207009698.867199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14619936</v>
      </c>
      <c r="R30" s="7"/>
      <c r="S30" s="7">
        <v>1158</v>
      </c>
      <c r="T30" s="7"/>
      <c r="U30" s="7">
        <v>14666803704</v>
      </c>
      <c r="V30" s="7"/>
      <c r="W30" s="7">
        <v>16829153066.9664</v>
      </c>
      <c r="Y30" s="10">
        <v>4.5486964919739942E-3</v>
      </c>
    </row>
    <row r="31" spans="1:25">
      <c r="A31" s="1" t="s">
        <v>37</v>
      </c>
      <c r="C31" s="7">
        <v>9163348</v>
      </c>
      <c r="D31" s="7"/>
      <c r="E31" s="7">
        <v>29245765449</v>
      </c>
      <c r="F31" s="7"/>
      <c r="G31" s="7">
        <v>29403290584.3032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9163348</v>
      </c>
      <c r="R31" s="7"/>
      <c r="S31" s="7">
        <v>3565</v>
      </c>
      <c r="T31" s="7"/>
      <c r="U31" s="7">
        <v>29245765449</v>
      </c>
      <c r="V31" s="7"/>
      <c r="W31" s="7">
        <v>32472964973.061001</v>
      </c>
      <c r="Y31" s="10">
        <v>8.7770110158955778E-3</v>
      </c>
    </row>
    <row r="32" spans="1:25">
      <c r="A32" s="1" t="s">
        <v>38</v>
      </c>
      <c r="C32" s="7">
        <v>2780117</v>
      </c>
      <c r="D32" s="7"/>
      <c r="E32" s="7">
        <v>6995163163</v>
      </c>
      <c r="F32" s="7"/>
      <c r="G32" s="7">
        <v>13873148025.327</v>
      </c>
      <c r="H32" s="7"/>
      <c r="I32" s="7">
        <v>118808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2898925</v>
      </c>
      <c r="R32" s="7"/>
      <c r="S32" s="7">
        <v>3880</v>
      </c>
      <c r="T32" s="7"/>
      <c r="U32" s="7">
        <v>6187504113</v>
      </c>
      <c r="V32" s="7"/>
      <c r="W32" s="7">
        <v>11180904417.450001</v>
      </c>
      <c r="Y32" s="10">
        <v>3.0220499212512682E-3</v>
      </c>
    </row>
    <row r="33" spans="1:25">
      <c r="A33" s="1" t="s">
        <v>39</v>
      </c>
      <c r="C33" s="7">
        <v>3495236</v>
      </c>
      <c r="D33" s="7"/>
      <c r="E33" s="7">
        <v>25661582660</v>
      </c>
      <c r="F33" s="7"/>
      <c r="G33" s="7">
        <v>53923298646.816002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3495236</v>
      </c>
      <c r="R33" s="7"/>
      <c r="S33" s="7">
        <v>15240</v>
      </c>
      <c r="T33" s="7"/>
      <c r="U33" s="7">
        <v>25661582660</v>
      </c>
      <c r="V33" s="7"/>
      <c r="W33" s="7">
        <v>52950455629.991997</v>
      </c>
      <c r="Y33" s="10">
        <v>1.4311804688813464E-2</v>
      </c>
    </row>
    <row r="34" spans="1:25">
      <c r="A34" s="1" t="s">
        <v>40</v>
      </c>
      <c r="C34" s="7">
        <v>2264614</v>
      </c>
      <c r="D34" s="7"/>
      <c r="E34" s="7">
        <v>52539659180</v>
      </c>
      <c r="F34" s="7"/>
      <c r="G34" s="7">
        <v>52113880506.105003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2264614</v>
      </c>
      <c r="R34" s="7"/>
      <c r="S34" s="7">
        <v>20250</v>
      </c>
      <c r="T34" s="7"/>
      <c r="U34" s="7">
        <v>52539659180</v>
      </c>
      <c r="V34" s="7"/>
      <c r="W34" s="7">
        <v>45585575820.675003</v>
      </c>
      <c r="Y34" s="10">
        <v>1.2321175521727928E-2</v>
      </c>
    </row>
    <row r="35" spans="1:25">
      <c r="A35" s="1" t="s">
        <v>41</v>
      </c>
      <c r="C35" s="7">
        <v>876178</v>
      </c>
      <c r="D35" s="7"/>
      <c r="E35" s="7">
        <v>12379989170</v>
      </c>
      <c r="F35" s="7"/>
      <c r="G35" s="7">
        <v>17480262349.862999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876178</v>
      </c>
      <c r="R35" s="7"/>
      <c r="S35" s="7">
        <v>17570</v>
      </c>
      <c r="T35" s="7"/>
      <c r="U35" s="7">
        <v>12379989170</v>
      </c>
      <c r="V35" s="7"/>
      <c r="W35" s="7">
        <v>15302850497.613001</v>
      </c>
      <c r="Y35" s="10">
        <v>4.1361571850176406E-3</v>
      </c>
    </row>
    <row r="36" spans="1:25">
      <c r="A36" s="1" t="s">
        <v>42</v>
      </c>
      <c r="C36" s="7">
        <v>2188098</v>
      </c>
      <c r="D36" s="7"/>
      <c r="E36" s="7">
        <v>43190457163</v>
      </c>
      <c r="F36" s="7"/>
      <c r="G36" s="7">
        <v>72125613568.404007</v>
      </c>
      <c r="H36" s="7"/>
      <c r="I36" s="7">
        <v>0</v>
      </c>
      <c r="J36" s="7"/>
      <c r="K36" s="7">
        <v>0</v>
      </c>
      <c r="L36" s="7"/>
      <c r="M36" s="7">
        <v>-330346</v>
      </c>
      <c r="N36" s="7"/>
      <c r="O36" s="7">
        <v>10823461120</v>
      </c>
      <c r="P36" s="7"/>
      <c r="Q36" s="7">
        <v>1857752</v>
      </c>
      <c r="R36" s="7"/>
      <c r="S36" s="7">
        <v>28760</v>
      </c>
      <c r="T36" s="7"/>
      <c r="U36" s="7">
        <v>36669819255</v>
      </c>
      <c r="V36" s="7"/>
      <c r="W36" s="7">
        <v>53111045282.255997</v>
      </c>
      <c r="Y36" s="10">
        <v>1.4355209938322686E-2</v>
      </c>
    </row>
    <row r="37" spans="1:25">
      <c r="A37" s="1" t="s">
        <v>43</v>
      </c>
      <c r="C37" s="7">
        <v>1425518</v>
      </c>
      <c r="D37" s="7"/>
      <c r="E37" s="7">
        <v>19998022893</v>
      </c>
      <c r="F37" s="7"/>
      <c r="G37" s="7">
        <v>39818716317.989998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1425518</v>
      </c>
      <c r="R37" s="7"/>
      <c r="S37" s="7">
        <v>26400</v>
      </c>
      <c r="T37" s="7"/>
      <c r="U37" s="7">
        <v>19998022893</v>
      </c>
      <c r="V37" s="7"/>
      <c r="W37" s="7">
        <v>37409754832.559998</v>
      </c>
      <c r="Y37" s="10">
        <v>1.0111359727691076E-2</v>
      </c>
    </row>
    <row r="38" spans="1:25">
      <c r="A38" s="1" t="s">
        <v>44</v>
      </c>
      <c r="C38" s="7">
        <v>2464732</v>
      </c>
      <c r="D38" s="7"/>
      <c r="E38" s="7">
        <v>133603504016</v>
      </c>
      <c r="F38" s="7"/>
      <c r="G38" s="7">
        <v>103025310815.42999</v>
      </c>
      <c r="H38" s="7"/>
      <c r="I38" s="7">
        <v>0</v>
      </c>
      <c r="J38" s="7"/>
      <c r="K38" s="7">
        <v>0</v>
      </c>
      <c r="L38" s="7"/>
      <c r="M38" s="7">
        <v>-291526</v>
      </c>
      <c r="N38" s="7"/>
      <c r="O38" s="7">
        <v>12872484079</v>
      </c>
      <c r="P38" s="7"/>
      <c r="Q38" s="7">
        <v>2173206</v>
      </c>
      <c r="R38" s="7"/>
      <c r="S38" s="7">
        <v>43900</v>
      </c>
      <c r="T38" s="7"/>
      <c r="U38" s="7">
        <v>117801017117</v>
      </c>
      <c r="V38" s="7"/>
      <c r="W38" s="7">
        <v>94836091126.770004</v>
      </c>
      <c r="Y38" s="10">
        <v>2.5632935496178524E-2</v>
      </c>
    </row>
    <row r="39" spans="1:25">
      <c r="A39" s="1" t="s">
        <v>45</v>
      </c>
      <c r="C39" s="7">
        <v>2385410</v>
      </c>
      <c r="D39" s="7"/>
      <c r="E39" s="7">
        <v>28645746755</v>
      </c>
      <c r="F39" s="7"/>
      <c r="G39" s="7">
        <v>43677813649.410004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2385410</v>
      </c>
      <c r="R39" s="7"/>
      <c r="S39" s="7">
        <v>18030</v>
      </c>
      <c r="T39" s="7"/>
      <c r="U39" s="7">
        <v>28645746755</v>
      </c>
      <c r="V39" s="7"/>
      <c r="W39" s="7">
        <v>42753039093.315002</v>
      </c>
      <c r="Y39" s="10">
        <v>1.155557847570543E-2</v>
      </c>
    </row>
    <row r="40" spans="1:25">
      <c r="A40" s="1" t="s">
        <v>46</v>
      </c>
      <c r="C40" s="7">
        <v>2878260</v>
      </c>
      <c r="D40" s="7"/>
      <c r="E40" s="7">
        <v>39575595396</v>
      </c>
      <c r="F40" s="7"/>
      <c r="G40" s="7">
        <v>40914221247.900002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2878260</v>
      </c>
      <c r="R40" s="7"/>
      <c r="S40" s="7">
        <v>12850</v>
      </c>
      <c r="T40" s="7"/>
      <c r="U40" s="7">
        <v>39575595396</v>
      </c>
      <c r="V40" s="7"/>
      <c r="W40" s="7">
        <v>36765576436.050003</v>
      </c>
      <c r="Y40" s="10">
        <v>9.9372468652819748E-3</v>
      </c>
    </row>
    <row r="41" spans="1:25">
      <c r="A41" s="1" t="s">
        <v>47</v>
      </c>
      <c r="C41" s="7">
        <v>8564346</v>
      </c>
      <c r="D41" s="7"/>
      <c r="E41" s="7">
        <v>32001159157</v>
      </c>
      <c r="F41" s="7"/>
      <c r="G41" s="7">
        <v>25880699949.551998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8564346</v>
      </c>
      <c r="R41" s="7"/>
      <c r="S41" s="7">
        <v>3070</v>
      </c>
      <c r="T41" s="7"/>
      <c r="U41" s="7">
        <v>32001159157</v>
      </c>
      <c r="V41" s="7"/>
      <c r="W41" s="7">
        <v>26136101593.791</v>
      </c>
      <c r="Y41" s="10">
        <v>7.0642410322424567E-3</v>
      </c>
    </row>
    <row r="42" spans="1:25">
      <c r="A42" s="1" t="s">
        <v>48</v>
      </c>
      <c r="C42" s="7">
        <v>856476</v>
      </c>
      <c r="D42" s="7"/>
      <c r="E42" s="7">
        <v>14272316514</v>
      </c>
      <c r="F42" s="7"/>
      <c r="G42" s="7">
        <v>10948746385.908001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856476</v>
      </c>
      <c r="R42" s="7"/>
      <c r="S42" s="7">
        <v>11680</v>
      </c>
      <c r="T42" s="7"/>
      <c r="U42" s="7">
        <v>14272316514</v>
      </c>
      <c r="V42" s="7"/>
      <c r="W42" s="7">
        <v>9944118023.9039993</v>
      </c>
      <c r="Y42" s="10">
        <v>2.6877629902775069E-3</v>
      </c>
    </row>
    <row r="43" spans="1:25">
      <c r="A43" s="1" t="s">
        <v>49</v>
      </c>
      <c r="C43" s="7">
        <v>2531</v>
      </c>
      <c r="D43" s="7"/>
      <c r="E43" s="7">
        <v>5997834</v>
      </c>
      <c r="F43" s="7"/>
      <c r="G43" s="7">
        <v>10166915.76255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2531</v>
      </c>
      <c r="R43" s="7"/>
      <c r="S43" s="7">
        <v>3799</v>
      </c>
      <c r="T43" s="7"/>
      <c r="U43" s="7">
        <v>5997834</v>
      </c>
      <c r="V43" s="7"/>
      <c r="W43" s="7">
        <v>9558058.1494500004</v>
      </c>
      <c r="Y43" s="10">
        <v>2.5834161351723749E-6</v>
      </c>
    </row>
    <row r="44" spans="1:25">
      <c r="A44" s="1" t="s">
        <v>50</v>
      </c>
      <c r="C44" s="7">
        <v>28883875</v>
      </c>
      <c r="D44" s="7"/>
      <c r="E44" s="7">
        <v>106079355933</v>
      </c>
      <c r="F44" s="7"/>
      <c r="G44" s="7">
        <v>142411599081</v>
      </c>
      <c r="H44" s="7"/>
      <c r="I44" s="7">
        <v>0</v>
      </c>
      <c r="J44" s="7"/>
      <c r="K44" s="7">
        <v>0</v>
      </c>
      <c r="L44" s="7"/>
      <c r="M44" s="7">
        <v>-2112062</v>
      </c>
      <c r="N44" s="7"/>
      <c r="O44" s="7">
        <v>10505070952</v>
      </c>
      <c r="P44" s="7"/>
      <c r="Q44" s="7">
        <v>26771813</v>
      </c>
      <c r="R44" s="7"/>
      <c r="S44" s="7">
        <v>5000</v>
      </c>
      <c r="T44" s="7"/>
      <c r="U44" s="7">
        <v>98322565108</v>
      </c>
      <c r="V44" s="7"/>
      <c r="W44" s="7">
        <v>133062603563.25</v>
      </c>
      <c r="Y44" s="10">
        <v>3.5965053953257858E-2</v>
      </c>
    </row>
    <row r="45" spans="1:25">
      <c r="A45" s="1" t="s">
        <v>51</v>
      </c>
      <c r="C45" s="7">
        <v>4020453</v>
      </c>
      <c r="D45" s="7"/>
      <c r="E45" s="7">
        <v>30583798252</v>
      </c>
      <c r="F45" s="7"/>
      <c r="G45" s="7">
        <v>44081740290.289497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4020453</v>
      </c>
      <c r="R45" s="7"/>
      <c r="S45" s="7">
        <v>10480</v>
      </c>
      <c r="T45" s="7"/>
      <c r="U45" s="7">
        <v>30583798252</v>
      </c>
      <c r="V45" s="7"/>
      <c r="W45" s="7">
        <v>41883648072.732002</v>
      </c>
      <c r="Y45" s="10">
        <v>1.1320593633049148E-2</v>
      </c>
    </row>
    <row r="46" spans="1:25">
      <c r="A46" s="1" t="s">
        <v>52</v>
      </c>
      <c r="C46" s="7">
        <v>1371530</v>
      </c>
      <c r="D46" s="7"/>
      <c r="E46" s="7">
        <v>24482533170</v>
      </c>
      <c r="F46" s="7"/>
      <c r="G46" s="7">
        <v>40014891787.275002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1371530</v>
      </c>
      <c r="R46" s="7"/>
      <c r="S46" s="7">
        <v>28000</v>
      </c>
      <c r="T46" s="7"/>
      <c r="U46" s="7">
        <v>24482533170</v>
      </c>
      <c r="V46" s="7"/>
      <c r="W46" s="7">
        <v>38174343102</v>
      </c>
      <c r="Y46" s="10">
        <v>1.0318017779059857E-2</v>
      </c>
    </row>
    <row r="47" spans="1:25">
      <c r="A47" s="1" t="s">
        <v>53</v>
      </c>
      <c r="C47" s="7">
        <v>1808414</v>
      </c>
      <c r="D47" s="7"/>
      <c r="E47" s="7">
        <v>31637555845</v>
      </c>
      <c r="F47" s="7"/>
      <c r="G47" s="7">
        <v>47673782401.283997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1808414</v>
      </c>
      <c r="R47" s="7"/>
      <c r="S47" s="7">
        <v>26840</v>
      </c>
      <c r="T47" s="7"/>
      <c r="U47" s="7">
        <v>31637555845</v>
      </c>
      <c r="V47" s="7"/>
      <c r="W47" s="7">
        <v>48249031661.028</v>
      </c>
      <c r="Y47" s="10">
        <v>1.3041072250299617E-2</v>
      </c>
    </row>
    <row r="48" spans="1:25">
      <c r="A48" s="1" t="s">
        <v>54</v>
      </c>
      <c r="C48" s="7">
        <v>33243911</v>
      </c>
      <c r="D48" s="7"/>
      <c r="E48" s="7">
        <v>84946959348</v>
      </c>
      <c r="F48" s="7"/>
      <c r="G48" s="7">
        <v>66059173349.370499</v>
      </c>
      <c r="H48" s="7"/>
      <c r="I48" s="7">
        <v>667342</v>
      </c>
      <c r="J48" s="7"/>
      <c r="K48" s="7">
        <v>1433205016</v>
      </c>
      <c r="L48" s="7"/>
      <c r="M48" s="7">
        <v>0</v>
      </c>
      <c r="N48" s="7"/>
      <c r="O48" s="7">
        <v>0</v>
      </c>
      <c r="P48" s="7"/>
      <c r="Q48" s="7">
        <v>33911253</v>
      </c>
      <c r="R48" s="7"/>
      <c r="S48" s="7">
        <v>1726</v>
      </c>
      <c r="T48" s="7"/>
      <c r="U48" s="7">
        <v>86380164364</v>
      </c>
      <c r="V48" s="7"/>
      <c r="W48" s="7">
        <v>58182564283.065903</v>
      </c>
      <c r="Y48" s="10">
        <v>1.5725974147084015E-2</v>
      </c>
    </row>
    <row r="49" spans="1:25">
      <c r="A49" s="1" t="s">
        <v>55</v>
      </c>
      <c r="C49" s="7">
        <v>1023715</v>
      </c>
      <c r="D49" s="7"/>
      <c r="E49" s="7">
        <v>20827233169</v>
      </c>
      <c r="F49" s="7"/>
      <c r="G49" s="7">
        <v>28656288904.32</v>
      </c>
      <c r="H49" s="7"/>
      <c r="I49" s="7">
        <v>2354917</v>
      </c>
      <c r="J49" s="7"/>
      <c r="K49" s="7">
        <v>73477234825</v>
      </c>
      <c r="L49" s="7"/>
      <c r="M49" s="7">
        <v>0</v>
      </c>
      <c r="N49" s="7"/>
      <c r="O49" s="7">
        <v>0</v>
      </c>
      <c r="P49" s="7"/>
      <c r="Q49" s="7">
        <v>3378632</v>
      </c>
      <c r="R49" s="7"/>
      <c r="S49" s="7">
        <v>31780</v>
      </c>
      <c r="T49" s="7"/>
      <c r="U49" s="7">
        <v>94304467994</v>
      </c>
      <c r="V49" s="7"/>
      <c r="W49" s="7">
        <v>106734056056.48801</v>
      </c>
      <c r="Y49" s="10">
        <v>2.8848797347460237E-2</v>
      </c>
    </row>
    <row r="50" spans="1:25">
      <c r="A50" s="1" t="s">
        <v>56</v>
      </c>
      <c r="C50" s="7">
        <v>3544351</v>
      </c>
      <c r="D50" s="7"/>
      <c r="E50" s="7">
        <v>66758467187</v>
      </c>
      <c r="F50" s="7"/>
      <c r="G50" s="7">
        <v>66519188666.064003</v>
      </c>
      <c r="H50" s="7"/>
      <c r="I50" s="7">
        <v>0</v>
      </c>
      <c r="J50" s="7"/>
      <c r="K50" s="7">
        <v>0</v>
      </c>
      <c r="L50" s="7"/>
      <c r="M50" s="7">
        <v>-401899</v>
      </c>
      <c r="N50" s="7"/>
      <c r="O50" s="7">
        <v>7771587437</v>
      </c>
      <c r="P50" s="7"/>
      <c r="Q50" s="7">
        <v>3142452</v>
      </c>
      <c r="R50" s="7"/>
      <c r="S50" s="7">
        <v>18680</v>
      </c>
      <c r="T50" s="7"/>
      <c r="U50" s="7">
        <v>59188629664</v>
      </c>
      <c r="V50" s="7"/>
      <c r="W50" s="7">
        <v>58351732390.008003</v>
      </c>
      <c r="Y50" s="10">
        <v>1.5771698038924527E-2</v>
      </c>
    </row>
    <row r="51" spans="1:25">
      <c r="A51" s="1" t="s">
        <v>57</v>
      </c>
      <c r="C51" s="7">
        <v>3999999</v>
      </c>
      <c r="D51" s="7"/>
      <c r="E51" s="7">
        <v>14997029782</v>
      </c>
      <c r="F51" s="7"/>
      <c r="G51" s="7">
        <v>27197201200.698002</v>
      </c>
      <c r="H51" s="7"/>
      <c r="I51" s="7">
        <v>0</v>
      </c>
      <c r="J51" s="7"/>
      <c r="K51" s="7">
        <v>0</v>
      </c>
      <c r="L51" s="7"/>
      <c r="M51" s="7">
        <v>-3999999</v>
      </c>
      <c r="N51" s="7"/>
      <c r="O51" s="7">
        <v>29648434099</v>
      </c>
      <c r="P51" s="7"/>
      <c r="Q51" s="7">
        <v>0</v>
      </c>
      <c r="R51" s="7"/>
      <c r="S51" s="7">
        <v>0</v>
      </c>
      <c r="T51" s="7"/>
      <c r="U51" s="7">
        <v>0</v>
      </c>
      <c r="V51" s="7"/>
      <c r="W51" s="7">
        <v>0</v>
      </c>
      <c r="Y51" s="10">
        <v>0</v>
      </c>
    </row>
    <row r="52" spans="1:25">
      <c r="A52" s="1" t="s">
        <v>58</v>
      </c>
      <c r="C52" s="7">
        <v>592357</v>
      </c>
      <c r="D52" s="7"/>
      <c r="E52" s="7">
        <v>16685431553</v>
      </c>
      <c r="F52" s="7"/>
      <c r="G52" s="7">
        <v>47106598068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592357</v>
      </c>
      <c r="R52" s="7"/>
      <c r="S52" s="7">
        <v>80000</v>
      </c>
      <c r="T52" s="7"/>
      <c r="U52" s="7">
        <v>16685431553</v>
      </c>
      <c r="V52" s="7"/>
      <c r="W52" s="7">
        <v>47106598068</v>
      </c>
      <c r="Y52" s="10">
        <v>1.2732287627791194E-2</v>
      </c>
    </row>
    <row r="53" spans="1:25">
      <c r="A53" s="1" t="s">
        <v>59</v>
      </c>
      <c r="C53" s="7">
        <v>685669</v>
      </c>
      <c r="D53" s="7"/>
      <c r="E53" s="7">
        <v>13630870407</v>
      </c>
      <c r="F53" s="7"/>
      <c r="G53" s="7">
        <v>18675545982.93</v>
      </c>
      <c r="H53" s="7"/>
      <c r="I53" s="7">
        <v>0</v>
      </c>
      <c r="J53" s="7"/>
      <c r="K53" s="7">
        <v>0</v>
      </c>
      <c r="L53" s="7"/>
      <c r="M53" s="7">
        <v>-685669</v>
      </c>
      <c r="N53" s="7"/>
      <c r="O53" s="7">
        <v>23203889408</v>
      </c>
      <c r="P53" s="7"/>
      <c r="Q53" s="7">
        <v>0</v>
      </c>
      <c r="R53" s="7"/>
      <c r="S53" s="7">
        <v>0</v>
      </c>
      <c r="T53" s="7"/>
      <c r="U53" s="7">
        <v>0</v>
      </c>
      <c r="V53" s="7"/>
      <c r="W53" s="7">
        <v>0</v>
      </c>
      <c r="Y53" s="10">
        <v>0</v>
      </c>
    </row>
    <row r="54" spans="1:25">
      <c r="A54" s="1" t="s">
        <v>60</v>
      </c>
      <c r="C54" s="7">
        <v>9133174</v>
      </c>
      <c r="D54" s="7"/>
      <c r="E54" s="7">
        <v>28502993753</v>
      </c>
      <c r="F54" s="7"/>
      <c r="G54" s="7">
        <v>44676930375.938698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9133174</v>
      </c>
      <c r="R54" s="7"/>
      <c r="S54" s="7">
        <v>4653</v>
      </c>
      <c r="T54" s="7"/>
      <c r="U54" s="7">
        <v>28502993753</v>
      </c>
      <c r="V54" s="7"/>
      <c r="W54" s="7">
        <v>42243803503.199097</v>
      </c>
      <c r="Y54" s="10">
        <v>1.1417938861095515E-2</v>
      </c>
    </row>
    <row r="55" spans="1:25">
      <c r="A55" s="1" t="s">
        <v>61</v>
      </c>
      <c r="C55" s="7">
        <v>1542857</v>
      </c>
      <c r="D55" s="7"/>
      <c r="E55" s="7">
        <v>24399026027</v>
      </c>
      <c r="F55" s="7"/>
      <c r="G55" s="7">
        <v>25949814854.382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1542857</v>
      </c>
      <c r="R55" s="7"/>
      <c r="S55" s="7">
        <v>19920</v>
      </c>
      <c r="T55" s="7"/>
      <c r="U55" s="7">
        <v>24399026027</v>
      </c>
      <c r="V55" s="7"/>
      <c r="W55" s="7">
        <v>30550845856.931999</v>
      </c>
      <c r="Y55" s="10">
        <v>8.2574877549268563E-3</v>
      </c>
    </row>
    <row r="56" spans="1:25">
      <c r="A56" s="1" t="s">
        <v>62</v>
      </c>
      <c r="C56" s="7">
        <v>1639671</v>
      </c>
      <c r="D56" s="7"/>
      <c r="E56" s="7">
        <v>24176679307</v>
      </c>
      <c r="F56" s="7"/>
      <c r="G56" s="7">
        <v>50739252628.531502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1639671</v>
      </c>
      <c r="R56" s="7"/>
      <c r="S56" s="7">
        <v>29930</v>
      </c>
      <c r="T56" s="7"/>
      <c r="U56" s="7">
        <v>24176679307</v>
      </c>
      <c r="V56" s="7"/>
      <c r="W56" s="7">
        <v>48783354679.471497</v>
      </c>
      <c r="Y56" s="10">
        <v>1.3185492663489964E-2</v>
      </c>
    </row>
    <row r="57" spans="1:25">
      <c r="A57" s="1" t="s">
        <v>63</v>
      </c>
      <c r="C57" s="7">
        <v>5601819</v>
      </c>
      <c r="D57" s="7"/>
      <c r="E57" s="7">
        <v>59249520148</v>
      </c>
      <c r="F57" s="7"/>
      <c r="G57" s="7">
        <v>60139672311.059998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5601819</v>
      </c>
      <c r="R57" s="7"/>
      <c r="S57" s="7">
        <v>11270</v>
      </c>
      <c r="T57" s="7"/>
      <c r="U57" s="7">
        <v>59249520148</v>
      </c>
      <c r="V57" s="7"/>
      <c r="W57" s="7">
        <v>62756861754.226501</v>
      </c>
      <c r="Y57" s="10">
        <v>1.6962345982167951E-2</v>
      </c>
    </row>
    <row r="58" spans="1:25">
      <c r="A58" s="1" t="s">
        <v>64</v>
      </c>
      <c r="C58" s="7">
        <v>1085883</v>
      </c>
      <c r="D58" s="7"/>
      <c r="E58" s="7">
        <v>35087173368</v>
      </c>
      <c r="F58" s="7"/>
      <c r="G58" s="7">
        <v>33807496919.417999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1085883</v>
      </c>
      <c r="R58" s="7"/>
      <c r="S58" s="7">
        <v>31890</v>
      </c>
      <c r="T58" s="7"/>
      <c r="U58" s="7">
        <v>35087173368</v>
      </c>
      <c r="V58" s="7"/>
      <c r="W58" s="7">
        <v>34422767457.223503</v>
      </c>
      <c r="Y58" s="10">
        <v>9.3040167234591433E-3</v>
      </c>
    </row>
    <row r="59" spans="1:25">
      <c r="A59" s="1" t="s">
        <v>65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1604498</v>
      </c>
      <c r="J59" s="7"/>
      <c r="K59" s="7">
        <v>10301416816</v>
      </c>
      <c r="L59" s="7"/>
      <c r="M59" s="7">
        <v>0</v>
      </c>
      <c r="N59" s="7"/>
      <c r="O59" s="7">
        <v>0</v>
      </c>
      <c r="P59" s="7"/>
      <c r="Q59" s="7">
        <v>1604498</v>
      </c>
      <c r="R59" s="7"/>
      <c r="S59" s="7">
        <v>6060</v>
      </c>
      <c r="T59" s="7"/>
      <c r="U59" s="7">
        <v>10301416816</v>
      </c>
      <c r="V59" s="7"/>
      <c r="W59" s="7">
        <v>9665404497</v>
      </c>
      <c r="Y59" s="10">
        <v>2.6124304264013801E-3</v>
      </c>
    </row>
    <row r="60" spans="1:25">
      <c r="A60" s="1" t="s">
        <v>66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712850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712850</v>
      </c>
      <c r="R60" s="7"/>
      <c r="S60" s="7">
        <v>2661</v>
      </c>
      <c r="T60" s="7"/>
      <c r="U60" s="7">
        <v>807659050</v>
      </c>
      <c r="V60" s="7"/>
      <c r="W60" s="7">
        <v>1885607310</v>
      </c>
      <c r="Y60" s="10">
        <v>5.0965461068216002E-4</v>
      </c>
    </row>
    <row r="61" spans="1:25">
      <c r="A61" s="1" t="s">
        <v>67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2270802</v>
      </c>
      <c r="J61" s="7"/>
      <c r="K61" s="7">
        <v>37250744738</v>
      </c>
      <c r="L61" s="7"/>
      <c r="M61" s="7">
        <v>0</v>
      </c>
      <c r="N61" s="7"/>
      <c r="O61" s="7">
        <v>0</v>
      </c>
      <c r="P61" s="7"/>
      <c r="Q61" s="7">
        <v>2270802</v>
      </c>
      <c r="R61" s="7"/>
      <c r="S61" s="7">
        <v>14400</v>
      </c>
      <c r="T61" s="7"/>
      <c r="U61" s="7">
        <v>37250744738</v>
      </c>
      <c r="V61" s="7"/>
      <c r="W61" s="7">
        <v>32504986484.639999</v>
      </c>
      <c r="Y61" s="10">
        <v>8.785666005056798E-3</v>
      </c>
    </row>
    <row r="62" spans="1:25" ht="24.75" thickBot="1">
      <c r="C62" s="7"/>
      <c r="D62" s="7"/>
      <c r="E62" s="9">
        <f>SUM(E9:E61)</f>
        <v>1967474755698</v>
      </c>
      <c r="F62" s="7"/>
      <c r="G62" s="9">
        <f>SUM(G9:G61)</f>
        <v>2264094961422.0073</v>
      </c>
      <c r="H62" s="7"/>
      <c r="I62" s="7"/>
      <c r="J62" s="7"/>
      <c r="K62" s="9">
        <f>SUM(K9:K61)</f>
        <v>173382431888</v>
      </c>
      <c r="L62" s="7"/>
      <c r="M62" s="7"/>
      <c r="N62" s="7"/>
      <c r="O62" s="9">
        <f>SUM(O9:O61)</f>
        <v>110711027048</v>
      </c>
      <c r="P62" s="7"/>
      <c r="Q62" s="7"/>
      <c r="R62" s="7"/>
      <c r="S62" s="7"/>
      <c r="T62" s="7"/>
      <c r="U62" s="9">
        <f>SUM(U9:U61)</f>
        <v>2062709267319</v>
      </c>
      <c r="V62" s="7"/>
      <c r="W62" s="9">
        <f>SUM(W9:W61)</f>
        <v>2235878424851.4575</v>
      </c>
      <c r="Y62" s="11">
        <f>SUM(Y9:Y61)</f>
        <v>0.60432823370400091</v>
      </c>
    </row>
    <row r="63" spans="1:25" ht="24.75" thickTop="1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5">
      <c r="W64" s="3"/>
      <c r="Y64" s="3"/>
    </row>
    <row r="65" spans="23:23">
      <c r="W6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H1" workbookViewId="0">
      <selection activeCell="AK28" sqref="AK28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.75">
      <c r="A6" s="16" t="s">
        <v>69</v>
      </c>
      <c r="B6" s="16" t="s">
        <v>69</v>
      </c>
      <c r="C6" s="16" t="s">
        <v>69</v>
      </c>
      <c r="D6" s="16" t="s">
        <v>69</v>
      </c>
      <c r="E6" s="16" t="s">
        <v>69</v>
      </c>
      <c r="F6" s="16" t="s">
        <v>69</v>
      </c>
      <c r="G6" s="16" t="s">
        <v>69</v>
      </c>
      <c r="H6" s="16" t="s">
        <v>69</v>
      </c>
      <c r="I6" s="16" t="s">
        <v>69</v>
      </c>
      <c r="J6" s="16" t="s">
        <v>69</v>
      </c>
      <c r="K6" s="16" t="s">
        <v>69</v>
      </c>
      <c r="L6" s="16" t="s">
        <v>69</v>
      </c>
      <c r="M6" s="16" t="s">
        <v>69</v>
      </c>
      <c r="O6" s="16" t="s">
        <v>172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5" t="s">
        <v>70</v>
      </c>
      <c r="C7" s="15" t="s">
        <v>71</v>
      </c>
      <c r="E7" s="15" t="s">
        <v>72</v>
      </c>
      <c r="G7" s="15" t="s">
        <v>73</v>
      </c>
      <c r="I7" s="15" t="s">
        <v>74</v>
      </c>
      <c r="K7" s="15" t="s">
        <v>75</v>
      </c>
      <c r="M7" s="15" t="s">
        <v>68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76</v>
      </c>
      <c r="AG7" s="15" t="s">
        <v>8</v>
      </c>
      <c r="AI7" s="15" t="s">
        <v>9</v>
      </c>
      <c r="AK7" s="15" t="s">
        <v>13</v>
      </c>
    </row>
    <row r="8" spans="1:37" ht="24.75">
      <c r="A8" s="16" t="s">
        <v>70</v>
      </c>
      <c r="C8" s="16" t="s">
        <v>71</v>
      </c>
      <c r="E8" s="16" t="s">
        <v>72</v>
      </c>
      <c r="G8" s="16" t="s">
        <v>73</v>
      </c>
      <c r="I8" s="16" t="s">
        <v>74</v>
      </c>
      <c r="K8" s="16" t="s">
        <v>75</v>
      </c>
      <c r="M8" s="16" t="s">
        <v>68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76</v>
      </c>
      <c r="AG8" s="16" t="s">
        <v>8</v>
      </c>
      <c r="AI8" s="16" t="s">
        <v>9</v>
      </c>
      <c r="AK8" s="16" t="s">
        <v>13</v>
      </c>
    </row>
    <row r="9" spans="1:37">
      <c r="A9" s="1" t="s">
        <v>77</v>
      </c>
      <c r="C9" s="4" t="s">
        <v>78</v>
      </c>
      <c r="D9" s="4"/>
      <c r="E9" s="4" t="s">
        <v>78</v>
      </c>
      <c r="F9" s="4"/>
      <c r="G9" s="4" t="s">
        <v>79</v>
      </c>
      <c r="H9" s="4"/>
      <c r="I9" s="4" t="s">
        <v>80</v>
      </c>
      <c r="J9" s="4"/>
      <c r="K9" s="6">
        <v>0</v>
      </c>
      <c r="L9" s="4"/>
      <c r="M9" s="6">
        <v>0</v>
      </c>
      <c r="N9" s="4"/>
      <c r="O9" s="6">
        <v>400</v>
      </c>
      <c r="P9" s="4"/>
      <c r="Q9" s="6">
        <v>248845095</v>
      </c>
      <c r="R9" s="4"/>
      <c r="S9" s="6">
        <v>286660033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400</v>
      </c>
      <c r="AD9" s="4"/>
      <c r="AE9" s="6">
        <v>712000</v>
      </c>
      <c r="AF9" s="4"/>
      <c r="AG9" s="6">
        <v>248845095</v>
      </c>
      <c r="AH9" s="4"/>
      <c r="AI9" s="6">
        <v>284748380</v>
      </c>
      <c r="AJ9" s="4"/>
      <c r="AK9" s="10">
        <v>7.6963704117925344E-5</v>
      </c>
    </row>
    <row r="10" spans="1:37">
      <c r="A10" s="1" t="s">
        <v>81</v>
      </c>
      <c r="C10" s="4" t="s">
        <v>78</v>
      </c>
      <c r="D10" s="4"/>
      <c r="E10" s="4" t="s">
        <v>78</v>
      </c>
      <c r="F10" s="4"/>
      <c r="G10" s="4" t="s">
        <v>82</v>
      </c>
      <c r="H10" s="4"/>
      <c r="I10" s="4" t="s">
        <v>83</v>
      </c>
      <c r="J10" s="4"/>
      <c r="K10" s="6">
        <v>0</v>
      </c>
      <c r="L10" s="4"/>
      <c r="M10" s="6">
        <v>0</v>
      </c>
      <c r="N10" s="4"/>
      <c r="O10" s="6">
        <v>23980</v>
      </c>
      <c r="P10" s="4"/>
      <c r="Q10" s="6">
        <v>12950683754</v>
      </c>
      <c r="R10" s="4"/>
      <c r="S10" s="6">
        <v>15204880015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23980</v>
      </c>
      <c r="AD10" s="4"/>
      <c r="AE10" s="6">
        <v>630000</v>
      </c>
      <c r="AF10" s="4"/>
      <c r="AG10" s="6">
        <v>12950683754</v>
      </c>
      <c r="AH10" s="4"/>
      <c r="AI10" s="6">
        <v>15104661783</v>
      </c>
      <c r="AJ10" s="4"/>
      <c r="AK10" s="10">
        <v>4.0825894084740586E-3</v>
      </c>
    </row>
    <row r="11" spans="1:37">
      <c r="A11" s="1" t="s">
        <v>84</v>
      </c>
      <c r="C11" s="4" t="s">
        <v>78</v>
      </c>
      <c r="D11" s="4"/>
      <c r="E11" s="4" t="s">
        <v>78</v>
      </c>
      <c r="F11" s="4"/>
      <c r="G11" s="4" t="s">
        <v>85</v>
      </c>
      <c r="H11" s="4"/>
      <c r="I11" s="4" t="s">
        <v>86</v>
      </c>
      <c r="J11" s="4"/>
      <c r="K11" s="6">
        <v>0</v>
      </c>
      <c r="L11" s="4"/>
      <c r="M11" s="6">
        <v>0</v>
      </c>
      <c r="N11" s="4"/>
      <c r="O11" s="6">
        <v>23100</v>
      </c>
      <c r="P11" s="4"/>
      <c r="Q11" s="6">
        <v>14554530496</v>
      </c>
      <c r="R11" s="4"/>
      <c r="S11" s="6">
        <v>16744464515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23100</v>
      </c>
      <c r="AD11" s="4"/>
      <c r="AE11" s="6">
        <v>717750</v>
      </c>
      <c r="AF11" s="4"/>
      <c r="AG11" s="6">
        <v>14554530496</v>
      </c>
      <c r="AH11" s="4"/>
      <c r="AI11" s="6">
        <v>16577019870</v>
      </c>
      <c r="AJ11" s="4"/>
      <c r="AK11" s="10">
        <v>4.4805482385243036E-3</v>
      </c>
    </row>
    <row r="12" spans="1:37">
      <c r="A12" s="1" t="s">
        <v>87</v>
      </c>
      <c r="C12" s="4" t="s">
        <v>78</v>
      </c>
      <c r="D12" s="4"/>
      <c r="E12" s="4" t="s">
        <v>78</v>
      </c>
      <c r="F12" s="4"/>
      <c r="G12" s="4" t="s">
        <v>88</v>
      </c>
      <c r="H12" s="4"/>
      <c r="I12" s="4" t="s">
        <v>89</v>
      </c>
      <c r="J12" s="4"/>
      <c r="K12" s="6">
        <v>0</v>
      </c>
      <c r="L12" s="4"/>
      <c r="M12" s="6">
        <v>0</v>
      </c>
      <c r="N12" s="4"/>
      <c r="O12" s="6">
        <v>54500</v>
      </c>
      <c r="P12" s="4"/>
      <c r="Q12" s="6">
        <v>40640958822</v>
      </c>
      <c r="R12" s="4"/>
      <c r="S12" s="6">
        <v>51404891174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54500</v>
      </c>
      <c r="AD12" s="4"/>
      <c r="AE12" s="6">
        <v>956600</v>
      </c>
      <c r="AF12" s="4"/>
      <c r="AG12" s="6">
        <v>40640958822</v>
      </c>
      <c r="AH12" s="4"/>
      <c r="AI12" s="6">
        <v>52125250585</v>
      </c>
      <c r="AJ12" s="4"/>
      <c r="AK12" s="10">
        <v>1.4088762728331079E-2</v>
      </c>
    </row>
    <row r="13" spans="1:37">
      <c r="A13" s="1" t="s">
        <v>90</v>
      </c>
      <c r="C13" s="4" t="s">
        <v>78</v>
      </c>
      <c r="D13" s="4"/>
      <c r="E13" s="4" t="s">
        <v>78</v>
      </c>
      <c r="F13" s="4"/>
      <c r="G13" s="4" t="s">
        <v>91</v>
      </c>
      <c r="H13" s="4"/>
      <c r="I13" s="4" t="s">
        <v>92</v>
      </c>
      <c r="J13" s="4"/>
      <c r="K13" s="6">
        <v>0</v>
      </c>
      <c r="L13" s="4"/>
      <c r="M13" s="6">
        <v>0</v>
      </c>
      <c r="N13" s="4"/>
      <c r="O13" s="6">
        <v>13200</v>
      </c>
      <c r="P13" s="4"/>
      <c r="Q13" s="6">
        <v>9686585507</v>
      </c>
      <c r="R13" s="4"/>
      <c r="S13" s="6">
        <v>12229958918</v>
      </c>
      <c r="T13" s="4"/>
      <c r="U13" s="6">
        <v>0</v>
      </c>
      <c r="V13" s="4"/>
      <c r="W13" s="6">
        <v>0</v>
      </c>
      <c r="X13" s="4"/>
      <c r="Y13" s="6">
        <v>5400</v>
      </c>
      <c r="Z13" s="4"/>
      <c r="AA13" s="6">
        <v>5015474783</v>
      </c>
      <c r="AB13" s="4"/>
      <c r="AC13" s="6">
        <v>7800</v>
      </c>
      <c r="AD13" s="4"/>
      <c r="AE13" s="6">
        <v>940230</v>
      </c>
      <c r="AF13" s="4"/>
      <c r="AG13" s="6">
        <v>5723891436</v>
      </c>
      <c r="AH13" s="4"/>
      <c r="AI13" s="6">
        <v>7332464749</v>
      </c>
      <c r="AJ13" s="4"/>
      <c r="AK13" s="10">
        <v>1.9818678069288883E-3</v>
      </c>
    </row>
    <row r="14" spans="1:37">
      <c r="A14" s="1" t="s">
        <v>93</v>
      </c>
      <c r="C14" s="4" t="s">
        <v>78</v>
      </c>
      <c r="D14" s="4"/>
      <c r="E14" s="4" t="s">
        <v>78</v>
      </c>
      <c r="F14" s="4"/>
      <c r="G14" s="4" t="s">
        <v>94</v>
      </c>
      <c r="H14" s="4"/>
      <c r="I14" s="4" t="s">
        <v>95</v>
      </c>
      <c r="J14" s="4"/>
      <c r="K14" s="6">
        <v>0</v>
      </c>
      <c r="L14" s="4"/>
      <c r="M14" s="6">
        <v>0</v>
      </c>
      <c r="N14" s="4"/>
      <c r="O14" s="6">
        <v>15000</v>
      </c>
      <c r="P14" s="4"/>
      <c r="Q14" s="6">
        <v>10697088493</v>
      </c>
      <c r="R14" s="4"/>
      <c r="S14" s="6">
        <v>13511950515</v>
      </c>
      <c r="T14" s="4"/>
      <c r="U14" s="6">
        <v>0</v>
      </c>
      <c r="V14" s="4"/>
      <c r="W14" s="6">
        <v>0</v>
      </c>
      <c r="X14" s="4"/>
      <c r="Y14" s="6">
        <v>15000</v>
      </c>
      <c r="Z14" s="4"/>
      <c r="AA14" s="6">
        <v>13535796194</v>
      </c>
      <c r="AB14" s="4"/>
      <c r="AC14" s="6">
        <v>0</v>
      </c>
      <c r="AD14" s="4"/>
      <c r="AE14" s="6">
        <v>0</v>
      </c>
      <c r="AF14" s="4"/>
      <c r="AG14" s="6">
        <v>0</v>
      </c>
      <c r="AH14" s="4"/>
      <c r="AI14" s="6">
        <v>0</v>
      </c>
      <c r="AJ14" s="4"/>
      <c r="AK14" s="10">
        <v>0</v>
      </c>
    </row>
    <row r="15" spans="1:37">
      <c r="A15" s="1" t="s">
        <v>96</v>
      </c>
      <c r="C15" s="4" t="s">
        <v>78</v>
      </c>
      <c r="D15" s="4"/>
      <c r="E15" s="4" t="s">
        <v>78</v>
      </c>
      <c r="F15" s="4"/>
      <c r="G15" s="4" t="s">
        <v>97</v>
      </c>
      <c r="H15" s="4"/>
      <c r="I15" s="4" t="s">
        <v>98</v>
      </c>
      <c r="J15" s="4"/>
      <c r="K15" s="6">
        <v>0</v>
      </c>
      <c r="L15" s="4"/>
      <c r="M15" s="6">
        <v>0</v>
      </c>
      <c r="N15" s="4"/>
      <c r="O15" s="6">
        <v>90132</v>
      </c>
      <c r="P15" s="4"/>
      <c r="Q15" s="6">
        <v>56067122101</v>
      </c>
      <c r="R15" s="4"/>
      <c r="S15" s="6">
        <v>67738141996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90132</v>
      </c>
      <c r="AD15" s="4"/>
      <c r="AE15" s="6">
        <v>752630</v>
      </c>
      <c r="AF15" s="4"/>
      <c r="AG15" s="6">
        <v>56067122101</v>
      </c>
      <c r="AH15" s="4"/>
      <c r="AI15" s="6">
        <v>67823751876</v>
      </c>
      <c r="AJ15" s="4"/>
      <c r="AK15" s="10">
        <v>1.8331859066422249E-2</v>
      </c>
    </row>
    <row r="16" spans="1:37">
      <c r="A16" s="1" t="s">
        <v>99</v>
      </c>
      <c r="C16" s="4" t="s">
        <v>78</v>
      </c>
      <c r="D16" s="4"/>
      <c r="E16" s="4" t="s">
        <v>78</v>
      </c>
      <c r="F16" s="4"/>
      <c r="G16" s="4" t="s">
        <v>97</v>
      </c>
      <c r="H16" s="4"/>
      <c r="I16" s="4" t="s">
        <v>100</v>
      </c>
      <c r="J16" s="4"/>
      <c r="K16" s="6">
        <v>0</v>
      </c>
      <c r="L16" s="4"/>
      <c r="M16" s="6">
        <v>0</v>
      </c>
      <c r="N16" s="4"/>
      <c r="O16" s="6">
        <v>36825</v>
      </c>
      <c r="P16" s="4"/>
      <c r="Q16" s="6">
        <v>22417814748</v>
      </c>
      <c r="R16" s="4"/>
      <c r="S16" s="6">
        <v>26679295001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36825</v>
      </c>
      <c r="AD16" s="4"/>
      <c r="AE16" s="6">
        <v>722020</v>
      </c>
      <c r="AF16" s="4"/>
      <c r="AG16" s="6">
        <v>22417814748</v>
      </c>
      <c r="AH16" s="4"/>
      <c r="AI16" s="6">
        <v>26583567354</v>
      </c>
      <c r="AJ16" s="4"/>
      <c r="AK16" s="10">
        <v>7.1851850824654218E-3</v>
      </c>
    </row>
    <row r="17" spans="1:37">
      <c r="A17" s="1" t="s">
        <v>101</v>
      </c>
      <c r="C17" s="4" t="s">
        <v>78</v>
      </c>
      <c r="D17" s="4"/>
      <c r="E17" s="4" t="s">
        <v>78</v>
      </c>
      <c r="F17" s="4"/>
      <c r="G17" s="4" t="s">
        <v>97</v>
      </c>
      <c r="H17" s="4"/>
      <c r="I17" s="4" t="s">
        <v>102</v>
      </c>
      <c r="J17" s="4"/>
      <c r="K17" s="6">
        <v>0</v>
      </c>
      <c r="L17" s="4"/>
      <c r="M17" s="6">
        <v>0</v>
      </c>
      <c r="N17" s="4"/>
      <c r="O17" s="6">
        <v>14300</v>
      </c>
      <c r="P17" s="4"/>
      <c r="Q17" s="6">
        <v>9904118776</v>
      </c>
      <c r="R17" s="4"/>
      <c r="S17" s="6">
        <v>11685700582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14300</v>
      </c>
      <c r="AD17" s="4"/>
      <c r="AE17" s="6">
        <v>814370</v>
      </c>
      <c r="AF17" s="4"/>
      <c r="AG17" s="6">
        <v>9904118776</v>
      </c>
      <c r="AH17" s="4"/>
      <c r="AI17" s="6">
        <v>11643380254</v>
      </c>
      <c r="AJ17" s="4"/>
      <c r="AK17" s="10">
        <v>3.1470509956943401E-3</v>
      </c>
    </row>
    <row r="18" spans="1:37">
      <c r="A18" s="1" t="s">
        <v>103</v>
      </c>
      <c r="C18" s="4" t="s">
        <v>78</v>
      </c>
      <c r="D18" s="4"/>
      <c r="E18" s="4" t="s">
        <v>78</v>
      </c>
      <c r="F18" s="4"/>
      <c r="G18" s="4" t="s">
        <v>104</v>
      </c>
      <c r="H18" s="4"/>
      <c r="I18" s="4" t="s">
        <v>105</v>
      </c>
      <c r="J18" s="4"/>
      <c r="K18" s="6">
        <v>0</v>
      </c>
      <c r="L18" s="4"/>
      <c r="M18" s="6">
        <v>0</v>
      </c>
      <c r="N18" s="4"/>
      <c r="O18" s="6">
        <v>132300</v>
      </c>
      <c r="P18" s="4"/>
      <c r="Q18" s="6">
        <v>91620125135</v>
      </c>
      <c r="R18" s="4"/>
      <c r="S18" s="6">
        <v>105298326218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132300</v>
      </c>
      <c r="AD18" s="4"/>
      <c r="AE18" s="6">
        <v>797230</v>
      </c>
      <c r="AF18" s="4"/>
      <c r="AG18" s="6">
        <v>91620125135</v>
      </c>
      <c r="AH18" s="4"/>
      <c r="AI18" s="6">
        <v>105454411922</v>
      </c>
      <c r="AJ18" s="4"/>
      <c r="AK18" s="10">
        <v>2.8502926538492075E-2</v>
      </c>
    </row>
    <row r="19" spans="1:37">
      <c r="A19" s="1" t="s">
        <v>106</v>
      </c>
      <c r="C19" s="4" t="s">
        <v>78</v>
      </c>
      <c r="D19" s="4"/>
      <c r="E19" s="4" t="s">
        <v>78</v>
      </c>
      <c r="F19" s="4"/>
      <c r="G19" s="4" t="s">
        <v>97</v>
      </c>
      <c r="H19" s="4"/>
      <c r="I19" s="4" t="s">
        <v>100</v>
      </c>
      <c r="J19" s="4"/>
      <c r="K19" s="6">
        <v>0</v>
      </c>
      <c r="L19" s="4"/>
      <c r="M19" s="6">
        <v>0</v>
      </c>
      <c r="N19" s="4"/>
      <c r="O19" s="6">
        <v>16</v>
      </c>
      <c r="P19" s="4"/>
      <c r="Q19" s="6">
        <v>10221039</v>
      </c>
      <c r="R19" s="4"/>
      <c r="S19" s="6">
        <v>12472778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16</v>
      </c>
      <c r="AD19" s="4"/>
      <c r="AE19" s="6">
        <v>778890</v>
      </c>
      <c r="AF19" s="4"/>
      <c r="AG19" s="6">
        <v>10221039</v>
      </c>
      <c r="AH19" s="4"/>
      <c r="AI19" s="6">
        <v>12459981</v>
      </c>
      <c r="AJ19" s="4"/>
      <c r="AK19" s="10">
        <v>3.3677673284707413E-6</v>
      </c>
    </row>
    <row r="20" spans="1:37">
      <c r="A20" s="1" t="s">
        <v>107</v>
      </c>
      <c r="C20" s="4" t="s">
        <v>78</v>
      </c>
      <c r="D20" s="4"/>
      <c r="E20" s="4" t="s">
        <v>78</v>
      </c>
      <c r="F20" s="4"/>
      <c r="G20" s="4" t="s">
        <v>97</v>
      </c>
      <c r="H20" s="4"/>
      <c r="I20" s="4" t="s">
        <v>108</v>
      </c>
      <c r="J20" s="4"/>
      <c r="K20" s="6">
        <v>0</v>
      </c>
      <c r="L20" s="4"/>
      <c r="M20" s="6">
        <v>0</v>
      </c>
      <c r="N20" s="4"/>
      <c r="O20" s="6">
        <v>9600</v>
      </c>
      <c r="P20" s="4"/>
      <c r="Q20" s="6">
        <v>6433039772</v>
      </c>
      <c r="R20" s="4"/>
      <c r="S20" s="6">
        <v>7339405491</v>
      </c>
      <c r="T20" s="4"/>
      <c r="U20" s="6">
        <v>77280</v>
      </c>
      <c r="V20" s="4"/>
      <c r="W20" s="6">
        <v>59245083423</v>
      </c>
      <c r="X20" s="4"/>
      <c r="Y20" s="6">
        <v>0</v>
      </c>
      <c r="Z20" s="4"/>
      <c r="AA20" s="6">
        <v>0</v>
      </c>
      <c r="AB20" s="4"/>
      <c r="AC20" s="6">
        <v>86880</v>
      </c>
      <c r="AD20" s="4"/>
      <c r="AE20" s="6">
        <v>770710</v>
      </c>
      <c r="AF20" s="4"/>
      <c r="AG20" s="6">
        <v>65678123195</v>
      </c>
      <c r="AH20" s="4"/>
      <c r="AI20" s="6">
        <v>66947148429</v>
      </c>
      <c r="AJ20" s="4"/>
      <c r="AK20" s="10">
        <v>1.8094924800725418E-2</v>
      </c>
    </row>
    <row r="21" spans="1:37">
      <c r="A21" s="1" t="s">
        <v>109</v>
      </c>
      <c r="C21" s="4" t="s">
        <v>78</v>
      </c>
      <c r="D21" s="4"/>
      <c r="E21" s="4" t="s">
        <v>78</v>
      </c>
      <c r="F21" s="4"/>
      <c r="G21" s="4" t="s">
        <v>110</v>
      </c>
      <c r="H21" s="4"/>
      <c r="I21" s="4" t="s">
        <v>111</v>
      </c>
      <c r="J21" s="4"/>
      <c r="K21" s="6">
        <v>0</v>
      </c>
      <c r="L21" s="4"/>
      <c r="M21" s="6">
        <v>0</v>
      </c>
      <c r="N21" s="4"/>
      <c r="O21" s="6">
        <v>112600</v>
      </c>
      <c r="P21" s="4"/>
      <c r="Q21" s="6">
        <v>69051880363</v>
      </c>
      <c r="R21" s="4"/>
      <c r="S21" s="6">
        <v>83303268545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112600</v>
      </c>
      <c r="AD21" s="4"/>
      <c r="AE21" s="6">
        <v>738830</v>
      </c>
      <c r="AF21" s="4"/>
      <c r="AG21" s="6">
        <v>69051880363</v>
      </c>
      <c r="AH21" s="4"/>
      <c r="AI21" s="6">
        <v>83177179403</v>
      </c>
      <c r="AJ21" s="4"/>
      <c r="AK21" s="10">
        <v>2.2481686550547136E-2</v>
      </c>
    </row>
    <row r="22" spans="1:37">
      <c r="A22" s="1" t="s">
        <v>112</v>
      </c>
      <c r="C22" s="4" t="s">
        <v>78</v>
      </c>
      <c r="D22" s="4"/>
      <c r="E22" s="4" t="s">
        <v>78</v>
      </c>
      <c r="F22" s="4"/>
      <c r="G22" s="4" t="s">
        <v>113</v>
      </c>
      <c r="H22" s="4"/>
      <c r="I22" s="4" t="s">
        <v>114</v>
      </c>
      <c r="J22" s="4"/>
      <c r="K22" s="6">
        <v>0</v>
      </c>
      <c r="L22" s="4"/>
      <c r="M22" s="6">
        <v>0</v>
      </c>
      <c r="N22" s="4"/>
      <c r="O22" s="6">
        <v>110120</v>
      </c>
      <c r="P22" s="4"/>
      <c r="Q22" s="6">
        <v>93601648973</v>
      </c>
      <c r="R22" s="4"/>
      <c r="S22" s="6">
        <v>107747202879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110120</v>
      </c>
      <c r="AD22" s="4"/>
      <c r="AE22" s="6">
        <v>995920</v>
      </c>
      <c r="AF22" s="4"/>
      <c r="AG22" s="6">
        <v>93601648973</v>
      </c>
      <c r="AH22" s="4"/>
      <c r="AI22" s="6">
        <v>109650832583</v>
      </c>
      <c r="AJ22" s="4"/>
      <c r="AK22" s="10">
        <v>2.9637163292034106E-2</v>
      </c>
    </row>
    <row r="23" spans="1:37">
      <c r="A23" s="1" t="s">
        <v>115</v>
      </c>
      <c r="C23" s="4" t="s">
        <v>78</v>
      </c>
      <c r="D23" s="4"/>
      <c r="E23" s="4" t="s">
        <v>78</v>
      </c>
      <c r="F23" s="4"/>
      <c r="G23" s="4" t="s">
        <v>116</v>
      </c>
      <c r="H23" s="4"/>
      <c r="I23" s="4" t="s">
        <v>6</v>
      </c>
      <c r="J23" s="4"/>
      <c r="K23" s="6">
        <v>0</v>
      </c>
      <c r="L23" s="4"/>
      <c r="M23" s="6">
        <v>0</v>
      </c>
      <c r="N23" s="4"/>
      <c r="O23" s="6">
        <v>132413</v>
      </c>
      <c r="P23" s="4"/>
      <c r="Q23" s="6">
        <v>116167325041</v>
      </c>
      <c r="R23" s="4"/>
      <c r="S23" s="6">
        <v>129587251733</v>
      </c>
      <c r="T23" s="4"/>
      <c r="U23" s="6">
        <v>0</v>
      </c>
      <c r="V23" s="4"/>
      <c r="W23" s="6">
        <v>0</v>
      </c>
      <c r="X23" s="4"/>
      <c r="Y23" s="6">
        <v>132413</v>
      </c>
      <c r="Z23" s="4"/>
      <c r="AA23" s="6">
        <v>132413000000</v>
      </c>
      <c r="AB23" s="4"/>
      <c r="AC23" s="6">
        <v>0</v>
      </c>
      <c r="AD23" s="4"/>
      <c r="AE23" s="6">
        <v>0</v>
      </c>
      <c r="AF23" s="4"/>
      <c r="AG23" s="6">
        <v>0</v>
      </c>
      <c r="AH23" s="4"/>
      <c r="AI23" s="6">
        <v>0</v>
      </c>
      <c r="AJ23" s="4"/>
      <c r="AK23" s="10">
        <v>0</v>
      </c>
    </row>
    <row r="24" spans="1:37">
      <c r="A24" s="1" t="s">
        <v>117</v>
      </c>
      <c r="C24" s="4" t="s">
        <v>78</v>
      </c>
      <c r="D24" s="4"/>
      <c r="E24" s="4" t="s">
        <v>78</v>
      </c>
      <c r="F24" s="4"/>
      <c r="G24" s="4" t="s">
        <v>116</v>
      </c>
      <c r="H24" s="4"/>
      <c r="I24" s="4" t="s">
        <v>118</v>
      </c>
      <c r="J24" s="4"/>
      <c r="K24" s="6">
        <v>0</v>
      </c>
      <c r="L24" s="4"/>
      <c r="M24" s="6">
        <v>0</v>
      </c>
      <c r="N24" s="4"/>
      <c r="O24" s="6">
        <v>173609</v>
      </c>
      <c r="P24" s="4"/>
      <c r="Q24" s="6">
        <v>139933631085</v>
      </c>
      <c r="R24" s="4"/>
      <c r="S24" s="6">
        <v>162993816849</v>
      </c>
      <c r="T24" s="4"/>
      <c r="U24" s="6">
        <v>0</v>
      </c>
      <c r="V24" s="4"/>
      <c r="W24" s="6">
        <v>0</v>
      </c>
      <c r="X24" s="4"/>
      <c r="Y24" s="6">
        <v>6326</v>
      </c>
      <c r="Z24" s="4"/>
      <c r="AA24" s="6">
        <v>5998807221</v>
      </c>
      <c r="AB24" s="4"/>
      <c r="AC24" s="6">
        <v>167283</v>
      </c>
      <c r="AD24" s="4"/>
      <c r="AE24" s="6">
        <v>959270</v>
      </c>
      <c r="AF24" s="4"/>
      <c r="AG24" s="6">
        <v>134834701017</v>
      </c>
      <c r="AH24" s="4"/>
      <c r="AI24" s="6">
        <v>160440478301</v>
      </c>
      <c r="AJ24" s="4"/>
      <c r="AK24" s="10">
        <v>4.3364929768859736E-2</v>
      </c>
    </row>
    <row r="25" spans="1:37">
      <c r="A25" s="1" t="s">
        <v>119</v>
      </c>
      <c r="C25" s="4" t="s">
        <v>78</v>
      </c>
      <c r="D25" s="4"/>
      <c r="E25" s="4" t="s">
        <v>78</v>
      </c>
      <c r="F25" s="4"/>
      <c r="G25" s="4" t="s">
        <v>120</v>
      </c>
      <c r="H25" s="4"/>
      <c r="I25" s="4" t="s">
        <v>118</v>
      </c>
      <c r="J25" s="4"/>
      <c r="K25" s="6">
        <v>0</v>
      </c>
      <c r="L25" s="4"/>
      <c r="M25" s="6">
        <v>0</v>
      </c>
      <c r="N25" s="4"/>
      <c r="O25" s="6">
        <v>300000</v>
      </c>
      <c r="P25" s="4"/>
      <c r="Q25" s="6">
        <v>250391823717</v>
      </c>
      <c r="R25" s="4"/>
      <c r="S25" s="6">
        <v>281777918493</v>
      </c>
      <c r="T25" s="4"/>
      <c r="U25" s="6">
        <v>0</v>
      </c>
      <c r="V25" s="4"/>
      <c r="W25" s="6">
        <v>0</v>
      </c>
      <c r="X25" s="4"/>
      <c r="Y25" s="6">
        <v>34948</v>
      </c>
      <c r="Z25" s="4"/>
      <c r="AA25" s="6">
        <v>32993294708</v>
      </c>
      <c r="AB25" s="4"/>
      <c r="AC25" s="6">
        <v>265052</v>
      </c>
      <c r="AD25" s="4"/>
      <c r="AE25" s="6">
        <v>957630</v>
      </c>
      <c r="AF25" s="4"/>
      <c r="AG25" s="6">
        <v>221222845532</v>
      </c>
      <c r="AH25" s="4"/>
      <c r="AI25" s="6">
        <v>253775741568</v>
      </c>
      <c r="AJ25" s="4"/>
      <c r="AK25" s="10">
        <v>6.8592211433640596E-2</v>
      </c>
    </row>
    <row r="26" spans="1:37">
      <c r="A26" s="1" t="s">
        <v>121</v>
      </c>
      <c r="C26" s="4" t="s">
        <v>78</v>
      </c>
      <c r="D26" s="4"/>
      <c r="E26" s="4" t="s">
        <v>78</v>
      </c>
      <c r="F26" s="4"/>
      <c r="G26" s="4" t="s">
        <v>120</v>
      </c>
      <c r="H26" s="4"/>
      <c r="I26" s="4" t="s">
        <v>118</v>
      </c>
      <c r="J26" s="4"/>
      <c r="K26" s="6">
        <v>0</v>
      </c>
      <c r="L26" s="4"/>
      <c r="M26" s="6">
        <v>0</v>
      </c>
      <c r="N26" s="4"/>
      <c r="O26" s="6">
        <v>15000</v>
      </c>
      <c r="P26" s="4"/>
      <c r="Q26" s="6">
        <v>13442436000</v>
      </c>
      <c r="R26" s="4"/>
      <c r="S26" s="6">
        <v>14082447093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4"/>
      <c r="AC26" s="6">
        <v>15000</v>
      </c>
      <c r="AD26" s="4"/>
      <c r="AE26" s="6">
        <v>960100</v>
      </c>
      <c r="AF26" s="4"/>
      <c r="AG26" s="6">
        <v>13442436000</v>
      </c>
      <c r="AH26" s="4"/>
      <c r="AI26" s="6">
        <v>14398889728</v>
      </c>
      <c r="AJ26" s="4"/>
      <c r="AK26" s="10">
        <v>3.8918285984714872E-3</v>
      </c>
    </row>
    <row r="27" spans="1:37">
      <c r="A27" s="1" t="s">
        <v>122</v>
      </c>
      <c r="C27" s="4" t="s">
        <v>78</v>
      </c>
      <c r="D27" s="4"/>
      <c r="E27" s="4" t="s">
        <v>78</v>
      </c>
      <c r="F27" s="4"/>
      <c r="G27" s="4" t="s">
        <v>123</v>
      </c>
      <c r="H27" s="4"/>
      <c r="I27" s="4" t="s">
        <v>124</v>
      </c>
      <c r="J27" s="4"/>
      <c r="K27" s="6">
        <v>0</v>
      </c>
      <c r="L27" s="4"/>
      <c r="M27" s="6">
        <v>0</v>
      </c>
      <c r="N27" s="4"/>
      <c r="O27" s="6">
        <v>74129</v>
      </c>
      <c r="P27" s="4"/>
      <c r="Q27" s="6">
        <v>58914405499</v>
      </c>
      <c r="R27" s="4"/>
      <c r="S27" s="6">
        <v>68156672763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74129</v>
      </c>
      <c r="AD27" s="4"/>
      <c r="AE27" s="6">
        <v>940300</v>
      </c>
      <c r="AF27" s="4"/>
      <c r="AG27" s="6">
        <v>58914405499</v>
      </c>
      <c r="AH27" s="4"/>
      <c r="AI27" s="6">
        <v>69690864940</v>
      </c>
      <c r="AJ27" s="4"/>
      <c r="AK27" s="10">
        <v>1.8836514922277895E-2</v>
      </c>
    </row>
    <row r="28" spans="1:37">
      <c r="A28" s="1" t="s">
        <v>125</v>
      </c>
      <c r="C28" s="4" t="s">
        <v>78</v>
      </c>
      <c r="D28" s="4"/>
      <c r="E28" s="4" t="s">
        <v>78</v>
      </c>
      <c r="F28" s="4"/>
      <c r="G28" s="4" t="s">
        <v>126</v>
      </c>
      <c r="H28" s="4"/>
      <c r="I28" s="4" t="s">
        <v>127</v>
      </c>
      <c r="J28" s="4"/>
      <c r="K28" s="6">
        <v>0</v>
      </c>
      <c r="L28" s="4"/>
      <c r="M28" s="6">
        <v>0</v>
      </c>
      <c r="N28" s="4"/>
      <c r="O28" s="6">
        <v>90000</v>
      </c>
      <c r="P28" s="4"/>
      <c r="Q28" s="6">
        <v>82378292210</v>
      </c>
      <c r="R28" s="4"/>
      <c r="S28" s="6">
        <v>86024405250</v>
      </c>
      <c r="T28" s="4"/>
      <c r="U28" s="6">
        <v>0</v>
      </c>
      <c r="V28" s="4"/>
      <c r="W28" s="6">
        <v>0</v>
      </c>
      <c r="X28" s="4"/>
      <c r="Y28" s="6">
        <v>6148</v>
      </c>
      <c r="Z28" s="4"/>
      <c r="AA28" s="6">
        <v>5999053079</v>
      </c>
      <c r="AB28" s="4"/>
      <c r="AC28" s="6">
        <v>83852</v>
      </c>
      <c r="AD28" s="4"/>
      <c r="AE28" s="6">
        <v>977930</v>
      </c>
      <c r="AF28" s="4"/>
      <c r="AG28" s="6">
        <v>76750939538</v>
      </c>
      <c r="AH28" s="4"/>
      <c r="AI28" s="6">
        <v>81986523608</v>
      </c>
      <c r="AJ28" s="4"/>
      <c r="AK28" s="10">
        <v>2.2159868107496917E-2</v>
      </c>
    </row>
    <row r="29" spans="1:37">
      <c r="A29" s="1" t="s">
        <v>128</v>
      </c>
      <c r="C29" s="4" t="s">
        <v>78</v>
      </c>
      <c r="D29" s="4"/>
      <c r="E29" s="4" t="s">
        <v>78</v>
      </c>
      <c r="F29" s="4"/>
      <c r="G29" s="4" t="s">
        <v>123</v>
      </c>
      <c r="H29" s="4"/>
      <c r="I29" s="4" t="s">
        <v>124</v>
      </c>
      <c r="J29" s="4"/>
      <c r="K29" s="6">
        <v>0</v>
      </c>
      <c r="L29" s="4"/>
      <c r="M29" s="6">
        <v>0</v>
      </c>
      <c r="N29" s="4"/>
      <c r="O29" s="6">
        <v>30000</v>
      </c>
      <c r="P29" s="4"/>
      <c r="Q29" s="6">
        <v>25864687124</v>
      </c>
      <c r="R29" s="4"/>
      <c r="S29" s="6">
        <v>27596797173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30000</v>
      </c>
      <c r="AD29" s="4"/>
      <c r="AE29" s="6">
        <v>940450</v>
      </c>
      <c r="AF29" s="4"/>
      <c r="AG29" s="6">
        <v>25864687124</v>
      </c>
      <c r="AH29" s="4"/>
      <c r="AI29" s="6">
        <v>28208386303</v>
      </c>
      <c r="AJ29" s="4"/>
      <c r="AK29" s="10">
        <v>7.6243520580107594E-3</v>
      </c>
    </row>
    <row r="30" spans="1:37">
      <c r="A30" s="1" t="s">
        <v>129</v>
      </c>
      <c r="C30" s="4" t="s">
        <v>78</v>
      </c>
      <c r="D30" s="4"/>
      <c r="E30" s="4" t="s">
        <v>78</v>
      </c>
      <c r="F30" s="4"/>
      <c r="G30" s="4" t="s">
        <v>123</v>
      </c>
      <c r="H30" s="4"/>
      <c r="I30" s="4" t="s">
        <v>124</v>
      </c>
      <c r="J30" s="4"/>
      <c r="K30" s="6">
        <v>0</v>
      </c>
      <c r="L30" s="4"/>
      <c r="M30" s="6">
        <v>0</v>
      </c>
      <c r="N30" s="4"/>
      <c r="O30" s="6">
        <v>0</v>
      </c>
      <c r="P30" s="4"/>
      <c r="Q30" s="6">
        <v>0</v>
      </c>
      <c r="R30" s="4"/>
      <c r="S30" s="6">
        <v>0</v>
      </c>
      <c r="T30" s="4"/>
      <c r="U30" s="6">
        <v>130000</v>
      </c>
      <c r="V30" s="4"/>
      <c r="W30" s="6">
        <v>119739741358</v>
      </c>
      <c r="X30" s="4"/>
      <c r="Y30" s="6">
        <v>0</v>
      </c>
      <c r="Z30" s="4"/>
      <c r="AA30" s="6">
        <v>0</v>
      </c>
      <c r="AB30" s="4"/>
      <c r="AC30" s="6">
        <v>130000</v>
      </c>
      <c r="AD30" s="4"/>
      <c r="AE30" s="6">
        <v>943000</v>
      </c>
      <c r="AF30" s="4"/>
      <c r="AG30" s="6">
        <v>119739741358</v>
      </c>
      <c r="AH30" s="4"/>
      <c r="AI30" s="6">
        <v>122567780562</v>
      </c>
      <c r="AJ30" s="4"/>
      <c r="AK30" s="10">
        <v>3.3128442723939527E-2</v>
      </c>
    </row>
    <row r="31" spans="1:37" ht="24.75" thickBot="1">
      <c r="Q31" s="12">
        <f>SUM(Q9:Q30)</f>
        <v>1124977263750</v>
      </c>
      <c r="S31" s="12">
        <f>SUM(S9:S30)</f>
        <v>1289405928014</v>
      </c>
      <c r="W31" s="12">
        <f>SUM(W9:W30)</f>
        <v>178984824781</v>
      </c>
      <c r="AA31" s="12">
        <f>SUM(AA9:AA30)</f>
        <v>195955425985</v>
      </c>
      <c r="AG31" s="12">
        <f>SUM(AG9:AG30)</f>
        <v>1133239720001</v>
      </c>
      <c r="AI31" s="12">
        <f>SUM(AI9:AI30)</f>
        <v>1293785542179</v>
      </c>
      <c r="AK31" s="11">
        <f>SUM(AK9:AK30)</f>
        <v>0.34969304359278242</v>
      </c>
    </row>
    <row r="32" spans="1:37" ht="24.75" thickTop="1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M10" sqref="M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131</v>
      </c>
      <c r="C6" s="16" t="s">
        <v>132</v>
      </c>
      <c r="D6" s="16" t="s">
        <v>132</v>
      </c>
      <c r="E6" s="16" t="s">
        <v>132</v>
      </c>
      <c r="F6" s="16" t="s">
        <v>132</v>
      </c>
      <c r="G6" s="16" t="s">
        <v>132</v>
      </c>
      <c r="H6" s="16" t="s">
        <v>132</v>
      </c>
      <c r="I6" s="16" t="s">
        <v>132</v>
      </c>
      <c r="K6" s="16" t="s">
        <v>172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131</v>
      </c>
      <c r="C7" s="16" t="s">
        <v>133</v>
      </c>
      <c r="E7" s="16" t="s">
        <v>134</v>
      </c>
      <c r="G7" s="16" t="s">
        <v>135</v>
      </c>
      <c r="I7" s="16" t="s">
        <v>75</v>
      </c>
      <c r="K7" s="16" t="s">
        <v>136</v>
      </c>
      <c r="M7" s="16" t="s">
        <v>137</v>
      </c>
      <c r="O7" s="16" t="s">
        <v>138</v>
      </c>
      <c r="Q7" s="16" t="s">
        <v>136</v>
      </c>
      <c r="S7" s="16" t="s">
        <v>130</v>
      </c>
    </row>
    <row r="8" spans="1:19">
      <c r="A8" s="1" t="s">
        <v>139</v>
      </c>
      <c r="C8" s="4" t="s">
        <v>140</v>
      </c>
      <c r="E8" s="1" t="s">
        <v>141</v>
      </c>
      <c r="G8" s="1" t="s">
        <v>142</v>
      </c>
      <c r="I8" s="6">
        <v>5</v>
      </c>
      <c r="J8" s="4"/>
      <c r="K8" s="6">
        <v>1387688056</v>
      </c>
      <c r="L8" s="4"/>
      <c r="M8" s="6">
        <v>770793161</v>
      </c>
      <c r="N8" s="4"/>
      <c r="O8" s="6">
        <v>0</v>
      </c>
      <c r="P8" s="4"/>
      <c r="Q8" s="6">
        <v>2158481217</v>
      </c>
      <c r="S8" s="10">
        <v>5.8340879666914135E-4</v>
      </c>
    </row>
    <row r="9" spans="1:19">
      <c r="A9" s="1" t="s">
        <v>143</v>
      </c>
      <c r="C9" s="4" t="s">
        <v>144</v>
      </c>
      <c r="E9" s="1" t="s">
        <v>141</v>
      </c>
      <c r="G9" s="1" t="s">
        <v>145</v>
      </c>
      <c r="I9" s="6">
        <v>5</v>
      </c>
      <c r="J9" s="4"/>
      <c r="K9" s="6">
        <v>414678307</v>
      </c>
      <c r="L9" s="4"/>
      <c r="M9" s="6">
        <v>205119517</v>
      </c>
      <c r="N9" s="4"/>
      <c r="O9" s="6">
        <v>14412704</v>
      </c>
      <c r="P9" s="4"/>
      <c r="Q9" s="6">
        <v>605385120</v>
      </c>
      <c r="S9" s="10">
        <v>1.6362755515263942E-4</v>
      </c>
    </row>
    <row r="10" spans="1:19">
      <c r="A10" s="1" t="s">
        <v>146</v>
      </c>
      <c r="C10" s="4" t="s">
        <v>147</v>
      </c>
      <c r="E10" s="1" t="s">
        <v>141</v>
      </c>
      <c r="G10" s="1" t="s">
        <v>148</v>
      </c>
      <c r="I10" s="6">
        <v>5</v>
      </c>
      <c r="J10" s="4"/>
      <c r="K10" s="6">
        <v>175526908322</v>
      </c>
      <c r="L10" s="4"/>
      <c r="M10" s="6">
        <v>275268919556</v>
      </c>
      <c r="N10" s="4"/>
      <c r="O10" s="6">
        <v>377504213275</v>
      </c>
      <c r="P10" s="4"/>
      <c r="Q10" s="6">
        <v>73291614603</v>
      </c>
      <c r="S10" s="10">
        <v>1.9809749718787892E-2</v>
      </c>
    </row>
    <row r="11" spans="1:19" ht="24.75" thickBot="1">
      <c r="C11" s="4"/>
      <c r="I11" s="4"/>
      <c r="J11" s="4"/>
      <c r="K11" s="13">
        <f>SUM(K8:K10)</f>
        <v>177329274685</v>
      </c>
      <c r="L11" s="4"/>
      <c r="M11" s="13">
        <f>SUM(M8:M10)</f>
        <v>276244832234</v>
      </c>
      <c r="N11" s="4"/>
      <c r="O11" s="13">
        <f>SUM(O8:O10)</f>
        <v>377518625979</v>
      </c>
      <c r="P11" s="4"/>
      <c r="Q11" s="13">
        <f>SUM(Q8:Q10)</f>
        <v>76055480940</v>
      </c>
      <c r="S11" s="11">
        <f>SUM(S8:S10)</f>
        <v>2.0556786070609671E-2</v>
      </c>
    </row>
    <row r="12" spans="1:19" ht="24.75" thickTop="1">
      <c r="C12" s="4"/>
      <c r="I12" s="4"/>
      <c r="J12" s="4"/>
      <c r="K12" s="4"/>
      <c r="L12" s="4"/>
      <c r="M12" s="4"/>
      <c r="N12" s="4"/>
      <c r="O12" s="4"/>
      <c r="P12" s="4"/>
      <c r="Q12" s="4"/>
    </row>
    <row r="13" spans="1:19">
      <c r="I13" s="4"/>
      <c r="J13" s="4"/>
      <c r="K13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6"/>
  <sheetViews>
    <sheetView rightToLeft="1" workbookViewId="0">
      <selection activeCell="K15" sqref="K15"/>
    </sheetView>
  </sheetViews>
  <sheetFormatPr defaultRowHeight="24"/>
  <cols>
    <col min="1" max="1" width="26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2" ht="24.7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2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2" ht="24.75">
      <c r="A6" s="16" t="s">
        <v>150</v>
      </c>
      <c r="B6" s="16" t="s">
        <v>150</v>
      </c>
      <c r="C6" s="16" t="s">
        <v>150</v>
      </c>
      <c r="D6" s="16" t="s">
        <v>150</v>
      </c>
      <c r="E6" s="16" t="s">
        <v>150</v>
      </c>
      <c r="F6" s="16" t="s">
        <v>150</v>
      </c>
      <c r="G6" s="16" t="s">
        <v>150</v>
      </c>
      <c r="I6" s="16" t="s">
        <v>151</v>
      </c>
      <c r="J6" s="16" t="s">
        <v>151</v>
      </c>
      <c r="K6" s="16" t="s">
        <v>151</v>
      </c>
      <c r="L6" s="16" t="s">
        <v>151</v>
      </c>
      <c r="M6" s="16" t="s">
        <v>151</v>
      </c>
      <c r="O6" s="16" t="s">
        <v>152</v>
      </c>
      <c r="P6" s="16" t="s">
        <v>152</v>
      </c>
      <c r="Q6" s="16" t="s">
        <v>152</v>
      </c>
      <c r="R6" s="16" t="s">
        <v>152</v>
      </c>
      <c r="S6" s="16" t="s">
        <v>152</v>
      </c>
    </row>
    <row r="7" spans="1:22" ht="24.75">
      <c r="A7" s="16" t="s">
        <v>153</v>
      </c>
      <c r="C7" s="16" t="s">
        <v>154</v>
      </c>
      <c r="E7" s="16" t="s">
        <v>74</v>
      </c>
      <c r="G7" s="16" t="s">
        <v>75</v>
      </c>
      <c r="I7" s="16" t="s">
        <v>155</v>
      </c>
      <c r="K7" s="16" t="s">
        <v>156</v>
      </c>
      <c r="M7" s="16" t="s">
        <v>157</v>
      </c>
      <c r="O7" s="16" t="s">
        <v>155</v>
      </c>
      <c r="Q7" s="16" t="s">
        <v>156</v>
      </c>
      <c r="S7" s="16" t="s">
        <v>157</v>
      </c>
    </row>
    <row r="8" spans="1:22">
      <c r="A8" s="1" t="s">
        <v>139</v>
      </c>
      <c r="C8" s="6">
        <v>1</v>
      </c>
      <c r="D8" s="4"/>
      <c r="E8" s="4" t="s">
        <v>221</v>
      </c>
      <c r="F8" s="4"/>
      <c r="G8" s="6">
        <v>5</v>
      </c>
      <c r="H8" s="4"/>
      <c r="I8" s="6">
        <v>42334</v>
      </c>
      <c r="J8" s="4"/>
      <c r="K8" s="6">
        <v>0</v>
      </c>
      <c r="L8" s="4"/>
      <c r="M8" s="6">
        <v>42334</v>
      </c>
      <c r="N8" s="4"/>
      <c r="O8" s="6">
        <v>68021963</v>
      </c>
      <c r="P8" s="4"/>
      <c r="Q8" s="6">
        <v>0</v>
      </c>
      <c r="R8" s="4"/>
      <c r="S8" s="6">
        <v>68021963</v>
      </c>
      <c r="T8" s="4"/>
      <c r="U8" s="4"/>
      <c r="V8" s="4"/>
    </row>
    <row r="9" spans="1:22">
      <c r="A9" s="1" t="s">
        <v>143</v>
      </c>
      <c r="C9" s="6">
        <v>17</v>
      </c>
      <c r="D9" s="4"/>
      <c r="E9" s="4" t="s">
        <v>221</v>
      </c>
      <c r="F9" s="4"/>
      <c r="G9" s="6">
        <v>5</v>
      </c>
      <c r="H9" s="4"/>
      <c r="I9" s="6">
        <v>1542725</v>
      </c>
      <c r="J9" s="4"/>
      <c r="K9" s="6">
        <v>0</v>
      </c>
      <c r="L9" s="4"/>
      <c r="M9" s="6">
        <v>1542725</v>
      </c>
      <c r="N9" s="4"/>
      <c r="O9" s="6">
        <v>33429980</v>
      </c>
      <c r="P9" s="4"/>
      <c r="Q9" s="6">
        <v>0</v>
      </c>
      <c r="R9" s="4"/>
      <c r="S9" s="6">
        <v>33429980</v>
      </c>
      <c r="T9" s="4"/>
      <c r="U9" s="4"/>
      <c r="V9" s="4"/>
    </row>
    <row r="10" spans="1:22">
      <c r="A10" s="1" t="s">
        <v>146</v>
      </c>
      <c r="C10" s="6">
        <v>1</v>
      </c>
      <c r="D10" s="4"/>
      <c r="E10" s="4" t="s">
        <v>221</v>
      </c>
      <c r="F10" s="4"/>
      <c r="G10" s="6">
        <v>5</v>
      </c>
      <c r="H10" s="4"/>
      <c r="I10" s="6">
        <v>5223971</v>
      </c>
      <c r="J10" s="4"/>
      <c r="K10" s="6">
        <v>0</v>
      </c>
      <c r="L10" s="4"/>
      <c r="M10" s="6">
        <v>5223971</v>
      </c>
      <c r="N10" s="4"/>
      <c r="O10" s="6">
        <v>173517635</v>
      </c>
      <c r="P10" s="4"/>
      <c r="Q10" s="6">
        <v>0</v>
      </c>
      <c r="R10" s="4"/>
      <c r="S10" s="6">
        <v>173517635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13">
        <f>SUM(I8:I10)</f>
        <v>6809030</v>
      </c>
      <c r="J11" s="4"/>
      <c r="K11" s="13">
        <f>SUM(K8:K10)</f>
        <v>0</v>
      </c>
      <c r="L11" s="4"/>
      <c r="M11" s="13">
        <f>SUM(M8:M10)</f>
        <v>6809030</v>
      </c>
      <c r="N11" s="4"/>
      <c r="O11" s="13">
        <f>SUM(O8:O10)</f>
        <v>274969578</v>
      </c>
      <c r="P11" s="4"/>
      <c r="Q11" s="13">
        <f>SUM(Q8:Q10)</f>
        <v>0</v>
      </c>
      <c r="R11" s="4"/>
      <c r="S11" s="13">
        <f>SUM(S8:S10)</f>
        <v>274969578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8"/>
  <sheetViews>
    <sheetView rightToLeft="1" workbookViewId="0">
      <selection activeCell="K52" sqref="K52"/>
    </sheetView>
  </sheetViews>
  <sheetFormatPr defaultRowHeight="24"/>
  <cols>
    <col min="1" max="1" width="43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3</v>
      </c>
      <c r="C6" s="16" t="s">
        <v>159</v>
      </c>
      <c r="D6" s="16" t="s">
        <v>159</v>
      </c>
      <c r="E6" s="16" t="s">
        <v>159</v>
      </c>
      <c r="F6" s="16" t="s">
        <v>159</v>
      </c>
      <c r="G6" s="16" t="s">
        <v>159</v>
      </c>
      <c r="I6" s="16" t="s">
        <v>151</v>
      </c>
      <c r="J6" s="16" t="s">
        <v>151</v>
      </c>
      <c r="K6" s="16" t="s">
        <v>151</v>
      </c>
      <c r="L6" s="16" t="s">
        <v>151</v>
      </c>
      <c r="M6" s="16" t="s">
        <v>151</v>
      </c>
      <c r="O6" s="16" t="s">
        <v>152</v>
      </c>
      <c r="P6" s="16" t="s">
        <v>152</v>
      </c>
      <c r="Q6" s="16" t="s">
        <v>152</v>
      </c>
      <c r="R6" s="16" t="s">
        <v>152</v>
      </c>
      <c r="S6" s="16" t="s">
        <v>152</v>
      </c>
    </row>
    <row r="7" spans="1:19" ht="24.75">
      <c r="A7" s="16" t="s">
        <v>3</v>
      </c>
      <c r="C7" s="16" t="s">
        <v>160</v>
      </c>
      <c r="E7" s="16" t="s">
        <v>161</v>
      </c>
      <c r="G7" s="16" t="s">
        <v>162</v>
      </c>
      <c r="I7" s="16" t="s">
        <v>163</v>
      </c>
      <c r="K7" s="16" t="s">
        <v>156</v>
      </c>
      <c r="M7" s="16" t="s">
        <v>164</v>
      </c>
      <c r="O7" s="16" t="s">
        <v>163</v>
      </c>
      <c r="Q7" s="16" t="s">
        <v>156</v>
      </c>
      <c r="S7" s="16" t="s">
        <v>164</v>
      </c>
    </row>
    <row r="8" spans="1:19">
      <c r="A8" s="1" t="s">
        <v>61</v>
      </c>
      <c r="C8" s="4" t="s">
        <v>165</v>
      </c>
      <c r="D8" s="4"/>
      <c r="E8" s="6">
        <v>1542857</v>
      </c>
      <c r="F8" s="4"/>
      <c r="G8" s="6">
        <v>1000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1542857000</v>
      </c>
      <c r="P8" s="4"/>
      <c r="Q8" s="6">
        <v>32078180</v>
      </c>
      <c r="R8" s="4"/>
      <c r="S8" s="6">
        <f>O8-Q8</f>
        <v>1510778820</v>
      </c>
    </row>
    <row r="9" spans="1:19">
      <c r="A9" s="1" t="s">
        <v>18</v>
      </c>
      <c r="C9" s="4" t="s">
        <v>166</v>
      </c>
      <c r="D9" s="4"/>
      <c r="E9" s="6">
        <v>10027181</v>
      </c>
      <c r="F9" s="4"/>
      <c r="G9" s="6">
        <v>125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1253397625</v>
      </c>
      <c r="P9" s="4"/>
      <c r="Q9" s="6">
        <v>0</v>
      </c>
      <c r="R9" s="4"/>
      <c r="S9" s="6">
        <f t="shared" ref="S9:S44" si="0">O9-Q9</f>
        <v>1253397625</v>
      </c>
    </row>
    <row r="10" spans="1:19">
      <c r="A10" s="1" t="s">
        <v>39</v>
      </c>
      <c r="C10" s="4" t="s">
        <v>4</v>
      </c>
      <c r="D10" s="4"/>
      <c r="E10" s="6">
        <v>3495236</v>
      </c>
      <c r="F10" s="4"/>
      <c r="G10" s="6">
        <v>2350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8213804600</v>
      </c>
      <c r="P10" s="4"/>
      <c r="Q10" s="6">
        <v>0</v>
      </c>
      <c r="R10" s="4"/>
      <c r="S10" s="6">
        <f t="shared" si="0"/>
        <v>8213804600</v>
      </c>
    </row>
    <row r="11" spans="1:19">
      <c r="A11" s="1" t="s">
        <v>26</v>
      </c>
      <c r="C11" s="4" t="s">
        <v>167</v>
      </c>
      <c r="D11" s="4"/>
      <c r="E11" s="6">
        <v>6065860</v>
      </c>
      <c r="F11" s="4"/>
      <c r="G11" s="6">
        <v>360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2183709600</v>
      </c>
      <c r="P11" s="4"/>
      <c r="Q11" s="6">
        <v>264253841</v>
      </c>
      <c r="R11" s="4"/>
      <c r="S11" s="6">
        <f t="shared" si="0"/>
        <v>1919455759</v>
      </c>
    </row>
    <row r="12" spans="1:19">
      <c r="A12" s="1" t="s">
        <v>54</v>
      </c>
      <c r="C12" s="4" t="s">
        <v>168</v>
      </c>
      <c r="D12" s="4"/>
      <c r="E12" s="6">
        <v>33243911</v>
      </c>
      <c r="F12" s="4"/>
      <c r="G12" s="6">
        <v>40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1329756440</v>
      </c>
      <c r="P12" s="4"/>
      <c r="Q12" s="6">
        <v>17969682</v>
      </c>
      <c r="R12" s="4"/>
      <c r="S12" s="6">
        <f t="shared" si="0"/>
        <v>1311786758</v>
      </c>
    </row>
    <row r="13" spans="1:19">
      <c r="A13" s="1" t="s">
        <v>27</v>
      </c>
      <c r="C13" s="4" t="s">
        <v>169</v>
      </c>
      <c r="D13" s="4"/>
      <c r="E13" s="6">
        <v>12719589</v>
      </c>
      <c r="F13" s="4"/>
      <c r="G13" s="6">
        <v>400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5087835600</v>
      </c>
      <c r="P13" s="4"/>
      <c r="Q13" s="6">
        <v>204048634</v>
      </c>
      <c r="R13" s="4"/>
      <c r="S13" s="6">
        <f t="shared" si="0"/>
        <v>4883786966</v>
      </c>
    </row>
    <row r="14" spans="1:19">
      <c r="A14" s="1" t="s">
        <v>64</v>
      </c>
      <c r="C14" s="4" t="s">
        <v>170</v>
      </c>
      <c r="D14" s="4"/>
      <c r="E14" s="6">
        <v>1085883</v>
      </c>
      <c r="F14" s="4"/>
      <c r="G14" s="6">
        <v>2400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2606119200</v>
      </c>
      <c r="P14" s="4"/>
      <c r="Q14" s="6">
        <v>236919927</v>
      </c>
      <c r="R14" s="4"/>
      <c r="S14" s="6">
        <f t="shared" si="0"/>
        <v>2369199273</v>
      </c>
    </row>
    <row r="15" spans="1:19">
      <c r="A15" s="1" t="s">
        <v>24</v>
      </c>
      <c r="C15" s="4" t="s">
        <v>169</v>
      </c>
      <c r="D15" s="4"/>
      <c r="E15" s="6">
        <v>978785</v>
      </c>
      <c r="F15" s="4"/>
      <c r="G15" s="6">
        <v>4500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4404532500</v>
      </c>
      <c r="P15" s="4"/>
      <c r="Q15" s="6">
        <v>525993628</v>
      </c>
      <c r="R15" s="4"/>
      <c r="S15" s="6">
        <f t="shared" si="0"/>
        <v>3878538872</v>
      </c>
    </row>
    <row r="16" spans="1:19">
      <c r="A16" s="1" t="s">
        <v>32</v>
      </c>
      <c r="C16" s="4" t="s">
        <v>171</v>
      </c>
      <c r="D16" s="4"/>
      <c r="E16" s="6">
        <v>3729388</v>
      </c>
      <c r="F16" s="4"/>
      <c r="G16" s="6">
        <v>1200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4475265600</v>
      </c>
      <c r="P16" s="4"/>
      <c r="Q16" s="6">
        <v>419469339</v>
      </c>
      <c r="R16" s="4"/>
      <c r="S16" s="6">
        <f t="shared" si="0"/>
        <v>4055796261</v>
      </c>
    </row>
    <row r="17" spans="1:19">
      <c r="A17" s="1" t="s">
        <v>30</v>
      </c>
      <c r="C17" s="4" t="s">
        <v>172</v>
      </c>
      <c r="D17" s="4"/>
      <c r="E17" s="6">
        <v>530917</v>
      </c>
      <c r="F17" s="4"/>
      <c r="G17" s="6">
        <v>6452</v>
      </c>
      <c r="H17" s="4"/>
      <c r="I17" s="6">
        <v>3425476484</v>
      </c>
      <c r="J17" s="4"/>
      <c r="K17" s="6">
        <v>321071973</v>
      </c>
      <c r="L17" s="4"/>
      <c r="M17" s="6">
        <v>3104404511</v>
      </c>
      <c r="N17" s="4"/>
      <c r="O17" s="6">
        <v>3425476484</v>
      </c>
      <c r="P17" s="4"/>
      <c r="Q17" s="6">
        <v>321071973</v>
      </c>
      <c r="R17" s="4"/>
      <c r="S17" s="6">
        <f t="shared" si="0"/>
        <v>3104404511</v>
      </c>
    </row>
    <row r="18" spans="1:19">
      <c r="A18" s="1" t="s">
        <v>62</v>
      </c>
      <c r="C18" s="4" t="s">
        <v>173</v>
      </c>
      <c r="D18" s="4"/>
      <c r="E18" s="6">
        <v>1639671</v>
      </c>
      <c r="F18" s="4"/>
      <c r="G18" s="6">
        <v>3135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5140368585</v>
      </c>
      <c r="P18" s="4"/>
      <c r="Q18" s="6">
        <v>206155479</v>
      </c>
      <c r="R18" s="4"/>
      <c r="S18" s="6">
        <f t="shared" si="0"/>
        <v>4934213106</v>
      </c>
    </row>
    <row r="19" spans="1:19">
      <c r="A19" s="1" t="s">
        <v>53</v>
      </c>
      <c r="C19" s="4" t="s">
        <v>174</v>
      </c>
      <c r="D19" s="4"/>
      <c r="E19" s="6">
        <v>1808414</v>
      </c>
      <c r="F19" s="4"/>
      <c r="G19" s="6">
        <v>550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994627700</v>
      </c>
      <c r="P19" s="4"/>
      <c r="Q19" s="6">
        <v>117721636</v>
      </c>
      <c r="R19" s="4"/>
      <c r="S19" s="6">
        <f t="shared" si="0"/>
        <v>876906064</v>
      </c>
    </row>
    <row r="20" spans="1:19">
      <c r="A20" s="1" t="s">
        <v>42</v>
      </c>
      <c r="C20" s="4" t="s">
        <v>175</v>
      </c>
      <c r="D20" s="4"/>
      <c r="E20" s="6">
        <v>2188098</v>
      </c>
      <c r="F20" s="4"/>
      <c r="G20" s="6">
        <v>4200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9190011600</v>
      </c>
      <c r="P20" s="4"/>
      <c r="Q20" s="6">
        <v>339472724</v>
      </c>
      <c r="R20" s="4"/>
      <c r="S20" s="6">
        <f t="shared" si="0"/>
        <v>8850538876</v>
      </c>
    </row>
    <row r="21" spans="1:19">
      <c r="A21" s="1" t="s">
        <v>21</v>
      </c>
      <c r="C21" s="4" t="s">
        <v>176</v>
      </c>
      <c r="D21" s="4"/>
      <c r="E21" s="6">
        <v>4594855</v>
      </c>
      <c r="F21" s="4"/>
      <c r="G21" s="6">
        <v>900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4135369500</v>
      </c>
      <c r="P21" s="4"/>
      <c r="Q21" s="6">
        <v>53125098</v>
      </c>
      <c r="R21" s="4"/>
      <c r="S21" s="6">
        <f t="shared" si="0"/>
        <v>4082244402</v>
      </c>
    </row>
    <row r="22" spans="1:19">
      <c r="A22" s="1" t="s">
        <v>50</v>
      </c>
      <c r="C22" s="4" t="s">
        <v>166</v>
      </c>
      <c r="D22" s="4"/>
      <c r="E22" s="6">
        <v>28883875</v>
      </c>
      <c r="F22" s="4"/>
      <c r="G22" s="6">
        <v>500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14441937500</v>
      </c>
      <c r="P22" s="4"/>
      <c r="Q22" s="6">
        <v>195161318</v>
      </c>
      <c r="R22" s="4"/>
      <c r="S22" s="6">
        <f t="shared" si="0"/>
        <v>14246776182</v>
      </c>
    </row>
    <row r="23" spans="1:19">
      <c r="A23" s="1" t="s">
        <v>47</v>
      </c>
      <c r="C23" s="4" t="s">
        <v>177</v>
      </c>
      <c r="D23" s="4"/>
      <c r="E23" s="6">
        <v>8564346</v>
      </c>
      <c r="F23" s="4"/>
      <c r="G23" s="6">
        <v>250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2141086500</v>
      </c>
      <c r="P23" s="4"/>
      <c r="Q23" s="6">
        <v>0</v>
      </c>
      <c r="R23" s="4"/>
      <c r="S23" s="6">
        <f t="shared" si="0"/>
        <v>2141086500</v>
      </c>
    </row>
    <row r="24" spans="1:19">
      <c r="A24" s="1" t="s">
        <v>48</v>
      </c>
      <c r="C24" s="4" t="s">
        <v>178</v>
      </c>
      <c r="D24" s="4"/>
      <c r="E24" s="6">
        <v>856476</v>
      </c>
      <c r="F24" s="4"/>
      <c r="G24" s="6">
        <v>300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256942800</v>
      </c>
      <c r="P24" s="4"/>
      <c r="Q24" s="6">
        <v>0</v>
      </c>
      <c r="R24" s="4"/>
      <c r="S24" s="6">
        <f t="shared" si="0"/>
        <v>256942800</v>
      </c>
    </row>
    <row r="25" spans="1:19">
      <c r="A25" s="1" t="s">
        <v>40</v>
      </c>
      <c r="C25" s="4" t="s">
        <v>179</v>
      </c>
      <c r="D25" s="4"/>
      <c r="E25" s="6">
        <v>2459911</v>
      </c>
      <c r="F25" s="4"/>
      <c r="G25" s="6">
        <v>2400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5903786400</v>
      </c>
      <c r="P25" s="4"/>
      <c r="Q25" s="6">
        <v>0</v>
      </c>
      <c r="R25" s="4"/>
      <c r="S25" s="6">
        <f t="shared" si="0"/>
        <v>5903786400</v>
      </c>
    </row>
    <row r="26" spans="1:19">
      <c r="A26" s="1" t="s">
        <v>17</v>
      </c>
      <c r="C26" s="4" t="s">
        <v>180</v>
      </c>
      <c r="D26" s="4"/>
      <c r="E26" s="6">
        <v>17855144</v>
      </c>
      <c r="F26" s="4"/>
      <c r="G26" s="6">
        <v>130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2321168720</v>
      </c>
      <c r="P26" s="4"/>
      <c r="Q26" s="6">
        <v>0</v>
      </c>
      <c r="R26" s="4"/>
      <c r="S26" s="6">
        <f t="shared" si="0"/>
        <v>2321168720</v>
      </c>
    </row>
    <row r="27" spans="1:19">
      <c r="A27" s="1" t="s">
        <v>16</v>
      </c>
      <c r="C27" s="4" t="s">
        <v>180</v>
      </c>
      <c r="D27" s="4"/>
      <c r="E27" s="6">
        <v>27681039</v>
      </c>
      <c r="F27" s="4"/>
      <c r="G27" s="6">
        <v>58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1605500262</v>
      </c>
      <c r="P27" s="4"/>
      <c r="Q27" s="6">
        <v>0</v>
      </c>
      <c r="R27" s="4"/>
      <c r="S27" s="6">
        <f t="shared" si="0"/>
        <v>1605500262</v>
      </c>
    </row>
    <row r="28" spans="1:19">
      <c r="A28" s="1" t="s">
        <v>25</v>
      </c>
      <c r="C28" s="4" t="s">
        <v>4</v>
      </c>
      <c r="D28" s="4"/>
      <c r="E28" s="6">
        <v>7622382</v>
      </c>
      <c r="F28" s="4"/>
      <c r="G28" s="6">
        <v>160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1219581120</v>
      </c>
      <c r="P28" s="4"/>
      <c r="Q28" s="6">
        <v>0</v>
      </c>
      <c r="R28" s="4"/>
      <c r="S28" s="6">
        <f t="shared" si="0"/>
        <v>1219581120</v>
      </c>
    </row>
    <row r="29" spans="1:19">
      <c r="A29" s="1" t="s">
        <v>22</v>
      </c>
      <c r="C29" s="4" t="s">
        <v>181</v>
      </c>
      <c r="D29" s="4"/>
      <c r="E29" s="6">
        <v>374022</v>
      </c>
      <c r="F29" s="4"/>
      <c r="G29" s="6">
        <v>10400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3889828800</v>
      </c>
      <c r="P29" s="4"/>
      <c r="Q29" s="6">
        <v>0</v>
      </c>
      <c r="R29" s="4"/>
      <c r="S29" s="6">
        <f t="shared" si="0"/>
        <v>3889828800</v>
      </c>
    </row>
    <row r="30" spans="1:19">
      <c r="A30" s="1" t="s">
        <v>59</v>
      </c>
      <c r="C30" s="4" t="s">
        <v>177</v>
      </c>
      <c r="D30" s="4"/>
      <c r="E30" s="6">
        <v>685669</v>
      </c>
      <c r="F30" s="4"/>
      <c r="G30" s="6">
        <v>5000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3428345000</v>
      </c>
      <c r="P30" s="4"/>
      <c r="Q30" s="6">
        <v>429313424</v>
      </c>
      <c r="R30" s="4"/>
      <c r="S30" s="6">
        <f t="shared" si="0"/>
        <v>2999031576</v>
      </c>
    </row>
    <row r="31" spans="1:19">
      <c r="A31" s="1" t="s">
        <v>58</v>
      </c>
      <c r="C31" s="4" t="s">
        <v>178</v>
      </c>
      <c r="D31" s="4"/>
      <c r="E31" s="6">
        <v>592357</v>
      </c>
      <c r="F31" s="4"/>
      <c r="G31" s="6">
        <v>11120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6587009840</v>
      </c>
      <c r="P31" s="4"/>
      <c r="Q31" s="6">
        <v>0</v>
      </c>
      <c r="R31" s="4"/>
      <c r="S31" s="6">
        <f t="shared" si="0"/>
        <v>6587009840</v>
      </c>
    </row>
    <row r="32" spans="1:19">
      <c r="A32" s="1" t="s">
        <v>60</v>
      </c>
      <c r="C32" s="4" t="s">
        <v>169</v>
      </c>
      <c r="D32" s="4"/>
      <c r="E32" s="6">
        <v>9133174</v>
      </c>
      <c r="F32" s="4"/>
      <c r="G32" s="6">
        <v>600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5479904400</v>
      </c>
      <c r="P32" s="4"/>
      <c r="Q32" s="6">
        <v>654415604</v>
      </c>
      <c r="R32" s="4"/>
      <c r="S32" s="6">
        <f t="shared" si="0"/>
        <v>4825488796</v>
      </c>
    </row>
    <row r="33" spans="1:19">
      <c r="A33" s="1" t="s">
        <v>43</v>
      </c>
      <c r="C33" s="4" t="s">
        <v>182</v>
      </c>
      <c r="D33" s="4"/>
      <c r="E33" s="6">
        <v>1425518</v>
      </c>
      <c r="F33" s="4"/>
      <c r="G33" s="6">
        <v>2640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3763367520</v>
      </c>
      <c r="P33" s="4"/>
      <c r="Q33" s="6">
        <v>0</v>
      </c>
      <c r="R33" s="4"/>
      <c r="S33" s="6">
        <f t="shared" si="0"/>
        <v>3763367520</v>
      </c>
    </row>
    <row r="34" spans="1:19">
      <c r="A34" s="1" t="s">
        <v>31</v>
      </c>
      <c r="C34" s="4" t="s">
        <v>166</v>
      </c>
      <c r="D34" s="4"/>
      <c r="E34" s="6">
        <v>1091408</v>
      </c>
      <c r="F34" s="4"/>
      <c r="G34" s="6">
        <v>2211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2413103088</v>
      </c>
      <c r="P34" s="4"/>
      <c r="Q34" s="6">
        <v>303444101</v>
      </c>
      <c r="R34" s="4"/>
      <c r="S34" s="6">
        <f t="shared" si="0"/>
        <v>2109658987</v>
      </c>
    </row>
    <row r="35" spans="1:19">
      <c r="A35" s="1" t="s">
        <v>51</v>
      </c>
      <c r="C35" s="4" t="s">
        <v>180</v>
      </c>
      <c r="D35" s="4"/>
      <c r="E35" s="6">
        <v>4020453</v>
      </c>
      <c r="F35" s="4"/>
      <c r="G35" s="6">
        <v>690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2774112570</v>
      </c>
      <c r="P35" s="4"/>
      <c r="Q35" s="6">
        <v>0</v>
      </c>
      <c r="R35" s="4"/>
      <c r="S35" s="6">
        <f t="shared" si="0"/>
        <v>2774112570</v>
      </c>
    </row>
    <row r="36" spans="1:19">
      <c r="A36" s="1" t="s">
        <v>19</v>
      </c>
      <c r="C36" s="4" t="s">
        <v>183</v>
      </c>
      <c r="D36" s="4"/>
      <c r="E36" s="6">
        <v>760339</v>
      </c>
      <c r="F36" s="4"/>
      <c r="G36" s="6">
        <v>300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228101700</v>
      </c>
      <c r="P36" s="4"/>
      <c r="Q36" s="6">
        <v>2777964</v>
      </c>
      <c r="R36" s="4"/>
      <c r="S36" s="6">
        <f t="shared" si="0"/>
        <v>225323736</v>
      </c>
    </row>
    <row r="37" spans="1:19">
      <c r="A37" s="1" t="s">
        <v>20</v>
      </c>
      <c r="C37" s="4" t="s">
        <v>184</v>
      </c>
      <c r="D37" s="4"/>
      <c r="E37" s="6">
        <v>31027624</v>
      </c>
      <c r="F37" s="4"/>
      <c r="G37" s="6">
        <v>427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5484227448</v>
      </c>
      <c r="P37" s="4"/>
      <c r="Q37" s="6">
        <v>0</v>
      </c>
      <c r="R37" s="4"/>
      <c r="S37" s="6">
        <f t="shared" si="0"/>
        <v>5484227448</v>
      </c>
    </row>
    <row r="38" spans="1:19">
      <c r="A38" s="1" t="s">
        <v>45</v>
      </c>
      <c r="C38" s="4" t="s">
        <v>177</v>
      </c>
      <c r="D38" s="4"/>
      <c r="E38" s="6">
        <v>2385410</v>
      </c>
      <c r="F38" s="4"/>
      <c r="G38" s="6">
        <v>3300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7871853000</v>
      </c>
      <c r="P38" s="4"/>
      <c r="Q38" s="6">
        <v>0</v>
      </c>
      <c r="R38" s="4"/>
      <c r="S38" s="6">
        <f t="shared" si="0"/>
        <v>7871853000</v>
      </c>
    </row>
    <row r="39" spans="1:19">
      <c r="A39" s="1" t="s">
        <v>56</v>
      </c>
      <c r="C39" s="4" t="s">
        <v>185</v>
      </c>
      <c r="D39" s="4"/>
      <c r="E39" s="6">
        <v>3574351</v>
      </c>
      <c r="F39" s="4"/>
      <c r="G39" s="6">
        <v>750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2680763250</v>
      </c>
      <c r="P39" s="4"/>
      <c r="Q39" s="6">
        <v>205169104</v>
      </c>
      <c r="R39" s="4"/>
      <c r="S39" s="6">
        <f t="shared" si="0"/>
        <v>2475594146</v>
      </c>
    </row>
    <row r="40" spans="1:19">
      <c r="A40" s="1" t="s">
        <v>35</v>
      </c>
      <c r="C40" s="4" t="s">
        <v>186</v>
      </c>
      <c r="D40" s="4"/>
      <c r="E40" s="6">
        <v>2198964</v>
      </c>
      <c r="F40" s="4"/>
      <c r="G40" s="6">
        <v>1000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2198964000</v>
      </c>
      <c r="P40" s="4"/>
      <c r="Q40" s="6">
        <v>1505109</v>
      </c>
      <c r="R40" s="4"/>
      <c r="S40" s="6">
        <f t="shared" si="0"/>
        <v>2197458891</v>
      </c>
    </row>
    <row r="41" spans="1:19">
      <c r="A41" s="1" t="s">
        <v>23</v>
      </c>
      <c r="C41" s="4" t="s">
        <v>187</v>
      </c>
      <c r="D41" s="4"/>
      <c r="E41" s="6">
        <v>1010259</v>
      </c>
      <c r="F41" s="4"/>
      <c r="G41" s="6">
        <v>5600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5657450400</v>
      </c>
      <c r="P41" s="4"/>
      <c r="Q41" s="6">
        <v>0</v>
      </c>
      <c r="R41" s="4"/>
      <c r="S41" s="6">
        <f t="shared" si="0"/>
        <v>5657450400</v>
      </c>
    </row>
    <row r="42" spans="1:19">
      <c r="A42" s="1" t="s">
        <v>33</v>
      </c>
      <c r="C42" s="4" t="s">
        <v>188</v>
      </c>
      <c r="D42" s="4"/>
      <c r="E42" s="6">
        <v>3790276</v>
      </c>
      <c r="F42" s="4"/>
      <c r="G42" s="6">
        <v>2550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9665203800</v>
      </c>
      <c r="P42" s="4"/>
      <c r="Q42" s="6">
        <v>313846909</v>
      </c>
      <c r="R42" s="4"/>
      <c r="S42" s="6">
        <f t="shared" si="0"/>
        <v>9351356891</v>
      </c>
    </row>
    <row r="43" spans="1:19">
      <c r="A43" s="1" t="s">
        <v>46</v>
      </c>
      <c r="C43" s="4" t="s">
        <v>189</v>
      </c>
      <c r="D43" s="4"/>
      <c r="E43" s="6">
        <v>2878260</v>
      </c>
      <c r="F43" s="4"/>
      <c r="G43" s="6">
        <v>800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2302608000</v>
      </c>
      <c r="P43" s="4"/>
      <c r="Q43" s="6">
        <v>49385694</v>
      </c>
      <c r="R43" s="4"/>
      <c r="S43" s="6">
        <f t="shared" si="0"/>
        <v>2253222306</v>
      </c>
    </row>
    <row r="44" spans="1:19">
      <c r="A44" s="1" t="s">
        <v>44</v>
      </c>
      <c r="C44" s="4" t="s">
        <v>190</v>
      </c>
      <c r="D44" s="4"/>
      <c r="E44" s="6">
        <v>2464732</v>
      </c>
      <c r="F44" s="4"/>
      <c r="G44" s="6">
        <v>4327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10664895364</v>
      </c>
      <c r="P44" s="4"/>
      <c r="Q44" s="6">
        <v>809992053</v>
      </c>
      <c r="R44" s="4"/>
      <c r="S44" s="6">
        <f t="shared" si="0"/>
        <v>9854903311</v>
      </c>
    </row>
    <row r="45" spans="1:19">
      <c r="A45" s="1" t="s">
        <v>222</v>
      </c>
      <c r="C45" s="4" t="s">
        <v>221</v>
      </c>
      <c r="D45" s="4"/>
      <c r="E45" s="6">
        <v>0</v>
      </c>
      <c r="F45" s="4"/>
      <c r="G45" s="6">
        <v>0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8665997683</v>
      </c>
      <c r="P45" s="4"/>
      <c r="Q45" s="6">
        <v>0</v>
      </c>
      <c r="R45" s="4"/>
      <c r="S45" s="6">
        <f>O45-Q45</f>
        <v>8665997683</v>
      </c>
    </row>
    <row r="46" spans="1:19" ht="24.75" thickBot="1">
      <c r="C46" s="4"/>
      <c r="D46" s="4"/>
      <c r="E46" s="4"/>
      <c r="F46" s="4"/>
      <c r="G46" s="4"/>
      <c r="H46" s="4"/>
      <c r="I46" s="13">
        <f>SUM(I8:I45)</f>
        <v>3425476484</v>
      </c>
      <c r="J46" s="4"/>
      <c r="K46" s="13">
        <f>SUM(K8:K45)</f>
        <v>321071973</v>
      </c>
      <c r="L46" s="4"/>
      <c r="M46" s="13">
        <f>SUM(M8:M45)</f>
        <v>3104404511</v>
      </c>
      <c r="N46" s="4"/>
      <c r="O46" s="13">
        <f>SUM(O8:O45)</f>
        <v>165628871199</v>
      </c>
      <c r="P46" s="4"/>
      <c r="Q46" s="13">
        <f>SUM(Q8:Q45)</f>
        <v>5703291421</v>
      </c>
      <c r="R46" s="4"/>
      <c r="S46" s="13">
        <f>SUM(S8:S45)</f>
        <v>159925579778</v>
      </c>
    </row>
    <row r="47" spans="1:19" ht="24.75" thickTop="1">
      <c r="O47" s="3"/>
    </row>
    <row r="48" spans="1:19">
      <c r="O4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81"/>
  <sheetViews>
    <sheetView rightToLeft="1" workbookViewId="0">
      <selection activeCell="I81" sqref="I81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151</v>
      </c>
      <c r="D6" s="16" t="s">
        <v>151</v>
      </c>
      <c r="E6" s="16" t="s">
        <v>151</v>
      </c>
      <c r="F6" s="16" t="s">
        <v>151</v>
      </c>
      <c r="G6" s="16" t="s">
        <v>151</v>
      </c>
      <c r="H6" s="16" t="s">
        <v>151</v>
      </c>
      <c r="I6" s="16" t="s">
        <v>151</v>
      </c>
      <c r="K6" s="16" t="s">
        <v>152</v>
      </c>
      <c r="L6" s="16" t="s">
        <v>152</v>
      </c>
      <c r="M6" s="16" t="s">
        <v>152</v>
      </c>
      <c r="N6" s="16" t="s">
        <v>152</v>
      </c>
      <c r="O6" s="16" t="s">
        <v>152</v>
      </c>
      <c r="P6" s="16" t="s">
        <v>152</v>
      </c>
      <c r="Q6" s="16" t="s">
        <v>152</v>
      </c>
    </row>
    <row r="7" spans="1:17" ht="24.75">
      <c r="A7" s="16" t="s">
        <v>3</v>
      </c>
      <c r="C7" s="16" t="s">
        <v>7</v>
      </c>
      <c r="E7" s="16" t="s">
        <v>191</v>
      </c>
      <c r="G7" s="16" t="s">
        <v>192</v>
      </c>
      <c r="I7" s="16" t="s">
        <v>193</v>
      </c>
      <c r="K7" s="16" t="s">
        <v>7</v>
      </c>
      <c r="M7" s="16" t="s">
        <v>191</v>
      </c>
      <c r="O7" s="16" t="s">
        <v>192</v>
      </c>
      <c r="Q7" s="16" t="s">
        <v>193</v>
      </c>
    </row>
    <row r="8" spans="1:17">
      <c r="A8" s="1" t="s">
        <v>27</v>
      </c>
      <c r="C8" s="7">
        <v>11515842</v>
      </c>
      <c r="D8" s="7"/>
      <c r="E8" s="7">
        <v>50894796902</v>
      </c>
      <c r="F8" s="7"/>
      <c r="G8" s="7">
        <v>56499517350</v>
      </c>
      <c r="H8" s="7"/>
      <c r="I8" s="7">
        <v>-5604720447</v>
      </c>
      <c r="J8" s="7"/>
      <c r="K8" s="7">
        <v>11515842</v>
      </c>
      <c r="L8" s="7"/>
      <c r="M8" s="7">
        <v>50894796902</v>
      </c>
      <c r="N8" s="7"/>
      <c r="O8" s="7">
        <v>71545767219</v>
      </c>
      <c r="P8" s="7"/>
      <c r="Q8" s="7">
        <v>-20650970316</v>
      </c>
    </row>
    <row r="9" spans="1:17">
      <c r="A9" s="1" t="s">
        <v>29</v>
      </c>
      <c r="C9" s="7">
        <v>2167673</v>
      </c>
      <c r="D9" s="7"/>
      <c r="E9" s="7">
        <v>3872131296</v>
      </c>
      <c r="F9" s="7"/>
      <c r="G9" s="7">
        <v>3706213594</v>
      </c>
      <c r="H9" s="7"/>
      <c r="I9" s="7">
        <v>165917702</v>
      </c>
      <c r="J9" s="7"/>
      <c r="K9" s="7">
        <v>2167673</v>
      </c>
      <c r="L9" s="7"/>
      <c r="M9" s="7">
        <v>3872131296</v>
      </c>
      <c r="N9" s="7"/>
      <c r="O9" s="7">
        <v>4749371543</v>
      </c>
      <c r="P9" s="7"/>
      <c r="Q9" s="7">
        <v>-877240246</v>
      </c>
    </row>
    <row r="10" spans="1:17">
      <c r="A10" s="1" t="s">
        <v>66</v>
      </c>
      <c r="C10" s="7">
        <v>712850</v>
      </c>
      <c r="D10" s="7"/>
      <c r="E10" s="7">
        <v>1885607331</v>
      </c>
      <c r="F10" s="7"/>
      <c r="G10" s="7">
        <v>807659050</v>
      </c>
      <c r="H10" s="7"/>
      <c r="I10" s="7">
        <v>1077948281</v>
      </c>
      <c r="J10" s="7"/>
      <c r="K10" s="7">
        <v>712850</v>
      </c>
      <c r="L10" s="7"/>
      <c r="M10" s="7">
        <v>1885607331</v>
      </c>
      <c r="N10" s="7"/>
      <c r="O10" s="7">
        <v>807659050</v>
      </c>
      <c r="P10" s="7"/>
      <c r="Q10" s="7">
        <v>1077948281</v>
      </c>
    </row>
    <row r="11" spans="1:17">
      <c r="A11" s="1" t="s">
        <v>18</v>
      </c>
      <c r="C11" s="7">
        <v>10027181</v>
      </c>
      <c r="D11" s="7"/>
      <c r="E11" s="7">
        <v>48442143667</v>
      </c>
      <c r="F11" s="7"/>
      <c r="G11" s="7">
        <v>53077040128</v>
      </c>
      <c r="H11" s="7"/>
      <c r="I11" s="7">
        <v>-4634896460</v>
      </c>
      <c r="J11" s="7"/>
      <c r="K11" s="7">
        <v>10027181</v>
      </c>
      <c r="L11" s="7"/>
      <c r="M11" s="7">
        <v>48442143667</v>
      </c>
      <c r="N11" s="7"/>
      <c r="O11" s="7">
        <v>39152415707</v>
      </c>
      <c r="P11" s="7"/>
      <c r="Q11" s="7">
        <v>9289727960</v>
      </c>
    </row>
    <row r="12" spans="1:17">
      <c r="A12" s="1" t="s">
        <v>47</v>
      </c>
      <c r="C12" s="7">
        <v>8564346</v>
      </c>
      <c r="D12" s="7"/>
      <c r="E12" s="7">
        <v>26136101593</v>
      </c>
      <c r="F12" s="7"/>
      <c r="G12" s="7">
        <v>25880699949</v>
      </c>
      <c r="H12" s="7"/>
      <c r="I12" s="7">
        <v>255401644</v>
      </c>
      <c r="J12" s="7"/>
      <c r="K12" s="7">
        <v>8564346</v>
      </c>
      <c r="L12" s="7"/>
      <c r="M12" s="7">
        <v>26136101593</v>
      </c>
      <c r="N12" s="7"/>
      <c r="O12" s="7">
        <v>34581382948</v>
      </c>
      <c r="P12" s="7"/>
      <c r="Q12" s="7">
        <v>-8445281354</v>
      </c>
    </row>
    <row r="13" spans="1:17">
      <c r="A13" s="1" t="s">
        <v>22</v>
      </c>
      <c r="C13" s="7">
        <v>374022</v>
      </c>
      <c r="D13" s="7"/>
      <c r="E13" s="7">
        <v>27011020745</v>
      </c>
      <c r="F13" s="7"/>
      <c r="G13" s="7">
        <v>28405257879</v>
      </c>
      <c r="H13" s="7"/>
      <c r="I13" s="7">
        <v>-1394237133</v>
      </c>
      <c r="J13" s="7"/>
      <c r="K13" s="7">
        <v>374022</v>
      </c>
      <c r="L13" s="7"/>
      <c r="M13" s="7">
        <v>27011020745</v>
      </c>
      <c r="N13" s="7"/>
      <c r="O13" s="7">
        <v>31770016830</v>
      </c>
      <c r="P13" s="7"/>
      <c r="Q13" s="7">
        <v>-4758996084</v>
      </c>
    </row>
    <row r="14" spans="1:17">
      <c r="A14" s="1" t="s">
        <v>39</v>
      </c>
      <c r="C14" s="7">
        <v>3495236</v>
      </c>
      <c r="D14" s="7"/>
      <c r="E14" s="7">
        <v>52950455629</v>
      </c>
      <c r="F14" s="7"/>
      <c r="G14" s="7">
        <v>53923298646</v>
      </c>
      <c r="H14" s="7"/>
      <c r="I14" s="7">
        <v>-972843016</v>
      </c>
      <c r="J14" s="7"/>
      <c r="K14" s="7">
        <v>3495236</v>
      </c>
      <c r="L14" s="7"/>
      <c r="M14" s="7">
        <v>52950455629</v>
      </c>
      <c r="N14" s="7"/>
      <c r="O14" s="7">
        <v>64172894716</v>
      </c>
      <c r="P14" s="7"/>
      <c r="Q14" s="7">
        <v>-11222439086</v>
      </c>
    </row>
    <row r="15" spans="1:17">
      <c r="A15" s="1" t="s">
        <v>42</v>
      </c>
      <c r="C15" s="7">
        <v>1857752</v>
      </c>
      <c r="D15" s="7"/>
      <c r="E15" s="7">
        <v>53111045282</v>
      </c>
      <c r="F15" s="7"/>
      <c r="G15" s="7">
        <v>61482803458</v>
      </c>
      <c r="H15" s="7"/>
      <c r="I15" s="7">
        <v>-8371758175</v>
      </c>
      <c r="J15" s="7"/>
      <c r="K15" s="7">
        <v>1857752</v>
      </c>
      <c r="L15" s="7"/>
      <c r="M15" s="7">
        <v>53111045282</v>
      </c>
      <c r="N15" s="7"/>
      <c r="O15" s="7">
        <v>59851494346</v>
      </c>
      <c r="P15" s="7"/>
      <c r="Q15" s="7">
        <v>-6740449063</v>
      </c>
    </row>
    <row r="16" spans="1:17">
      <c r="A16" s="1" t="s">
        <v>51</v>
      </c>
      <c r="C16" s="7">
        <v>4020453</v>
      </c>
      <c r="D16" s="7"/>
      <c r="E16" s="7">
        <v>41883648072</v>
      </c>
      <c r="F16" s="7"/>
      <c r="G16" s="7">
        <v>44081740290</v>
      </c>
      <c r="H16" s="7"/>
      <c r="I16" s="7">
        <v>-2198092217</v>
      </c>
      <c r="J16" s="7"/>
      <c r="K16" s="7">
        <v>4020453</v>
      </c>
      <c r="L16" s="7"/>
      <c r="M16" s="7">
        <v>41883648072</v>
      </c>
      <c r="N16" s="7"/>
      <c r="O16" s="7">
        <v>46879312319</v>
      </c>
      <c r="P16" s="7"/>
      <c r="Q16" s="7">
        <v>-4995664246</v>
      </c>
    </row>
    <row r="17" spans="1:17">
      <c r="A17" s="1" t="s">
        <v>67</v>
      </c>
      <c r="C17" s="7">
        <v>2270802</v>
      </c>
      <c r="D17" s="7"/>
      <c r="E17" s="7">
        <v>32504986484</v>
      </c>
      <c r="F17" s="7"/>
      <c r="G17" s="7">
        <v>37250744738</v>
      </c>
      <c r="H17" s="7"/>
      <c r="I17" s="7">
        <v>-4745758253</v>
      </c>
      <c r="J17" s="7"/>
      <c r="K17" s="7">
        <v>2270802</v>
      </c>
      <c r="L17" s="7"/>
      <c r="M17" s="7">
        <v>32504986484</v>
      </c>
      <c r="N17" s="7"/>
      <c r="O17" s="7">
        <v>37250744738</v>
      </c>
      <c r="P17" s="7"/>
      <c r="Q17" s="7">
        <v>-4745758253</v>
      </c>
    </row>
    <row r="18" spans="1:17">
      <c r="A18" s="1" t="s">
        <v>35</v>
      </c>
      <c r="C18" s="7">
        <v>2275036</v>
      </c>
      <c r="D18" s="7"/>
      <c r="E18" s="7">
        <v>60653417550</v>
      </c>
      <c r="F18" s="7"/>
      <c r="G18" s="7">
        <v>62304312211</v>
      </c>
      <c r="H18" s="7"/>
      <c r="I18" s="7">
        <v>-1650894660</v>
      </c>
      <c r="J18" s="7"/>
      <c r="K18" s="7">
        <v>2275036</v>
      </c>
      <c r="L18" s="7"/>
      <c r="M18" s="7">
        <v>60653417550</v>
      </c>
      <c r="N18" s="7"/>
      <c r="O18" s="7">
        <v>61374807325</v>
      </c>
      <c r="P18" s="7"/>
      <c r="Q18" s="7">
        <v>-721389774</v>
      </c>
    </row>
    <row r="19" spans="1:17">
      <c r="A19" s="1" t="s">
        <v>48</v>
      </c>
      <c r="C19" s="7">
        <v>856476</v>
      </c>
      <c r="D19" s="7"/>
      <c r="E19" s="7">
        <v>9944118023</v>
      </c>
      <c r="F19" s="7"/>
      <c r="G19" s="7">
        <v>10948746385</v>
      </c>
      <c r="H19" s="7"/>
      <c r="I19" s="7">
        <v>-1004628361</v>
      </c>
      <c r="J19" s="7"/>
      <c r="K19" s="7">
        <v>856476</v>
      </c>
      <c r="L19" s="7"/>
      <c r="M19" s="7">
        <v>9944118023</v>
      </c>
      <c r="N19" s="7"/>
      <c r="O19" s="7">
        <v>10863608389</v>
      </c>
      <c r="P19" s="7"/>
      <c r="Q19" s="7">
        <v>-919490365</v>
      </c>
    </row>
    <row r="20" spans="1:17">
      <c r="A20" s="1" t="s">
        <v>64</v>
      </c>
      <c r="C20" s="7">
        <v>1085883</v>
      </c>
      <c r="D20" s="7"/>
      <c r="E20" s="7">
        <v>34422767457</v>
      </c>
      <c r="F20" s="7"/>
      <c r="G20" s="7">
        <v>33807496919</v>
      </c>
      <c r="H20" s="7"/>
      <c r="I20" s="7">
        <v>615270538</v>
      </c>
      <c r="J20" s="7"/>
      <c r="K20" s="7">
        <v>1085883</v>
      </c>
      <c r="L20" s="7"/>
      <c r="M20" s="7">
        <v>34422767457</v>
      </c>
      <c r="N20" s="7"/>
      <c r="O20" s="7">
        <v>37941683168</v>
      </c>
      <c r="P20" s="7"/>
      <c r="Q20" s="7">
        <v>-3518915710</v>
      </c>
    </row>
    <row r="21" spans="1:17">
      <c r="A21" s="1" t="s">
        <v>52</v>
      </c>
      <c r="C21" s="7">
        <v>1371530</v>
      </c>
      <c r="D21" s="7"/>
      <c r="E21" s="7">
        <v>38174343102</v>
      </c>
      <c r="F21" s="7"/>
      <c r="G21" s="7">
        <v>40014891787</v>
      </c>
      <c r="H21" s="7"/>
      <c r="I21" s="7">
        <v>-1840548685</v>
      </c>
      <c r="J21" s="7"/>
      <c r="K21" s="7">
        <v>1371530</v>
      </c>
      <c r="L21" s="7"/>
      <c r="M21" s="7">
        <v>38174343102</v>
      </c>
      <c r="N21" s="7"/>
      <c r="O21" s="7">
        <v>34561414439</v>
      </c>
      <c r="P21" s="7"/>
      <c r="Q21" s="7">
        <v>3612928663</v>
      </c>
    </row>
    <row r="22" spans="1:17">
      <c r="A22" s="1" t="s">
        <v>63</v>
      </c>
      <c r="C22" s="7">
        <v>5601819</v>
      </c>
      <c r="D22" s="7"/>
      <c r="E22" s="7">
        <v>62756861754</v>
      </c>
      <c r="F22" s="7"/>
      <c r="G22" s="7">
        <v>60139672311</v>
      </c>
      <c r="H22" s="7"/>
      <c r="I22" s="7">
        <v>2617189443</v>
      </c>
      <c r="J22" s="7"/>
      <c r="K22" s="7">
        <v>5601819</v>
      </c>
      <c r="L22" s="7"/>
      <c r="M22" s="7">
        <v>62756861754</v>
      </c>
      <c r="N22" s="7"/>
      <c r="O22" s="7">
        <v>59249520148</v>
      </c>
      <c r="P22" s="7"/>
      <c r="Q22" s="7">
        <v>3507341606</v>
      </c>
    </row>
    <row r="23" spans="1:17">
      <c r="A23" s="1" t="s">
        <v>55</v>
      </c>
      <c r="C23" s="7">
        <v>3378632</v>
      </c>
      <c r="D23" s="7"/>
      <c r="E23" s="7">
        <v>106734056056</v>
      </c>
      <c r="F23" s="7"/>
      <c r="G23" s="7">
        <v>102133523729</v>
      </c>
      <c r="H23" s="7"/>
      <c r="I23" s="7">
        <v>4600532327</v>
      </c>
      <c r="J23" s="7"/>
      <c r="K23" s="7">
        <v>3378632</v>
      </c>
      <c r="L23" s="7"/>
      <c r="M23" s="7">
        <v>106734056056</v>
      </c>
      <c r="N23" s="7"/>
      <c r="O23" s="7">
        <v>111465135010</v>
      </c>
      <c r="P23" s="7"/>
      <c r="Q23" s="7">
        <v>-4731078953</v>
      </c>
    </row>
    <row r="24" spans="1:17">
      <c r="A24" s="1" t="s">
        <v>58</v>
      </c>
      <c r="C24" s="7">
        <v>592357</v>
      </c>
      <c r="D24" s="7"/>
      <c r="E24" s="7">
        <v>47106598068</v>
      </c>
      <c r="F24" s="7"/>
      <c r="G24" s="7">
        <v>47106598068</v>
      </c>
      <c r="H24" s="7"/>
      <c r="I24" s="7">
        <v>0</v>
      </c>
      <c r="J24" s="7"/>
      <c r="K24" s="7">
        <v>592357</v>
      </c>
      <c r="L24" s="7"/>
      <c r="M24" s="7">
        <v>47106598068</v>
      </c>
      <c r="N24" s="7"/>
      <c r="O24" s="7">
        <v>47489339174</v>
      </c>
      <c r="P24" s="7"/>
      <c r="Q24" s="7">
        <v>-382741106</v>
      </c>
    </row>
    <row r="25" spans="1:17">
      <c r="A25" s="1" t="s">
        <v>44</v>
      </c>
      <c r="C25" s="7">
        <v>2173206</v>
      </c>
      <c r="D25" s="7"/>
      <c r="E25" s="7">
        <v>94836091126</v>
      </c>
      <c r="F25" s="7"/>
      <c r="G25" s="7">
        <v>85492929879</v>
      </c>
      <c r="H25" s="7"/>
      <c r="I25" s="7">
        <v>9343161247</v>
      </c>
      <c r="J25" s="7"/>
      <c r="K25" s="7">
        <v>2173206</v>
      </c>
      <c r="L25" s="7"/>
      <c r="M25" s="7">
        <v>94836091126</v>
      </c>
      <c r="N25" s="7"/>
      <c r="O25" s="7">
        <v>130696663163</v>
      </c>
      <c r="P25" s="7"/>
      <c r="Q25" s="7">
        <v>-35860572036</v>
      </c>
    </row>
    <row r="26" spans="1:17">
      <c r="A26" s="1" t="s">
        <v>40</v>
      </c>
      <c r="C26" s="7">
        <v>2264614</v>
      </c>
      <c r="D26" s="7"/>
      <c r="E26" s="7">
        <v>45585575820</v>
      </c>
      <c r="F26" s="7"/>
      <c r="G26" s="7">
        <v>52113880506</v>
      </c>
      <c r="H26" s="7"/>
      <c r="I26" s="7">
        <v>-6528304685</v>
      </c>
      <c r="J26" s="7"/>
      <c r="K26" s="7">
        <v>2264614</v>
      </c>
      <c r="L26" s="7"/>
      <c r="M26" s="7">
        <v>45585575820</v>
      </c>
      <c r="N26" s="7"/>
      <c r="O26" s="7">
        <v>52539659180</v>
      </c>
      <c r="P26" s="7"/>
      <c r="Q26" s="7">
        <v>-6954083359</v>
      </c>
    </row>
    <row r="27" spans="1:17">
      <c r="A27" s="1" t="s">
        <v>30</v>
      </c>
      <c r="C27" s="7">
        <v>1256254</v>
      </c>
      <c r="D27" s="7"/>
      <c r="E27" s="7">
        <v>23327197112</v>
      </c>
      <c r="F27" s="7"/>
      <c r="G27" s="7">
        <v>22681853676</v>
      </c>
      <c r="H27" s="7"/>
      <c r="I27" s="7">
        <v>645343436</v>
      </c>
      <c r="J27" s="7"/>
      <c r="K27" s="7">
        <v>1256254</v>
      </c>
      <c r="L27" s="7"/>
      <c r="M27" s="7">
        <v>23327197112</v>
      </c>
      <c r="N27" s="7"/>
      <c r="O27" s="7">
        <v>21851491495</v>
      </c>
      <c r="P27" s="7"/>
      <c r="Q27" s="7">
        <v>1475705617</v>
      </c>
    </row>
    <row r="28" spans="1:17">
      <c r="A28" s="1" t="s">
        <v>21</v>
      </c>
      <c r="C28" s="7">
        <v>7594855</v>
      </c>
      <c r="D28" s="7"/>
      <c r="E28" s="7">
        <v>51866202759</v>
      </c>
      <c r="F28" s="7"/>
      <c r="G28" s="7">
        <v>48806435044</v>
      </c>
      <c r="H28" s="7"/>
      <c r="I28" s="7">
        <v>3059767715</v>
      </c>
      <c r="J28" s="7"/>
      <c r="K28" s="7">
        <v>7594855</v>
      </c>
      <c r="L28" s="7"/>
      <c r="M28" s="7">
        <v>51866202759</v>
      </c>
      <c r="N28" s="7"/>
      <c r="O28" s="7">
        <v>55977434555</v>
      </c>
      <c r="P28" s="7"/>
      <c r="Q28" s="7">
        <v>-4111231795</v>
      </c>
    </row>
    <row r="29" spans="1:17">
      <c r="A29" s="1" t="s">
        <v>36</v>
      </c>
      <c r="C29" s="7">
        <v>14619936</v>
      </c>
      <c r="D29" s="7"/>
      <c r="E29" s="7">
        <v>16829153066</v>
      </c>
      <c r="F29" s="7"/>
      <c r="G29" s="7">
        <v>17207009698</v>
      </c>
      <c r="H29" s="7"/>
      <c r="I29" s="7">
        <v>-377856631</v>
      </c>
      <c r="J29" s="7"/>
      <c r="K29" s="7">
        <v>14619936</v>
      </c>
      <c r="L29" s="7"/>
      <c r="M29" s="7">
        <v>16829153066</v>
      </c>
      <c r="N29" s="7"/>
      <c r="O29" s="7">
        <v>18805633909</v>
      </c>
      <c r="P29" s="7"/>
      <c r="Q29" s="7">
        <v>-1976480842</v>
      </c>
    </row>
    <row r="30" spans="1:17">
      <c r="A30" s="1" t="s">
        <v>60</v>
      </c>
      <c r="C30" s="7">
        <v>9133174</v>
      </c>
      <c r="D30" s="7"/>
      <c r="E30" s="7">
        <v>42243803503</v>
      </c>
      <c r="F30" s="7"/>
      <c r="G30" s="7">
        <v>44676930375</v>
      </c>
      <c r="H30" s="7"/>
      <c r="I30" s="7">
        <v>-2433126871</v>
      </c>
      <c r="J30" s="7"/>
      <c r="K30" s="7">
        <v>9133174</v>
      </c>
      <c r="L30" s="7"/>
      <c r="M30" s="7">
        <v>42243803503</v>
      </c>
      <c r="N30" s="7"/>
      <c r="O30" s="7">
        <v>49016611887</v>
      </c>
      <c r="P30" s="7"/>
      <c r="Q30" s="7">
        <v>-6772808383</v>
      </c>
    </row>
    <row r="31" spans="1:17">
      <c r="A31" s="1" t="s">
        <v>37</v>
      </c>
      <c r="C31" s="7">
        <v>9163348</v>
      </c>
      <c r="D31" s="7"/>
      <c r="E31" s="7">
        <v>32472964973</v>
      </c>
      <c r="F31" s="7"/>
      <c r="G31" s="7">
        <v>29403290584</v>
      </c>
      <c r="H31" s="7"/>
      <c r="I31" s="7">
        <v>3069674389</v>
      </c>
      <c r="J31" s="7"/>
      <c r="K31" s="7">
        <v>9163348</v>
      </c>
      <c r="L31" s="7"/>
      <c r="M31" s="7">
        <v>32472964973</v>
      </c>
      <c r="N31" s="7"/>
      <c r="O31" s="7">
        <v>30847920774</v>
      </c>
      <c r="P31" s="7"/>
      <c r="Q31" s="7">
        <v>1625044199</v>
      </c>
    </row>
    <row r="32" spans="1:17">
      <c r="A32" s="1" t="s">
        <v>24</v>
      </c>
      <c r="C32" s="7">
        <v>978785</v>
      </c>
      <c r="D32" s="7"/>
      <c r="E32" s="7">
        <v>21375958206</v>
      </c>
      <c r="F32" s="7"/>
      <c r="G32" s="7">
        <v>20938125653</v>
      </c>
      <c r="H32" s="7"/>
      <c r="I32" s="7">
        <v>437832553</v>
      </c>
      <c r="J32" s="7"/>
      <c r="K32" s="7">
        <v>978785</v>
      </c>
      <c r="L32" s="7"/>
      <c r="M32" s="7">
        <v>21375958206</v>
      </c>
      <c r="N32" s="7"/>
      <c r="O32" s="7">
        <v>31358540447</v>
      </c>
      <c r="P32" s="7"/>
      <c r="Q32" s="7">
        <v>-9982582240</v>
      </c>
    </row>
    <row r="33" spans="1:17">
      <c r="A33" s="1" t="s">
        <v>53</v>
      </c>
      <c r="C33" s="7">
        <v>1808414</v>
      </c>
      <c r="D33" s="7"/>
      <c r="E33" s="7">
        <v>48249031661</v>
      </c>
      <c r="F33" s="7"/>
      <c r="G33" s="7">
        <v>47673782401</v>
      </c>
      <c r="H33" s="7"/>
      <c r="I33" s="7">
        <v>575249260</v>
      </c>
      <c r="J33" s="7"/>
      <c r="K33" s="7">
        <v>1808414</v>
      </c>
      <c r="L33" s="7"/>
      <c r="M33" s="7">
        <v>48249031661</v>
      </c>
      <c r="N33" s="7"/>
      <c r="O33" s="7">
        <v>40770791285</v>
      </c>
      <c r="P33" s="7"/>
      <c r="Q33" s="7">
        <v>7478240376</v>
      </c>
    </row>
    <row r="34" spans="1:17">
      <c r="A34" s="1" t="s">
        <v>43</v>
      </c>
      <c r="C34" s="7">
        <v>1425518</v>
      </c>
      <c r="D34" s="7"/>
      <c r="E34" s="7">
        <v>37409754832</v>
      </c>
      <c r="F34" s="7"/>
      <c r="G34" s="7">
        <v>39818716317</v>
      </c>
      <c r="H34" s="7"/>
      <c r="I34" s="7">
        <v>-2408961484</v>
      </c>
      <c r="J34" s="7"/>
      <c r="K34" s="7">
        <v>1425518</v>
      </c>
      <c r="L34" s="7"/>
      <c r="M34" s="7">
        <v>37409754832</v>
      </c>
      <c r="N34" s="7"/>
      <c r="O34" s="7">
        <v>35142497019</v>
      </c>
      <c r="P34" s="7"/>
      <c r="Q34" s="7">
        <v>2267257813</v>
      </c>
    </row>
    <row r="35" spans="1:17">
      <c r="A35" s="1" t="s">
        <v>49</v>
      </c>
      <c r="C35" s="7">
        <v>2531</v>
      </c>
      <c r="D35" s="7"/>
      <c r="E35" s="7">
        <v>9558058</v>
      </c>
      <c r="F35" s="7"/>
      <c r="G35" s="7">
        <v>10166915</v>
      </c>
      <c r="H35" s="7"/>
      <c r="I35" s="7">
        <v>-608856</v>
      </c>
      <c r="J35" s="7"/>
      <c r="K35" s="7">
        <v>2531</v>
      </c>
      <c r="L35" s="7"/>
      <c r="M35" s="7">
        <v>9558058</v>
      </c>
      <c r="N35" s="7"/>
      <c r="O35" s="7">
        <v>6438734</v>
      </c>
      <c r="P35" s="7"/>
      <c r="Q35" s="7">
        <v>3119324</v>
      </c>
    </row>
    <row r="36" spans="1:17">
      <c r="A36" s="1" t="s">
        <v>16</v>
      </c>
      <c r="C36" s="7">
        <v>27681039</v>
      </c>
      <c r="D36" s="7"/>
      <c r="E36" s="7">
        <v>54537379573</v>
      </c>
      <c r="F36" s="7"/>
      <c r="G36" s="7">
        <v>60646006346</v>
      </c>
      <c r="H36" s="7"/>
      <c r="I36" s="7">
        <v>-6108626772</v>
      </c>
      <c r="J36" s="7"/>
      <c r="K36" s="7">
        <v>27681039</v>
      </c>
      <c r="L36" s="7"/>
      <c r="M36" s="7">
        <v>54537379573</v>
      </c>
      <c r="N36" s="7"/>
      <c r="O36" s="7">
        <v>83120181010</v>
      </c>
      <c r="P36" s="7"/>
      <c r="Q36" s="7">
        <v>-28582801436</v>
      </c>
    </row>
    <row r="37" spans="1:17">
      <c r="A37" s="1" t="s">
        <v>50</v>
      </c>
      <c r="C37" s="7">
        <v>26771813</v>
      </c>
      <c r="D37" s="7"/>
      <c r="E37" s="7">
        <v>133062603563</v>
      </c>
      <c r="F37" s="7"/>
      <c r="G37" s="7">
        <v>130045572283</v>
      </c>
      <c r="H37" s="7"/>
      <c r="I37" s="7">
        <v>3017031280</v>
      </c>
      <c r="J37" s="7"/>
      <c r="K37" s="7">
        <v>26771813</v>
      </c>
      <c r="L37" s="7"/>
      <c r="M37" s="7">
        <v>133062603563</v>
      </c>
      <c r="N37" s="7"/>
      <c r="O37" s="7">
        <v>156747747141</v>
      </c>
      <c r="P37" s="7"/>
      <c r="Q37" s="7">
        <v>-23685143577</v>
      </c>
    </row>
    <row r="38" spans="1:17">
      <c r="A38" s="1" t="s">
        <v>17</v>
      </c>
      <c r="C38" s="7">
        <v>24669765</v>
      </c>
      <c r="D38" s="7"/>
      <c r="E38" s="7">
        <v>107680404733</v>
      </c>
      <c r="F38" s="7"/>
      <c r="G38" s="7">
        <v>107593757092</v>
      </c>
      <c r="H38" s="7"/>
      <c r="I38" s="7">
        <v>86647641</v>
      </c>
      <c r="J38" s="7"/>
      <c r="K38" s="7">
        <v>24669765</v>
      </c>
      <c r="L38" s="7"/>
      <c r="M38" s="7">
        <v>107680404733</v>
      </c>
      <c r="N38" s="7"/>
      <c r="O38" s="7">
        <v>121557175314</v>
      </c>
      <c r="P38" s="7"/>
      <c r="Q38" s="7">
        <v>-13876770580</v>
      </c>
    </row>
    <row r="39" spans="1:17">
      <c r="A39" s="1" t="s">
        <v>38</v>
      </c>
      <c r="C39" s="7">
        <v>2898925</v>
      </c>
      <c r="D39" s="7"/>
      <c r="E39" s="7">
        <v>11180904417</v>
      </c>
      <c r="F39" s="7"/>
      <c r="G39" s="7">
        <v>13065488975</v>
      </c>
      <c r="H39" s="7"/>
      <c r="I39" s="7">
        <v>-1884584557</v>
      </c>
      <c r="J39" s="7"/>
      <c r="K39" s="7">
        <v>2898925</v>
      </c>
      <c r="L39" s="7"/>
      <c r="M39" s="7">
        <v>11180904417</v>
      </c>
      <c r="N39" s="7"/>
      <c r="O39" s="7">
        <v>15497435243</v>
      </c>
      <c r="P39" s="7"/>
      <c r="Q39" s="7">
        <v>-4316530825</v>
      </c>
    </row>
    <row r="40" spans="1:17">
      <c r="A40" s="1" t="s">
        <v>26</v>
      </c>
      <c r="C40" s="7">
        <v>6065860</v>
      </c>
      <c r="D40" s="7"/>
      <c r="E40" s="7">
        <v>48298442745</v>
      </c>
      <c r="F40" s="7"/>
      <c r="G40" s="7">
        <v>54087020153</v>
      </c>
      <c r="H40" s="7"/>
      <c r="I40" s="7">
        <v>-5788577407</v>
      </c>
      <c r="J40" s="7"/>
      <c r="K40" s="7">
        <v>6065860</v>
      </c>
      <c r="L40" s="7"/>
      <c r="M40" s="7">
        <v>48298442745</v>
      </c>
      <c r="N40" s="7"/>
      <c r="O40" s="7">
        <v>56514001838</v>
      </c>
      <c r="P40" s="7"/>
      <c r="Q40" s="7">
        <v>-8215559092</v>
      </c>
    </row>
    <row r="41" spans="1:17">
      <c r="A41" s="1" t="s">
        <v>25</v>
      </c>
      <c r="C41" s="7">
        <v>7622382</v>
      </c>
      <c r="D41" s="7"/>
      <c r="E41" s="7">
        <v>67511326849</v>
      </c>
      <c r="F41" s="7"/>
      <c r="G41" s="7">
        <v>66980934831</v>
      </c>
      <c r="H41" s="7"/>
      <c r="I41" s="7">
        <v>530392018</v>
      </c>
      <c r="J41" s="7"/>
      <c r="K41" s="7">
        <v>7622382</v>
      </c>
      <c r="L41" s="7"/>
      <c r="M41" s="7">
        <v>67511326849</v>
      </c>
      <c r="N41" s="7"/>
      <c r="O41" s="7">
        <v>73982550643</v>
      </c>
      <c r="P41" s="7"/>
      <c r="Q41" s="7">
        <v>-6471223793</v>
      </c>
    </row>
    <row r="42" spans="1:17">
      <c r="A42" s="1" t="s">
        <v>46</v>
      </c>
      <c r="C42" s="7">
        <v>2878260</v>
      </c>
      <c r="D42" s="7"/>
      <c r="E42" s="7">
        <v>36765576436</v>
      </c>
      <c r="F42" s="7"/>
      <c r="G42" s="7">
        <v>40914221247</v>
      </c>
      <c r="H42" s="7"/>
      <c r="I42" s="7">
        <v>-4148644810</v>
      </c>
      <c r="J42" s="7"/>
      <c r="K42" s="7">
        <v>2878260</v>
      </c>
      <c r="L42" s="7"/>
      <c r="M42" s="7">
        <v>36765576436</v>
      </c>
      <c r="N42" s="7"/>
      <c r="O42" s="7">
        <v>55812664314</v>
      </c>
      <c r="P42" s="7"/>
      <c r="Q42" s="7">
        <v>-19047087877</v>
      </c>
    </row>
    <row r="43" spans="1:17">
      <c r="A43" s="1" t="s">
        <v>54</v>
      </c>
      <c r="C43" s="7">
        <v>33911253</v>
      </c>
      <c r="D43" s="7"/>
      <c r="E43" s="7">
        <v>58182564283</v>
      </c>
      <c r="F43" s="7"/>
      <c r="G43" s="7">
        <v>67492378365</v>
      </c>
      <c r="H43" s="7"/>
      <c r="I43" s="7">
        <v>-9309814081</v>
      </c>
      <c r="J43" s="7"/>
      <c r="K43" s="7">
        <v>33911253</v>
      </c>
      <c r="L43" s="7"/>
      <c r="M43" s="7">
        <v>58182564283</v>
      </c>
      <c r="N43" s="7"/>
      <c r="O43" s="7">
        <v>86380164364</v>
      </c>
      <c r="P43" s="7"/>
      <c r="Q43" s="7">
        <v>-28197600080</v>
      </c>
    </row>
    <row r="44" spans="1:17">
      <c r="A44" s="1" t="s">
        <v>31</v>
      </c>
      <c r="C44" s="7">
        <v>1091408</v>
      </c>
      <c r="D44" s="7"/>
      <c r="E44" s="7">
        <v>18400143515</v>
      </c>
      <c r="F44" s="7"/>
      <c r="G44" s="7">
        <v>19505671006</v>
      </c>
      <c r="H44" s="7"/>
      <c r="I44" s="7">
        <v>-1105527490</v>
      </c>
      <c r="J44" s="7"/>
      <c r="K44" s="7">
        <v>1091408</v>
      </c>
      <c r="L44" s="7"/>
      <c r="M44" s="7">
        <v>18400143515</v>
      </c>
      <c r="N44" s="7"/>
      <c r="O44" s="7">
        <v>16610035213</v>
      </c>
      <c r="P44" s="7"/>
      <c r="Q44" s="7">
        <v>1790108302</v>
      </c>
    </row>
    <row r="45" spans="1:17">
      <c r="A45" s="1" t="s">
        <v>56</v>
      </c>
      <c r="C45" s="7">
        <v>3142452</v>
      </c>
      <c r="D45" s="7"/>
      <c r="E45" s="7">
        <v>58351732390</v>
      </c>
      <c r="F45" s="7"/>
      <c r="G45" s="7">
        <v>58349256309</v>
      </c>
      <c r="H45" s="7"/>
      <c r="I45" s="7">
        <v>2476081</v>
      </c>
      <c r="J45" s="7"/>
      <c r="K45" s="7">
        <v>3142452</v>
      </c>
      <c r="L45" s="7"/>
      <c r="M45" s="7">
        <v>58351732390</v>
      </c>
      <c r="N45" s="7"/>
      <c r="O45" s="7">
        <v>63880777822</v>
      </c>
      <c r="P45" s="7"/>
      <c r="Q45" s="7">
        <v>-5529045431</v>
      </c>
    </row>
    <row r="46" spans="1:17">
      <c r="A46" s="1" t="s">
        <v>62</v>
      </c>
      <c r="C46" s="7">
        <v>1639671</v>
      </c>
      <c r="D46" s="7"/>
      <c r="E46" s="7">
        <v>48783354679</v>
      </c>
      <c r="F46" s="7"/>
      <c r="G46" s="7">
        <v>50739252628</v>
      </c>
      <c r="H46" s="7"/>
      <c r="I46" s="7">
        <v>-1955897948</v>
      </c>
      <c r="J46" s="7"/>
      <c r="K46" s="7">
        <v>1639671</v>
      </c>
      <c r="L46" s="7"/>
      <c r="M46" s="7">
        <v>48783354679</v>
      </c>
      <c r="N46" s="7"/>
      <c r="O46" s="7">
        <v>40275198586</v>
      </c>
      <c r="P46" s="7"/>
      <c r="Q46" s="7">
        <v>8508156093</v>
      </c>
    </row>
    <row r="47" spans="1:17">
      <c r="A47" s="1" t="s">
        <v>34</v>
      </c>
      <c r="C47" s="7">
        <v>185603029</v>
      </c>
      <c r="D47" s="7"/>
      <c r="E47" s="7">
        <v>79703434502</v>
      </c>
      <c r="F47" s="7"/>
      <c r="G47" s="7">
        <v>79703434502</v>
      </c>
      <c r="H47" s="7"/>
      <c r="I47" s="7">
        <v>0</v>
      </c>
      <c r="J47" s="7"/>
      <c r="K47" s="7">
        <v>185603029</v>
      </c>
      <c r="L47" s="7"/>
      <c r="M47" s="7">
        <v>79703434502</v>
      </c>
      <c r="N47" s="7"/>
      <c r="O47" s="7">
        <v>79703434502</v>
      </c>
      <c r="P47" s="7"/>
      <c r="Q47" s="7">
        <v>0</v>
      </c>
    </row>
    <row r="48" spans="1:17">
      <c r="A48" s="1" t="s">
        <v>33</v>
      </c>
      <c r="C48" s="7">
        <v>3501806</v>
      </c>
      <c r="D48" s="7"/>
      <c r="E48" s="7">
        <v>65790337806</v>
      </c>
      <c r="F48" s="7"/>
      <c r="G48" s="7">
        <v>78456495810</v>
      </c>
      <c r="H48" s="7"/>
      <c r="I48" s="7">
        <v>-12666158003</v>
      </c>
      <c r="J48" s="7"/>
      <c r="K48" s="7">
        <v>3501806</v>
      </c>
      <c r="L48" s="7"/>
      <c r="M48" s="7">
        <v>65790337806</v>
      </c>
      <c r="N48" s="7"/>
      <c r="O48" s="7">
        <v>99555749412</v>
      </c>
      <c r="P48" s="7"/>
      <c r="Q48" s="7">
        <v>-33765411605</v>
      </c>
    </row>
    <row r="49" spans="1:17">
      <c r="A49" s="1" t="s">
        <v>61</v>
      </c>
      <c r="C49" s="7">
        <v>1542857</v>
      </c>
      <c r="D49" s="7"/>
      <c r="E49" s="7">
        <v>30550845856</v>
      </c>
      <c r="F49" s="7"/>
      <c r="G49" s="7">
        <v>25949814854</v>
      </c>
      <c r="H49" s="7"/>
      <c r="I49" s="7">
        <v>4601031002</v>
      </c>
      <c r="J49" s="7"/>
      <c r="K49" s="7">
        <v>1542857</v>
      </c>
      <c r="L49" s="7"/>
      <c r="M49" s="7">
        <v>30550845856</v>
      </c>
      <c r="N49" s="7"/>
      <c r="O49" s="7">
        <v>31133643118</v>
      </c>
      <c r="P49" s="7"/>
      <c r="Q49" s="7">
        <v>-582797261</v>
      </c>
    </row>
    <row r="50" spans="1:17">
      <c r="A50" s="1" t="s">
        <v>20</v>
      </c>
      <c r="C50" s="7">
        <v>31027624</v>
      </c>
      <c r="D50" s="7"/>
      <c r="E50" s="7">
        <v>90925192410</v>
      </c>
      <c r="F50" s="7"/>
      <c r="G50" s="7">
        <v>102152047918</v>
      </c>
      <c r="H50" s="7"/>
      <c r="I50" s="7">
        <v>-11226855507</v>
      </c>
      <c r="J50" s="7"/>
      <c r="K50" s="7">
        <v>31027624</v>
      </c>
      <c r="L50" s="7"/>
      <c r="M50" s="7">
        <v>90925192410</v>
      </c>
      <c r="N50" s="7"/>
      <c r="O50" s="7">
        <v>110785547881</v>
      </c>
      <c r="P50" s="7"/>
      <c r="Q50" s="7">
        <v>-19860355470</v>
      </c>
    </row>
    <row r="51" spans="1:17">
      <c r="A51" s="1" t="s">
        <v>45</v>
      </c>
      <c r="C51" s="7">
        <v>2385410</v>
      </c>
      <c r="D51" s="7"/>
      <c r="E51" s="7">
        <v>42753039093</v>
      </c>
      <c r="F51" s="7"/>
      <c r="G51" s="7">
        <v>43677813649</v>
      </c>
      <c r="H51" s="7"/>
      <c r="I51" s="7">
        <v>-924774555</v>
      </c>
      <c r="J51" s="7"/>
      <c r="K51" s="7">
        <v>2385410</v>
      </c>
      <c r="L51" s="7"/>
      <c r="M51" s="7">
        <v>42753039093</v>
      </c>
      <c r="N51" s="7"/>
      <c r="O51" s="7">
        <v>53874045932</v>
      </c>
      <c r="P51" s="7"/>
      <c r="Q51" s="7">
        <v>-11121006838</v>
      </c>
    </row>
    <row r="52" spans="1:17">
      <c r="A52" s="1" t="s">
        <v>32</v>
      </c>
      <c r="C52" s="7">
        <v>3729388</v>
      </c>
      <c r="D52" s="7"/>
      <c r="E52" s="7">
        <v>51085190388</v>
      </c>
      <c r="F52" s="7"/>
      <c r="G52" s="7">
        <v>55570900139</v>
      </c>
      <c r="H52" s="7"/>
      <c r="I52" s="7">
        <v>-4485709750</v>
      </c>
      <c r="J52" s="7"/>
      <c r="K52" s="7">
        <v>3729388</v>
      </c>
      <c r="L52" s="7"/>
      <c r="M52" s="7">
        <v>51085190388</v>
      </c>
      <c r="N52" s="7"/>
      <c r="O52" s="7">
        <v>48675511598</v>
      </c>
      <c r="P52" s="7"/>
      <c r="Q52" s="7">
        <v>2409678790</v>
      </c>
    </row>
    <row r="53" spans="1:17">
      <c r="A53" s="1" t="s">
        <v>15</v>
      </c>
      <c r="C53" s="7">
        <v>14567561</v>
      </c>
      <c r="D53" s="7"/>
      <c r="E53" s="7">
        <v>49206043872</v>
      </c>
      <c r="F53" s="7"/>
      <c r="G53" s="7">
        <v>61404992285</v>
      </c>
      <c r="H53" s="7"/>
      <c r="I53" s="7">
        <v>-12198948412</v>
      </c>
      <c r="J53" s="7"/>
      <c r="K53" s="7">
        <v>14567561</v>
      </c>
      <c r="L53" s="7"/>
      <c r="M53" s="7">
        <v>49206043872</v>
      </c>
      <c r="N53" s="7"/>
      <c r="O53" s="7">
        <v>60209871561</v>
      </c>
      <c r="P53" s="7"/>
      <c r="Q53" s="7">
        <v>-11003827688</v>
      </c>
    </row>
    <row r="54" spans="1:17">
      <c r="A54" s="1" t="s">
        <v>65</v>
      </c>
      <c r="C54" s="7">
        <v>1604498</v>
      </c>
      <c r="D54" s="7"/>
      <c r="E54" s="7">
        <v>9665404495</v>
      </c>
      <c r="F54" s="7"/>
      <c r="G54" s="7">
        <v>10301416816</v>
      </c>
      <c r="H54" s="7"/>
      <c r="I54" s="7">
        <v>-636012320</v>
      </c>
      <c r="J54" s="7"/>
      <c r="K54" s="7">
        <v>1604498</v>
      </c>
      <c r="L54" s="7"/>
      <c r="M54" s="7">
        <v>9665404495</v>
      </c>
      <c r="N54" s="7"/>
      <c r="O54" s="7">
        <v>10301416816</v>
      </c>
      <c r="P54" s="7"/>
      <c r="Q54" s="7">
        <v>-636012320</v>
      </c>
    </row>
    <row r="55" spans="1:17">
      <c r="A55" s="1" t="s">
        <v>23</v>
      </c>
      <c r="C55" s="7">
        <v>1010259</v>
      </c>
      <c r="D55" s="7"/>
      <c r="E55" s="7">
        <v>45452262622</v>
      </c>
      <c r="F55" s="7"/>
      <c r="G55" s="7">
        <v>44146740275</v>
      </c>
      <c r="H55" s="7"/>
      <c r="I55" s="7">
        <v>1305522347</v>
      </c>
      <c r="J55" s="7"/>
      <c r="K55" s="7">
        <v>1010259</v>
      </c>
      <c r="L55" s="7"/>
      <c r="M55" s="7">
        <v>45452262622</v>
      </c>
      <c r="N55" s="7"/>
      <c r="O55" s="7">
        <v>46225533553</v>
      </c>
      <c r="P55" s="7"/>
      <c r="Q55" s="7">
        <v>-773270930</v>
      </c>
    </row>
    <row r="56" spans="1:17">
      <c r="A56" s="1" t="s">
        <v>41</v>
      </c>
      <c r="C56" s="7">
        <v>876178</v>
      </c>
      <c r="D56" s="7"/>
      <c r="E56" s="7">
        <v>15302850497</v>
      </c>
      <c r="F56" s="7"/>
      <c r="G56" s="7">
        <v>17480262349</v>
      </c>
      <c r="H56" s="7"/>
      <c r="I56" s="7">
        <v>-2177411851</v>
      </c>
      <c r="J56" s="7"/>
      <c r="K56" s="7">
        <v>876178</v>
      </c>
      <c r="L56" s="7"/>
      <c r="M56" s="7">
        <v>15302850497</v>
      </c>
      <c r="N56" s="7"/>
      <c r="O56" s="7">
        <v>13571590628</v>
      </c>
      <c r="P56" s="7"/>
      <c r="Q56" s="7">
        <v>1731259869</v>
      </c>
    </row>
    <row r="57" spans="1:17">
      <c r="A57" s="1" t="s">
        <v>117</v>
      </c>
      <c r="C57" s="7">
        <v>167283</v>
      </c>
      <c r="D57" s="7"/>
      <c r="E57" s="7">
        <v>160440478301</v>
      </c>
      <c r="F57" s="7"/>
      <c r="G57" s="7">
        <v>157645305758</v>
      </c>
      <c r="H57" s="7"/>
      <c r="I57" s="7">
        <v>2795172543</v>
      </c>
      <c r="J57" s="7"/>
      <c r="K57" s="7">
        <v>167283</v>
      </c>
      <c r="L57" s="7"/>
      <c r="M57" s="7">
        <v>160440478301</v>
      </c>
      <c r="N57" s="7"/>
      <c r="O57" s="7">
        <v>141434552761</v>
      </c>
      <c r="P57" s="7"/>
      <c r="Q57" s="7">
        <v>19005925540</v>
      </c>
    </row>
    <row r="58" spans="1:17">
      <c r="A58" s="1" t="s">
        <v>119</v>
      </c>
      <c r="C58" s="7">
        <v>265052</v>
      </c>
      <c r="D58" s="7"/>
      <c r="E58" s="7">
        <v>253775741568</v>
      </c>
      <c r="F58" s="7"/>
      <c r="G58" s="7">
        <v>252147385999</v>
      </c>
      <c r="H58" s="7"/>
      <c r="I58" s="7">
        <v>1628355569</v>
      </c>
      <c r="J58" s="7"/>
      <c r="K58" s="7">
        <v>265052</v>
      </c>
      <c r="L58" s="7"/>
      <c r="M58" s="7">
        <v>253775741568</v>
      </c>
      <c r="N58" s="7"/>
      <c r="O58" s="7">
        <v>224723357506</v>
      </c>
      <c r="P58" s="7"/>
      <c r="Q58" s="7">
        <v>29052384062</v>
      </c>
    </row>
    <row r="59" spans="1:17">
      <c r="A59" s="1" t="s">
        <v>129</v>
      </c>
      <c r="C59" s="7">
        <v>130000</v>
      </c>
      <c r="D59" s="7"/>
      <c r="E59" s="7">
        <v>122567780562</v>
      </c>
      <c r="F59" s="7"/>
      <c r="G59" s="7">
        <v>119739741358</v>
      </c>
      <c r="H59" s="7"/>
      <c r="I59" s="7">
        <v>2828039204</v>
      </c>
      <c r="J59" s="7"/>
      <c r="K59" s="7">
        <v>130000</v>
      </c>
      <c r="L59" s="7"/>
      <c r="M59" s="7">
        <v>122567780562</v>
      </c>
      <c r="N59" s="7"/>
      <c r="O59" s="7">
        <v>119739741358</v>
      </c>
      <c r="P59" s="7"/>
      <c r="Q59" s="7">
        <v>2828039204</v>
      </c>
    </row>
    <row r="60" spans="1:17">
      <c r="A60" s="1" t="s">
        <v>103</v>
      </c>
      <c r="C60" s="7">
        <v>132300</v>
      </c>
      <c r="D60" s="7"/>
      <c r="E60" s="7">
        <v>105454411922</v>
      </c>
      <c r="F60" s="7"/>
      <c r="G60" s="7">
        <v>105298326218</v>
      </c>
      <c r="H60" s="7"/>
      <c r="I60" s="7">
        <v>156085704</v>
      </c>
      <c r="J60" s="7"/>
      <c r="K60" s="7">
        <v>132300</v>
      </c>
      <c r="L60" s="7"/>
      <c r="M60" s="7">
        <v>105454411922</v>
      </c>
      <c r="N60" s="7"/>
      <c r="O60" s="7">
        <v>96384245188</v>
      </c>
      <c r="P60" s="7"/>
      <c r="Q60" s="7">
        <v>9070166734</v>
      </c>
    </row>
    <row r="61" spans="1:17">
      <c r="A61" s="1" t="s">
        <v>128</v>
      </c>
      <c r="C61" s="7">
        <v>30000</v>
      </c>
      <c r="D61" s="7"/>
      <c r="E61" s="7">
        <v>28208386303</v>
      </c>
      <c r="F61" s="7"/>
      <c r="G61" s="7">
        <v>27596797173</v>
      </c>
      <c r="H61" s="7"/>
      <c r="I61" s="7">
        <v>611589130</v>
      </c>
      <c r="J61" s="7"/>
      <c r="K61" s="7">
        <v>30000</v>
      </c>
      <c r="L61" s="7"/>
      <c r="M61" s="7">
        <v>28208386303</v>
      </c>
      <c r="N61" s="7"/>
      <c r="O61" s="7">
        <v>25864687124</v>
      </c>
      <c r="P61" s="7"/>
      <c r="Q61" s="7">
        <v>2343699179</v>
      </c>
    </row>
    <row r="62" spans="1:17">
      <c r="A62" s="1" t="s">
        <v>77</v>
      </c>
      <c r="C62" s="7">
        <v>400</v>
      </c>
      <c r="D62" s="7"/>
      <c r="E62" s="7">
        <v>284748380</v>
      </c>
      <c r="F62" s="7"/>
      <c r="G62" s="7">
        <v>286660033</v>
      </c>
      <c r="H62" s="7"/>
      <c r="I62" s="7">
        <v>-1911653</v>
      </c>
      <c r="J62" s="7"/>
      <c r="K62" s="7">
        <v>400</v>
      </c>
      <c r="L62" s="7"/>
      <c r="M62" s="7">
        <v>284748380</v>
      </c>
      <c r="N62" s="7"/>
      <c r="O62" s="7">
        <v>257637294</v>
      </c>
      <c r="P62" s="7"/>
      <c r="Q62" s="7">
        <v>27111086</v>
      </c>
    </row>
    <row r="63" spans="1:17">
      <c r="A63" s="1" t="s">
        <v>125</v>
      </c>
      <c r="C63" s="7">
        <v>83852</v>
      </c>
      <c r="D63" s="7"/>
      <c r="E63" s="7">
        <v>81986523608</v>
      </c>
      <c r="F63" s="7"/>
      <c r="G63" s="7">
        <v>80397052578</v>
      </c>
      <c r="H63" s="7"/>
      <c r="I63" s="7">
        <v>1589471030</v>
      </c>
      <c r="J63" s="7"/>
      <c r="K63" s="7">
        <v>83852</v>
      </c>
      <c r="L63" s="7"/>
      <c r="M63" s="7">
        <v>81986523608</v>
      </c>
      <c r="N63" s="7"/>
      <c r="O63" s="7">
        <v>76750939538</v>
      </c>
      <c r="P63" s="7"/>
      <c r="Q63" s="7">
        <v>5235584070</v>
      </c>
    </row>
    <row r="64" spans="1:17">
      <c r="A64" s="1" t="s">
        <v>90</v>
      </c>
      <c r="C64" s="7">
        <v>7800</v>
      </c>
      <c r="D64" s="7"/>
      <c r="E64" s="7">
        <v>7332464749</v>
      </c>
      <c r="F64" s="7"/>
      <c r="G64" s="7">
        <v>7628966999</v>
      </c>
      <c r="H64" s="7"/>
      <c r="I64" s="7">
        <v>-296502249</v>
      </c>
      <c r="J64" s="7"/>
      <c r="K64" s="7">
        <v>7800</v>
      </c>
      <c r="L64" s="7"/>
      <c r="M64" s="7">
        <v>7332464749</v>
      </c>
      <c r="N64" s="7"/>
      <c r="O64" s="7">
        <v>6645877216</v>
      </c>
      <c r="P64" s="7"/>
      <c r="Q64" s="7">
        <v>686587533</v>
      </c>
    </row>
    <row r="65" spans="1:19">
      <c r="A65" s="1" t="s">
        <v>101</v>
      </c>
      <c r="C65" s="7">
        <v>14300</v>
      </c>
      <c r="D65" s="7"/>
      <c r="E65" s="7">
        <v>11643380254</v>
      </c>
      <c r="F65" s="7"/>
      <c r="G65" s="7">
        <v>11685700582</v>
      </c>
      <c r="H65" s="7"/>
      <c r="I65" s="7">
        <v>-42320327</v>
      </c>
      <c r="J65" s="7"/>
      <c r="K65" s="7">
        <v>14300</v>
      </c>
      <c r="L65" s="7"/>
      <c r="M65" s="7">
        <v>11643380254</v>
      </c>
      <c r="N65" s="7"/>
      <c r="O65" s="7">
        <v>10530041084</v>
      </c>
      <c r="P65" s="7"/>
      <c r="Q65" s="7">
        <v>1113339170</v>
      </c>
    </row>
    <row r="66" spans="1:19">
      <c r="A66" s="1" t="s">
        <v>112</v>
      </c>
      <c r="C66" s="7">
        <v>110120</v>
      </c>
      <c r="D66" s="7"/>
      <c r="E66" s="7">
        <v>109650832583</v>
      </c>
      <c r="F66" s="7"/>
      <c r="G66" s="7">
        <v>107747202879</v>
      </c>
      <c r="H66" s="7"/>
      <c r="I66" s="7">
        <v>1903629704</v>
      </c>
      <c r="J66" s="7"/>
      <c r="K66" s="7">
        <v>110120</v>
      </c>
      <c r="L66" s="7"/>
      <c r="M66" s="7">
        <v>109650832583</v>
      </c>
      <c r="N66" s="7"/>
      <c r="O66" s="7">
        <v>100153068305</v>
      </c>
      <c r="P66" s="7"/>
      <c r="Q66" s="7">
        <v>9497764278</v>
      </c>
    </row>
    <row r="67" spans="1:19">
      <c r="A67" s="1" t="s">
        <v>121</v>
      </c>
      <c r="C67" s="7">
        <v>15000</v>
      </c>
      <c r="D67" s="7"/>
      <c r="E67" s="7">
        <v>14398889728</v>
      </c>
      <c r="F67" s="7"/>
      <c r="G67" s="7">
        <v>14082447093</v>
      </c>
      <c r="H67" s="7"/>
      <c r="I67" s="7">
        <v>316442635</v>
      </c>
      <c r="J67" s="7"/>
      <c r="K67" s="7">
        <v>15000</v>
      </c>
      <c r="L67" s="7"/>
      <c r="M67" s="7">
        <v>14398889728</v>
      </c>
      <c r="N67" s="7"/>
      <c r="O67" s="7">
        <v>13442436000</v>
      </c>
      <c r="P67" s="7"/>
      <c r="Q67" s="7">
        <v>956453728</v>
      </c>
    </row>
    <row r="68" spans="1:19">
      <c r="A68" s="1" t="s">
        <v>122</v>
      </c>
      <c r="C68" s="7">
        <v>74129</v>
      </c>
      <c r="D68" s="7"/>
      <c r="E68" s="7">
        <v>69690864940</v>
      </c>
      <c r="F68" s="7"/>
      <c r="G68" s="7">
        <v>68156672763</v>
      </c>
      <c r="H68" s="7"/>
      <c r="I68" s="7">
        <v>1534192177</v>
      </c>
      <c r="J68" s="7"/>
      <c r="K68" s="7">
        <v>74129</v>
      </c>
      <c r="L68" s="7"/>
      <c r="M68" s="7">
        <v>69690864940</v>
      </c>
      <c r="N68" s="7"/>
      <c r="O68" s="7">
        <v>60700647011</v>
      </c>
      <c r="P68" s="7"/>
      <c r="Q68" s="7">
        <v>8990217929</v>
      </c>
    </row>
    <row r="69" spans="1:19">
      <c r="A69" s="1" t="s">
        <v>87</v>
      </c>
      <c r="C69" s="7">
        <v>54500</v>
      </c>
      <c r="D69" s="7"/>
      <c r="E69" s="7">
        <v>52125250585</v>
      </c>
      <c r="F69" s="7"/>
      <c r="G69" s="7">
        <v>51404891174</v>
      </c>
      <c r="H69" s="7"/>
      <c r="I69" s="7">
        <v>720359411</v>
      </c>
      <c r="J69" s="7"/>
      <c r="K69" s="7">
        <v>54500</v>
      </c>
      <c r="L69" s="7"/>
      <c r="M69" s="7">
        <v>52125250585</v>
      </c>
      <c r="N69" s="7"/>
      <c r="O69" s="7">
        <v>47461441054</v>
      </c>
      <c r="P69" s="7"/>
      <c r="Q69" s="7">
        <v>4663809531</v>
      </c>
    </row>
    <row r="70" spans="1:19">
      <c r="A70" s="1" t="s">
        <v>106</v>
      </c>
      <c r="C70" s="7">
        <v>16</v>
      </c>
      <c r="D70" s="7"/>
      <c r="E70" s="7">
        <v>12459981</v>
      </c>
      <c r="F70" s="7"/>
      <c r="G70" s="7">
        <v>12472778</v>
      </c>
      <c r="H70" s="7"/>
      <c r="I70" s="7">
        <v>-12796</v>
      </c>
      <c r="J70" s="7"/>
      <c r="K70" s="7">
        <v>16</v>
      </c>
      <c r="L70" s="7"/>
      <c r="M70" s="7">
        <v>12459981</v>
      </c>
      <c r="N70" s="7"/>
      <c r="O70" s="7">
        <v>11300191</v>
      </c>
      <c r="P70" s="7"/>
      <c r="Q70" s="7">
        <v>1159790</v>
      </c>
    </row>
    <row r="71" spans="1:19">
      <c r="A71" s="1" t="s">
        <v>99</v>
      </c>
      <c r="C71" s="7">
        <v>36825</v>
      </c>
      <c r="D71" s="7"/>
      <c r="E71" s="7">
        <v>26583567354</v>
      </c>
      <c r="F71" s="7"/>
      <c r="G71" s="7">
        <v>26679295001</v>
      </c>
      <c r="H71" s="7"/>
      <c r="I71" s="7">
        <v>-95727646</v>
      </c>
      <c r="J71" s="7"/>
      <c r="K71" s="7">
        <v>36825</v>
      </c>
      <c r="L71" s="7"/>
      <c r="M71" s="7">
        <v>26583567354</v>
      </c>
      <c r="N71" s="7"/>
      <c r="O71" s="7">
        <v>23938538853</v>
      </c>
      <c r="P71" s="7"/>
      <c r="Q71" s="7">
        <v>2645028501</v>
      </c>
    </row>
    <row r="72" spans="1:19">
      <c r="A72" s="1" t="s">
        <v>107</v>
      </c>
      <c r="C72" s="7">
        <v>86880</v>
      </c>
      <c r="D72" s="7"/>
      <c r="E72" s="7">
        <v>66947148429</v>
      </c>
      <c r="F72" s="7"/>
      <c r="G72" s="7">
        <v>66584488914</v>
      </c>
      <c r="H72" s="7"/>
      <c r="I72" s="7">
        <v>362659515</v>
      </c>
      <c r="J72" s="7"/>
      <c r="K72" s="7">
        <v>86880</v>
      </c>
      <c r="L72" s="7"/>
      <c r="M72" s="7">
        <v>66947148429</v>
      </c>
      <c r="N72" s="7"/>
      <c r="O72" s="7">
        <v>65823442879</v>
      </c>
      <c r="P72" s="7"/>
      <c r="Q72" s="7">
        <v>1123705550</v>
      </c>
    </row>
    <row r="73" spans="1:19">
      <c r="A73" s="1" t="s">
        <v>109</v>
      </c>
      <c r="C73" s="7">
        <v>112600</v>
      </c>
      <c r="D73" s="7"/>
      <c r="E73" s="7">
        <v>83177179403</v>
      </c>
      <c r="F73" s="7"/>
      <c r="G73" s="7">
        <v>83303268545</v>
      </c>
      <c r="H73" s="7"/>
      <c r="I73" s="7">
        <v>-126089141</v>
      </c>
      <c r="J73" s="7"/>
      <c r="K73" s="7">
        <v>112600</v>
      </c>
      <c r="L73" s="7"/>
      <c r="M73" s="7">
        <v>83177179403</v>
      </c>
      <c r="N73" s="7"/>
      <c r="O73" s="7">
        <v>75090587363</v>
      </c>
      <c r="P73" s="7"/>
      <c r="Q73" s="7">
        <v>8086592040</v>
      </c>
    </row>
    <row r="74" spans="1:19">
      <c r="A74" s="1" t="s">
        <v>84</v>
      </c>
      <c r="C74" s="7">
        <v>23100</v>
      </c>
      <c r="D74" s="7"/>
      <c r="E74" s="7">
        <v>16577019870</v>
      </c>
      <c r="F74" s="7"/>
      <c r="G74" s="7">
        <v>16744464515</v>
      </c>
      <c r="H74" s="7"/>
      <c r="I74" s="7">
        <v>-167444644</v>
      </c>
      <c r="J74" s="7"/>
      <c r="K74" s="7">
        <v>23100</v>
      </c>
      <c r="L74" s="7"/>
      <c r="M74" s="7">
        <v>16577019870</v>
      </c>
      <c r="N74" s="7"/>
      <c r="O74" s="7">
        <v>15015280986</v>
      </c>
      <c r="P74" s="7"/>
      <c r="Q74" s="7">
        <v>1561738884</v>
      </c>
    </row>
    <row r="75" spans="1:19">
      <c r="A75" s="1" t="s">
        <v>81</v>
      </c>
      <c r="C75" s="7">
        <v>23980</v>
      </c>
      <c r="D75" s="7"/>
      <c r="E75" s="7">
        <v>15104661783</v>
      </c>
      <c r="F75" s="7"/>
      <c r="G75" s="7">
        <v>15204880015</v>
      </c>
      <c r="H75" s="7"/>
      <c r="I75" s="7">
        <v>-100218231</v>
      </c>
      <c r="J75" s="7"/>
      <c r="K75" s="7">
        <v>23980</v>
      </c>
      <c r="L75" s="7"/>
      <c r="M75" s="7">
        <v>15104661783</v>
      </c>
      <c r="N75" s="7"/>
      <c r="O75" s="7">
        <v>13385127905</v>
      </c>
      <c r="P75" s="7"/>
      <c r="Q75" s="7">
        <v>1719533878</v>
      </c>
    </row>
    <row r="76" spans="1:19">
      <c r="A76" s="1" t="s">
        <v>96</v>
      </c>
      <c r="C76" s="7">
        <v>90132</v>
      </c>
      <c r="D76" s="7"/>
      <c r="E76" s="7">
        <v>67823751876</v>
      </c>
      <c r="F76" s="7"/>
      <c r="G76" s="7">
        <v>67738141996</v>
      </c>
      <c r="H76" s="7"/>
      <c r="I76" s="7">
        <v>85609880</v>
      </c>
      <c r="J76" s="7"/>
      <c r="K76" s="7">
        <v>90132</v>
      </c>
      <c r="L76" s="7"/>
      <c r="M76" s="7">
        <v>67823751876</v>
      </c>
      <c r="N76" s="7"/>
      <c r="O76" s="7">
        <v>60923595516</v>
      </c>
      <c r="P76" s="7"/>
      <c r="Q76" s="7">
        <v>6900156360</v>
      </c>
    </row>
    <row r="77" spans="1:19" ht="24.75" thickBot="1">
      <c r="C77" s="7"/>
      <c r="D77" s="7"/>
      <c r="E77" s="9">
        <f>SUM(E8:E76)</f>
        <v>3529663967030</v>
      </c>
      <c r="F77" s="7"/>
      <c r="G77" s="9">
        <f>SUM(G8:G76)</f>
        <v>3598740977743</v>
      </c>
      <c r="H77" s="7"/>
      <c r="I77" s="9">
        <f>SUM(I8:I76)</f>
        <v>-69077010678</v>
      </c>
      <c r="J77" s="7"/>
      <c r="K77" s="7"/>
      <c r="L77" s="7"/>
      <c r="M77" s="9">
        <f>SUM(M8:M76)</f>
        <v>3529663967030</v>
      </c>
      <c r="N77" s="7"/>
      <c r="O77" s="9">
        <f>SUM(O8:O76)</f>
        <v>3723411071138</v>
      </c>
      <c r="P77" s="7"/>
      <c r="Q77" s="9">
        <f>SUM(Q8:Q76)</f>
        <v>-193747104074</v>
      </c>
    </row>
    <row r="78" spans="1:19" ht="24.75" thickTop="1">
      <c r="I78" s="8"/>
      <c r="J78" s="8"/>
      <c r="K78" s="8"/>
      <c r="L78" s="8"/>
      <c r="M78" s="8"/>
      <c r="N78" s="8"/>
      <c r="O78" s="8"/>
      <c r="P78" s="8"/>
      <c r="Q78" s="8"/>
      <c r="S78" s="3"/>
    </row>
    <row r="79" spans="1:19">
      <c r="S79" s="3"/>
    </row>
    <row r="80" spans="1:19">
      <c r="S80" s="3"/>
    </row>
    <row r="81" spans="9:17">
      <c r="I81" s="8"/>
      <c r="J81" s="8"/>
      <c r="K81" s="8"/>
      <c r="L81" s="8"/>
      <c r="M81" s="8"/>
      <c r="N81" s="8"/>
      <c r="O81" s="8"/>
      <c r="P81" s="8"/>
      <c r="Q81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71"/>
  <sheetViews>
    <sheetView rightToLeft="1" workbookViewId="0">
      <selection activeCell="K72" sqref="K72"/>
    </sheetView>
  </sheetViews>
  <sheetFormatPr defaultRowHeight="24"/>
  <cols>
    <col min="1" max="1" width="32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8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8" ht="24.7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8" ht="24.75">
      <c r="A6" s="15" t="s">
        <v>3</v>
      </c>
      <c r="C6" s="16" t="s">
        <v>151</v>
      </c>
      <c r="D6" s="16" t="s">
        <v>151</v>
      </c>
      <c r="E6" s="16" t="s">
        <v>151</v>
      </c>
      <c r="F6" s="16" t="s">
        <v>151</v>
      </c>
      <c r="G6" s="16" t="s">
        <v>151</v>
      </c>
      <c r="H6" s="16" t="s">
        <v>151</v>
      </c>
      <c r="I6" s="16" t="s">
        <v>151</v>
      </c>
      <c r="K6" s="16" t="s">
        <v>152</v>
      </c>
      <c r="L6" s="16" t="s">
        <v>152</v>
      </c>
      <c r="M6" s="16" t="s">
        <v>152</v>
      </c>
      <c r="N6" s="16" t="s">
        <v>152</v>
      </c>
      <c r="O6" s="16" t="s">
        <v>152</v>
      </c>
      <c r="P6" s="16" t="s">
        <v>152</v>
      </c>
      <c r="Q6" s="16" t="s">
        <v>152</v>
      </c>
    </row>
    <row r="7" spans="1:18" ht="24.75">
      <c r="A7" s="16" t="s">
        <v>3</v>
      </c>
      <c r="C7" s="16" t="s">
        <v>7</v>
      </c>
      <c r="E7" s="16" t="s">
        <v>191</v>
      </c>
      <c r="G7" s="16" t="s">
        <v>192</v>
      </c>
      <c r="I7" s="16" t="s">
        <v>194</v>
      </c>
      <c r="K7" s="16" t="s">
        <v>7</v>
      </c>
      <c r="M7" s="16" t="s">
        <v>191</v>
      </c>
      <c r="O7" s="16" t="s">
        <v>192</v>
      </c>
      <c r="Q7" s="16" t="s">
        <v>194</v>
      </c>
    </row>
    <row r="8" spans="1:18">
      <c r="A8" s="1" t="s">
        <v>28</v>
      </c>
      <c r="C8" s="7">
        <v>725337</v>
      </c>
      <c r="D8" s="7"/>
      <c r="E8" s="7">
        <v>7965650934</v>
      </c>
      <c r="F8" s="7"/>
      <c r="G8" s="7">
        <v>7965650934</v>
      </c>
      <c r="H8" s="7"/>
      <c r="I8" s="7">
        <f>E8-G8</f>
        <v>0</v>
      </c>
      <c r="J8" s="7"/>
      <c r="K8" s="7">
        <v>725337</v>
      </c>
      <c r="L8" s="7"/>
      <c r="M8" s="7">
        <v>7965650934</v>
      </c>
      <c r="N8" s="7"/>
      <c r="O8" s="7">
        <v>7965650934</v>
      </c>
      <c r="P8" s="7"/>
      <c r="Q8" s="7">
        <f>M8-O8</f>
        <v>0</v>
      </c>
      <c r="R8" s="7"/>
    </row>
    <row r="9" spans="1:18">
      <c r="A9" s="1" t="s">
        <v>59</v>
      </c>
      <c r="C9" s="7">
        <v>685669</v>
      </c>
      <c r="D9" s="7"/>
      <c r="E9" s="7">
        <v>23203889408</v>
      </c>
      <c r="F9" s="7"/>
      <c r="G9" s="7">
        <v>14960884462</v>
      </c>
      <c r="H9" s="7"/>
      <c r="I9" s="7">
        <f t="shared" ref="I9:I64" si="0">E9-G9</f>
        <v>8243004946</v>
      </c>
      <c r="J9" s="7"/>
      <c r="K9" s="7">
        <v>2440852</v>
      </c>
      <c r="L9" s="7"/>
      <c r="M9" s="7">
        <v>77820789644</v>
      </c>
      <c r="N9" s="7"/>
      <c r="O9" s="7">
        <v>53257920026</v>
      </c>
      <c r="P9" s="7"/>
      <c r="Q9" s="7">
        <f t="shared" ref="Q9:Q64" si="1">M9-O9</f>
        <v>24562869618</v>
      </c>
      <c r="R9" s="7"/>
    </row>
    <row r="10" spans="1:18">
      <c r="A10" s="1" t="s">
        <v>56</v>
      </c>
      <c r="C10" s="7">
        <v>401899</v>
      </c>
      <c r="D10" s="7"/>
      <c r="E10" s="7">
        <v>7771587437</v>
      </c>
      <c r="F10" s="7"/>
      <c r="G10" s="7">
        <v>8169932357</v>
      </c>
      <c r="H10" s="7"/>
      <c r="I10" s="7">
        <f t="shared" si="0"/>
        <v>-398344920</v>
      </c>
      <c r="J10" s="7"/>
      <c r="K10" s="7">
        <v>742713</v>
      </c>
      <c r="L10" s="7"/>
      <c r="M10" s="7">
        <v>17174945833</v>
      </c>
      <c r="N10" s="7"/>
      <c r="O10" s="7">
        <v>15098109263</v>
      </c>
      <c r="P10" s="7"/>
      <c r="Q10" s="7">
        <f t="shared" si="1"/>
        <v>2076836570</v>
      </c>
      <c r="R10" s="7"/>
    </row>
    <row r="11" spans="1:18">
      <c r="A11" s="1" t="s">
        <v>19</v>
      </c>
      <c r="C11" s="7">
        <v>652361</v>
      </c>
      <c r="D11" s="7"/>
      <c r="E11" s="7">
        <v>3344999327</v>
      </c>
      <c r="F11" s="7"/>
      <c r="G11" s="7">
        <v>3088891339</v>
      </c>
      <c r="H11" s="7"/>
      <c r="I11" s="7">
        <f t="shared" si="0"/>
        <v>256107988</v>
      </c>
      <c r="J11" s="7"/>
      <c r="K11" s="7">
        <v>5813343</v>
      </c>
      <c r="L11" s="7"/>
      <c r="M11" s="7">
        <v>54345493145</v>
      </c>
      <c r="N11" s="7"/>
      <c r="O11" s="7">
        <v>48999827493</v>
      </c>
      <c r="P11" s="7"/>
      <c r="Q11" s="7">
        <f t="shared" si="1"/>
        <v>5345665652</v>
      </c>
      <c r="R11" s="7"/>
    </row>
    <row r="12" spans="1:18">
      <c r="A12" s="1" t="s">
        <v>44</v>
      </c>
      <c r="C12" s="7">
        <v>291526</v>
      </c>
      <c r="D12" s="7"/>
      <c r="E12" s="7">
        <v>12872484079</v>
      </c>
      <c r="F12" s="7"/>
      <c r="G12" s="7">
        <v>17532380936</v>
      </c>
      <c r="H12" s="7"/>
      <c r="I12" s="7">
        <f t="shared" si="0"/>
        <v>-4659896857</v>
      </c>
      <c r="J12" s="7"/>
      <c r="K12" s="7">
        <v>323889</v>
      </c>
      <c r="L12" s="7"/>
      <c r="M12" s="7">
        <v>15038400455</v>
      </c>
      <c r="N12" s="7"/>
      <c r="O12" s="7">
        <v>19478692564</v>
      </c>
      <c r="P12" s="7"/>
      <c r="Q12" s="7">
        <f t="shared" si="1"/>
        <v>-4440292109</v>
      </c>
      <c r="R12" s="7"/>
    </row>
    <row r="13" spans="1:18">
      <c r="A13" s="1" t="s">
        <v>57</v>
      </c>
      <c r="C13" s="7">
        <v>3999999</v>
      </c>
      <c r="D13" s="7"/>
      <c r="E13" s="7">
        <v>29648434099</v>
      </c>
      <c r="F13" s="7"/>
      <c r="G13" s="7">
        <v>15974852891</v>
      </c>
      <c r="H13" s="7"/>
      <c r="I13" s="7">
        <f t="shared" si="0"/>
        <v>13673581208</v>
      </c>
      <c r="J13" s="7"/>
      <c r="K13" s="7">
        <v>10500000</v>
      </c>
      <c r="L13" s="7"/>
      <c r="M13" s="7">
        <v>81511004750</v>
      </c>
      <c r="N13" s="7"/>
      <c r="O13" s="7">
        <v>41933999250</v>
      </c>
      <c r="P13" s="7"/>
      <c r="Q13" s="7">
        <f t="shared" si="1"/>
        <v>39577005500</v>
      </c>
      <c r="R13" s="7"/>
    </row>
    <row r="14" spans="1:18">
      <c r="A14" s="1" t="s">
        <v>27</v>
      </c>
      <c r="C14" s="7">
        <v>1203747</v>
      </c>
      <c r="D14" s="7"/>
      <c r="E14" s="7">
        <v>5933704204</v>
      </c>
      <c r="F14" s="7"/>
      <c r="G14" s="7">
        <v>7478654323</v>
      </c>
      <c r="H14" s="7"/>
      <c r="I14" s="7">
        <f t="shared" si="0"/>
        <v>-1544950119</v>
      </c>
      <c r="J14" s="7"/>
      <c r="K14" s="7">
        <v>2309799</v>
      </c>
      <c r="L14" s="7"/>
      <c r="M14" s="7">
        <v>13336243373</v>
      </c>
      <c r="N14" s="7"/>
      <c r="O14" s="7">
        <v>14350348006</v>
      </c>
      <c r="P14" s="7"/>
      <c r="Q14" s="7">
        <f t="shared" si="1"/>
        <v>-1014104633</v>
      </c>
      <c r="R14" s="7"/>
    </row>
    <row r="15" spans="1:18">
      <c r="A15" s="1" t="s">
        <v>42</v>
      </c>
      <c r="C15" s="7">
        <v>330346</v>
      </c>
      <c r="D15" s="7"/>
      <c r="E15" s="7">
        <v>10823461120</v>
      </c>
      <c r="F15" s="7"/>
      <c r="G15" s="7">
        <v>10642810110</v>
      </c>
      <c r="H15" s="7"/>
      <c r="I15" s="7">
        <f t="shared" si="0"/>
        <v>180651010</v>
      </c>
      <c r="J15" s="7"/>
      <c r="K15" s="7">
        <v>2650932</v>
      </c>
      <c r="L15" s="7"/>
      <c r="M15" s="7">
        <v>101024172020</v>
      </c>
      <c r="N15" s="7"/>
      <c r="O15" s="7">
        <v>85405501725</v>
      </c>
      <c r="P15" s="7"/>
      <c r="Q15" s="7">
        <f t="shared" si="1"/>
        <v>15618670295</v>
      </c>
      <c r="R15" s="7"/>
    </row>
    <row r="16" spans="1:18">
      <c r="A16" s="1" t="s">
        <v>33</v>
      </c>
      <c r="C16" s="7">
        <v>288470</v>
      </c>
      <c r="D16" s="7"/>
      <c r="E16" s="7">
        <v>6607396422</v>
      </c>
      <c r="F16" s="7"/>
      <c r="G16" s="7">
        <v>8201152919</v>
      </c>
      <c r="H16" s="7"/>
      <c r="I16" s="7">
        <f t="shared" si="0"/>
        <v>-1593756497</v>
      </c>
      <c r="J16" s="7"/>
      <c r="K16" s="7">
        <v>355571</v>
      </c>
      <c r="L16" s="7"/>
      <c r="M16" s="7">
        <v>8709145598</v>
      </c>
      <c r="N16" s="7"/>
      <c r="O16" s="7">
        <v>10108822943</v>
      </c>
      <c r="P16" s="7"/>
      <c r="Q16" s="7">
        <f t="shared" si="1"/>
        <v>-1399677345</v>
      </c>
      <c r="R16" s="7"/>
    </row>
    <row r="17" spans="1:18">
      <c r="A17" s="1" t="s">
        <v>50</v>
      </c>
      <c r="C17" s="7">
        <v>2112062</v>
      </c>
      <c r="D17" s="7"/>
      <c r="E17" s="7">
        <v>10505070952</v>
      </c>
      <c r="F17" s="7"/>
      <c r="G17" s="7">
        <v>12366026798</v>
      </c>
      <c r="H17" s="7"/>
      <c r="I17" s="7">
        <f t="shared" si="0"/>
        <v>-1860955846</v>
      </c>
      <c r="J17" s="7"/>
      <c r="K17" s="7">
        <v>5406081</v>
      </c>
      <c r="L17" s="7"/>
      <c r="M17" s="7">
        <v>31093024113</v>
      </c>
      <c r="N17" s="7"/>
      <c r="O17" s="7">
        <v>31652358134</v>
      </c>
      <c r="P17" s="7"/>
      <c r="Q17" s="7">
        <f t="shared" si="1"/>
        <v>-559334021</v>
      </c>
      <c r="R17" s="7"/>
    </row>
    <row r="18" spans="1:18">
      <c r="A18" s="1" t="s">
        <v>26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897998</v>
      </c>
      <c r="L18" s="7"/>
      <c r="M18" s="7">
        <v>40416876872</v>
      </c>
      <c r="N18" s="7"/>
      <c r="O18" s="7">
        <v>33465632635</v>
      </c>
      <c r="P18" s="7"/>
      <c r="Q18" s="7">
        <f t="shared" si="1"/>
        <v>6951244237</v>
      </c>
      <c r="R18" s="7"/>
    </row>
    <row r="19" spans="1:18">
      <c r="A19" s="1" t="s">
        <v>64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94425</v>
      </c>
      <c r="L19" s="7"/>
      <c r="M19" s="7">
        <v>4143120407</v>
      </c>
      <c r="N19" s="7"/>
      <c r="O19" s="7">
        <v>3299290466</v>
      </c>
      <c r="P19" s="7"/>
      <c r="Q19" s="7">
        <f t="shared" si="1"/>
        <v>843829941</v>
      </c>
      <c r="R19" s="7"/>
    </row>
    <row r="20" spans="1:18">
      <c r="A20" s="1" t="s">
        <v>32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63408</v>
      </c>
      <c r="L20" s="7"/>
      <c r="M20" s="7">
        <v>945275031</v>
      </c>
      <c r="N20" s="7"/>
      <c r="O20" s="7">
        <v>827593383</v>
      </c>
      <c r="P20" s="7"/>
      <c r="Q20" s="7">
        <f t="shared" si="1"/>
        <v>117681648</v>
      </c>
      <c r="R20" s="7"/>
    </row>
    <row r="21" spans="1:18">
      <c r="A21" s="1" t="s">
        <v>22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32524</v>
      </c>
      <c r="L21" s="7"/>
      <c r="M21" s="7">
        <v>3171233272</v>
      </c>
      <c r="N21" s="7"/>
      <c r="O21" s="7">
        <v>2762639703</v>
      </c>
      <c r="P21" s="7"/>
      <c r="Q21" s="7">
        <f t="shared" si="1"/>
        <v>408593569</v>
      </c>
      <c r="R21" s="7"/>
    </row>
    <row r="22" spans="1:18">
      <c r="A22" s="1" t="s">
        <v>45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207427</v>
      </c>
      <c r="L22" s="7"/>
      <c r="M22" s="7">
        <v>5791956058</v>
      </c>
      <c r="N22" s="7"/>
      <c r="O22" s="7">
        <v>4684700630</v>
      </c>
      <c r="P22" s="7"/>
      <c r="Q22" s="7">
        <f t="shared" si="1"/>
        <v>1107255428</v>
      </c>
      <c r="R22" s="7"/>
    </row>
    <row r="23" spans="1:18">
      <c r="A23" s="1" t="s">
        <v>195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22974565</v>
      </c>
      <c r="L23" s="7"/>
      <c r="M23" s="7">
        <v>167605626385</v>
      </c>
      <c r="N23" s="7"/>
      <c r="O23" s="7">
        <v>121840016914</v>
      </c>
      <c r="P23" s="7"/>
      <c r="Q23" s="7">
        <f t="shared" si="1"/>
        <v>45765609471</v>
      </c>
      <c r="R23" s="7"/>
    </row>
    <row r="24" spans="1:18">
      <c r="A24" s="1" t="s">
        <v>18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871929</v>
      </c>
      <c r="L24" s="7"/>
      <c r="M24" s="7">
        <v>4006761880</v>
      </c>
      <c r="N24" s="7"/>
      <c r="O24" s="7">
        <v>3404558733</v>
      </c>
      <c r="P24" s="7"/>
      <c r="Q24" s="7">
        <f t="shared" si="1"/>
        <v>602203147</v>
      </c>
      <c r="R24" s="7"/>
    </row>
    <row r="25" spans="1:18">
      <c r="A25" s="1" t="s">
        <v>24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495317</v>
      </c>
      <c r="L25" s="7"/>
      <c r="M25" s="7">
        <v>17377722578</v>
      </c>
      <c r="N25" s="7"/>
      <c r="O25" s="7">
        <v>15869080683</v>
      </c>
      <c r="P25" s="7"/>
      <c r="Q25" s="7">
        <f t="shared" si="1"/>
        <v>1508641895</v>
      </c>
      <c r="R25" s="7"/>
    </row>
    <row r="26" spans="1:18">
      <c r="A26" s="1" t="s">
        <v>53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157254</v>
      </c>
      <c r="L26" s="7"/>
      <c r="M26" s="7">
        <v>3915774394</v>
      </c>
      <c r="N26" s="7"/>
      <c r="O26" s="7">
        <v>3545299921</v>
      </c>
      <c r="P26" s="7"/>
      <c r="Q26" s="7">
        <f t="shared" si="1"/>
        <v>370474473</v>
      </c>
      <c r="R26" s="7"/>
    </row>
    <row r="27" spans="1:18">
      <c r="A27" s="1" t="s">
        <v>37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796813</v>
      </c>
      <c r="L27" s="7"/>
      <c r="M27" s="7">
        <v>3531056871</v>
      </c>
      <c r="N27" s="7"/>
      <c r="O27" s="7">
        <v>3095417231</v>
      </c>
      <c r="P27" s="7"/>
      <c r="Q27" s="7">
        <f t="shared" si="1"/>
        <v>435639640</v>
      </c>
      <c r="R27" s="7"/>
    </row>
    <row r="28" spans="1:18">
      <c r="A28" s="1" t="s">
        <v>39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303934</v>
      </c>
      <c r="L28" s="7"/>
      <c r="M28" s="7">
        <v>6161335700</v>
      </c>
      <c r="N28" s="7"/>
      <c r="O28" s="7">
        <v>5580259698</v>
      </c>
      <c r="P28" s="7"/>
      <c r="Q28" s="7">
        <f t="shared" si="1"/>
        <v>581076002</v>
      </c>
      <c r="R28" s="7"/>
    </row>
    <row r="29" spans="1:18">
      <c r="A29" s="1" t="s">
        <v>196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824772</v>
      </c>
      <c r="L29" s="7"/>
      <c r="M29" s="7">
        <v>152197541404</v>
      </c>
      <c r="N29" s="7"/>
      <c r="O29" s="7">
        <v>153092911659</v>
      </c>
      <c r="P29" s="7"/>
      <c r="Q29" s="7">
        <f t="shared" si="1"/>
        <v>-895370255</v>
      </c>
      <c r="R29" s="7"/>
    </row>
    <row r="30" spans="1:18">
      <c r="A30" s="1" t="s">
        <v>51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2532786</v>
      </c>
      <c r="L30" s="7"/>
      <c r="M30" s="7">
        <v>29079081639</v>
      </c>
      <c r="N30" s="7"/>
      <c r="O30" s="7">
        <v>29532807664</v>
      </c>
      <c r="P30" s="7"/>
      <c r="Q30" s="7">
        <f t="shared" si="1"/>
        <v>-453726025</v>
      </c>
      <c r="R30" s="7"/>
    </row>
    <row r="31" spans="1:18">
      <c r="A31" s="1" t="s">
        <v>23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87849</v>
      </c>
      <c r="L31" s="7"/>
      <c r="M31" s="7">
        <v>4806380456</v>
      </c>
      <c r="N31" s="7"/>
      <c r="O31" s="7">
        <v>4019629515</v>
      </c>
      <c r="P31" s="7"/>
      <c r="Q31" s="7">
        <f t="shared" si="1"/>
        <v>786750941</v>
      </c>
      <c r="R31" s="7"/>
    </row>
    <row r="32" spans="1:18">
      <c r="A32" s="1" t="s">
        <v>49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2713032</v>
      </c>
      <c r="L32" s="7"/>
      <c r="M32" s="7">
        <v>15245746239</v>
      </c>
      <c r="N32" s="7"/>
      <c r="O32" s="7">
        <v>6899661512</v>
      </c>
      <c r="P32" s="7"/>
      <c r="Q32" s="7">
        <f t="shared" si="1"/>
        <v>8346084727</v>
      </c>
      <c r="R32" s="7"/>
    </row>
    <row r="33" spans="1:18">
      <c r="A33" s="1" t="s">
        <v>21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399554</v>
      </c>
      <c r="L33" s="7"/>
      <c r="M33" s="7">
        <v>3591639351</v>
      </c>
      <c r="N33" s="7"/>
      <c r="O33" s="7">
        <v>3264792095</v>
      </c>
      <c r="P33" s="7"/>
      <c r="Q33" s="7">
        <f t="shared" si="1"/>
        <v>326847256</v>
      </c>
      <c r="R33" s="7"/>
    </row>
    <row r="34" spans="1:18">
      <c r="A34" s="1" t="s">
        <v>58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51510</v>
      </c>
      <c r="L34" s="7"/>
      <c r="M34" s="7">
        <v>4429796406</v>
      </c>
      <c r="N34" s="7"/>
      <c r="O34" s="7">
        <v>4129563528</v>
      </c>
      <c r="P34" s="7"/>
      <c r="Q34" s="7">
        <f t="shared" si="1"/>
        <v>300232878</v>
      </c>
      <c r="R34" s="7"/>
    </row>
    <row r="35" spans="1:18">
      <c r="A35" s="1" t="s">
        <v>43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1048533</v>
      </c>
      <c r="L35" s="7"/>
      <c r="M35" s="7">
        <v>25659624982</v>
      </c>
      <c r="N35" s="7"/>
      <c r="O35" s="7">
        <v>25848896815</v>
      </c>
      <c r="P35" s="7"/>
      <c r="Q35" s="7">
        <f t="shared" si="1"/>
        <v>-189271833</v>
      </c>
      <c r="R35" s="7"/>
    </row>
    <row r="36" spans="1:18">
      <c r="A36" s="1" t="s">
        <v>41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1266892</v>
      </c>
      <c r="L36" s="7"/>
      <c r="M36" s="7">
        <v>49996380645</v>
      </c>
      <c r="N36" s="7"/>
      <c r="O36" s="7">
        <v>37543877992</v>
      </c>
      <c r="P36" s="7"/>
      <c r="Q36" s="7">
        <f t="shared" si="1"/>
        <v>12452502653</v>
      </c>
      <c r="R36" s="7"/>
    </row>
    <row r="37" spans="1:18">
      <c r="A37" s="1" t="s">
        <v>67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1848143</v>
      </c>
      <c r="L37" s="7"/>
      <c r="M37" s="7">
        <v>31729182139</v>
      </c>
      <c r="N37" s="7"/>
      <c r="O37" s="7">
        <v>27061168668</v>
      </c>
      <c r="P37" s="7"/>
      <c r="Q37" s="7">
        <f t="shared" si="1"/>
        <v>4668013471</v>
      </c>
      <c r="R37" s="7"/>
    </row>
    <row r="38" spans="1:18">
      <c r="A38" s="1" t="s">
        <v>36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1271299</v>
      </c>
      <c r="L38" s="7"/>
      <c r="M38" s="7">
        <v>1797024643</v>
      </c>
      <c r="N38" s="7"/>
      <c r="O38" s="7">
        <v>1635272795</v>
      </c>
      <c r="P38" s="7"/>
      <c r="Q38" s="7">
        <f t="shared" si="1"/>
        <v>161751848</v>
      </c>
      <c r="R38" s="7"/>
    </row>
    <row r="39" spans="1:18">
      <c r="A39" s="1" t="s">
        <v>197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2615297</v>
      </c>
      <c r="L39" s="7"/>
      <c r="M39" s="7">
        <v>46361938406</v>
      </c>
      <c r="N39" s="7"/>
      <c r="O39" s="7">
        <v>37046237755</v>
      </c>
      <c r="P39" s="7"/>
      <c r="Q39" s="7">
        <f t="shared" si="1"/>
        <v>9315700651</v>
      </c>
      <c r="R39" s="7"/>
    </row>
    <row r="40" spans="1:18">
      <c r="A40" s="1" t="s">
        <v>62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142581</v>
      </c>
      <c r="L40" s="7"/>
      <c r="M40" s="7">
        <v>4250662337</v>
      </c>
      <c r="N40" s="7"/>
      <c r="O40" s="7">
        <v>3502213624</v>
      </c>
      <c r="P40" s="7"/>
      <c r="Q40" s="7">
        <f t="shared" si="1"/>
        <v>748448713</v>
      </c>
      <c r="R40" s="7"/>
    </row>
    <row r="41" spans="1:18">
      <c r="A41" s="1" t="s">
        <v>47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6115748</v>
      </c>
      <c r="L41" s="7"/>
      <c r="M41" s="7">
        <v>24308212228</v>
      </c>
      <c r="N41" s="7"/>
      <c r="O41" s="7">
        <v>24694357156</v>
      </c>
      <c r="P41" s="7"/>
      <c r="Q41" s="7">
        <f t="shared" si="1"/>
        <v>-386144928</v>
      </c>
      <c r="R41" s="7"/>
    </row>
    <row r="42" spans="1:18">
      <c r="A42" s="1" t="s">
        <v>40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195297</v>
      </c>
      <c r="L42" s="7"/>
      <c r="M42" s="7">
        <v>4471525863</v>
      </c>
      <c r="N42" s="7"/>
      <c r="O42" s="7">
        <v>4530943383</v>
      </c>
      <c r="P42" s="7"/>
      <c r="Q42" s="7">
        <f t="shared" si="1"/>
        <v>-59417520</v>
      </c>
      <c r="R42" s="7"/>
    </row>
    <row r="43" spans="1:18">
      <c r="A43" s="1" t="s">
        <v>38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241750</v>
      </c>
      <c r="L43" s="7"/>
      <c r="M43" s="7">
        <v>1655140189</v>
      </c>
      <c r="N43" s="7"/>
      <c r="O43" s="7">
        <v>1417838365</v>
      </c>
      <c r="P43" s="7"/>
      <c r="Q43" s="7">
        <f t="shared" si="1"/>
        <v>237301824</v>
      </c>
      <c r="R43" s="7"/>
    </row>
    <row r="44" spans="1:18">
      <c r="A44" s="1" t="s">
        <v>55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868099</v>
      </c>
      <c r="L44" s="7"/>
      <c r="M44" s="7">
        <v>31255785556</v>
      </c>
      <c r="N44" s="7"/>
      <c r="O44" s="7">
        <v>32213319006</v>
      </c>
      <c r="P44" s="7"/>
      <c r="Q44" s="7">
        <f t="shared" si="1"/>
        <v>-957533450</v>
      </c>
      <c r="R44" s="7"/>
    </row>
    <row r="45" spans="1:18">
      <c r="A45" s="1" t="s">
        <v>60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794190</v>
      </c>
      <c r="L45" s="7"/>
      <c r="M45" s="7">
        <v>4697314209</v>
      </c>
      <c r="N45" s="7"/>
      <c r="O45" s="7">
        <v>4262319211</v>
      </c>
      <c r="P45" s="7"/>
      <c r="Q45" s="7">
        <f t="shared" si="1"/>
        <v>434994998</v>
      </c>
      <c r="R45" s="7"/>
    </row>
    <row r="46" spans="1:18">
      <c r="A46" s="1" t="s">
        <v>52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1628470</v>
      </c>
      <c r="L46" s="7"/>
      <c r="M46" s="7">
        <v>41181880398</v>
      </c>
      <c r="N46" s="7"/>
      <c r="O46" s="7">
        <v>41036088061</v>
      </c>
      <c r="P46" s="7"/>
      <c r="Q46" s="7">
        <f t="shared" si="1"/>
        <v>145792337</v>
      </c>
      <c r="R46" s="7"/>
    </row>
    <row r="47" spans="1:18">
      <c r="A47" s="1" t="s">
        <v>198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1125000</v>
      </c>
      <c r="L47" s="7"/>
      <c r="M47" s="7">
        <v>14181196063</v>
      </c>
      <c r="N47" s="7"/>
      <c r="O47" s="7">
        <v>12398622736</v>
      </c>
      <c r="P47" s="7"/>
      <c r="Q47" s="7">
        <f t="shared" si="1"/>
        <v>1782573327</v>
      </c>
      <c r="R47" s="7"/>
    </row>
    <row r="48" spans="1:18">
      <c r="A48" s="1" t="s">
        <v>61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302825</v>
      </c>
      <c r="L48" s="7"/>
      <c r="M48" s="7">
        <v>7626363243</v>
      </c>
      <c r="N48" s="7"/>
      <c r="O48" s="7">
        <v>6110770781</v>
      </c>
      <c r="P48" s="7"/>
      <c r="Q48" s="7">
        <f t="shared" si="1"/>
        <v>1515592462</v>
      </c>
      <c r="R48" s="7"/>
    </row>
    <row r="49" spans="1:18">
      <c r="A49" s="1" t="s">
        <v>199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417248</v>
      </c>
      <c r="L49" s="7"/>
      <c r="M49" s="7">
        <v>17884683148</v>
      </c>
      <c r="N49" s="7"/>
      <c r="O49" s="7">
        <v>14305257763</v>
      </c>
      <c r="P49" s="7"/>
      <c r="Q49" s="7">
        <f t="shared" si="1"/>
        <v>3579425385</v>
      </c>
      <c r="R49" s="7"/>
    </row>
    <row r="50" spans="1:18">
      <c r="A50" s="1" t="s">
        <v>200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18184000</v>
      </c>
      <c r="L50" s="7"/>
      <c r="M50" s="7">
        <v>43773531375</v>
      </c>
      <c r="N50" s="7"/>
      <c r="O50" s="7">
        <v>43773531375</v>
      </c>
      <c r="P50" s="7"/>
      <c r="Q50" s="7">
        <f t="shared" si="1"/>
        <v>0</v>
      </c>
      <c r="R50" s="7"/>
    </row>
    <row r="51" spans="1:18">
      <c r="A51" s="1" t="s">
        <v>201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625000</v>
      </c>
      <c r="L51" s="7"/>
      <c r="M51" s="7">
        <v>15314583105</v>
      </c>
      <c r="N51" s="7"/>
      <c r="O51" s="7">
        <v>8445161250</v>
      </c>
      <c r="P51" s="7"/>
      <c r="Q51" s="7">
        <f t="shared" si="1"/>
        <v>6869421855</v>
      </c>
      <c r="R51" s="7"/>
    </row>
    <row r="52" spans="1:18">
      <c r="A52" s="1" t="s">
        <v>90</v>
      </c>
      <c r="C52" s="7">
        <v>5400</v>
      </c>
      <c r="D52" s="7"/>
      <c r="E52" s="7">
        <v>5015474783</v>
      </c>
      <c r="F52" s="7"/>
      <c r="G52" s="7">
        <v>4600991919</v>
      </c>
      <c r="H52" s="7"/>
      <c r="I52" s="7">
        <f t="shared" si="0"/>
        <v>414482864</v>
      </c>
      <c r="J52" s="7"/>
      <c r="K52" s="7">
        <v>5400</v>
      </c>
      <c r="L52" s="7"/>
      <c r="M52" s="7">
        <v>5015474783</v>
      </c>
      <c r="N52" s="7"/>
      <c r="O52" s="7">
        <v>4600991919</v>
      </c>
      <c r="P52" s="7"/>
      <c r="Q52" s="7">
        <f t="shared" si="1"/>
        <v>414482864</v>
      </c>
      <c r="R52" s="7"/>
    </row>
    <row r="53" spans="1:18">
      <c r="A53" s="1" t="s">
        <v>117</v>
      </c>
      <c r="C53" s="7">
        <v>6326</v>
      </c>
      <c r="D53" s="7"/>
      <c r="E53" s="7">
        <v>5998807221</v>
      </c>
      <c r="F53" s="7"/>
      <c r="G53" s="7">
        <v>5348511091</v>
      </c>
      <c r="H53" s="7"/>
      <c r="I53" s="7">
        <f t="shared" si="0"/>
        <v>650296130</v>
      </c>
      <c r="J53" s="7"/>
      <c r="K53" s="7">
        <v>6326</v>
      </c>
      <c r="L53" s="7"/>
      <c r="M53" s="7">
        <v>5998807221</v>
      </c>
      <c r="N53" s="7"/>
      <c r="O53" s="7">
        <v>5348511091</v>
      </c>
      <c r="P53" s="7"/>
      <c r="Q53" s="7">
        <f t="shared" si="1"/>
        <v>650296130</v>
      </c>
      <c r="R53" s="7"/>
    </row>
    <row r="54" spans="1:18">
      <c r="A54" s="1" t="s">
        <v>93</v>
      </c>
      <c r="C54" s="7">
        <v>15000</v>
      </c>
      <c r="D54" s="7"/>
      <c r="E54" s="7">
        <v>13535796194</v>
      </c>
      <c r="F54" s="7"/>
      <c r="G54" s="7">
        <v>12440994660</v>
      </c>
      <c r="H54" s="7"/>
      <c r="I54" s="7">
        <f t="shared" si="0"/>
        <v>1094801534</v>
      </c>
      <c r="J54" s="7"/>
      <c r="K54" s="7">
        <v>15000</v>
      </c>
      <c r="L54" s="7"/>
      <c r="M54" s="7">
        <v>13535796194</v>
      </c>
      <c r="N54" s="7"/>
      <c r="O54" s="7">
        <v>12440994660</v>
      </c>
      <c r="P54" s="7"/>
      <c r="Q54" s="7">
        <f t="shared" si="1"/>
        <v>1094801534</v>
      </c>
      <c r="R54" s="7"/>
    </row>
    <row r="55" spans="1:18">
      <c r="A55" s="1" t="s">
        <v>115</v>
      </c>
      <c r="C55" s="7">
        <v>132413</v>
      </c>
      <c r="D55" s="7"/>
      <c r="E55" s="7">
        <v>132413000000</v>
      </c>
      <c r="F55" s="7"/>
      <c r="G55" s="7">
        <v>118698043276</v>
      </c>
      <c r="H55" s="7"/>
      <c r="I55" s="7">
        <f t="shared" si="0"/>
        <v>13714956724</v>
      </c>
      <c r="J55" s="7"/>
      <c r="K55" s="7">
        <v>148164</v>
      </c>
      <c r="L55" s="7"/>
      <c r="M55" s="7">
        <v>147409958611</v>
      </c>
      <c r="N55" s="7"/>
      <c r="O55" s="7">
        <v>132817600114</v>
      </c>
      <c r="P55" s="7"/>
      <c r="Q55" s="7">
        <f t="shared" si="1"/>
        <v>14592358497</v>
      </c>
      <c r="R55" s="7"/>
    </row>
    <row r="56" spans="1:18">
      <c r="A56" s="1" t="s">
        <v>125</v>
      </c>
      <c r="C56" s="7">
        <v>6148</v>
      </c>
      <c r="D56" s="7"/>
      <c r="E56" s="7">
        <v>5999053079</v>
      </c>
      <c r="F56" s="7"/>
      <c r="G56" s="7">
        <v>5627352672</v>
      </c>
      <c r="H56" s="7"/>
      <c r="I56" s="7">
        <f t="shared" si="0"/>
        <v>371700407</v>
      </c>
      <c r="J56" s="7"/>
      <c r="K56" s="7">
        <v>81148</v>
      </c>
      <c r="L56" s="7"/>
      <c r="M56" s="7">
        <v>77373364141</v>
      </c>
      <c r="N56" s="7"/>
      <c r="O56" s="7">
        <v>74275929513</v>
      </c>
      <c r="P56" s="7"/>
      <c r="Q56" s="7">
        <f t="shared" si="1"/>
        <v>3097434628</v>
      </c>
      <c r="R56" s="7"/>
    </row>
    <row r="57" spans="1:18">
      <c r="A57" s="1" t="s">
        <v>119</v>
      </c>
      <c r="C57" s="7">
        <v>34948</v>
      </c>
      <c r="D57" s="7"/>
      <c r="E57" s="7">
        <v>32993294708</v>
      </c>
      <c r="F57" s="7"/>
      <c r="G57" s="7">
        <v>29630532494</v>
      </c>
      <c r="H57" s="7"/>
      <c r="I57" s="7">
        <f t="shared" si="0"/>
        <v>3362762214</v>
      </c>
      <c r="J57" s="7"/>
      <c r="K57" s="7">
        <v>34948</v>
      </c>
      <c r="L57" s="7"/>
      <c r="M57" s="7">
        <v>32993294708</v>
      </c>
      <c r="N57" s="7"/>
      <c r="O57" s="7">
        <v>29630532494</v>
      </c>
      <c r="P57" s="7"/>
      <c r="Q57" s="7">
        <f t="shared" si="1"/>
        <v>3362762214</v>
      </c>
      <c r="R57" s="7"/>
    </row>
    <row r="58" spans="1:18">
      <c r="A58" s="1" t="s">
        <v>121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30000</v>
      </c>
      <c r="L58" s="7"/>
      <c r="M58" s="7">
        <v>28043416211</v>
      </c>
      <c r="N58" s="7"/>
      <c r="O58" s="7">
        <v>26884872000</v>
      </c>
      <c r="P58" s="7"/>
      <c r="Q58" s="7">
        <f t="shared" si="1"/>
        <v>1158544211</v>
      </c>
      <c r="R58" s="7"/>
    </row>
    <row r="59" spans="1:18">
      <c r="A59" s="1" t="s">
        <v>202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54020</v>
      </c>
      <c r="L59" s="7"/>
      <c r="M59" s="7">
        <v>54020000000</v>
      </c>
      <c r="N59" s="7"/>
      <c r="O59" s="7">
        <v>50010514961</v>
      </c>
      <c r="P59" s="7"/>
      <c r="Q59" s="7">
        <f t="shared" si="1"/>
        <v>4009485039</v>
      </c>
      <c r="R59" s="7"/>
    </row>
    <row r="60" spans="1:18">
      <c r="A60" s="1" t="s">
        <v>122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98297</v>
      </c>
      <c r="L60" s="7"/>
      <c r="M60" s="7">
        <v>87840405798</v>
      </c>
      <c r="N60" s="7"/>
      <c r="O60" s="7">
        <v>80490651426</v>
      </c>
      <c r="P60" s="7"/>
      <c r="Q60" s="7">
        <f t="shared" si="1"/>
        <v>7349754372</v>
      </c>
      <c r="R60" s="7"/>
    </row>
    <row r="61" spans="1:18">
      <c r="A61" s="1" t="s">
        <v>203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16800</v>
      </c>
      <c r="L61" s="7"/>
      <c r="M61" s="7">
        <v>16800000000</v>
      </c>
      <c r="N61" s="7"/>
      <c r="O61" s="7">
        <v>15885888160</v>
      </c>
      <c r="P61" s="7"/>
      <c r="Q61" s="7">
        <f t="shared" si="1"/>
        <v>914111840</v>
      </c>
      <c r="R61" s="7"/>
    </row>
    <row r="62" spans="1:18">
      <c r="A62" s="1" t="s">
        <v>204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J62" s="7"/>
      <c r="K62" s="7">
        <v>111185</v>
      </c>
      <c r="L62" s="7"/>
      <c r="M62" s="7">
        <v>111185000000</v>
      </c>
      <c r="N62" s="7"/>
      <c r="O62" s="7">
        <v>101160011424</v>
      </c>
      <c r="P62" s="7"/>
      <c r="Q62" s="7">
        <f t="shared" si="1"/>
        <v>10024988576</v>
      </c>
      <c r="R62" s="7"/>
    </row>
    <row r="63" spans="1:18">
      <c r="A63" s="1" t="s">
        <v>205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186529</v>
      </c>
      <c r="L63" s="7"/>
      <c r="M63" s="7">
        <v>186529000000</v>
      </c>
      <c r="N63" s="7"/>
      <c r="O63" s="7">
        <v>180372554477</v>
      </c>
      <c r="P63" s="7"/>
      <c r="Q63" s="7">
        <f t="shared" si="1"/>
        <v>6156445523</v>
      </c>
      <c r="R63" s="7"/>
    </row>
    <row r="64" spans="1:18">
      <c r="A64" s="1" t="s">
        <v>81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253800</v>
      </c>
      <c r="L64" s="7"/>
      <c r="M64" s="7">
        <v>154675310037</v>
      </c>
      <c r="N64" s="7"/>
      <c r="O64" s="7">
        <v>141665782422</v>
      </c>
      <c r="P64" s="7"/>
      <c r="Q64" s="7">
        <f t="shared" si="1"/>
        <v>13009527615</v>
      </c>
      <c r="R64" s="7"/>
    </row>
    <row r="65" spans="3:20" ht="24.75" thickBot="1">
      <c r="C65" s="7"/>
      <c r="D65" s="7"/>
      <c r="E65" s="9">
        <f>SUM(E8:E64)</f>
        <v>314632103967</v>
      </c>
      <c r="F65" s="7"/>
      <c r="G65" s="9">
        <f>SUM(G8:G64)</f>
        <v>282727663181</v>
      </c>
      <c r="H65" s="7"/>
      <c r="I65" s="9">
        <f>SUM(I8:I64)</f>
        <v>31904440786</v>
      </c>
      <c r="J65" s="7"/>
      <c r="K65" s="7"/>
      <c r="L65" s="7"/>
      <c r="M65" s="9">
        <f>SUM(M8:M64)</f>
        <v>2162000651041</v>
      </c>
      <c r="N65" s="7"/>
      <c r="O65" s="9">
        <f>SUM(O8:O64)</f>
        <v>1908975797705</v>
      </c>
      <c r="P65" s="7"/>
      <c r="Q65" s="9">
        <f>SUM(Q8:Q64)</f>
        <v>253024853336</v>
      </c>
      <c r="R65" s="7"/>
      <c r="T65" s="3"/>
    </row>
    <row r="66" spans="3:20" ht="24.75" thickTop="1">
      <c r="I66" s="7"/>
      <c r="J66" s="7"/>
      <c r="K66" s="7"/>
      <c r="L66" s="7"/>
      <c r="M66" s="7"/>
      <c r="N66" s="7"/>
      <c r="O66" s="7"/>
      <c r="P66" s="7"/>
      <c r="Q66" s="7"/>
      <c r="T66" s="3"/>
    </row>
    <row r="67" spans="3:20">
      <c r="I67" s="6"/>
      <c r="J67" s="6"/>
      <c r="K67" s="6"/>
      <c r="L67" s="6"/>
      <c r="M67" s="6"/>
      <c r="N67" s="6"/>
      <c r="O67" s="6"/>
      <c r="P67" s="6"/>
      <c r="Q67" s="6"/>
      <c r="T67" s="3"/>
    </row>
    <row r="68" spans="3:20">
      <c r="I68" s="6"/>
      <c r="J68" s="6"/>
      <c r="K68" s="6"/>
      <c r="L68" s="6"/>
      <c r="M68" s="6"/>
      <c r="N68" s="6"/>
      <c r="O68" s="6"/>
      <c r="P68" s="6"/>
      <c r="Q68" s="6"/>
      <c r="T68" s="3"/>
    </row>
    <row r="69" spans="3:20">
      <c r="I69" s="6"/>
      <c r="J69" s="6"/>
      <c r="K69" s="6"/>
      <c r="L69" s="6"/>
      <c r="M69" s="6"/>
      <c r="N69" s="6"/>
      <c r="O69" s="6"/>
      <c r="P69" s="6"/>
      <c r="Q69" s="6"/>
    </row>
    <row r="70" spans="3:20">
      <c r="I70" s="6"/>
      <c r="J70" s="6"/>
      <c r="K70" s="6"/>
      <c r="L70" s="6"/>
      <c r="M70" s="6"/>
      <c r="N70" s="6"/>
      <c r="O70" s="6"/>
      <c r="P70" s="6"/>
      <c r="Q70" s="6"/>
    </row>
    <row r="71" spans="3:20">
      <c r="I71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8"/>
  <sheetViews>
    <sheetView rightToLeft="1" workbookViewId="0">
      <selection activeCell="E62" sqref="E62"/>
    </sheetView>
  </sheetViews>
  <sheetFormatPr defaultRowHeight="24"/>
  <cols>
    <col min="1" max="1" width="32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6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151</v>
      </c>
      <c r="D6" s="16" t="s">
        <v>151</v>
      </c>
      <c r="E6" s="16" t="s">
        <v>151</v>
      </c>
      <c r="F6" s="16" t="s">
        <v>151</v>
      </c>
      <c r="G6" s="16" t="s">
        <v>151</v>
      </c>
      <c r="H6" s="16" t="s">
        <v>151</v>
      </c>
      <c r="I6" s="16" t="s">
        <v>151</v>
      </c>
      <c r="J6" s="16" t="s">
        <v>151</v>
      </c>
      <c r="K6" s="16" t="s">
        <v>151</v>
      </c>
      <c r="M6" s="16" t="s">
        <v>152</v>
      </c>
      <c r="N6" s="16" t="s">
        <v>152</v>
      </c>
      <c r="O6" s="16" t="s">
        <v>152</v>
      </c>
      <c r="P6" s="16" t="s">
        <v>152</v>
      </c>
      <c r="Q6" s="16" t="s">
        <v>152</v>
      </c>
      <c r="R6" s="16" t="s">
        <v>152</v>
      </c>
      <c r="S6" s="16" t="s">
        <v>152</v>
      </c>
      <c r="T6" s="16" t="s">
        <v>152</v>
      </c>
      <c r="U6" s="16" t="s">
        <v>152</v>
      </c>
    </row>
    <row r="7" spans="1:21" ht="24.75">
      <c r="A7" s="16" t="s">
        <v>3</v>
      </c>
      <c r="C7" s="16" t="s">
        <v>206</v>
      </c>
      <c r="E7" s="16" t="s">
        <v>207</v>
      </c>
      <c r="G7" s="16" t="s">
        <v>208</v>
      </c>
      <c r="I7" s="16" t="s">
        <v>136</v>
      </c>
      <c r="K7" s="16" t="s">
        <v>209</v>
      </c>
      <c r="M7" s="16" t="s">
        <v>206</v>
      </c>
      <c r="O7" s="16" t="s">
        <v>207</v>
      </c>
      <c r="Q7" s="16" t="s">
        <v>208</v>
      </c>
      <c r="S7" s="16" t="s">
        <v>136</v>
      </c>
      <c r="U7" s="16" t="s">
        <v>209</v>
      </c>
    </row>
    <row r="8" spans="1:21">
      <c r="A8" s="1" t="s">
        <v>59</v>
      </c>
      <c r="C8" s="7">
        <v>0</v>
      </c>
      <c r="D8" s="7"/>
      <c r="E8" s="7">
        <v>0</v>
      </c>
      <c r="F8" s="7"/>
      <c r="G8" s="7">
        <v>8243004946</v>
      </c>
      <c r="H8" s="7"/>
      <c r="I8" s="7">
        <f>C8+E8+G8</f>
        <v>8243004946</v>
      </c>
      <c r="J8" s="7"/>
      <c r="K8" s="10">
        <f>I8/$I$67</f>
        <v>-0.12233871980403596</v>
      </c>
      <c r="L8" s="7"/>
      <c r="M8" s="7">
        <v>2999031576</v>
      </c>
      <c r="N8" s="7"/>
      <c r="O8" s="7">
        <v>0</v>
      </c>
      <c r="P8" s="7"/>
      <c r="Q8" s="7">
        <v>24562869618</v>
      </c>
      <c r="R8" s="7"/>
      <c r="S8" s="7">
        <f>M8+O8+Q8</f>
        <v>27561901194</v>
      </c>
      <c r="T8" s="7"/>
      <c r="U8" s="10">
        <f>S8/$S$67</f>
        <v>0.72800798847545645</v>
      </c>
    </row>
    <row r="9" spans="1:21">
      <c r="A9" s="1" t="s">
        <v>56</v>
      </c>
      <c r="C9" s="7">
        <v>0</v>
      </c>
      <c r="D9" s="7"/>
      <c r="E9" s="7">
        <v>2476081</v>
      </c>
      <c r="F9" s="7"/>
      <c r="G9" s="7">
        <v>-398344920</v>
      </c>
      <c r="H9" s="7"/>
      <c r="I9" s="7">
        <f t="shared" ref="I9:I65" si="0">C9+E9+G9</f>
        <v>-395868839</v>
      </c>
      <c r="J9" s="7"/>
      <c r="K9" s="10">
        <f t="shared" ref="K9:K66" si="1">I9/$I$67</f>
        <v>5.8752951491399027E-3</v>
      </c>
      <c r="L9" s="7"/>
      <c r="M9" s="7">
        <v>2475594146</v>
      </c>
      <c r="N9" s="7"/>
      <c r="O9" s="7">
        <v>-5529045431</v>
      </c>
      <c r="P9" s="7"/>
      <c r="Q9" s="7">
        <v>2076836570</v>
      </c>
      <c r="R9" s="7"/>
      <c r="S9" s="7">
        <f t="shared" ref="S9:S65" si="2">M9+O9+Q9</f>
        <v>-976614715</v>
      </c>
      <c r="T9" s="7"/>
      <c r="U9" s="10">
        <f t="shared" ref="U9:U66" si="3">S9/$S$67</f>
        <v>-2.5795873411572075E-2</v>
      </c>
    </row>
    <row r="10" spans="1:21">
      <c r="A10" s="1" t="s">
        <v>19</v>
      </c>
      <c r="C10" s="7">
        <v>0</v>
      </c>
      <c r="D10" s="7"/>
      <c r="E10" s="7">
        <v>0</v>
      </c>
      <c r="F10" s="7"/>
      <c r="G10" s="7">
        <v>256107988</v>
      </c>
      <c r="H10" s="7"/>
      <c r="I10" s="7">
        <f t="shared" si="0"/>
        <v>256107988</v>
      </c>
      <c r="J10" s="7"/>
      <c r="K10" s="10">
        <f t="shared" si="1"/>
        <v>-3.8010317340294126E-3</v>
      </c>
      <c r="L10" s="7"/>
      <c r="M10" s="7">
        <v>225323736</v>
      </c>
      <c r="N10" s="7"/>
      <c r="O10" s="7">
        <v>0</v>
      </c>
      <c r="P10" s="7"/>
      <c r="Q10" s="7">
        <v>5345665652</v>
      </c>
      <c r="R10" s="7"/>
      <c r="S10" s="7">
        <f t="shared" si="2"/>
        <v>5570989388</v>
      </c>
      <c r="T10" s="7"/>
      <c r="U10" s="10">
        <f t="shared" si="3"/>
        <v>0.14714967409646226</v>
      </c>
    </row>
    <row r="11" spans="1:21">
      <c r="A11" s="1" t="s">
        <v>44</v>
      </c>
      <c r="C11" s="7">
        <v>0</v>
      </c>
      <c r="D11" s="7"/>
      <c r="E11" s="7">
        <v>9343161247</v>
      </c>
      <c r="F11" s="7"/>
      <c r="G11" s="7">
        <v>-4659896857</v>
      </c>
      <c r="H11" s="7"/>
      <c r="I11" s="7">
        <f t="shared" si="0"/>
        <v>4683264390</v>
      </c>
      <c r="J11" s="7"/>
      <c r="K11" s="10">
        <f t="shared" si="1"/>
        <v>-6.9506760426542802E-2</v>
      </c>
      <c r="L11" s="7"/>
      <c r="M11" s="7">
        <v>9854903311</v>
      </c>
      <c r="N11" s="7"/>
      <c r="O11" s="7">
        <v>-35860572036</v>
      </c>
      <c r="P11" s="7"/>
      <c r="Q11" s="7">
        <v>-4440292109</v>
      </c>
      <c r="R11" s="7"/>
      <c r="S11" s="7">
        <f t="shared" si="2"/>
        <v>-30445960834</v>
      </c>
      <c r="T11" s="7"/>
      <c r="U11" s="10">
        <f t="shared" si="3"/>
        <v>-0.80418627684464628</v>
      </c>
    </row>
    <row r="12" spans="1:21">
      <c r="A12" s="1" t="s">
        <v>57</v>
      </c>
      <c r="C12" s="7">
        <v>0</v>
      </c>
      <c r="D12" s="7"/>
      <c r="E12" s="7">
        <v>0</v>
      </c>
      <c r="F12" s="7"/>
      <c r="G12" s="7">
        <v>13673581208</v>
      </c>
      <c r="H12" s="7"/>
      <c r="I12" s="7">
        <f t="shared" si="0"/>
        <v>13673581208</v>
      </c>
      <c r="J12" s="7"/>
      <c r="K12" s="10">
        <f t="shared" si="1"/>
        <v>-0.20293672405655785</v>
      </c>
      <c r="L12" s="7"/>
      <c r="M12" s="7">
        <v>0</v>
      </c>
      <c r="N12" s="7"/>
      <c r="O12" s="7">
        <v>0</v>
      </c>
      <c r="P12" s="7"/>
      <c r="Q12" s="7">
        <v>39577005500</v>
      </c>
      <c r="R12" s="7"/>
      <c r="S12" s="7">
        <f t="shared" si="2"/>
        <v>39577005500</v>
      </c>
      <c r="T12" s="7"/>
      <c r="U12" s="10">
        <f t="shared" si="3"/>
        <v>1.0453696920664273</v>
      </c>
    </row>
    <row r="13" spans="1:21">
      <c r="A13" s="1" t="s">
        <v>27</v>
      </c>
      <c r="C13" s="7">
        <v>0</v>
      </c>
      <c r="D13" s="7"/>
      <c r="E13" s="7">
        <v>-5604720447</v>
      </c>
      <c r="F13" s="7"/>
      <c r="G13" s="7">
        <v>-1544950119</v>
      </c>
      <c r="H13" s="7"/>
      <c r="I13" s="7">
        <f t="shared" si="0"/>
        <v>-7149670566</v>
      </c>
      <c r="J13" s="7"/>
      <c r="K13" s="10">
        <f t="shared" si="1"/>
        <v>0.10611197612946782</v>
      </c>
      <c r="L13" s="7"/>
      <c r="M13" s="7">
        <v>4883786966</v>
      </c>
      <c r="N13" s="7"/>
      <c r="O13" s="7">
        <v>-20650970316</v>
      </c>
      <c r="P13" s="7"/>
      <c r="Q13" s="7">
        <v>-1014104633</v>
      </c>
      <c r="R13" s="7"/>
      <c r="S13" s="7">
        <f t="shared" si="2"/>
        <v>-16781287983</v>
      </c>
      <c r="T13" s="7"/>
      <c r="U13" s="10">
        <f t="shared" si="3"/>
        <v>-0.44325359207044474</v>
      </c>
    </row>
    <row r="14" spans="1:21">
      <c r="A14" s="1" t="s">
        <v>42</v>
      </c>
      <c r="C14" s="7">
        <v>0</v>
      </c>
      <c r="D14" s="7"/>
      <c r="E14" s="7">
        <v>-8371758175</v>
      </c>
      <c r="F14" s="7"/>
      <c r="G14" s="7">
        <v>180651010</v>
      </c>
      <c r="H14" s="7"/>
      <c r="I14" s="7">
        <f t="shared" si="0"/>
        <v>-8191107165</v>
      </c>
      <c r="J14" s="7"/>
      <c r="K14" s="10">
        <f t="shared" si="1"/>
        <v>0.1215684778680183</v>
      </c>
      <c r="L14" s="7"/>
      <c r="M14" s="7">
        <v>8850538876</v>
      </c>
      <c r="N14" s="7"/>
      <c r="O14" s="7">
        <v>-6740449063</v>
      </c>
      <c r="P14" s="7"/>
      <c r="Q14" s="7">
        <v>15618670295</v>
      </c>
      <c r="R14" s="7"/>
      <c r="S14" s="7">
        <f t="shared" si="2"/>
        <v>17728760108</v>
      </c>
      <c r="T14" s="7"/>
      <c r="U14" s="10">
        <f t="shared" si="3"/>
        <v>0.46827970587162088</v>
      </c>
    </row>
    <row r="15" spans="1:21">
      <c r="A15" s="1" t="s">
        <v>33</v>
      </c>
      <c r="C15" s="7">
        <v>0</v>
      </c>
      <c r="D15" s="7"/>
      <c r="E15" s="7">
        <v>-12666158003</v>
      </c>
      <c r="F15" s="7"/>
      <c r="G15" s="7">
        <v>-1593756497</v>
      </c>
      <c r="H15" s="7"/>
      <c r="I15" s="7">
        <f t="shared" si="0"/>
        <v>-14259914500</v>
      </c>
      <c r="J15" s="7"/>
      <c r="K15" s="10">
        <f t="shared" si="1"/>
        <v>0.21163880112574296</v>
      </c>
      <c r="L15" s="7"/>
      <c r="M15" s="7">
        <v>9351356891</v>
      </c>
      <c r="N15" s="7"/>
      <c r="O15" s="7">
        <v>-33765411605</v>
      </c>
      <c r="P15" s="7"/>
      <c r="Q15" s="7">
        <v>-1399677345</v>
      </c>
      <c r="R15" s="7"/>
      <c r="S15" s="7">
        <f t="shared" si="2"/>
        <v>-25813732059</v>
      </c>
      <c r="T15" s="7"/>
      <c r="U15" s="10">
        <f t="shared" si="3"/>
        <v>-0.68183261448626009</v>
      </c>
    </row>
    <row r="16" spans="1:21">
      <c r="A16" s="1" t="s">
        <v>50</v>
      </c>
      <c r="C16" s="7">
        <v>0</v>
      </c>
      <c r="D16" s="7"/>
      <c r="E16" s="7">
        <v>3017031280</v>
      </c>
      <c r="F16" s="7"/>
      <c r="G16" s="7">
        <v>-1860955846</v>
      </c>
      <c r="H16" s="7"/>
      <c r="I16" s="7">
        <f t="shared" si="0"/>
        <v>1156075434</v>
      </c>
      <c r="J16" s="7"/>
      <c r="K16" s="10">
        <f t="shared" si="1"/>
        <v>-1.7157916259784235E-2</v>
      </c>
      <c r="L16" s="7"/>
      <c r="M16" s="7">
        <v>14246776182</v>
      </c>
      <c r="N16" s="7"/>
      <c r="O16" s="7">
        <v>-23685143577</v>
      </c>
      <c r="P16" s="7"/>
      <c r="Q16" s="7">
        <v>-559334021</v>
      </c>
      <c r="R16" s="7"/>
      <c r="S16" s="7">
        <f t="shared" si="2"/>
        <v>-9997701416</v>
      </c>
      <c r="T16" s="7"/>
      <c r="U16" s="10">
        <f t="shared" si="3"/>
        <v>-0.26407490709765813</v>
      </c>
    </row>
    <row r="17" spans="1:21">
      <c r="A17" s="1" t="s">
        <v>26</v>
      </c>
      <c r="C17" s="7">
        <v>0</v>
      </c>
      <c r="D17" s="7"/>
      <c r="E17" s="7">
        <v>-5788577407</v>
      </c>
      <c r="F17" s="7"/>
      <c r="G17" s="7">
        <v>0</v>
      </c>
      <c r="H17" s="7"/>
      <c r="I17" s="7">
        <f t="shared" si="0"/>
        <v>-5788577407</v>
      </c>
      <c r="J17" s="7"/>
      <c r="K17" s="10">
        <f t="shared" si="1"/>
        <v>8.5911285277414665E-2</v>
      </c>
      <c r="L17" s="7"/>
      <c r="M17" s="7">
        <v>1919455759</v>
      </c>
      <c r="N17" s="7"/>
      <c r="O17" s="7">
        <v>-8215559092</v>
      </c>
      <c r="P17" s="7"/>
      <c r="Q17" s="7">
        <v>6951244237</v>
      </c>
      <c r="R17" s="7"/>
      <c r="S17" s="7">
        <f t="shared" si="2"/>
        <v>655140904</v>
      </c>
      <c r="T17" s="7"/>
      <c r="U17" s="10">
        <f t="shared" si="3"/>
        <v>1.7304604944772813E-2</v>
      </c>
    </row>
    <row r="18" spans="1:21">
      <c r="A18" s="1" t="s">
        <v>64</v>
      </c>
      <c r="C18" s="7">
        <v>0</v>
      </c>
      <c r="D18" s="7"/>
      <c r="E18" s="7">
        <v>615270538</v>
      </c>
      <c r="F18" s="7"/>
      <c r="G18" s="7">
        <v>0</v>
      </c>
      <c r="H18" s="7"/>
      <c r="I18" s="7">
        <f t="shared" si="0"/>
        <v>615270538</v>
      </c>
      <c r="J18" s="7"/>
      <c r="K18" s="10">
        <f t="shared" si="1"/>
        <v>-9.1315497740404317E-3</v>
      </c>
      <c r="L18" s="7"/>
      <c r="M18" s="7">
        <v>2369199273</v>
      </c>
      <c r="N18" s="7"/>
      <c r="O18" s="7">
        <v>-3518915710</v>
      </c>
      <c r="P18" s="7"/>
      <c r="Q18" s="7">
        <v>843829941</v>
      </c>
      <c r="R18" s="7"/>
      <c r="S18" s="7">
        <f t="shared" si="2"/>
        <v>-305886496</v>
      </c>
      <c r="T18" s="7"/>
      <c r="U18" s="10">
        <f t="shared" si="3"/>
        <v>-8.0795519542477372E-3</v>
      </c>
    </row>
    <row r="19" spans="1:21">
      <c r="A19" s="1" t="s">
        <v>32</v>
      </c>
      <c r="C19" s="7">
        <v>0</v>
      </c>
      <c r="D19" s="7"/>
      <c r="E19" s="7">
        <v>-4485709750</v>
      </c>
      <c r="F19" s="7"/>
      <c r="G19" s="7">
        <v>0</v>
      </c>
      <c r="H19" s="7"/>
      <c r="I19" s="7">
        <f t="shared" si="0"/>
        <v>-4485709750</v>
      </c>
      <c r="J19" s="7"/>
      <c r="K19" s="10">
        <f t="shared" si="1"/>
        <v>6.6574749356881222E-2</v>
      </c>
      <c r="L19" s="7"/>
      <c r="M19" s="7">
        <v>4055796261</v>
      </c>
      <c r="N19" s="7"/>
      <c r="O19" s="7">
        <v>2409678790</v>
      </c>
      <c r="P19" s="7"/>
      <c r="Q19" s="7">
        <v>117681648</v>
      </c>
      <c r="R19" s="7"/>
      <c r="S19" s="7">
        <f t="shared" si="2"/>
        <v>6583156699</v>
      </c>
      <c r="T19" s="7"/>
      <c r="U19" s="10">
        <f t="shared" si="3"/>
        <v>0.17388461820990142</v>
      </c>
    </row>
    <row r="20" spans="1:21">
      <c r="A20" s="1" t="s">
        <v>22</v>
      </c>
      <c r="C20" s="7">
        <v>0</v>
      </c>
      <c r="D20" s="7"/>
      <c r="E20" s="7">
        <v>-1394237133</v>
      </c>
      <c r="F20" s="7"/>
      <c r="G20" s="7">
        <v>0</v>
      </c>
      <c r="H20" s="7"/>
      <c r="I20" s="7">
        <f t="shared" si="0"/>
        <v>-1394237133</v>
      </c>
      <c r="J20" s="7"/>
      <c r="K20" s="10">
        <f t="shared" si="1"/>
        <v>2.0692597793143364E-2</v>
      </c>
      <c r="L20" s="7"/>
      <c r="M20" s="7">
        <v>3889828800</v>
      </c>
      <c r="N20" s="7"/>
      <c r="O20" s="7">
        <v>-4758996084</v>
      </c>
      <c r="P20" s="7"/>
      <c r="Q20" s="7">
        <v>408593569</v>
      </c>
      <c r="R20" s="7"/>
      <c r="S20" s="7">
        <f t="shared" si="2"/>
        <v>-460573715</v>
      </c>
      <c r="T20" s="7"/>
      <c r="U20" s="10">
        <f t="shared" si="3"/>
        <v>-1.2165392417661323E-2</v>
      </c>
    </row>
    <row r="21" spans="1:21">
      <c r="A21" s="1" t="s">
        <v>45</v>
      </c>
      <c r="C21" s="7">
        <v>0</v>
      </c>
      <c r="D21" s="7"/>
      <c r="E21" s="7">
        <v>-924774555</v>
      </c>
      <c r="F21" s="7"/>
      <c r="G21" s="7">
        <v>0</v>
      </c>
      <c r="H21" s="7"/>
      <c r="I21" s="7">
        <f t="shared" si="0"/>
        <v>-924774555</v>
      </c>
      <c r="J21" s="7"/>
      <c r="K21" s="10">
        <f t="shared" si="1"/>
        <v>1.3725059721206074E-2</v>
      </c>
      <c r="L21" s="7"/>
      <c r="M21" s="7">
        <v>7871853000</v>
      </c>
      <c r="N21" s="7"/>
      <c r="O21" s="7">
        <v>-11121006838</v>
      </c>
      <c r="P21" s="7"/>
      <c r="Q21" s="7">
        <v>1107255428</v>
      </c>
      <c r="R21" s="7"/>
      <c r="S21" s="7">
        <f t="shared" si="2"/>
        <v>-2141898410</v>
      </c>
      <c r="T21" s="7"/>
      <c r="U21" s="10">
        <f t="shared" si="3"/>
        <v>-5.6575166640620914E-2</v>
      </c>
    </row>
    <row r="22" spans="1:21">
      <c r="A22" s="1" t="s">
        <v>195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10">
        <f t="shared" si="1"/>
        <v>0</v>
      </c>
      <c r="L22" s="7"/>
      <c r="M22" s="7">
        <v>0</v>
      </c>
      <c r="N22" s="7"/>
      <c r="O22" s="7">
        <v>0</v>
      </c>
      <c r="P22" s="7"/>
      <c r="Q22" s="7">
        <v>45765609471</v>
      </c>
      <c r="R22" s="7"/>
      <c r="S22" s="7">
        <f t="shared" si="2"/>
        <v>45765609471</v>
      </c>
      <c r="T22" s="7"/>
      <c r="U22" s="10">
        <f t="shared" si="3"/>
        <v>1.2088327672979615</v>
      </c>
    </row>
    <row r="23" spans="1:21">
      <c r="A23" s="1" t="s">
        <v>18</v>
      </c>
      <c r="C23" s="7">
        <v>0</v>
      </c>
      <c r="D23" s="7"/>
      <c r="E23" s="7">
        <v>-4634896460</v>
      </c>
      <c r="F23" s="7"/>
      <c r="G23" s="7">
        <v>0</v>
      </c>
      <c r="H23" s="7"/>
      <c r="I23" s="7">
        <f t="shared" si="0"/>
        <v>-4634896460</v>
      </c>
      <c r="J23" s="7"/>
      <c r="K23" s="10">
        <f t="shared" si="1"/>
        <v>6.8788906843470207E-2</v>
      </c>
      <c r="L23" s="7"/>
      <c r="M23" s="7">
        <v>1253397625</v>
      </c>
      <c r="N23" s="7"/>
      <c r="O23" s="7">
        <v>9289727960</v>
      </c>
      <c r="P23" s="7"/>
      <c r="Q23" s="7">
        <v>602203147</v>
      </c>
      <c r="R23" s="7"/>
      <c r="S23" s="7">
        <f t="shared" si="2"/>
        <v>11145328732</v>
      </c>
      <c r="T23" s="7"/>
      <c r="U23" s="10">
        <f t="shared" si="3"/>
        <v>0.29438783246372557</v>
      </c>
    </row>
    <row r="24" spans="1:21">
      <c r="A24" s="1" t="s">
        <v>24</v>
      </c>
      <c r="C24" s="7">
        <v>0</v>
      </c>
      <c r="D24" s="7"/>
      <c r="E24" s="7">
        <v>437832553</v>
      </c>
      <c r="F24" s="7"/>
      <c r="G24" s="7">
        <v>0</v>
      </c>
      <c r="H24" s="7"/>
      <c r="I24" s="7">
        <f t="shared" si="0"/>
        <v>437832553</v>
      </c>
      <c r="J24" s="7"/>
      <c r="K24" s="10">
        <f t="shared" si="1"/>
        <v>-6.4981004346655316E-3</v>
      </c>
      <c r="L24" s="7"/>
      <c r="M24" s="7">
        <v>3878538872</v>
      </c>
      <c r="N24" s="7"/>
      <c r="O24" s="7">
        <v>-9982582240</v>
      </c>
      <c r="P24" s="7"/>
      <c r="Q24" s="7">
        <v>1508641895</v>
      </c>
      <c r="R24" s="7"/>
      <c r="S24" s="7">
        <f t="shared" si="2"/>
        <v>-4595401473</v>
      </c>
      <c r="T24" s="7"/>
      <c r="U24" s="10">
        <f t="shared" si="3"/>
        <v>-0.12138092213044306</v>
      </c>
    </row>
    <row r="25" spans="1:21">
      <c r="A25" s="1" t="s">
        <v>53</v>
      </c>
      <c r="C25" s="7">
        <v>0</v>
      </c>
      <c r="D25" s="7"/>
      <c r="E25" s="7">
        <v>575249260</v>
      </c>
      <c r="F25" s="7"/>
      <c r="G25" s="7">
        <v>0</v>
      </c>
      <c r="H25" s="7"/>
      <c r="I25" s="7">
        <f t="shared" si="0"/>
        <v>575249260</v>
      </c>
      <c r="J25" s="7"/>
      <c r="K25" s="10">
        <f t="shared" si="1"/>
        <v>-8.5375731905595088E-3</v>
      </c>
      <c r="L25" s="7"/>
      <c r="M25" s="7">
        <v>876906064</v>
      </c>
      <c r="N25" s="7"/>
      <c r="O25" s="7">
        <v>7478240376</v>
      </c>
      <c r="P25" s="7"/>
      <c r="Q25" s="7">
        <v>370474473</v>
      </c>
      <c r="R25" s="7"/>
      <c r="S25" s="7">
        <f t="shared" si="2"/>
        <v>8725620913</v>
      </c>
      <c r="T25" s="7"/>
      <c r="U25" s="10">
        <f t="shared" si="3"/>
        <v>0.23047472974960648</v>
      </c>
    </row>
    <row r="26" spans="1:21">
      <c r="A26" s="1" t="s">
        <v>37</v>
      </c>
      <c r="C26" s="7">
        <v>0</v>
      </c>
      <c r="D26" s="7"/>
      <c r="E26" s="7">
        <v>3069674389</v>
      </c>
      <c r="F26" s="7"/>
      <c r="G26" s="7">
        <v>0</v>
      </c>
      <c r="H26" s="7"/>
      <c r="I26" s="7">
        <f t="shared" si="0"/>
        <v>3069674389</v>
      </c>
      <c r="J26" s="7"/>
      <c r="K26" s="10">
        <f t="shared" si="1"/>
        <v>-4.5558632734744482E-2</v>
      </c>
      <c r="L26" s="7"/>
      <c r="M26" s="7">
        <v>0</v>
      </c>
      <c r="N26" s="7"/>
      <c r="O26" s="7">
        <v>1625044199</v>
      </c>
      <c r="P26" s="7"/>
      <c r="Q26" s="7">
        <v>435639640</v>
      </c>
      <c r="R26" s="7"/>
      <c r="S26" s="7">
        <f t="shared" si="2"/>
        <v>2060683839</v>
      </c>
      <c r="T26" s="7"/>
      <c r="U26" s="10">
        <f t="shared" si="3"/>
        <v>5.4430000526990187E-2</v>
      </c>
    </row>
    <row r="27" spans="1:21">
      <c r="A27" s="1" t="s">
        <v>39</v>
      </c>
      <c r="C27" s="7">
        <v>0</v>
      </c>
      <c r="D27" s="7"/>
      <c r="E27" s="7">
        <v>-972843016</v>
      </c>
      <c r="F27" s="7"/>
      <c r="G27" s="7">
        <v>0</v>
      </c>
      <c r="H27" s="7"/>
      <c r="I27" s="7">
        <f t="shared" si="0"/>
        <v>-972843016</v>
      </c>
      <c r="J27" s="7"/>
      <c r="K27" s="10">
        <f t="shared" si="1"/>
        <v>1.4438468729233402E-2</v>
      </c>
      <c r="L27" s="7"/>
      <c r="M27" s="7">
        <v>8213804600</v>
      </c>
      <c r="N27" s="7"/>
      <c r="O27" s="7">
        <v>-11222439086</v>
      </c>
      <c r="P27" s="7"/>
      <c r="Q27" s="7">
        <v>581076002</v>
      </c>
      <c r="R27" s="7"/>
      <c r="S27" s="7">
        <f t="shared" si="2"/>
        <v>-2427558484</v>
      </c>
      <c r="T27" s="7"/>
      <c r="U27" s="10">
        <f t="shared" si="3"/>
        <v>-6.4120466741535639E-2</v>
      </c>
    </row>
    <row r="28" spans="1:21">
      <c r="A28" s="1" t="s">
        <v>196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10">
        <f t="shared" si="1"/>
        <v>0</v>
      </c>
      <c r="L28" s="7"/>
      <c r="M28" s="7">
        <v>0</v>
      </c>
      <c r="N28" s="7"/>
      <c r="O28" s="7">
        <v>0</v>
      </c>
      <c r="P28" s="7"/>
      <c r="Q28" s="7">
        <v>-895370255</v>
      </c>
      <c r="R28" s="7"/>
      <c r="S28" s="7">
        <f t="shared" si="2"/>
        <v>-895370255</v>
      </c>
      <c r="T28" s="7"/>
      <c r="U28" s="10">
        <f t="shared" si="3"/>
        <v>-2.3649917822984069E-2</v>
      </c>
    </row>
    <row r="29" spans="1:21">
      <c r="A29" s="1" t="s">
        <v>51</v>
      </c>
      <c r="C29" s="7">
        <v>0</v>
      </c>
      <c r="D29" s="7"/>
      <c r="E29" s="7">
        <v>-2198092217</v>
      </c>
      <c r="F29" s="7"/>
      <c r="G29" s="7">
        <v>0</v>
      </c>
      <c r="H29" s="7"/>
      <c r="I29" s="7">
        <f t="shared" si="0"/>
        <v>-2198092217</v>
      </c>
      <c r="J29" s="7"/>
      <c r="K29" s="10">
        <f t="shared" si="1"/>
        <v>3.2623028810565897E-2</v>
      </c>
      <c r="L29" s="7"/>
      <c r="M29" s="7">
        <v>2774112570</v>
      </c>
      <c r="N29" s="7"/>
      <c r="O29" s="7">
        <v>-4995664246</v>
      </c>
      <c r="P29" s="7"/>
      <c r="Q29" s="7">
        <v>-453726025</v>
      </c>
      <c r="R29" s="7"/>
      <c r="S29" s="7">
        <f t="shared" si="2"/>
        <v>-2675277701</v>
      </c>
      <c r="T29" s="7"/>
      <c r="U29" s="10">
        <f t="shared" si="3"/>
        <v>-7.0663613660375338E-2</v>
      </c>
    </row>
    <row r="30" spans="1:21">
      <c r="A30" s="1" t="s">
        <v>23</v>
      </c>
      <c r="C30" s="7">
        <v>0</v>
      </c>
      <c r="D30" s="7"/>
      <c r="E30" s="7">
        <v>1305522347</v>
      </c>
      <c r="F30" s="7"/>
      <c r="G30" s="7">
        <v>0</v>
      </c>
      <c r="H30" s="7"/>
      <c r="I30" s="7">
        <f t="shared" si="0"/>
        <v>1305522347</v>
      </c>
      <c r="J30" s="7"/>
      <c r="K30" s="10">
        <f t="shared" si="1"/>
        <v>-1.937593555430828E-2</v>
      </c>
      <c r="L30" s="7"/>
      <c r="M30" s="7">
        <v>5657450400</v>
      </c>
      <c r="N30" s="7"/>
      <c r="O30" s="7">
        <v>-773270930</v>
      </c>
      <c r="P30" s="7"/>
      <c r="Q30" s="7">
        <v>786750941</v>
      </c>
      <c r="R30" s="7"/>
      <c r="S30" s="7">
        <f t="shared" si="2"/>
        <v>5670930411</v>
      </c>
      <c r="T30" s="7"/>
      <c r="U30" s="10">
        <f t="shared" si="3"/>
        <v>0.14978947251269953</v>
      </c>
    </row>
    <row r="31" spans="1:21">
      <c r="A31" s="1" t="s">
        <v>49</v>
      </c>
      <c r="C31" s="7">
        <v>0</v>
      </c>
      <c r="D31" s="7"/>
      <c r="E31" s="7">
        <v>-608856</v>
      </c>
      <c r="F31" s="7"/>
      <c r="G31" s="7">
        <v>0</v>
      </c>
      <c r="H31" s="7"/>
      <c r="I31" s="7">
        <f t="shared" si="0"/>
        <v>-608856</v>
      </c>
      <c r="J31" s="7"/>
      <c r="K31" s="10">
        <f t="shared" si="1"/>
        <v>9.0363482823277346E-6</v>
      </c>
      <c r="L31" s="7"/>
      <c r="M31" s="7">
        <v>0</v>
      </c>
      <c r="N31" s="7"/>
      <c r="O31" s="7">
        <v>3119324</v>
      </c>
      <c r="P31" s="7"/>
      <c r="Q31" s="7">
        <v>8346084727</v>
      </c>
      <c r="R31" s="7"/>
      <c r="S31" s="7">
        <f t="shared" si="2"/>
        <v>8349204051</v>
      </c>
      <c r="T31" s="7"/>
      <c r="U31" s="10">
        <f t="shared" si="3"/>
        <v>0.22053221959386587</v>
      </c>
    </row>
    <row r="32" spans="1:21">
      <c r="A32" s="1" t="s">
        <v>21</v>
      </c>
      <c r="C32" s="7">
        <v>0</v>
      </c>
      <c r="D32" s="7"/>
      <c r="E32" s="7">
        <v>3059767715</v>
      </c>
      <c r="F32" s="7"/>
      <c r="G32" s="7">
        <v>0</v>
      </c>
      <c r="H32" s="7"/>
      <c r="I32" s="7">
        <f t="shared" si="0"/>
        <v>3059767715</v>
      </c>
      <c r="J32" s="7"/>
      <c r="K32" s="10">
        <f t="shared" si="1"/>
        <v>-4.5411602637999968E-2</v>
      </c>
      <c r="L32" s="7"/>
      <c r="M32" s="7">
        <v>4082244402</v>
      </c>
      <c r="N32" s="7"/>
      <c r="O32" s="7">
        <v>-4111231795</v>
      </c>
      <c r="P32" s="7"/>
      <c r="Q32" s="7">
        <v>326847256</v>
      </c>
      <c r="R32" s="7"/>
      <c r="S32" s="7">
        <f t="shared" si="2"/>
        <v>297859863</v>
      </c>
      <c r="T32" s="7"/>
      <c r="U32" s="10">
        <f t="shared" si="3"/>
        <v>7.8675399851375373E-3</v>
      </c>
    </row>
    <row r="33" spans="1:21">
      <c r="A33" s="1" t="s">
        <v>58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10">
        <f t="shared" si="1"/>
        <v>0</v>
      </c>
      <c r="L33" s="7"/>
      <c r="M33" s="7">
        <v>6587009840</v>
      </c>
      <c r="N33" s="7"/>
      <c r="O33" s="7">
        <v>-382741106</v>
      </c>
      <c r="P33" s="7"/>
      <c r="Q33" s="7">
        <v>300232878</v>
      </c>
      <c r="R33" s="7"/>
      <c r="S33" s="7">
        <f t="shared" si="2"/>
        <v>6504501612</v>
      </c>
      <c r="T33" s="7"/>
      <c r="U33" s="10">
        <f t="shared" si="3"/>
        <v>0.17180705718582021</v>
      </c>
    </row>
    <row r="34" spans="1:21">
      <c r="A34" s="1" t="s">
        <v>43</v>
      </c>
      <c r="C34" s="7">
        <v>0</v>
      </c>
      <c r="D34" s="7"/>
      <c r="E34" s="7">
        <v>-2408961484</v>
      </c>
      <c r="F34" s="7"/>
      <c r="G34" s="7">
        <v>0</v>
      </c>
      <c r="H34" s="7"/>
      <c r="I34" s="7">
        <f t="shared" si="0"/>
        <v>-2408961484</v>
      </c>
      <c r="J34" s="7"/>
      <c r="K34" s="10">
        <f t="shared" si="1"/>
        <v>3.5752649178355918E-2</v>
      </c>
      <c r="L34" s="7"/>
      <c r="M34" s="7">
        <v>3763367520</v>
      </c>
      <c r="N34" s="7"/>
      <c r="O34" s="7">
        <v>2267257813</v>
      </c>
      <c r="P34" s="7"/>
      <c r="Q34" s="7">
        <v>-189271833</v>
      </c>
      <c r="R34" s="7"/>
      <c r="S34" s="7">
        <f t="shared" si="2"/>
        <v>5841353500</v>
      </c>
      <c r="T34" s="7"/>
      <c r="U34" s="10">
        <f t="shared" si="3"/>
        <v>0.15429095335538076</v>
      </c>
    </row>
    <row r="35" spans="1:21">
      <c r="A35" s="1" t="s">
        <v>41</v>
      </c>
      <c r="C35" s="7">
        <v>0</v>
      </c>
      <c r="D35" s="7"/>
      <c r="E35" s="7">
        <v>-2177411851</v>
      </c>
      <c r="F35" s="7"/>
      <c r="G35" s="7">
        <v>0</v>
      </c>
      <c r="H35" s="7"/>
      <c r="I35" s="7">
        <f t="shared" si="0"/>
        <v>-2177411851</v>
      </c>
      <c r="J35" s="7"/>
      <c r="K35" s="10">
        <f t="shared" si="1"/>
        <v>3.2316100752401065E-2</v>
      </c>
      <c r="L35" s="7"/>
      <c r="M35" s="7">
        <v>0</v>
      </c>
      <c r="N35" s="7"/>
      <c r="O35" s="7">
        <v>1731259869</v>
      </c>
      <c r="P35" s="7"/>
      <c r="Q35" s="7">
        <v>12452502653</v>
      </c>
      <c r="R35" s="7"/>
      <c r="S35" s="7">
        <f t="shared" si="2"/>
        <v>14183762522</v>
      </c>
      <c r="T35" s="7"/>
      <c r="U35" s="10">
        <f t="shared" si="3"/>
        <v>0.37464369202885939</v>
      </c>
    </row>
    <row r="36" spans="1:21">
      <c r="A36" s="1" t="s">
        <v>67</v>
      </c>
      <c r="C36" s="7">
        <v>0</v>
      </c>
      <c r="D36" s="7"/>
      <c r="E36" s="7">
        <v>-4745758253</v>
      </c>
      <c r="F36" s="7"/>
      <c r="G36" s="7">
        <v>0</v>
      </c>
      <c r="H36" s="7"/>
      <c r="I36" s="7">
        <f t="shared" si="0"/>
        <v>-4745758253</v>
      </c>
      <c r="J36" s="7"/>
      <c r="K36" s="10">
        <f t="shared" si="1"/>
        <v>7.0434264321677403E-2</v>
      </c>
      <c r="L36" s="7"/>
      <c r="M36" s="7">
        <v>0</v>
      </c>
      <c r="N36" s="7"/>
      <c r="O36" s="7">
        <v>-4745758253</v>
      </c>
      <c r="P36" s="7"/>
      <c r="Q36" s="7">
        <v>4668013471</v>
      </c>
      <c r="R36" s="7"/>
      <c r="S36" s="7">
        <f t="shared" si="2"/>
        <v>-77744782</v>
      </c>
      <c r="T36" s="7"/>
      <c r="U36" s="10">
        <f t="shared" si="3"/>
        <v>-2.0535166264438963E-3</v>
      </c>
    </row>
    <row r="37" spans="1:21">
      <c r="A37" s="1" t="s">
        <v>36</v>
      </c>
      <c r="C37" s="7">
        <v>0</v>
      </c>
      <c r="D37" s="7"/>
      <c r="E37" s="7">
        <v>-377856631</v>
      </c>
      <c r="F37" s="7"/>
      <c r="G37" s="7">
        <v>0</v>
      </c>
      <c r="H37" s="7"/>
      <c r="I37" s="7">
        <f t="shared" si="0"/>
        <v>-377856631</v>
      </c>
      <c r="J37" s="7"/>
      <c r="K37" s="10">
        <f t="shared" si="1"/>
        <v>5.6079666103364253E-3</v>
      </c>
      <c r="L37" s="7"/>
      <c r="M37" s="7">
        <v>0</v>
      </c>
      <c r="N37" s="7"/>
      <c r="O37" s="7">
        <v>-1976480842</v>
      </c>
      <c r="P37" s="7"/>
      <c r="Q37" s="7">
        <v>161751848</v>
      </c>
      <c r="R37" s="7"/>
      <c r="S37" s="7">
        <f t="shared" si="2"/>
        <v>-1814728994</v>
      </c>
      <c r="T37" s="7"/>
      <c r="U37" s="10">
        <f t="shared" si="3"/>
        <v>-4.7933456957520382E-2</v>
      </c>
    </row>
    <row r="38" spans="1:21">
      <c r="A38" s="1" t="s">
        <v>197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10">
        <f t="shared" si="1"/>
        <v>0</v>
      </c>
      <c r="L38" s="7"/>
      <c r="M38" s="7">
        <v>0</v>
      </c>
      <c r="N38" s="7"/>
      <c r="O38" s="7">
        <v>0</v>
      </c>
      <c r="P38" s="7"/>
      <c r="Q38" s="7">
        <v>9315700651</v>
      </c>
      <c r="R38" s="7"/>
      <c r="S38" s="7">
        <f t="shared" si="2"/>
        <v>9315700651</v>
      </c>
      <c r="T38" s="7"/>
      <c r="U38" s="10">
        <f t="shared" si="3"/>
        <v>0.24606083754666297</v>
      </c>
    </row>
    <row r="39" spans="1:21">
      <c r="A39" s="1" t="s">
        <v>62</v>
      </c>
      <c r="C39" s="7">
        <v>0</v>
      </c>
      <c r="D39" s="7"/>
      <c r="E39" s="7">
        <v>-1955897948</v>
      </c>
      <c r="F39" s="7"/>
      <c r="G39" s="7">
        <v>0</v>
      </c>
      <c r="H39" s="7"/>
      <c r="I39" s="7">
        <f t="shared" si="0"/>
        <v>-1955897948</v>
      </c>
      <c r="J39" s="7"/>
      <c r="K39" s="10">
        <f t="shared" si="1"/>
        <v>2.9028497810349475E-2</v>
      </c>
      <c r="L39" s="7"/>
      <c r="M39" s="7">
        <v>4934213106</v>
      </c>
      <c r="N39" s="7"/>
      <c r="O39" s="7">
        <v>8508156093</v>
      </c>
      <c r="P39" s="7"/>
      <c r="Q39" s="7">
        <v>748448713</v>
      </c>
      <c r="R39" s="7"/>
      <c r="S39" s="7">
        <f t="shared" si="2"/>
        <v>14190817912</v>
      </c>
      <c r="T39" s="7"/>
      <c r="U39" s="10">
        <f t="shared" si="3"/>
        <v>0.3748300500106857</v>
      </c>
    </row>
    <row r="40" spans="1:21">
      <c r="A40" s="1" t="s">
        <v>47</v>
      </c>
      <c r="C40" s="7">
        <v>0</v>
      </c>
      <c r="D40" s="7"/>
      <c r="E40" s="7">
        <v>255401644</v>
      </c>
      <c r="F40" s="7"/>
      <c r="G40" s="7">
        <v>0</v>
      </c>
      <c r="H40" s="7"/>
      <c r="I40" s="7">
        <f t="shared" si="0"/>
        <v>255401644</v>
      </c>
      <c r="J40" s="7"/>
      <c r="K40" s="10">
        <f t="shared" si="1"/>
        <v>-3.7905485156803573E-3</v>
      </c>
      <c r="L40" s="7"/>
      <c r="M40" s="7">
        <v>2141086500</v>
      </c>
      <c r="N40" s="7"/>
      <c r="O40" s="7">
        <v>-8445281354</v>
      </c>
      <c r="P40" s="7"/>
      <c r="Q40" s="7">
        <v>-386144928</v>
      </c>
      <c r="R40" s="7"/>
      <c r="S40" s="7">
        <f t="shared" si="2"/>
        <v>-6690339782</v>
      </c>
      <c r="T40" s="7"/>
      <c r="U40" s="10">
        <f t="shared" si="3"/>
        <v>-0.17671570522760013</v>
      </c>
    </row>
    <row r="41" spans="1:21">
      <c r="A41" s="1" t="s">
        <v>40</v>
      </c>
      <c r="C41" s="7">
        <v>0</v>
      </c>
      <c r="D41" s="7"/>
      <c r="E41" s="7">
        <v>-6528304685</v>
      </c>
      <c r="F41" s="7"/>
      <c r="G41" s="7">
        <v>0</v>
      </c>
      <c r="H41" s="7"/>
      <c r="I41" s="7">
        <f t="shared" si="0"/>
        <v>-6528304685</v>
      </c>
      <c r="J41" s="7"/>
      <c r="K41" s="10">
        <f t="shared" si="1"/>
        <v>9.6889962202576396E-2</v>
      </c>
      <c r="L41" s="7"/>
      <c r="M41" s="7">
        <v>5903786400</v>
      </c>
      <c r="N41" s="7"/>
      <c r="O41" s="7">
        <v>-6954083359</v>
      </c>
      <c r="P41" s="7"/>
      <c r="Q41" s="7">
        <v>-59417520</v>
      </c>
      <c r="R41" s="7"/>
      <c r="S41" s="7">
        <f t="shared" si="2"/>
        <v>-1109714479</v>
      </c>
      <c r="T41" s="7"/>
      <c r="U41" s="10">
        <f t="shared" si="3"/>
        <v>-2.9311512292002129E-2</v>
      </c>
    </row>
    <row r="42" spans="1:21">
      <c r="A42" s="1" t="s">
        <v>38</v>
      </c>
      <c r="C42" s="7">
        <v>0</v>
      </c>
      <c r="D42" s="7"/>
      <c r="E42" s="7">
        <v>-1884584557</v>
      </c>
      <c r="F42" s="7"/>
      <c r="G42" s="7">
        <v>0</v>
      </c>
      <c r="H42" s="7"/>
      <c r="I42" s="7">
        <f t="shared" si="0"/>
        <v>-1884584557</v>
      </c>
      <c r="J42" s="7"/>
      <c r="K42" s="10">
        <f t="shared" si="1"/>
        <v>2.7970098717181608E-2</v>
      </c>
      <c r="L42" s="7"/>
      <c r="M42" s="7">
        <v>0</v>
      </c>
      <c r="N42" s="7"/>
      <c r="O42" s="7">
        <v>-4316530825</v>
      </c>
      <c r="P42" s="7"/>
      <c r="Q42" s="7">
        <v>237301824</v>
      </c>
      <c r="R42" s="7"/>
      <c r="S42" s="7">
        <f t="shared" si="2"/>
        <v>-4079229001</v>
      </c>
      <c r="T42" s="7"/>
      <c r="U42" s="10">
        <f t="shared" si="3"/>
        <v>-0.10774696849269737</v>
      </c>
    </row>
    <row r="43" spans="1:21">
      <c r="A43" s="1" t="s">
        <v>55</v>
      </c>
      <c r="C43" s="7">
        <v>0</v>
      </c>
      <c r="D43" s="7"/>
      <c r="E43" s="7">
        <v>4600532327</v>
      </c>
      <c r="F43" s="7"/>
      <c r="G43" s="7">
        <v>0</v>
      </c>
      <c r="H43" s="7"/>
      <c r="I43" s="7">
        <f t="shared" si="0"/>
        <v>4600532327</v>
      </c>
      <c r="J43" s="7"/>
      <c r="K43" s="10">
        <f t="shared" si="1"/>
        <v>-6.8278890888616786E-2</v>
      </c>
      <c r="L43" s="7"/>
      <c r="M43" s="7">
        <v>0</v>
      </c>
      <c r="N43" s="7"/>
      <c r="O43" s="7">
        <v>-4731078953</v>
      </c>
      <c r="P43" s="7"/>
      <c r="Q43" s="7">
        <v>-957533450</v>
      </c>
      <c r="R43" s="7"/>
      <c r="S43" s="7">
        <f t="shared" si="2"/>
        <v>-5688612403</v>
      </c>
      <c r="T43" s="7"/>
      <c r="U43" s="10">
        <f t="shared" si="3"/>
        <v>-0.15025651690624672</v>
      </c>
    </row>
    <row r="44" spans="1:21">
      <c r="A44" s="1" t="s">
        <v>60</v>
      </c>
      <c r="C44" s="7">
        <v>0</v>
      </c>
      <c r="D44" s="7"/>
      <c r="E44" s="7">
        <v>-2433126871</v>
      </c>
      <c r="F44" s="7"/>
      <c r="G44" s="7">
        <v>0</v>
      </c>
      <c r="H44" s="7"/>
      <c r="I44" s="7">
        <f t="shared" si="0"/>
        <v>-2433126871</v>
      </c>
      <c r="J44" s="7"/>
      <c r="K44" s="10">
        <f t="shared" si="1"/>
        <v>3.6111300244140332E-2</v>
      </c>
      <c r="L44" s="7"/>
      <c r="M44" s="7">
        <v>4825488796</v>
      </c>
      <c r="N44" s="7"/>
      <c r="O44" s="7">
        <v>-6772808383</v>
      </c>
      <c r="P44" s="7"/>
      <c r="Q44" s="7">
        <v>434994998</v>
      </c>
      <c r="R44" s="7"/>
      <c r="S44" s="7">
        <f t="shared" si="2"/>
        <v>-1512324589</v>
      </c>
      <c r="T44" s="7"/>
      <c r="U44" s="10">
        <f t="shared" si="3"/>
        <v>-3.9945879430100299E-2</v>
      </c>
    </row>
    <row r="45" spans="1:21">
      <c r="A45" s="1" t="s">
        <v>52</v>
      </c>
      <c r="C45" s="7">
        <v>0</v>
      </c>
      <c r="D45" s="7"/>
      <c r="E45" s="7">
        <v>-1840548685</v>
      </c>
      <c r="F45" s="7"/>
      <c r="G45" s="7">
        <v>0</v>
      </c>
      <c r="H45" s="7"/>
      <c r="I45" s="7">
        <f t="shared" si="0"/>
        <v>-1840548685</v>
      </c>
      <c r="J45" s="7"/>
      <c r="K45" s="10">
        <f t="shared" si="1"/>
        <v>2.7316539458000447E-2</v>
      </c>
      <c r="L45" s="7"/>
      <c r="M45" s="7">
        <v>0</v>
      </c>
      <c r="N45" s="7"/>
      <c r="O45" s="7">
        <v>3612928663</v>
      </c>
      <c r="P45" s="7"/>
      <c r="Q45" s="7">
        <v>145792337</v>
      </c>
      <c r="R45" s="7"/>
      <c r="S45" s="7">
        <f t="shared" si="2"/>
        <v>3758721000</v>
      </c>
      <c r="T45" s="7"/>
      <c r="U45" s="10">
        <f t="shared" si="3"/>
        <v>9.9281210508299161E-2</v>
      </c>
    </row>
    <row r="46" spans="1:21">
      <c r="A46" s="1" t="s">
        <v>198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10">
        <f t="shared" si="1"/>
        <v>0</v>
      </c>
      <c r="L46" s="7"/>
      <c r="M46" s="7">
        <v>0</v>
      </c>
      <c r="N46" s="7"/>
      <c r="O46" s="7">
        <v>0</v>
      </c>
      <c r="P46" s="7"/>
      <c r="Q46" s="7">
        <v>1782573327</v>
      </c>
      <c r="R46" s="7"/>
      <c r="S46" s="7">
        <f t="shared" si="2"/>
        <v>1782573327</v>
      </c>
      <c r="T46" s="7"/>
      <c r="U46" s="10">
        <f t="shared" si="3"/>
        <v>4.7084111250706349E-2</v>
      </c>
    </row>
    <row r="47" spans="1:21">
      <c r="A47" s="1" t="s">
        <v>61</v>
      </c>
      <c r="C47" s="7">
        <v>0</v>
      </c>
      <c r="D47" s="7"/>
      <c r="E47" s="7">
        <v>4601031002</v>
      </c>
      <c r="F47" s="7"/>
      <c r="G47" s="7">
        <v>0</v>
      </c>
      <c r="H47" s="7"/>
      <c r="I47" s="7">
        <f t="shared" si="0"/>
        <v>4601031002</v>
      </c>
      <c r="J47" s="7"/>
      <c r="K47" s="10">
        <f t="shared" si="1"/>
        <v>-6.8286291983423592E-2</v>
      </c>
      <c r="L47" s="7"/>
      <c r="M47" s="7">
        <v>1510778820</v>
      </c>
      <c r="N47" s="7"/>
      <c r="O47" s="7">
        <v>-582797261</v>
      </c>
      <c r="P47" s="7"/>
      <c r="Q47" s="7">
        <v>1515592462</v>
      </c>
      <c r="R47" s="7"/>
      <c r="S47" s="7">
        <f t="shared" si="2"/>
        <v>2443574021</v>
      </c>
      <c r="T47" s="7"/>
      <c r="U47" s="10">
        <f t="shared" si="3"/>
        <v>6.4543494122471998E-2</v>
      </c>
    </row>
    <row r="48" spans="1:21">
      <c r="A48" s="1" t="s">
        <v>199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10">
        <f t="shared" si="1"/>
        <v>0</v>
      </c>
      <c r="L48" s="7"/>
      <c r="M48" s="7">
        <v>0</v>
      </c>
      <c r="N48" s="7"/>
      <c r="O48" s="7">
        <v>0</v>
      </c>
      <c r="P48" s="7"/>
      <c r="Q48" s="7">
        <v>3579425385</v>
      </c>
      <c r="R48" s="7"/>
      <c r="S48" s="7">
        <f t="shared" si="2"/>
        <v>3579425385</v>
      </c>
      <c r="T48" s="7"/>
      <c r="U48" s="10">
        <f t="shared" si="3"/>
        <v>9.4545374649231698E-2</v>
      </c>
    </row>
    <row r="49" spans="1:21">
      <c r="A49" s="1" t="s">
        <v>200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10">
        <f t="shared" si="1"/>
        <v>0</v>
      </c>
      <c r="L49" s="7"/>
      <c r="M49" s="7">
        <v>0</v>
      </c>
      <c r="N49" s="7"/>
      <c r="O49" s="7">
        <v>0</v>
      </c>
      <c r="P49" s="7"/>
      <c r="Q49" s="7">
        <v>0</v>
      </c>
      <c r="R49" s="7"/>
      <c r="S49" s="7">
        <f t="shared" si="2"/>
        <v>0</v>
      </c>
      <c r="T49" s="7"/>
      <c r="U49" s="10">
        <f t="shared" si="3"/>
        <v>0</v>
      </c>
    </row>
    <row r="50" spans="1:21">
      <c r="A50" s="1" t="s">
        <v>201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10">
        <f t="shared" si="1"/>
        <v>0</v>
      </c>
      <c r="L50" s="7"/>
      <c r="M50" s="7">
        <v>0</v>
      </c>
      <c r="N50" s="7"/>
      <c r="O50" s="7">
        <v>0</v>
      </c>
      <c r="P50" s="7"/>
      <c r="Q50" s="7">
        <v>6869421855</v>
      </c>
      <c r="R50" s="7"/>
      <c r="S50" s="7">
        <f t="shared" si="2"/>
        <v>6869421855</v>
      </c>
      <c r="T50" s="7"/>
      <c r="U50" s="10">
        <f t="shared" si="3"/>
        <v>0.18144590068179201</v>
      </c>
    </row>
    <row r="51" spans="1:21">
      <c r="A51" s="1" t="s">
        <v>54</v>
      </c>
      <c r="C51" s="7">
        <v>0</v>
      </c>
      <c r="D51" s="7"/>
      <c r="E51" s="7">
        <v>-9309814081</v>
      </c>
      <c r="F51" s="7"/>
      <c r="G51" s="7">
        <v>0</v>
      </c>
      <c r="H51" s="7"/>
      <c r="I51" s="7">
        <f t="shared" si="0"/>
        <v>-9309814081</v>
      </c>
      <c r="J51" s="7"/>
      <c r="K51" s="10">
        <f t="shared" si="1"/>
        <v>0.13817178853396353</v>
      </c>
      <c r="L51" s="7"/>
      <c r="M51" s="7">
        <v>1311786758</v>
      </c>
      <c r="N51" s="7"/>
      <c r="O51" s="7">
        <v>-28197600080</v>
      </c>
      <c r="P51" s="7"/>
      <c r="Q51" s="7">
        <v>0</v>
      </c>
      <c r="R51" s="7"/>
      <c r="S51" s="7">
        <f t="shared" si="2"/>
        <v>-26885813322</v>
      </c>
      <c r="T51" s="7"/>
      <c r="U51" s="10">
        <f t="shared" si="3"/>
        <v>-0.71015009949084174</v>
      </c>
    </row>
    <row r="52" spans="1:21">
      <c r="A52" s="1" t="s">
        <v>30</v>
      </c>
      <c r="C52" s="7">
        <v>3104404511</v>
      </c>
      <c r="D52" s="7"/>
      <c r="E52" s="7">
        <v>645343436</v>
      </c>
      <c r="F52" s="7"/>
      <c r="G52" s="7">
        <v>0</v>
      </c>
      <c r="H52" s="7"/>
      <c r="I52" s="7">
        <f t="shared" si="0"/>
        <v>3749747947</v>
      </c>
      <c r="J52" s="7"/>
      <c r="K52" s="10">
        <f t="shared" si="1"/>
        <v>-5.5651957802888369E-2</v>
      </c>
      <c r="L52" s="7"/>
      <c r="M52" s="7">
        <v>3104404511</v>
      </c>
      <c r="N52" s="7"/>
      <c r="O52" s="7">
        <v>1475705617</v>
      </c>
      <c r="P52" s="7"/>
      <c r="Q52" s="7">
        <v>0</v>
      </c>
      <c r="R52" s="7"/>
      <c r="S52" s="7">
        <f t="shared" si="2"/>
        <v>4580110128</v>
      </c>
      <c r="T52" s="7"/>
      <c r="U52" s="10">
        <f t="shared" si="3"/>
        <v>0.12097702323986299</v>
      </c>
    </row>
    <row r="53" spans="1:21">
      <c r="A53" s="1" t="s">
        <v>48</v>
      </c>
      <c r="C53" s="7">
        <v>0</v>
      </c>
      <c r="D53" s="7"/>
      <c r="E53" s="7">
        <v>-1004628361</v>
      </c>
      <c r="F53" s="7"/>
      <c r="G53" s="7">
        <v>0</v>
      </c>
      <c r="H53" s="7"/>
      <c r="I53" s="7">
        <f t="shared" si="0"/>
        <v>-1004628361</v>
      </c>
      <c r="J53" s="7"/>
      <c r="K53" s="10">
        <f t="shared" si="1"/>
        <v>1.4910211551335746E-2</v>
      </c>
      <c r="L53" s="7"/>
      <c r="M53" s="7">
        <v>256942800</v>
      </c>
      <c r="N53" s="7"/>
      <c r="O53" s="7">
        <v>-919490365</v>
      </c>
      <c r="P53" s="7"/>
      <c r="Q53" s="7">
        <v>0</v>
      </c>
      <c r="R53" s="7"/>
      <c r="S53" s="7">
        <f t="shared" si="2"/>
        <v>-662547565</v>
      </c>
      <c r="T53" s="7"/>
      <c r="U53" s="10">
        <f t="shared" si="3"/>
        <v>-1.7500241244967643E-2</v>
      </c>
    </row>
    <row r="54" spans="1:21">
      <c r="A54" s="1" t="s">
        <v>17</v>
      </c>
      <c r="C54" s="7">
        <v>0</v>
      </c>
      <c r="D54" s="7"/>
      <c r="E54" s="7">
        <v>86647641</v>
      </c>
      <c r="F54" s="7"/>
      <c r="G54" s="7">
        <v>0</v>
      </c>
      <c r="H54" s="7"/>
      <c r="I54" s="7">
        <f t="shared" si="0"/>
        <v>86647641</v>
      </c>
      <c r="J54" s="7"/>
      <c r="K54" s="10">
        <f t="shared" si="1"/>
        <v>-1.2859826657175099E-3</v>
      </c>
      <c r="L54" s="7"/>
      <c r="M54" s="7">
        <v>2321168720</v>
      </c>
      <c r="N54" s="7"/>
      <c r="O54" s="7">
        <v>-13876770580</v>
      </c>
      <c r="P54" s="7"/>
      <c r="Q54" s="7">
        <v>0</v>
      </c>
      <c r="R54" s="7"/>
      <c r="S54" s="7">
        <f t="shared" si="2"/>
        <v>-11555601860</v>
      </c>
      <c r="T54" s="7"/>
      <c r="U54" s="10">
        <f t="shared" si="3"/>
        <v>-0.30522460720355499</v>
      </c>
    </row>
    <row r="55" spans="1:21">
      <c r="A55" s="1" t="s">
        <v>16</v>
      </c>
      <c r="C55" s="7">
        <v>0</v>
      </c>
      <c r="D55" s="7"/>
      <c r="E55" s="7">
        <v>-6108626772</v>
      </c>
      <c r="F55" s="7"/>
      <c r="G55" s="7">
        <v>0</v>
      </c>
      <c r="H55" s="7"/>
      <c r="I55" s="7">
        <f t="shared" si="0"/>
        <v>-6108626772</v>
      </c>
      <c r="J55" s="7"/>
      <c r="K55" s="10">
        <f t="shared" si="1"/>
        <v>9.0661304214039798E-2</v>
      </c>
      <c r="L55" s="7"/>
      <c r="M55" s="7">
        <v>1605500262</v>
      </c>
      <c r="N55" s="7"/>
      <c r="O55" s="7">
        <v>-28582801436</v>
      </c>
      <c r="P55" s="7"/>
      <c r="Q55" s="7">
        <v>0</v>
      </c>
      <c r="R55" s="7"/>
      <c r="S55" s="7">
        <f t="shared" si="2"/>
        <v>-26977301174</v>
      </c>
      <c r="T55" s="7"/>
      <c r="U55" s="10">
        <f t="shared" si="3"/>
        <v>-0.71256661955002254</v>
      </c>
    </row>
    <row r="56" spans="1:21">
      <c r="A56" s="1" t="s">
        <v>25</v>
      </c>
      <c r="C56" s="7">
        <v>0</v>
      </c>
      <c r="D56" s="7"/>
      <c r="E56" s="7">
        <v>530392018</v>
      </c>
      <c r="F56" s="7"/>
      <c r="G56" s="7">
        <v>0</v>
      </c>
      <c r="H56" s="7"/>
      <c r="I56" s="7">
        <f t="shared" si="0"/>
        <v>530392018</v>
      </c>
      <c r="J56" s="7"/>
      <c r="K56" s="10">
        <f t="shared" si="1"/>
        <v>-7.8718235523911086E-3</v>
      </c>
      <c r="L56" s="7"/>
      <c r="M56" s="7">
        <v>1219581120</v>
      </c>
      <c r="N56" s="7"/>
      <c r="O56" s="7">
        <v>-6471223793</v>
      </c>
      <c r="P56" s="7"/>
      <c r="Q56" s="7">
        <v>0</v>
      </c>
      <c r="R56" s="7"/>
      <c r="S56" s="7">
        <f t="shared" si="2"/>
        <v>-5251642673</v>
      </c>
      <c r="T56" s="7"/>
      <c r="U56" s="10">
        <f t="shared" si="3"/>
        <v>-0.13871458981192802</v>
      </c>
    </row>
    <row r="57" spans="1:21">
      <c r="A57" s="1" t="s">
        <v>31</v>
      </c>
      <c r="C57" s="7">
        <v>0</v>
      </c>
      <c r="D57" s="7"/>
      <c r="E57" s="7">
        <v>-1105527490</v>
      </c>
      <c r="F57" s="7"/>
      <c r="G57" s="7">
        <v>0</v>
      </c>
      <c r="H57" s="7"/>
      <c r="I57" s="7">
        <f t="shared" si="0"/>
        <v>-1105527490</v>
      </c>
      <c r="J57" s="7"/>
      <c r="K57" s="10">
        <f t="shared" si="1"/>
        <v>1.6407707956113748E-2</v>
      </c>
      <c r="L57" s="7"/>
      <c r="M57" s="7">
        <v>2109658987</v>
      </c>
      <c r="N57" s="7"/>
      <c r="O57" s="7">
        <v>1790108302</v>
      </c>
      <c r="P57" s="7"/>
      <c r="Q57" s="7">
        <v>0</v>
      </c>
      <c r="R57" s="7"/>
      <c r="S57" s="7">
        <f t="shared" si="2"/>
        <v>3899767289</v>
      </c>
      <c r="T57" s="7"/>
      <c r="U57" s="10">
        <f t="shared" si="3"/>
        <v>0.1030067454202076</v>
      </c>
    </row>
    <row r="58" spans="1:21">
      <c r="A58" s="1" t="s">
        <v>20</v>
      </c>
      <c r="C58" s="7">
        <v>0</v>
      </c>
      <c r="D58" s="7"/>
      <c r="E58" s="7">
        <v>-11226855507</v>
      </c>
      <c r="F58" s="7"/>
      <c r="G58" s="7">
        <v>0</v>
      </c>
      <c r="H58" s="7"/>
      <c r="I58" s="7">
        <f t="shared" si="0"/>
        <v>-11226855507</v>
      </c>
      <c r="J58" s="7"/>
      <c r="K58" s="10">
        <f t="shared" si="1"/>
        <v>0.16662359650988265</v>
      </c>
      <c r="L58" s="7"/>
      <c r="M58" s="7">
        <v>5484227448</v>
      </c>
      <c r="N58" s="7"/>
      <c r="O58" s="7">
        <v>-19860355470</v>
      </c>
      <c r="P58" s="7"/>
      <c r="Q58" s="7">
        <v>0</v>
      </c>
      <c r="R58" s="7"/>
      <c r="S58" s="7">
        <f t="shared" si="2"/>
        <v>-14376128022</v>
      </c>
      <c r="T58" s="7"/>
      <c r="U58" s="10">
        <f t="shared" si="3"/>
        <v>-0.37972475010686896</v>
      </c>
    </row>
    <row r="59" spans="1:21">
      <c r="A59" s="1" t="s">
        <v>35</v>
      </c>
      <c r="C59" s="7">
        <v>0</v>
      </c>
      <c r="D59" s="7"/>
      <c r="E59" s="7">
        <v>-1650894660</v>
      </c>
      <c r="F59" s="7"/>
      <c r="G59" s="7">
        <v>0</v>
      </c>
      <c r="H59" s="7"/>
      <c r="I59" s="7">
        <f t="shared" si="0"/>
        <v>-1650894660</v>
      </c>
      <c r="J59" s="7"/>
      <c r="K59" s="10">
        <f t="shared" si="1"/>
        <v>2.4501785521034578E-2</v>
      </c>
      <c r="L59" s="7"/>
      <c r="M59" s="7">
        <v>2197458891</v>
      </c>
      <c r="N59" s="7"/>
      <c r="O59" s="7">
        <v>-721389774</v>
      </c>
      <c r="P59" s="7"/>
      <c r="Q59" s="7">
        <v>0</v>
      </c>
      <c r="R59" s="7"/>
      <c r="S59" s="7">
        <f t="shared" si="2"/>
        <v>1476069117</v>
      </c>
      <c r="T59" s="7"/>
      <c r="U59" s="10">
        <f t="shared" si="3"/>
        <v>3.8988243269366438E-2</v>
      </c>
    </row>
    <row r="60" spans="1:21">
      <c r="A60" s="1" t="s">
        <v>46</v>
      </c>
      <c r="C60" s="7">
        <v>0</v>
      </c>
      <c r="D60" s="7"/>
      <c r="E60" s="7">
        <v>-4148644810</v>
      </c>
      <c r="F60" s="7"/>
      <c r="G60" s="7">
        <v>0</v>
      </c>
      <c r="H60" s="7"/>
      <c r="I60" s="7">
        <f t="shared" si="0"/>
        <v>-4148644810</v>
      </c>
      <c r="J60" s="7"/>
      <c r="K60" s="10">
        <f t="shared" si="1"/>
        <v>6.157219342969663E-2</v>
      </c>
      <c r="L60" s="7"/>
      <c r="M60" s="7">
        <v>2253222306</v>
      </c>
      <c r="N60" s="7"/>
      <c r="O60" s="7">
        <v>-19047087877</v>
      </c>
      <c r="P60" s="7"/>
      <c r="Q60" s="7">
        <v>0</v>
      </c>
      <c r="R60" s="7"/>
      <c r="S60" s="7">
        <f t="shared" si="2"/>
        <v>-16793865571</v>
      </c>
      <c r="T60" s="7"/>
      <c r="U60" s="10">
        <f t="shared" si="3"/>
        <v>-0.44358581097201116</v>
      </c>
    </row>
    <row r="61" spans="1:21">
      <c r="A61" s="1" t="s">
        <v>29</v>
      </c>
      <c r="C61" s="7">
        <v>0</v>
      </c>
      <c r="D61" s="7"/>
      <c r="E61" s="7">
        <v>165917702</v>
      </c>
      <c r="F61" s="7"/>
      <c r="G61" s="7">
        <v>0</v>
      </c>
      <c r="H61" s="7"/>
      <c r="I61" s="7">
        <f t="shared" si="0"/>
        <v>165917702</v>
      </c>
      <c r="J61" s="7"/>
      <c r="K61" s="10">
        <f t="shared" si="1"/>
        <v>-2.4624708329645515E-3</v>
      </c>
      <c r="L61" s="7"/>
      <c r="M61" s="7">
        <v>0</v>
      </c>
      <c r="N61" s="7"/>
      <c r="O61" s="7">
        <v>-877240246</v>
      </c>
      <c r="P61" s="7"/>
      <c r="Q61" s="7">
        <v>0</v>
      </c>
      <c r="R61" s="7"/>
      <c r="S61" s="7">
        <f t="shared" si="2"/>
        <v>-877240246</v>
      </c>
      <c r="T61" s="7"/>
      <c r="U61" s="10">
        <f t="shared" si="3"/>
        <v>-2.3171039704590512E-2</v>
      </c>
    </row>
    <row r="62" spans="1:21">
      <c r="A62" s="1" t="s">
        <v>66</v>
      </c>
      <c r="C62" s="7">
        <v>0</v>
      </c>
      <c r="D62" s="7"/>
      <c r="E62" s="7">
        <v>1077948281</v>
      </c>
      <c r="F62" s="7"/>
      <c r="G62" s="7">
        <v>0</v>
      </c>
      <c r="H62" s="7"/>
      <c r="I62" s="7">
        <f t="shared" si="0"/>
        <v>1077948281</v>
      </c>
      <c r="J62" s="7"/>
      <c r="K62" s="10">
        <f t="shared" si="1"/>
        <v>-1.599839058406665E-2</v>
      </c>
      <c r="L62" s="7"/>
      <c r="M62" s="7">
        <v>0</v>
      </c>
      <c r="N62" s="7"/>
      <c r="O62" s="7">
        <v>1077948281</v>
      </c>
      <c r="P62" s="7"/>
      <c r="Q62" s="7">
        <v>0</v>
      </c>
      <c r="R62" s="7"/>
      <c r="S62" s="7">
        <f t="shared" si="2"/>
        <v>1077948281</v>
      </c>
      <c r="T62" s="7"/>
      <c r="U62" s="10">
        <f t="shared" si="3"/>
        <v>2.8472453848801288E-2</v>
      </c>
    </row>
    <row r="63" spans="1:21">
      <c r="A63" s="1" t="s">
        <v>63</v>
      </c>
      <c r="C63" s="7">
        <v>0</v>
      </c>
      <c r="D63" s="7"/>
      <c r="E63" s="7">
        <v>2617189443</v>
      </c>
      <c r="F63" s="7"/>
      <c r="G63" s="7">
        <v>0</v>
      </c>
      <c r="H63" s="7"/>
      <c r="I63" s="7">
        <f t="shared" si="0"/>
        <v>2617189443</v>
      </c>
      <c r="J63" s="7"/>
      <c r="K63" s="10">
        <f t="shared" si="1"/>
        <v>-3.8843068521586928E-2</v>
      </c>
      <c r="L63" s="7"/>
      <c r="M63" s="7">
        <v>0</v>
      </c>
      <c r="N63" s="7"/>
      <c r="O63" s="7">
        <v>3507341606</v>
      </c>
      <c r="P63" s="7"/>
      <c r="Q63" s="7">
        <v>0</v>
      </c>
      <c r="R63" s="7"/>
      <c r="S63" s="7">
        <f t="shared" si="2"/>
        <v>3507341606</v>
      </c>
      <c r="T63" s="7"/>
      <c r="U63" s="10">
        <f t="shared" si="3"/>
        <v>9.2641385277013669E-2</v>
      </c>
    </row>
    <row r="64" spans="1:21">
      <c r="A64" s="1" t="s">
        <v>34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10">
        <f t="shared" si="1"/>
        <v>0</v>
      </c>
      <c r="L64" s="7"/>
      <c r="M64" s="7">
        <v>8665997683</v>
      </c>
      <c r="N64" s="7"/>
      <c r="O64" s="7">
        <v>0</v>
      </c>
      <c r="P64" s="7"/>
      <c r="Q64" s="7">
        <v>0</v>
      </c>
      <c r="R64" s="7"/>
      <c r="S64" s="7">
        <f t="shared" si="2"/>
        <v>8665997683</v>
      </c>
      <c r="T64" s="7"/>
      <c r="U64" s="10">
        <f t="shared" si="3"/>
        <v>0.22889986786206154</v>
      </c>
    </row>
    <row r="65" spans="1:21">
      <c r="A65" s="1" t="s">
        <v>15</v>
      </c>
      <c r="C65" s="7">
        <v>0</v>
      </c>
      <c r="D65" s="7"/>
      <c r="E65" s="7">
        <v>-12198948412</v>
      </c>
      <c r="F65" s="7"/>
      <c r="G65" s="7">
        <v>0</v>
      </c>
      <c r="H65" s="7"/>
      <c r="I65" s="7">
        <f t="shared" si="0"/>
        <v>-12198948412</v>
      </c>
      <c r="J65" s="7"/>
      <c r="K65" s="10">
        <f t="shared" si="1"/>
        <v>0.1810509324519769</v>
      </c>
      <c r="L65" s="7"/>
      <c r="M65" s="7">
        <v>0</v>
      </c>
      <c r="N65" s="7"/>
      <c r="O65" s="7">
        <v>-11003827688</v>
      </c>
      <c r="P65" s="7"/>
      <c r="Q65" s="7">
        <v>0</v>
      </c>
      <c r="R65" s="7"/>
      <c r="S65" s="7">
        <f t="shared" si="2"/>
        <v>-11003827688</v>
      </c>
      <c r="T65" s="7"/>
      <c r="U65" s="10">
        <f t="shared" si="3"/>
        <v>-0.29065028585238939</v>
      </c>
    </row>
    <row r="66" spans="1:21">
      <c r="A66" s="1" t="s">
        <v>65</v>
      </c>
      <c r="C66" s="7">
        <v>0</v>
      </c>
      <c r="D66" s="7"/>
      <c r="E66" s="7">
        <v>-636012320</v>
      </c>
      <c r="F66" s="7"/>
      <c r="G66" s="7">
        <v>0</v>
      </c>
      <c r="H66" s="7"/>
      <c r="I66" s="7">
        <f>C66+E66+G66</f>
        <v>-636012320</v>
      </c>
      <c r="J66" s="7"/>
      <c r="K66" s="10">
        <f t="shared" si="1"/>
        <v>9.4393893389755172E-3</v>
      </c>
      <c r="L66" s="7"/>
      <c r="M66" s="7">
        <v>0</v>
      </c>
      <c r="N66" s="7"/>
      <c r="O66" s="7">
        <v>-636012320</v>
      </c>
      <c r="P66" s="7"/>
      <c r="Q66" s="7">
        <v>0</v>
      </c>
      <c r="R66" s="7"/>
      <c r="S66" s="7">
        <f>M66+O66+Q66</f>
        <v>-636012320</v>
      </c>
      <c r="T66" s="7"/>
      <c r="U66" s="10">
        <f t="shared" si="3"/>
        <v>-1.6799350903616346E-2</v>
      </c>
    </row>
    <row r="67" spans="1:21" ht="24.75" thickBot="1">
      <c r="C67" s="9">
        <f>SUM(C8:C66)</f>
        <v>3104404511</v>
      </c>
      <c r="D67" s="7"/>
      <c r="E67" s="9">
        <f>SUM(E8:E66)</f>
        <v>-82778390493</v>
      </c>
      <c r="F67" s="7"/>
      <c r="G67" s="9">
        <f>SUM(G8:G66)</f>
        <v>12295440913</v>
      </c>
      <c r="H67" s="7"/>
      <c r="I67" s="9">
        <f>SUM(I8:I66)</f>
        <v>-67378545069</v>
      </c>
      <c r="J67" s="7"/>
      <c r="K67" s="11">
        <f>SUM(K8:K66)</f>
        <v>1.0000000000000002</v>
      </c>
      <c r="L67" s="7"/>
      <c r="M67" s="9">
        <f>SUM(M8:M66)</f>
        <v>159925579778</v>
      </c>
      <c r="N67" s="7"/>
      <c r="O67" s="9">
        <f>SUM(O8:O66)</f>
        <v>-309256101121</v>
      </c>
      <c r="P67" s="7"/>
      <c r="Q67" s="9">
        <f>SUM(Q8:Q66)</f>
        <v>187189860293</v>
      </c>
      <c r="R67" s="7"/>
      <c r="S67" s="9">
        <f>SUM(S8:S66)</f>
        <v>37859338950</v>
      </c>
      <c r="T67" s="7"/>
      <c r="U67" s="11">
        <f>SUM(U8:U66)</f>
        <v>0.99999999999999978</v>
      </c>
    </row>
    <row r="68" spans="1:21" ht="24.75" thickTop="1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2023-08-24T11:53:07Z</dcterms:created>
  <dcterms:modified xsi:type="dcterms:W3CDTF">2023-08-31T07:35:30Z</dcterms:modified>
</cp:coreProperties>
</file>