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ماهانه\کدال شده\"/>
    </mc:Choice>
  </mc:AlternateContent>
  <xr:revisionPtr revIDLastSave="0" documentId="13_ncr:1_{58DBC8C9-5D0B-498A-B58F-22CFBFB1580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جمع درآمدها" sheetId="15" r:id="rId13"/>
  </sheets>
  <definedNames>
    <definedName name="_xlnm._FilterDatabase" localSheetId="5" hidden="1">'درآمد سود سهام'!$A$7:$A$47</definedName>
    <definedName name="_xlnm._FilterDatabase" localSheetId="8" hidden="1">'سرمایه‌گذاری در سهام'!$A$7:$A$69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E8" i="15"/>
  <c r="E9" i="15"/>
  <c r="E7" i="15"/>
  <c r="C10" i="15"/>
  <c r="C9" i="15"/>
  <c r="C8" i="15"/>
  <c r="C7" i="15"/>
  <c r="K11" i="13"/>
  <c r="K9" i="13"/>
  <c r="K10" i="13"/>
  <c r="K8" i="13"/>
  <c r="G11" i="13"/>
  <c r="G9" i="13"/>
  <c r="G10" i="13"/>
  <c r="G8" i="13"/>
  <c r="E11" i="13"/>
  <c r="I11" i="13"/>
  <c r="U70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8" i="11"/>
  <c r="C40" i="12"/>
  <c r="E40" i="12"/>
  <c r="G40" i="12"/>
  <c r="I40" i="12"/>
  <c r="K40" i="12"/>
  <c r="M40" i="12"/>
  <c r="O40" i="12"/>
  <c r="Q40" i="12"/>
  <c r="S69" i="11"/>
  <c r="I69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S8" i="11"/>
  <c r="I8" i="11"/>
  <c r="C70" i="11"/>
  <c r="E70" i="11"/>
  <c r="G70" i="11"/>
  <c r="M70" i="11"/>
  <c r="O70" i="11"/>
  <c r="Q70" i="11"/>
  <c r="E70" i="10"/>
  <c r="G70" i="10"/>
  <c r="I70" i="10"/>
  <c r="M70" i="10"/>
  <c r="O70" i="10"/>
  <c r="Q70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8" i="10"/>
  <c r="Q75" i="9"/>
  <c r="O75" i="9"/>
  <c r="M75" i="9"/>
  <c r="I75" i="9"/>
  <c r="E75" i="9"/>
  <c r="G75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8" i="9"/>
  <c r="O48" i="8"/>
  <c r="I48" i="8"/>
  <c r="K48" i="8"/>
  <c r="Q4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8" i="8"/>
  <c r="T13" i="7"/>
  <c r="I12" i="7"/>
  <c r="K12" i="7"/>
  <c r="M12" i="7"/>
  <c r="O12" i="7"/>
  <c r="Q12" i="7"/>
  <c r="S12" i="7"/>
  <c r="S11" i="6"/>
  <c r="Q11" i="6"/>
  <c r="O11" i="6"/>
  <c r="M11" i="6"/>
  <c r="K11" i="6"/>
  <c r="AK33" i="3"/>
  <c r="Q33" i="3"/>
  <c r="S33" i="3"/>
  <c r="W33" i="3"/>
  <c r="AA33" i="3"/>
  <c r="AI33" i="3"/>
  <c r="AG33" i="3"/>
  <c r="Y57" i="1"/>
  <c r="W57" i="1"/>
  <c r="O57" i="1"/>
  <c r="K57" i="1"/>
  <c r="G57" i="1"/>
  <c r="E57" i="1"/>
  <c r="U57" i="1"/>
  <c r="I70" i="11" l="1"/>
  <c r="S70" i="11"/>
  <c r="M48" i="8"/>
  <c r="S48" i="8"/>
</calcChain>
</file>

<file path=xl/sharedStrings.xml><?xml version="1.0" encoding="utf-8"?>
<sst xmlns="http://schemas.openxmlformats.org/spreadsheetml/2006/main" count="868" uniqueCount="238">
  <si>
    <t>صندوق سرمایه‌گذاری توسعه ممتاز</t>
  </si>
  <si>
    <t>صورت وضعیت سبد</t>
  </si>
  <si>
    <t>برای ماه منتهی به 1402/07/30</t>
  </si>
  <si>
    <t>نام شرکت</t>
  </si>
  <si>
    <t>1402/06/31</t>
  </si>
  <si>
    <t>تغییرات طی دوره</t>
  </si>
  <si>
    <t>1402/07/30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</si>
  <si>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</si>
  <si>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</si>
  <si>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</si>
  <si>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</si>
  <si>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</si>
  <si>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</si>
  <si>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</si>
  <si>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</si>
  <si>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 خودرو دیزل</t>
  </si>
  <si>
    <t>بانک تجارت</t>
  </si>
  <si>
    <t>بانک ملت</t>
  </si>
  <si>
    <t>بانک‌اقتصادنوین‌</t>
  </si>
  <si>
    <t>بیمه کوثر</t>
  </si>
  <si>
    <t>پالایش نفت اصفهان</t>
  </si>
  <si>
    <t>پتروشیمی امیرکبیر</t>
  </si>
  <si>
    <t>پتروشیمی بوعلی سینا</t>
  </si>
  <si>
    <t>پتروشیمی تندگویان</t>
  </si>
  <si>
    <t>پتروشیمی‌شیراز</t>
  </si>
  <si>
    <t>پست بانک ایران</t>
  </si>
  <si>
    <t>تراکتورسازی‌ایران‌</t>
  </si>
  <si>
    <t>توسعه‌معادن‌وفلزات‌</t>
  </si>
  <si>
    <t>ح . سرمایه‌گذاری‌ سپه‌</t>
  </si>
  <si>
    <t>داروپخش‌ (هلدینگ‌</t>
  </si>
  <si>
    <t>داروسازی کاسپین تامین</t>
  </si>
  <si>
    <t>داروسازی‌ سینا</t>
  </si>
  <si>
    <t>زغال سنگ پروده طبس</t>
  </si>
  <si>
    <t>س.سهام عدالت استان کرمانشاه</t>
  </si>
  <si>
    <t>سپید ماکیان</t>
  </si>
  <si>
    <t>سرمایه گذاری تامین اجتماعی</t>
  </si>
  <si>
    <t>سرمایه گذاری صبا تامین</t>
  </si>
  <si>
    <t>سرمایه‌گذاری‌ سپه‌</t>
  </si>
  <si>
    <t>سرمایه‌گذاری‌صندوق‌بازنشستگی‌</t>
  </si>
  <si>
    <t>سیمان آبیک</t>
  </si>
  <si>
    <t>سیمان آرتا اردبیل</t>
  </si>
  <si>
    <t>سیمان فارس و خوزستان</t>
  </si>
  <si>
    <t>شرکت آهن و فولاد ارفع</t>
  </si>
  <si>
    <t>صنایع فروآلیاژ ایران</t>
  </si>
  <si>
    <t>فجر انرژی خلیج فارس</t>
  </si>
  <si>
    <t>فروسیلیسیم خمین</t>
  </si>
  <si>
    <t>فولاد  خوزستان</t>
  </si>
  <si>
    <t>فولاد خراسان</t>
  </si>
  <si>
    <t>فولاد شاهرود</t>
  </si>
  <si>
    <t>فولاد مبارکه اصفهان</t>
  </si>
  <si>
    <t>فولاد کاوه جنوب کیش</t>
  </si>
  <si>
    <t>گروه‌ صنعتی‌ بارز</t>
  </si>
  <si>
    <t>گروه‌بهمن‌</t>
  </si>
  <si>
    <t>گسترش نفت و گاز پارسیان</t>
  </si>
  <si>
    <t>مدیریت صنعت شوینده ت.ص.بهشهر</t>
  </si>
  <si>
    <t>نفت ایرانول</t>
  </si>
  <si>
    <t>نفت سپاهان</t>
  </si>
  <si>
    <t>کارخانجات‌داروپخش‌</t>
  </si>
  <si>
    <t>کاشی‌ پارس‌</t>
  </si>
  <si>
    <t>کویر تایر</t>
  </si>
  <si>
    <t>کیمیدارو</t>
  </si>
  <si>
    <t>نیان الکترونیک</t>
  </si>
  <si>
    <t>ح. گسترش سوخت سبززاگرس(س. عام)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</si>
  <si>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</si>
  <si>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</si>
  <si>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</si>
  <si>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</si>
  <si>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</si>
  <si>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</si>
  <si>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</si>
  <si>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</si>
  <si>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</si>
  <si>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</si>
  <si>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</si>
  <si>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</si>
  <si>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</si>
  <si>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اسناد خزانه-م3بودجه01-040520</t>
  </si>
  <si>
    <t>1401/05/18</t>
  </si>
  <si>
    <t>1404/05/19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</si>
  <si>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</si>
  <si>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</si>
  <si>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</si>
  <si>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</si>
  <si>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</si>
  <si>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</si>
  <si>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</si>
  <si>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</si>
  <si>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</si>
  <si>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اسنادخزانه-م1بودجه00-030821</t>
  </si>
  <si>
    <t>1400/02/22</t>
  </si>
  <si>
    <t>1403/08/21</t>
  </si>
  <si>
    <t>اسنادخزانه-م2بودجه00-031024</t>
  </si>
  <si>
    <t>1403/10/24</t>
  </si>
  <si>
    <t>اسنادخزانه-م3بودجه00-030418</t>
  </si>
  <si>
    <t>1403/04/18</t>
  </si>
  <si>
    <t>اسنادخزانه-م4بودجه00-030522</t>
  </si>
  <si>
    <t>1400/03/11</t>
  </si>
  <si>
    <t>1403/05/22</t>
  </si>
  <si>
    <t>اسنادخزانه-م5بودجه00-030626</t>
  </si>
  <si>
    <t>اسنادخزانه-م6بودجه00-030723</t>
  </si>
  <si>
    <t>1403/07/23</t>
  </si>
  <si>
    <t>اسنادخزانه-م7بودجه01-040714</t>
  </si>
  <si>
    <t>1401/12/10</t>
  </si>
  <si>
    <t>1404/07/13</t>
  </si>
  <si>
    <t>اسنادخزانه-م8بودجه00-030919</t>
  </si>
  <si>
    <t>1400/06/16</t>
  </si>
  <si>
    <t>1403/09/19</t>
  </si>
  <si>
    <t>گام بانک صادرات ایران0207</t>
  </si>
  <si>
    <t>1401/04/01</t>
  </si>
  <si>
    <t>گواهی اعتبار مولد رفاه0207</t>
  </si>
  <si>
    <t>1401/08/01</t>
  </si>
  <si>
    <t>گواهی اعتبار مولد سامان0207</t>
  </si>
  <si>
    <t>گواهی اعتبار مولد سامان0208</t>
  </si>
  <si>
    <t>1401/09/01</t>
  </si>
  <si>
    <t>1402/08/30</t>
  </si>
  <si>
    <t>گواهی اعتبار مولد سپه0208</t>
  </si>
  <si>
    <t>گواهی اعتبارمولد رفاه0208</t>
  </si>
  <si>
    <t>مرابحه عام دولت94-ش.خ030816</t>
  </si>
  <si>
    <t>1400/09/16</t>
  </si>
  <si>
    <t>1403/08/16</t>
  </si>
  <si>
    <t>مرابحه عام دولت130-ش.خ031110</t>
  </si>
  <si>
    <t>1402/05/10</t>
  </si>
  <si>
    <t>1403/11/10</t>
  </si>
  <si>
    <t>اسنادخزانه-م6بودجه01-030814</t>
  </si>
  <si>
    <t>1403/08/14</t>
  </si>
  <si>
    <t>اسناد خزانه-م1بودجه01-040326</t>
  </si>
  <si>
    <t>1401/02/26</t>
  </si>
  <si>
    <t>1404/03/25</t>
  </si>
  <si>
    <t>گواهی اعتبار مولد سپه0207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</si>
  <si>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</si>
  <si>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</si>
  <si>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</si>
  <si>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</si>
  <si>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</si>
  <si>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</si>
  <si>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</si>
  <si>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</si>
  <si>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</si>
  <si>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</si>
  <si>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5801973401</t>
  </si>
  <si>
    <t>سپرده کوتاه مدت</t>
  </si>
  <si>
    <t>1395/07/14</t>
  </si>
  <si>
    <t>بانک پاسارگاد هفتم تیر</t>
  </si>
  <si>
    <t>207-8100-15222222-1</t>
  </si>
  <si>
    <t>1399/05/25</t>
  </si>
  <si>
    <t xml:space="preserve">بانک خاورمیانه ظفر </t>
  </si>
  <si>
    <t>1009-10-810-707074686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</si>
  <si>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</si>
  <si>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</si>
  <si>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</si>
  <si>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</si>
  <si>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</si>
  <si>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</si>
  <si>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</si>
  <si>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</si>
  <si>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</si>
  <si>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</si>
  <si>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</si>
  <si>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</si>
  <si>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</si>
  <si>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</si>
  <si>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</si>
  <si>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</si>
  <si>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</si>
  <si>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نوردوقطعات‌ فولادی‌</t>
  </si>
  <si>
    <t>1402/02/30</t>
  </si>
  <si>
    <t>1402/04/29</t>
  </si>
  <si>
    <t>1402/04/31</t>
  </si>
  <si>
    <t>1402/04/20</t>
  </si>
  <si>
    <t>1402/04/24</t>
  </si>
  <si>
    <t>1402/04/17</t>
  </si>
  <si>
    <t>1402/02/25</t>
  </si>
  <si>
    <t>1402/04/21</t>
  </si>
  <si>
    <t>1402/05/01</t>
  </si>
  <si>
    <t>1402/03/08</t>
  </si>
  <si>
    <t>1402/04/15</t>
  </si>
  <si>
    <t>1402/04/12</t>
  </si>
  <si>
    <t>1402/04/30</t>
  </si>
  <si>
    <t>1402/04/28</t>
  </si>
  <si>
    <t>1402/04/10</t>
  </si>
  <si>
    <t>1402/03/02</t>
  </si>
  <si>
    <t>1402/03/31</t>
  </si>
  <si>
    <t>1402/04/27</t>
  </si>
  <si>
    <t>نفت پاسارگاد</t>
  </si>
  <si>
    <t>1402/03/03</t>
  </si>
  <si>
    <t>بهمن  دیزل</t>
  </si>
  <si>
    <t>1402/03/13</t>
  </si>
  <si>
    <t>1402/04/26</t>
  </si>
  <si>
    <t>1402/01/31</t>
  </si>
  <si>
    <t>1402/06/22</t>
  </si>
  <si>
    <t>1402/03/20</t>
  </si>
  <si>
    <t>1402/04/11</t>
  </si>
  <si>
    <t>1402/03/28</t>
  </si>
  <si>
    <t>1402/04/05</t>
  </si>
  <si>
    <t>1402/04/14</t>
  </si>
  <si>
    <t>بهای فروش</t>
  </si>
  <si>
    <t>ارزش دفتری</t>
  </si>
  <si>
    <t>سود و زیان ناشی از تغییر قیمت</t>
  </si>
  <si>
    <t>سود و زیان ناشی از فروش</t>
  </si>
  <si>
    <t>سرمایه گذاری سیمان تامین</t>
  </si>
  <si>
    <t>غلتک سازان سپاهان</t>
  </si>
  <si>
    <t>ح . سرمایه گذاری صبا تامین</t>
  </si>
  <si>
    <t>سپنتا</t>
  </si>
  <si>
    <t>ح . بیمه کوثر</t>
  </si>
  <si>
    <t>کشاورزی و دامپروری فجر اصفهان</t>
  </si>
  <si>
    <t>ملی شیمی کشاورز</t>
  </si>
  <si>
    <t>گروه انتخاب الکترونیک آرمان</t>
  </si>
  <si>
    <t>تولیدی مخازن گازطبیعی آسیاناما</t>
  </si>
  <si>
    <t>ح . داروپخش‌ (هلدینگ‌</t>
  </si>
  <si>
    <t>پتروشیمی زاگرس</t>
  </si>
  <si>
    <t>گام بانک اقتصاد نوین0204</t>
  </si>
  <si>
    <t>اسنادخزانه-م8بودجه99-020606</t>
  </si>
  <si>
    <t>اسنادخزانه-م14بودجه99-021025</t>
  </si>
  <si>
    <t>اسنادخزانه-م5بودجه99-020218</t>
  </si>
  <si>
    <t>گام بانک اقتصاد نوین0205</t>
  </si>
  <si>
    <t>گواهی اعتبار مولد شهر0206</t>
  </si>
  <si>
    <t>اسنادخزانه-م9بودجه99-020316</t>
  </si>
  <si>
    <t>گام بانک تجارت0204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</si>
  <si>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</si>
  <si>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</si>
  <si>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</si>
  <si>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</si>
  <si>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</si>
  <si>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</si>
  <si>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</si>
  <si>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</si>
  <si>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</si>
  <si>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</si>
  <si>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</si>
  <si>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</si>
  <si>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</si>
  <si>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</si>
  <si>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</si>
  <si>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1402/07/01</t>
  </si>
  <si>
    <t>-</t>
  </si>
  <si>
    <t>سود سهام شرکت س.سهام عدالت استان کرمانشاه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</si>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</sst>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10" fontId="2" fillId="0" borderId="0" xfId="0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11</xdr:col>
          <xdr:colOff>228600</xdr:colOff>
          <xdr:row>33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1F2347AE-EF54-00A9-F3AA-24C337041B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0F176-80A0-4535-AA02-B9BC7D4CDC37}">
  <dimension ref="A1"/>
  <sheetViews>
    <sheetView rightToLeft="1" workbookViewId="0">
      <selection activeCell="B2" sqref="B2"/>
    </sheetView>
  </sheetViews>
  <sheetFormatPr defaultRowHeight="1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11</xdr:col>
                <xdr:colOff>228600</xdr:colOff>
                <xdr:row>33</xdr:row>
                <xdr:rowOff>142875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2"/>
  <sheetViews>
    <sheetView rightToLeft="1" topLeftCell="A31" workbookViewId="0">
      <selection activeCell="A41" sqref="A41:XFD41"/>
    </sheetView>
  </sheetViews>
  <sheetFormatPr defaultRowHeight="24"/>
  <cols>
    <col min="1" max="1" width="32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20.8554687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.75">
      <c r="A3" s="16" t="s">
        <v>148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.75">
      <c r="A6" s="16" t="s">
        <v>152</v>
      </c>
      <c r="C6" s="17" t="s">
        <v>150</v>
      </c>
      <c r="D6" s="17" t="s">
        <v>150</v>
      </c>
      <c r="E6" s="17" t="s">
        <v>150</v>
      </c>
      <c r="F6" s="17" t="s">
        <v>150</v>
      </c>
      <c r="G6" s="17" t="s">
        <v>150</v>
      </c>
      <c r="H6" s="17" t="s">
        <v>150</v>
      </c>
      <c r="I6" s="17" t="s">
        <v>150</v>
      </c>
      <c r="K6" s="17" t="s">
        <v>151</v>
      </c>
      <c r="L6" s="17" t="s">
        <v>151</v>
      </c>
      <c r="M6" s="17" t="s">
        <v>151</v>
      </c>
      <c r="N6" s="17" t="s">
        <v>151</v>
      </c>
      <c r="O6" s="17" t="s">
        <v>151</v>
      </c>
      <c r="P6" s="17" t="s">
        <v>151</v>
      </c>
      <c r="Q6" s="17" t="s">
        <v>151</v>
      </c>
    </row>
    <row r="7" spans="1:17" ht="24.75">
      <c r="A7" s="17" t="s">
        <v>152</v>
      </c>
      <c r="C7" s="18" t="s">
        <v>222</v>
      </c>
      <c r="E7" s="18" t="s">
        <v>219</v>
      </c>
      <c r="G7" s="18" t="s">
        <v>220</v>
      </c>
      <c r="I7" s="18" t="s">
        <v>223</v>
      </c>
      <c r="K7" s="18" t="s">
        <v>222</v>
      </c>
      <c r="M7" s="18" t="s">
        <v>219</v>
      </c>
      <c r="O7" s="18" t="s">
        <v>220</v>
      </c>
      <c r="Q7" s="18" t="s">
        <v>223</v>
      </c>
    </row>
    <row r="8" spans="1:17">
      <c r="A8" s="1" t="s">
        <v>111</v>
      </c>
      <c r="C8" s="12">
        <v>0</v>
      </c>
      <c r="D8" s="12"/>
      <c r="E8" s="12">
        <v>0</v>
      </c>
      <c r="F8" s="12"/>
      <c r="G8" s="12">
        <v>1557564000</v>
      </c>
      <c r="H8" s="12"/>
      <c r="I8" s="12">
        <v>1557564000</v>
      </c>
      <c r="J8" s="12"/>
      <c r="K8" s="12">
        <v>0</v>
      </c>
      <c r="L8" s="12"/>
      <c r="M8" s="12">
        <v>0</v>
      </c>
      <c r="N8" s="12"/>
      <c r="O8" s="12">
        <v>2716108211</v>
      </c>
      <c r="P8" s="12"/>
      <c r="Q8" s="12">
        <v>2716108211</v>
      </c>
    </row>
    <row r="9" spans="1:17">
      <c r="A9" s="1" t="s">
        <v>107</v>
      </c>
      <c r="C9" s="12">
        <v>0</v>
      </c>
      <c r="D9" s="12"/>
      <c r="E9" s="12">
        <v>0</v>
      </c>
      <c r="F9" s="12"/>
      <c r="G9" s="12">
        <v>27142036812</v>
      </c>
      <c r="H9" s="12"/>
      <c r="I9" s="12">
        <v>27142036812</v>
      </c>
      <c r="J9" s="12"/>
      <c r="K9" s="12">
        <v>0</v>
      </c>
      <c r="L9" s="12"/>
      <c r="M9" s="12">
        <v>0</v>
      </c>
      <c r="N9" s="12"/>
      <c r="O9" s="12">
        <v>27792332942</v>
      </c>
      <c r="P9" s="12"/>
      <c r="Q9" s="12">
        <v>27792332942</v>
      </c>
    </row>
    <row r="10" spans="1:17">
      <c r="A10" s="1" t="s">
        <v>128</v>
      </c>
      <c r="C10" s="12">
        <v>0</v>
      </c>
      <c r="D10" s="12"/>
      <c r="E10" s="12">
        <v>0</v>
      </c>
      <c r="F10" s="12"/>
      <c r="G10" s="12">
        <v>897591111</v>
      </c>
      <c r="H10" s="12"/>
      <c r="I10" s="12">
        <v>897591111</v>
      </c>
      <c r="J10" s="12"/>
      <c r="K10" s="12">
        <v>0</v>
      </c>
      <c r="L10" s="12"/>
      <c r="M10" s="12">
        <v>0</v>
      </c>
      <c r="N10" s="12"/>
      <c r="O10" s="12">
        <v>897591111</v>
      </c>
      <c r="P10" s="12"/>
      <c r="Q10" s="12">
        <v>897591111</v>
      </c>
    </row>
    <row r="11" spans="1:17">
      <c r="A11" s="1" t="s">
        <v>109</v>
      </c>
      <c r="C11" s="12">
        <v>0</v>
      </c>
      <c r="D11" s="12"/>
      <c r="E11" s="12">
        <v>0</v>
      </c>
      <c r="F11" s="12"/>
      <c r="G11" s="12">
        <v>40328642494</v>
      </c>
      <c r="H11" s="12"/>
      <c r="I11" s="12">
        <v>40328642494</v>
      </c>
      <c r="J11" s="12"/>
      <c r="K11" s="12">
        <v>0</v>
      </c>
      <c r="L11" s="12"/>
      <c r="M11" s="12">
        <v>0</v>
      </c>
      <c r="N11" s="12"/>
      <c r="O11" s="12">
        <v>43691404708</v>
      </c>
      <c r="P11" s="12"/>
      <c r="Q11" s="12">
        <v>43691404708</v>
      </c>
    </row>
    <row r="12" spans="1:17">
      <c r="A12" s="1" t="s">
        <v>210</v>
      </c>
      <c r="C12" s="12">
        <v>0</v>
      </c>
      <c r="D12" s="12"/>
      <c r="E12" s="12">
        <v>0</v>
      </c>
      <c r="F12" s="12"/>
      <c r="G12" s="12">
        <v>0</v>
      </c>
      <c r="H12" s="12"/>
      <c r="I12" s="12">
        <v>0</v>
      </c>
      <c r="J12" s="12"/>
      <c r="K12" s="12">
        <v>0</v>
      </c>
      <c r="L12" s="12"/>
      <c r="M12" s="12">
        <v>0</v>
      </c>
      <c r="N12" s="12"/>
      <c r="O12" s="12">
        <v>4009485039</v>
      </c>
      <c r="P12" s="12"/>
      <c r="Q12" s="12">
        <v>4009485039</v>
      </c>
    </row>
    <row r="13" spans="1:17">
      <c r="A13" s="1" t="s">
        <v>115</v>
      </c>
      <c r="C13" s="12">
        <v>0</v>
      </c>
      <c r="D13" s="12"/>
      <c r="E13" s="12">
        <v>2770439787</v>
      </c>
      <c r="F13" s="12"/>
      <c r="G13" s="12">
        <v>0</v>
      </c>
      <c r="H13" s="12"/>
      <c r="I13" s="12">
        <v>2770439787</v>
      </c>
      <c r="J13" s="12"/>
      <c r="K13" s="12">
        <v>0</v>
      </c>
      <c r="L13" s="12"/>
      <c r="M13" s="12">
        <v>11949652405</v>
      </c>
      <c r="N13" s="12"/>
      <c r="O13" s="12">
        <v>7349754372</v>
      </c>
      <c r="P13" s="12"/>
      <c r="Q13" s="12">
        <v>19299406777</v>
      </c>
    </row>
    <row r="14" spans="1:17">
      <c r="A14" s="1" t="s">
        <v>211</v>
      </c>
      <c r="C14" s="12">
        <v>0</v>
      </c>
      <c r="D14" s="12"/>
      <c r="E14" s="12">
        <v>0</v>
      </c>
      <c r="F14" s="12"/>
      <c r="G14" s="12">
        <v>0</v>
      </c>
      <c r="H14" s="12"/>
      <c r="I14" s="12">
        <v>0</v>
      </c>
      <c r="J14" s="12"/>
      <c r="K14" s="12">
        <v>0</v>
      </c>
      <c r="L14" s="12"/>
      <c r="M14" s="12">
        <v>0</v>
      </c>
      <c r="N14" s="12"/>
      <c r="O14" s="12">
        <v>9966931695</v>
      </c>
      <c r="P14" s="12"/>
      <c r="Q14" s="12">
        <v>9966931695</v>
      </c>
    </row>
    <row r="15" spans="1:17">
      <c r="A15" s="1" t="s">
        <v>212</v>
      </c>
      <c r="C15" s="12">
        <v>0</v>
      </c>
      <c r="D15" s="12"/>
      <c r="E15" s="12">
        <v>0</v>
      </c>
      <c r="F15" s="12"/>
      <c r="G15" s="12">
        <v>0</v>
      </c>
      <c r="H15" s="12"/>
      <c r="I15" s="12">
        <v>0</v>
      </c>
      <c r="J15" s="12"/>
      <c r="K15" s="12">
        <v>0</v>
      </c>
      <c r="L15" s="12"/>
      <c r="M15" s="12">
        <v>0</v>
      </c>
      <c r="N15" s="12"/>
      <c r="O15" s="12">
        <v>1094801534</v>
      </c>
      <c r="P15" s="12"/>
      <c r="Q15" s="12">
        <v>1094801534</v>
      </c>
    </row>
    <row r="16" spans="1:17">
      <c r="A16" s="1" t="s">
        <v>213</v>
      </c>
      <c r="C16" s="12">
        <v>0</v>
      </c>
      <c r="D16" s="12"/>
      <c r="E16" s="12">
        <v>0</v>
      </c>
      <c r="F16" s="12"/>
      <c r="G16" s="12">
        <v>0</v>
      </c>
      <c r="H16" s="12"/>
      <c r="I16" s="12">
        <v>0</v>
      </c>
      <c r="J16" s="12"/>
      <c r="K16" s="12">
        <v>0</v>
      </c>
      <c r="L16" s="12"/>
      <c r="M16" s="12">
        <v>0</v>
      </c>
      <c r="N16" s="12"/>
      <c r="O16" s="12">
        <v>6156445523</v>
      </c>
      <c r="P16" s="12"/>
      <c r="Q16" s="12">
        <v>6156445523</v>
      </c>
    </row>
    <row r="17" spans="1:17">
      <c r="A17" s="1" t="s">
        <v>214</v>
      </c>
      <c r="C17" s="12">
        <v>0</v>
      </c>
      <c r="D17" s="12"/>
      <c r="E17" s="12">
        <v>0</v>
      </c>
      <c r="F17" s="12"/>
      <c r="G17" s="12">
        <v>0</v>
      </c>
      <c r="H17" s="12"/>
      <c r="I17" s="12">
        <v>0</v>
      </c>
      <c r="J17" s="12"/>
      <c r="K17" s="12">
        <v>0</v>
      </c>
      <c r="L17" s="12"/>
      <c r="M17" s="12">
        <v>0</v>
      </c>
      <c r="N17" s="12"/>
      <c r="O17" s="12">
        <v>14592358497</v>
      </c>
      <c r="P17" s="12"/>
      <c r="Q17" s="12">
        <v>14592358497</v>
      </c>
    </row>
    <row r="18" spans="1:17">
      <c r="A18" s="1" t="s">
        <v>76</v>
      </c>
      <c r="C18" s="12">
        <v>0</v>
      </c>
      <c r="D18" s="12"/>
      <c r="E18" s="12">
        <v>308806418</v>
      </c>
      <c r="F18" s="12"/>
      <c r="G18" s="12">
        <v>0</v>
      </c>
      <c r="H18" s="12"/>
      <c r="I18" s="12">
        <v>308806418</v>
      </c>
      <c r="J18" s="12"/>
      <c r="K18" s="12">
        <v>0</v>
      </c>
      <c r="L18" s="12"/>
      <c r="M18" s="12">
        <v>2489871629</v>
      </c>
      <c r="N18" s="12"/>
      <c r="O18" s="12">
        <v>13009527615</v>
      </c>
      <c r="P18" s="12"/>
      <c r="Q18" s="12">
        <v>15499399244</v>
      </c>
    </row>
    <row r="19" spans="1:17">
      <c r="A19" s="1" t="s">
        <v>215</v>
      </c>
      <c r="C19" s="12">
        <v>0</v>
      </c>
      <c r="D19" s="12"/>
      <c r="E19" s="12">
        <v>0</v>
      </c>
      <c r="F19" s="12"/>
      <c r="G19" s="12">
        <v>0</v>
      </c>
      <c r="H19" s="12"/>
      <c r="I19" s="12">
        <v>0</v>
      </c>
      <c r="J19" s="12"/>
      <c r="K19" s="12">
        <v>0</v>
      </c>
      <c r="L19" s="12"/>
      <c r="M19" s="12">
        <v>0</v>
      </c>
      <c r="N19" s="12"/>
      <c r="O19" s="12">
        <v>10198495090</v>
      </c>
      <c r="P19" s="12"/>
      <c r="Q19" s="12">
        <v>10198495090</v>
      </c>
    </row>
    <row r="20" spans="1:17">
      <c r="A20" s="1" t="s">
        <v>216</v>
      </c>
      <c r="C20" s="12">
        <v>0</v>
      </c>
      <c r="D20" s="12"/>
      <c r="E20" s="12">
        <v>0</v>
      </c>
      <c r="F20" s="12"/>
      <c r="G20" s="12">
        <v>0</v>
      </c>
      <c r="H20" s="12"/>
      <c r="I20" s="12">
        <v>0</v>
      </c>
      <c r="J20" s="12"/>
      <c r="K20" s="12">
        <v>0</v>
      </c>
      <c r="L20" s="12"/>
      <c r="M20" s="12">
        <v>0</v>
      </c>
      <c r="N20" s="12"/>
      <c r="O20" s="12">
        <v>914111840</v>
      </c>
      <c r="P20" s="12"/>
      <c r="Q20" s="12">
        <v>914111840</v>
      </c>
    </row>
    <row r="21" spans="1:17">
      <c r="A21" s="1" t="s">
        <v>85</v>
      </c>
      <c r="C21" s="12">
        <v>0</v>
      </c>
      <c r="D21" s="12"/>
      <c r="E21" s="12">
        <v>163692325</v>
      </c>
      <c r="F21" s="12"/>
      <c r="G21" s="12">
        <v>0</v>
      </c>
      <c r="H21" s="12"/>
      <c r="I21" s="12">
        <v>163692325</v>
      </c>
      <c r="J21" s="12"/>
      <c r="K21" s="12">
        <v>0</v>
      </c>
      <c r="L21" s="12"/>
      <c r="M21" s="12">
        <v>977162857</v>
      </c>
      <c r="N21" s="12"/>
      <c r="O21" s="12">
        <v>414482864</v>
      </c>
      <c r="P21" s="12"/>
      <c r="Q21" s="12">
        <v>1391645721</v>
      </c>
    </row>
    <row r="22" spans="1:17">
      <c r="A22" s="1" t="s">
        <v>217</v>
      </c>
      <c r="C22" s="12">
        <v>0</v>
      </c>
      <c r="D22" s="12"/>
      <c r="E22" s="12">
        <v>0</v>
      </c>
      <c r="F22" s="12"/>
      <c r="G22" s="12">
        <v>0</v>
      </c>
      <c r="H22" s="12"/>
      <c r="I22" s="12">
        <v>0</v>
      </c>
      <c r="J22" s="12"/>
      <c r="K22" s="12">
        <v>0</v>
      </c>
      <c r="L22" s="12"/>
      <c r="M22" s="12">
        <v>0</v>
      </c>
      <c r="N22" s="12"/>
      <c r="O22" s="12">
        <v>10024988576</v>
      </c>
      <c r="P22" s="12"/>
      <c r="Q22" s="12">
        <v>10024988576</v>
      </c>
    </row>
    <row r="23" spans="1:17">
      <c r="A23" s="1" t="s">
        <v>117</v>
      </c>
      <c r="C23" s="12">
        <v>1509373232</v>
      </c>
      <c r="D23" s="12"/>
      <c r="E23" s="12">
        <v>1139043511</v>
      </c>
      <c r="F23" s="12"/>
      <c r="G23" s="12">
        <v>0</v>
      </c>
      <c r="H23" s="12"/>
      <c r="I23" s="12">
        <v>2648416743</v>
      </c>
      <c r="J23" s="12"/>
      <c r="K23" s="12">
        <v>2444161926</v>
      </c>
      <c r="L23" s="12"/>
      <c r="M23" s="12">
        <v>1352446845</v>
      </c>
      <c r="N23" s="12"/>
      <c r="O23" s="12">
        <v>0</v>
      </c>
      <c r="P23" s="12"/>
      <c r="Q23" s="12">
        <v>3796608771</v>
      </c>
    </row>
    <row r="24" spans="1:17">
      <c r="A24" s="1" t="s">
        <v>112</v>
      </c>
      <c r="C24" s="12">
        <v>0</v>
      </c>
      <c r="D24" s="12"/>
      <c r="E24" s="12">
        <v>2824387987</v>
      </c>
      <c r="F24" s="12"/>
      <c r="G24" s="12">
        <v>0</v>
      </c>
      <c r="H24" s="12"/>
      <c r="I24" s="12">
        <v>2824387987</v>
      </c>
      <c r="J24" s="12"/>
      <c r="K24" s="12">
        <v>0</v>
      </c>
      <c r="L24" s="12"/>
      <c r="M24" s="12">
        <v>7657963622</v>
      </c>
      <c r="N24" s="12"/>
      <c r="O24" s="12">
        <v>0</v>
      </c>
      <c r="P24" s="12"/>
      <c r="Q24" s="12">
        <v>7657963622</v>
      </c>
    </row>
    <row r="25" spans="1:17">
      <c r="A25" s="1" t="s">
        <v>95</v>
      </c>
      <c r="C25" s="12">
        <v>0</v>
      </c>
      <c r="D25" s="12"/>
      <c r="E25" s="12">
        <v>2380968372</v>
      </c>
      <c r="F25" s="12"/>
      <c r="G25" s="12">
        <v>0</v>
      </c>
      <c r="H25" s="12"/>
      <c r="I25" s="12">
        <v>2380968372</v>
      </c>
      <c r="J25" s="12"/>
      <c r="K25" s="12">
        <v>0</v>
      </c>
      <c r="L25" s="12"/>
      <c r="M25" s="12">
        <v>13689245375</v>
      </c>
      <c r="N25" s="12"/>
      <c r="O25" s="12">
        <v>0</v>
      </c>
      <c r="P25" s="12"/>
      <c r="Q25" s="12">
        <v>13689245375</v>
      </c>
    </row>
    <row r="26" spans="1:17">
      <c r="A26" s="1" t="s">
        <v>125</v>
      </c>
      <c r="C26" s="12">
        <v>0</v>
      </c>
      <c r="D26" s="12"/>
      <c r="E26" s="12">
        <v>196700030</v>
      </c>
      <c r="F26" s="12"/>
      <c r="G26" s="12">
        <v>0</v>
      </c>
      <c r="H26" s="12"/>
      <c r="I26" s="12">
        <v>196700030</v>
      </c>
      <c r="J26" s="12"/>
      <c r="K26" s="12">
        <v>0</v>
      </c>
      <c r="L26" s="12"/>
      <c r="M26" s="12">
        <v>196700030</v>
      </c>
      <c r="N26" s="12"/>
      <c r="O26" s="12">
        <v>0</v>
      </c>
      <c r="P26" s="12"/>
      <c r="Q26" s="12">
        <v>196700030</v>
      </c>
    </row>
    <row r="27" spans="1:17">
      <c r="A27" s="1" t="s">
        <v>116</v>
      </c>
      <c r="C27" s="12">
        <v>0</v>
      </c>
      <c r="D27" s="12"/>
      <c r="E27" s="12">
        <v>592392609</v>
      </c>
      <c r="F27" s="12"/>
      <c r="G27" s="12">
        <v>0</v>
      </c>
      <c r="H27" s="12"/>
      <c r="I27" s="12">
        <v>592392609</v>
      </c>
      <c r="J27" s="12"/>
      <c r="K27" s="12">
        <v>0</v>
      </c>
      <c r="L27" s="12"/>
      <c r="M27" s="12">
        <v>3546481135</v>
      </c>
      <c r="N27" s="12"/>
      <c r="O27" s="12">
        <v>0</v>
      </c>
      <c r="P27" s="12"/>
      <c r="Q27" s="12">
        <v>3546481135</v>
      </c>
    </row>
    <row r="28" spans="1:17">
      <c r="A28" s="1" t="s">
        <v>72</v>
      </c>
      <c r="C28" s="12">
        <v>0</v>
      </c>
      <c r="D28" s="12"/>
      <c r="E28" s="12">
        <v>7226690</v>
      </c>
      <c r="F28" s="12"/>
      <c r="G28" s="12">
        <v>0</v>
      </c>
      <c r="H28" s="12"/>
      <c r="I28" s="12">
        <v>7226690</v>
      </c>
      <c r="J28" s="12"/>
      <c r="K28" s="12">
        <v>0</v>
      </c>
      <c r="L28" s="12"/>
      <c r="M28" s="12">
        <v>41132544</v>
      </c>
      <c r="N28" s="12"/>
      <c r="O28" s="12">
        <v>0</v>
      </c>
      <c r="P28" s="12"/>
      <c r="Q28" s="12">
        <v>41132544</v>
      </c>
    </row>
    <row r="29" spans="1:17">
      <c r="A29" s="1" t="s">
        <v>101</v>
      </c>
      <c r="C29" s="12">
        <v>0</v>
      </c>
      <c r="D29" s="12"/>
      <c r="E29" s="12">
        <v>2007144359</v>
      </c>
      <c r="F29" s="12"/>
      <c r="G29" s="12">
        <v>0</v>
      </c>
      <c r="H29" s="12"/>
      <c r="I29" s="12">
        <v>2007144359</v>
      </c>
      <c r="J29" s="12"/>
      <c r="K29" s="12">
        <v>0</v>
      </c>
      <c r="L29" s="12"/>
      <c r="M29" s="12">
        <v>2944462698</v>
      </c>
      <c r="N29" s="12"/>
      <c r="O29" s="12">
        <v>0</v>
      </c>
      <c r="P29" s="12"/>
      <c r="Q29" s="12">
        <v>2944462698</v>
      </c>
    </row>
    <row r="30" spans="1:17">
      <c r="A30" s="1" t="s">
        <v>93</v>
      </c>
      <c r="C30" s="12">
        <v>0</v>
      </c>
      <c r="D30" s="12"/>
      <c r="E30" s="12">
        <v>249775720</v>
      </c>
      <c r="F30" s="12"/>
      <c r="G30" s="12">
        <v>0</v>
      </c>
      <c r="H30" s="12"/>
      <c r="I30" s="12">
        <v>249775720</v>
      </c>
      <c r="J30" s="12"/>
      <c r="K30" s="12">
        <v>0</v>
      </c>
      <c r="L30" s="12"/>
      <c r="M30" s="12">
        <v>1623327718</v>
      </c>
      <c r="N30" s="12"/>
      <c r="O30" s="12">
        <v>0</v>
      </c>
      <c r="P30" s="12"/>
      <c r="Q30" s="12">
        <v>1623327718</v>
      </c>
    </row>
    <row r="31" spans="1:17">
      <c r="A31" s="1" t="s">
        <v>82</v>
      </c>
      <c r="C31" s="12">
        <v>0</v>
      </c>
      <c r="D31" s="12"/>
      <c r="E31" s="12">
        <v>1032042909</v>
      </c>
      <c r="F31" s="12"/>
      <c r="G31" s="12">
        <v>0</v>
      </c>
      <c r="H31" s="12"/>
      <c r="I31" s="12">
        <v>1032042909</v>
      </c>
      <c r="J31" s="12"/>
      <c r="K31" s="12">
        <v>0</v>
      </c>
      <c r="L31" s="12"/>
      <c r="M31" s="12">
        <v>6747511792</v>
      </c>
      <c r="N31" s="12"/>
      <c r="O31" s="12">
        <v>0</v>
      </c>
      <c r="P31" s="12"/>
      <c r="Q31" s="12">
        <v>6747511792</v>
      </c>
    </row>
    <row r="32" spans="1:17">
      <c r="A32" s="1" t="s">
        <v>98</v>
      </c>
      <c r="C32" s="12">
        <v>0</v>
      </c>
      <c r="D32" s="12"/>
      <c r="E32" s="12">
        <v>228279</v>
      </c>
      <c r="F32" s="12"/>
      <c r="G32" s="12">
        <v>0</v>
      </c>
      <c r="H32" s="12"/>
      <c r="I32" s="12">
        <v>228279</v>
      </c>
      <c r="J32" s="12"/>
      <c r="K32" s="12">
        <v>0</v>
      </c>
      <c r="L32" s="12"/>
      <c r="M32" s="12">
        <v>1728487</v>
      </c>
      <c r="N32" s="12"/>
      <c r="O32" s="12">
        <v>0</v>
      </c>
      <c r="P32" s="12"/>
      <c r="Q32" s="12">
        <v>1728487</v>
      </c>
    </row>
    <row r="33" spans="1:17">
      <c r="A33" s="1" t="s">
        <v>120</v>
      </c>
      <c r="C33" s="12">
        <v>0</v>
      </c>
      <c r="D33" s="12"/>
      <c r="E33" s="12">
        <v>-119582918</v>
      </c>
      <c r="F33" s="12"/>
      <c r="G33" s="12">
        <v>0</v>
      </c>
      <c r="H33" s="12"/>
      <c r="I33" s="12">
        <v>-119582918</v>
      </c>
      <c r="J33" s="12"/>
      <c r="K33" s="12">
        <v>0</v>
      </c>
      <c r="L33" s="12"/>
      <c r="M33" s="12">
        <v>-119582918</v>
      </c>
      <c r="N33" s="12"/>
      <c r="O33" s="12">
        <v>0</v>
      </c>
      <c r="P33" s="12"/>
      <c r="Q33" s="12">
        <v>-119582918</v>
      </c>
    </row>
    <row r="34" spans="1:17">
      <c r="A34" s="1" t="s">
        <v>91</v>
      </c>
      <c r="C34" s="12">
        <v>0</v>
      </c>
      <c r="D34" s="12"/>
      <c r="E34" s="12">
        <v>570684045</v>
      </c>
      <c r="F34" s="12"/>
      <c r="G34" s="12">
        <v>0</v>
      </c>
      <c r="H34" s="12"/>
      <c r="I34" s="12">
        <v>570684045</v>
      </c>
      <c r="J34" s="12"/>
      <c r="K34" s="12">
        <v>0</v>
      </c>
      <c r="L34" s="12"/>
      <c r="M34" s="12">
        <v>3893169735</v>
      </c>
      <c r="N34" s="12"/>
      <c r="O34" s="12">
        <v>0</v>
      </c>
      <c r="P34" s="12"/>
      <c r="Q34" s="12">
        <v>3893169735</v>
      </c>
    </row>
    <row r="35" spans="1:17">
      <c r="A35" s="1" t="s">
        <v>99</v>
      </c>
      <c r="C35" s="12">
        <v>0</v>
      </c>
      <c r="D35" s="12"/>
      <c r="E35" s="12">
        <v>1722518137</v>
      </c>
      <c r="F35" s="12"/>
      <c r="G35" s="12">
        <v>0</v>
      </c>
      <c r="H35" s="12"/>
      <c r="I35" s="12">
        <v>1722518137</v>
      </c>
      <c r="J35" s="12"/>
      <c r="K35" s="12">
        <v>0</v>
      </c>
      <c r="L35" s="12"/>
      <c r="M35" s="12">
        <v>3868615945</v>
      </c>
      <c r="N35" s="12"/>
      <c r="O35" s="12">
        <v>0</v>
      </c>
      <c r="P35" s="12"/>
      <c r="Q35" s="12">
        <v>3868615945</v>
      </c>
    </row>
    <row r="36" spans="1:17">
      <c r="A36" s="1" t="s">
        <v>104</v>
      </c>
      <c r="C36" s="12">
        <v>0</v>
      </c>
      <c r="D36" s="12"/>
      <c r="E36" s="12">
        <v>1346451911</v>
      </c>
      <c r="F36" s="12"/>
      <c r="G36" s="12">
        <v>0</v>
      </c>
      <c r="H36" s="12"/>
      <c r="I36" s="12">
        <v>1346451911</v>
      </c>
      <c r="J36" s="12"/>
      <c r="K36" s="12">
        <v>0</v>
      </c>
      <c r="L36" s="12"/>
      <c r="M36" s="12">
        <v>11591194715</v>
      </c>
      <c r="N36" s="12"/>
      <c r="O36" s="12">
        <v>0</v>
      </c>
      <c r="P36" s="12"/>
      <c r="Q36" s="12">
        <v>11591194715</v>
      </c>
    </row>
    <row r="37" spans="1:17">
      <c r="A37" s="1" t="s">
        <v>79</v>
      </c>
      <c r="C37" s="12">
        <v>0</v>
      </c>
      <c r="D37" s="12"/>
      <c r="E37" s="12">
        <v>424039129</v>
      </c>
      <c r="F37" s="12"/>
      <c r="G37" s="12">
        <v>0</v>
      </c>
      <c r="H37" s="12"/>
      <c r="I37" s="12">
        <v>424039129</v>
      </c>
      <c r="J37" s="12"/>
      <c r="K37" s="12">
        <v>0</v>
      </c>
      <c r="L37" s="12"/>
      <c r="M37" s="12">
        <v>2411895765</v>
      </c>
      <c r="N37" s="12"/>
      <c r="O37" s="12">
        <v>0</v>
      </c>
      <c r="P37" s="12"/>
      <c r="Q37" s="12">
        <v>2411895765</v>
      </c>
    </row>
    <row r="38" spans="1:17">
      <c r="A38" s="1" t="s">
        <v>88</v>
      </c>
      <c r="C38" s="12">
        <v>0</v>
      </c>
      <c r="D38" s="12"/>
      <c r="E38" s="12">
        <v>1179614035</v>
      </c>
      <c r="F38" s="12"/>
      <c r="G38" s="12">
        <v>0</v>
      </c>
      <c r="H38" s="12"/>
      <c r="I38" s="12">
        <v>1179614036</v>
      </c>
      <c r="J38" s="12"/>
      <c r="K38" s="12">
        <v>0</v>
      </c>
      <c r="L38" s="12"/>
      <c r="M38" s="12">
        <v>9946065788</v>
      </c>
      <c r="N38" s="12"/>
      <c r="O38" s="12">
        <v>0</v>
      </c>
      <c r="P38" s="12"/>
      <c r="Q38" s="12">
        <v>9946065789</v>
      </c>
    </row>
    <row r="39" spans="1:17">
      <c r="A39" s="1" t="s">
        <v>123</v>
      </c>
      <c r="C39" s="12">
        <v>0</v>
      </c>
      <c r="D39" s="12"/>
      <c r="E39" s="12">
        <v>33226130</v>
      </c>
      <c r="F39" s="12"/>
      <c r="G39" s="12">
        <v>0</v>
      </c>
      <c r="H39" s="12"/>
      <c r="I39" s="12">
        <v>33226130</v>
      </c>
      <c r="J39" s="12"/>
      <c r="K39" s="12">
        <v>0</v>
      </c>
      <c r="L39" s="12"/>
      <c r="M39" s="12">
        <v>33226130</v>
      </c>
      <c r="N39" s="12"/>
      <c r="O39" s="12">
        <v>0</v>
      </c>
      <c r="P39" s="12"/>
      <c r="Q39" s="12">
        <v>33226130</v>
      </c>
    </row>
    <row r="40" spans="1:17" ht="24.75" thickBot="1">
      <c r="C40" s="13">
        <f>SUM(C8:C39)</f>
        <v>1509373232</v>
      </c>
      <c r="D40" s="12"/>
      <c r="E40" s="13">
        <f>SUM(E8:E39)</f>
        <v>18829799465</v>
      </c>
      <c r="F40" s="12"/>
      <c r="G40" s="13">
        <f>SUM(G8:G39)</f>
        <v>69925834417</v>
      </c>
      <c r="H40" s="12"/>
      <c r="I40" s="13">
        <f>SUM(I8:I39)</f>
        <v>90265007115</v>
      </c>
      <c r="J40" s="12"/>
      <c r="K40" s="13">
        <f>SUM(K8:K39)</f>
        <v>2444161926</v>
      </c>
      <c r="L40" s="12"/>
      <c r="M40" s="13">
        <f>SUM(M8:M39)</f>
        <v>84842272297</v>
      </c>
      <c r="N40" s="12"/>
      <c r="O40" s="13">
        <f>SUM(O8:O39)</f>
        <v>152828819617</v>
      </c>
      <c r="P40" s="12"/>
      <c r="Q40" s="13">
        <f>SUM(Q8:Q39)</f>
        <v>240115253841</v>
      </c>
    </row>
    <row r="41" spans="1:17" ht="24.75" thickTop="1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spans="1:17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E17" sqref="E17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40.140625" style="1" bestFit="1" customWidth="1"/>
    <col min="6" max="6" width="1" style="1" customWidth="1"/>
    <col min="7" max="7" width="34.85546875" style="1" bestFit="1" customWidth="1"/>
    <col min="8" max="8" width="1" style="1" customWidth="1"/>
    <col min="9" max="9" width="40.140625" style="1" bestFit="1" customWidth="1"/>
    <col min="10" max="10" width="1" style="1" customWidth="1"/>
    <col min="11" max="11" width="34.855468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24.75">
      <c r="A3" s="16" t="s">
        <v>148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6" spans="1:11" ht="24.75">
      <c r="A6" s="17" t="s">
        <v>224</v>
      </c>
      <c r="B6" s="17" t="s">
        <v>224</v>
      </c>
      <c r="C6" s="17" t="s">
        <v>224</v>
      </c>
      <c r="E6" s="17" t="s">
        <v>150</v>
      </c>
      <c r="F6" s="17" t="s">
        <v>150</v>
      </c>
      <c r="G6" s="17" t="s">
        <v>150</v>
      </c>
      <c r="I6" s="17" t="s">
        <v>151</v>
      </c>
      <c r="J6" s="17" t="s">
        <v>151</v>
      </c>
      <c r="K6" s="17" t="s">
        <v>151</v>
      </c>
    </row>
    <row r="7" spans="1:11" ht="24.75">
      <c r="A7" s="17" t="s">
        <v>225</v>
      </c>
      <c r="C7" s="17" t="s">
        <v>132</v>
      </c>
      <c r="E7" s="17" t="s">
        <v>226</v>
      </c>
      <c r="G7" s="17" t="s">
        <v>227</v>
      </c>
      <c r="I7" s="17" t="s">
        <v>226</v>
      </c>
      <c r="K7" s="17" t="s">
        <v>227</v>
      </c>
    </row>
    <row r="8" spans="1:11">
      <c r="A8" s="1" t="s">
        <v>138</v>
      </c>
      <c r="C8" s="4" t="s">
        <v>139</v>
      </c>
      <c r="D8" s="4"/>
      <c r="E8" s="6">
        <v>9166153</v>
      </c>
      <c r="F8" s="4"/>
      <c r="G8" s="8">
        <f>E8/$E$11</f>
        <v>7.02083918952007E-2</v>
      </c>
      <c r="H8" s="4"/>
      <c r="I8" s="6">
        <v>83081037</v>
      </c>
      <c r="J8" s="4"/>
      <c r="K8" s="8">
        <f>I8/$I$11</f>
        <v>0.1842128861886374</v>
      </c>
    </row>
    <row r="9" spans="1:11">
      <c r="A9" s="1" t="s">
        <v>142</v>
      </c>
      <c r="C9" s="4" t="s">
        <v>143</v>
      </c>
      <c r="D9" s="4"/>
      <c r="E9" s="6">
        <v>3858619</v>
      </c>
      <c r="F9" s="4"/>
      <c r="G9" s="8">
        <f t="shared" ref="G9:G10" si="0">E9/$E$11</f>
        <v>2.9555194521220348E-2</v>
      </c>
      <c r="H9" s="4"/>
      <c r="I9" s="6">
        <v>39394636</v>
      </c>
      <c r="J9" s="4"/>
      <c r="K9" s="8">
        <f t="shared" ref="K9:K10" si="1">I9/$I$11</f>
        <v>8.7348447491222309E-2</v>
      </c>
    </row>
    <row r="10" spans="1:11">
      <c r="A10" s="1" t="s">
        <v>145</v>
      </c>
      <c r="C10" s="4" t="s">
        <v>146</v>
      </c>
      <c r="D10" s="4"/>
      <c r="E10" s="6">
        <v>117531601</v>
      </c>
      <c r="F10" s="4"/>
      <c r="G10" s="8">
        <f t="shared" si="0"/>
        <v>0.90023641358357898</v>
      </c>
      <c r="H10" s="4"/>
      <c r="I10" s="6">
        <v>328529893</v>
      </c>
      <c r="J10" s="4"/>
      <c r="K10" s="8">
        <f t="shared" si="1"/>
        <v>0.72843866632014032</v>
      </c>
    </row>
    <row r="11" spans="1:11" ht="24.75" thickBot="1">
      <c r="C11" s="4"/>
      <c r="D11" s="4"/>
      <c r="E11" s="7">
        <f>SUM(E8:E10)</f>
        <v>130556373</v>
      </c>
      <c r="F11" s="4"/>
      <c r="G11" s="9">
        <f>SUM(G8:G10)</f>
        <v>1</v>
      </c>
      <c r="H11" s="4"/>
      <c r="I11" s="7">
        <f>SUM(I8:I10)</f>
        <v>451005566</v>
      </c>
      <c r="J11" s="4"/>
      <c r="K11" s="9">
        <f>SUM(K8:K10)</f>
        <v>1</v>
      </c>
    </row>
    <row r="12" spans="1:11" ht="24.75" thickTop="1">
      <c r="C12" s="4"/>
      <c r="D12" s="4"/>
      <c r="E12" s="4"/>
      <c r="F12" s="4"/>
      <c r="G12" s="4"/>
      <c r="H12" s="4"/>
      <c r="I12" s="4"/>
      <c r="J12" s="4"/>
      <c r="K12" s="4"/>
    </row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5" sqref="C5:E6"/>
    </sheetView>
  </sheetViews>
  <sheetFormatPr defaultRowHeight="24"/>
  <cols>
    <col min="1" max="1" width="31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6" t="s">
        <v>0</v>
      </c>
      <c r="B2" s="16"/>
      <c r="C2" s="16"/>
      <c r="D2" s="16"/>
      <c r="E2" s="16"/>
    </row>
    <row r="3" spans="1:5" ht="24.75">
      <c r="A3" s="16" t="s">
        <v>148</v>
      </c>
      <c r="B3" s="16"/>
      <c r="C3" s="16"/>
      <c r="D3" s="16"/>
      <c r="E3" s="16"/>
    </row>
    <row r="4" spans="1:5" ht="24.75">
      <c r="A4" s="16" t="s">
        <v>2</v>
      </c>
      <c r="B4" s="16"/>
      <c r="C4" s="16"/>
      <c r="D4" s="16"/>
      <c r="E4" s="16"/>
    </row>
    <row r="5" spans="1:5" ht="24.75">
      <c r="C5" s="16" t="s">
        <v>150</v>
      </c>
      <c r="D5" s="4"/>
      <c r="E5" s="15" t="s">
        <v>236</v>
      </c>
    </row>
    <row r="6" spans="1:5" ht="24.75">
      <c r="A6" s="16" t="s">
        <v>228</v>
      </c>
      <c r="C6" s="17"/>
      <c r="D6" s="4"/>
      <c r="E6" s="5" t="s">
        <v>237</v>
      </c>
    </row>
    <row r="7" spans="1:5" ht="24.75">
      <c r="A7" s="17" t="s">
        <v>228</v>
      </c>
      <c r="C7" s="17" t="s">
        <v>135</v>
      </c>
      <c r="E7" s="17" t="s">
        <v>135</v>
      </c>
    </row>
    <row r="8" spans="1:5">
      <c r="A8" s="1" t="s">
        <v>229</v>
      </c>
      <c r="C8" s="6">
        <v>0</v>
      </c>
      <c r="D8" s="4"/>
      <c r="E8" s="6">
        <v>93239774</v>
      </c>
    </row>
    <row r="9" spans="1:5" ht="25.5" thickBot="1">
      <c r="A9" s="2" t="s">
        <v>157</v>
      </c>
      <c r="C9" s="7">
        <v>0</v>
      </c>
      <c r="D9" s="4"/>
      <c r="E9" s="7">
        <v>93239774</v>
      </c>
    </row>
    <row r="10" spans="1:5" ht="24.75" thickTop="1">
      <c r="C10" s="4"/>
      <c r="D10" s="4"/>
      <c r="E10" s="4"/>
    </row>
  </sheetData>
  <mergeCells count="7">
    <mergeCell ref="E7"/>
    <mergeCell ref="A4:E4"/>
    <mergeCell ref="A3:E3"/>
    <mergeCell ref="A2:E2"/>
    <mergeCell ref="C5:C6"/>
    <mergeCell ref="A6:A7"/>
    <mergeCell ref="C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G7" sqref="G7:G9"/>
    </sheetView>
  </sheetViews>
  <sheetFormatPr defaultRowHeight="24"/>
  <cols>
    <col min="1" max="1" width="31.42578125" style="1" bestFit="1" customWidth="1"/>
    <col min="2" max="2" width="1" style="1" customWidth="1"/>
    <col min="3" max="3" width="16.710937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6" t="s">
        <v>0</v>
      </c>
      <c r="B2" s="16"/>
      <c r="C2" s="16"/>
      <c r="D2" s="16"/>
      <c r="E2" s="16"/>
      <c r="F2" s="16"/>
      <c r="G2" s="16"/>
    </row>
    <row r="3" spans="1:7" ht="24.75">
      <c r="A3" s="16" t="s">
        <v>148</v>
      </c>
      <c r="B3" s="16"/>
      <c r="C3" s="16"/>
      <c r="D3" s="16"/>
      <c r="E3" s="16"/>
      <c r="F3" s="16"/>
      <c r="G3" s="16"/>
    </row>
    <row r="4" spans="1:7" ht="24.75">
      <c r="A4" s="16" t="s">
        <v>2</v>
      </c>
      <c r="B4" s="16"/>
      <c r="C4" s="16"/>
      <c r="D4" s="16"/>
      <c r="E4" s="16"/>
      <c r="F4" s="16"/>
      <c r="G4" s="16"/>
    </row>
    <row r="6" spans="1:7" ht="24.75">
      <c r="A6" s="17" t="s">
        <v>152</v>
      </c>
      <c r="C6" s="17" t="s">
        <v>135</v>
      </c>
      <c r="E6" s="17" t="s">
        <v>221</v>
      </c>
      <c r="G6" s="17" t="s">
        <v>13</v>
      </c>
    </row>
    <row r="7" spans="1:7">
      <c r="A7" s="1" t="s">
        <v>230</v>
      </c>
      <c r="C7" s="12">
        <f>'سرمایه‌گذاری در سهام'!I70</f>
        <v>-79816591941</v>
      </c>
      <c r="E7" s="8">
        <f>C7/$C$10</f>
        <v>-7.5448347305210879</v>
      </c>
      <c r="G7" s="8">
        <v>-1.7844477483391963E-2</v>
      </c>
    </row>
    <row r="8" spans="1:7">
      <c r="A8" s="1" t="s">
        <v>231</v>
      </c>
      <c r="C8" s="6">
        <f>'سرمایه‌گذاری در اوراق بهادار'!I40</f>
        <v>90265007115</v>
      </c>
      <c r="E8" s="8">
        <f t="shared" ref="E8:E9" si="0">C8/$C$10</f>
        <v>8.532493609040614</v>
      </c>
      <c r="G8" s="8">
        <v>2.0180414220046843E-2</v>
      </c>
    </row>
    <row r="9" spans="1:7">
      <c r="A9" s="1" t="s">
        <v>232</v>
      </c>
      <c r="C9" s="6">
        <f>'درآمد سپرده بانکی'!E11</f>
        <v>130556373</v>
      </c>
      <c r="E9" s="8">
        <f t="shared" si="0"/>
        <v>1.2341121480473531E-2</v>
      </c>
      <c r="G9" s="8">
        <v>2.9188295336312175E-5</v>
      </c>
    </row>
    <row r="10" spans="1:7" ht="24.75" thickBot="1">
      <c r="C10" s="7">
        <f>SUM(C7:C9)</f>
        <v>10578971547</v>
      </c>
      <c r="E10" s="11">
        <f>SUM(E7:E9)</f>
        <v>0.99999999999999967</v>
      </c>
      <c r="G10" s="11">
        <f>SUM(G7:G9)</f>
        <v>2.3651250319911919E-3</v>
      </c>
    </row>
    <row r="11" spans="1:7" ht="24.75" thickTop="1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1"/>
  <sheetViews>
    <sheetView rightToLeft="1" tabSelected="1" topLeftCell="J45" workbookViewId="0">
      <selection activeCell="Y54" sqref="Y54"/>
    </sheetView>
  </sheetViews>
  <sheetFormatPr defaultRowHeight="24"/>
  <cols>
    <col min="1" max="1" width="35.710937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25.5703125" style="1" bestFit="1" customWidth="1"/>
    <col min="8" max="8" width="1" style="1" customWidth="1"/>
    <col min="9" max="9" width="11.28515625" style="1" bestFit="1" customWidth="1"/>
    <col min="10" max="10" width="1" style="1" customWidth="1"/>
    <col min="11" max="11" width="19.7109375" style="1" bestFit="1" customWidth="1"/>
    <col min="12" max="12" width="1" style="1" customWidth="1"/>
    <col min="13" max="13" width="11.42578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9.7109375" style="1" bestFit="1" customWidth="1"/>
    <col min="22" max="22" width="1" style="1" customWidth="1"/>
    <col min="23" max="23" width="25.57031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ht="24.7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6" spans="1:25" ht="24.75">
      <c r="A6" s="16" t="s">
        <v>3</v>
      </c>
      <c r="C6" s="17" t="s">
        <v>233</v>
      </c>
      <c r="D6" s="17" t="s">
        <v>4</v>
      </c>
      <c r="E6" s="17" t="s">
        <v>4</v>
      </c>
      <c r="F6" s="17" t="s">
        <v>4</v>
      </c>
      <c r="G6" s="17" t="s">
        <v>4</v>
      </c>
      <c r="I6" s="17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7" t="s">
        <v>6</v>
      </c>
    </row>
    <row r="7" spans="1:25" ht="24.75">
      <c r="A7" s="16" t="s">
        <v>3</v>
      </c>
      <c r="C7" s="16" t="s">
        <v>7</v>
      </c>
      <c r="E7" s="16" t="s">
        <v>8</v>
      </c>
      <c r="G7" s="16" t="s">
        <v>9</v>
      </c>
      <c r="I7" s="17" t="s">
        <v>10</v>
      </c>
      <c r="J7" s="17" t="s">
        <v>10</v>
      </c>
      <c r="K7" s="17" t="s">
        <v>10</v>
      </c>
      <c r="M7" s="17" t="s">
        <v>11</v>
      </c>
      <c r="N7" s="17" t="s">
        <v>11</v>
      </c>
      <c r="O7" s="17" t="s">
        <v>11</v>
      </c>
      <c r="Q7" s="16" t="s">
        <v>7</v>
      </c>
      <c r="S7" s="16" t="s">
        <v>12</v>
      </c>
      <c r="U7" s="16" t="s">
        <v>8</v>
      </c>
      <c r="W7" s="16" t="s">
        <v>9</v>
      </c>
      <c r="Y7" s="16" t="s">
        <v>13</v>
      </c>
    </row>
    <row r="8" spans="1:25" ht="24.75">
      <c r="A8" s="17" t="s">
        <v>3</v>
      </c>
      <c r="C8" s="17" t="s">
        <v>7</v>
      </c>
      <c r="E8" s="17" t="s">
        <v>8</v>
      </c>
      <c r="G8" s="17" t="s">
        <v>9</v>
      </c>
      <c r="I8" s="17" t="s">
        <v>7</v>
      </c>
      <c r="K8" s="17" t="s">
        <v>8</v>
      </c>
      <c r="M8" s="17" t="s">
        <v>7</v>
      </c>
      <c r="O8" s="17" t="s">
        <v>14</v>
      </c>
      <c r="Q8" s="17" t="s">
        <v>7</v>
      </c>
      <c r="S8" s="17" t="s">
        <v>12</v>
      </c>
      <c r="U8" s="17" t="s">
        <v>8</v>
      </c>
      <c r="W8" s="17" t="s">
        <v>9</v>
      </c>
      <c r="Y8" s="17" t="s">
        <v>13</v>
      </c>
    </row>
    <row r="9" spans="1:25">
      <c r="A9" s="1" t="s">
        <v>15</v>
      </c>
      <c r="C9" s="6">
        <v>15615094</v>
      </c>
      <c r="E9" s="6">
        <v>63805295721</v>
      </c>
      <c r="F9" s="4"/>
      <c r="G9" s="6">
        <v>54172422825.542999</v>
      </c>
      <c r="H9" s="4"/>
      <c r="I9" s="6">
        <v>0</v>
      </c>
      <c r="J9" s="4"/>
      <c r="K9" s="6">
        <v>0</v>
      </c>
      <c r="L9" s="4"/>
      <c r="M9" s="6">
        <v>0</v>
      </c>
      <c r="N9" s="4"/>
      <c r="O9" s="6">
        <v>0</v>
      </c>
      <c r="P9" s="4"/>
      <c r="Q9" s="6">
        <v>15615094</v>
      </c>
      <c r="R9" s="4"/>
      <c r="S9" s="6">
        <v>3361</v>
      </c>
      <c r="T9" s="4"/>
      <c r="U9" s="6">
        <v>63805295721</v>
      </c>
      <c r="V9" s="4"/>
      <c r="W9" s="6">
        <v>52170061064.942703</v>
      </c>
      <c r="Y9" s="8">
        <v>1.1663583439752791E-2</v>
      </c>
    </row>
    <row r="10" spans="1:25">
      <c r="A10" s="1" t="s">
        <v>16</v>
      </c>
      <c r="C10" s="6">
        <v>24698140</v>
      </c>
      <c r="E10" s="6">
        <v>74163179618</v>
      </c>
      <c r="F10" s="4"/>
      <c r="G10" s="6">
        <v>61918091260.973999</v>
      </c>
      <c r="H10" s="4"/>
      <c r="I10" s="6">
        <v>0</v>
      </c>
      <c r="J10" s="4"/>
      <c r="K10" s="6">
        <v>0</v>
      </c>
      <c r="L10" s="4"/>
      <c r="M10" s="6">
        <v>0</v>
      </c>
      <c r="N10" s="4"/>
      <c r="O10" s="6">
        <v>0</v>
      </c>
      <c r="P10" s="4"/>
      <c r="Q10" s="6">
        <v>24698140</v>
      </c>
      <c r="R10" s="4"/>
      <c r="S10" s="6">
        <v>2233</v>
      </c>
      <c r="T10" s="4"/>
      <c r="U10" s="6">
        <v>74163179618</v>
      </c>
      <c r="V10" s="4"/>
      <c r="W10" s="6">
        <v>54822798487.611</v>
      </c>
      <c r="Y10" s="8">
        <v>1.2256652024329125E-2</v>
      </c>
    </row>
    <row r="11" spans="1:25">
      <c r="A11" s="1" t="s">
        <v>17</v>
      </c>
      <c r="C11" s="6">
        <v>24669765</v>
      </c>
      <c r="E11" s="6">
        <v>121557175314</v>
      </c>
      <c r="F11" s="4"/>
      <c r="G11" s="6">
        <v>111309805758.157</v>
      </c>
      <c r="H11" s="4"/>
      <c r="I11" s="6">
        <v>0</v>
      </c>
      <c r="J11" s="4"/>
      <c r="K11" s="6">
        <v>0</v>
      </c>
      <c r="L11" s="4"/>
      <c r="M11" s="6">
        <v>0</v>
      </c>
      <c r="N11" s="4"/>
      <c r="O11" s="6">
        <v>0</v>
      </c>
      <c r="P11" s="4"/>
      <c r="Q11" s="6">
        <v>24669765</v>
      </c>
      <c r="R11" s="4"/>
      <c r="S11" s="6">
        <v>4412</v>
      </c>
      <c r="T11" s="4"/>
      <c r="U11" s="6">
        <v>121557175314</v>
      </c>
      <c r="V11" s="4"/>
      <c r="W11" s="6">
        <v>108195387311.07899</v>
      </c>
      <c r="Y11" s="8">
        <v>2.4189082817599846E-2</v>
      </c>
    </row>
    <row r="12" spans="1:25">
      <c r="A12" s="1" t="s">
        <v>18</v>
      </c>
      <c r="C12" s="6">
        <v>10027181</v>
      </c>
      <c r="E12" s="6">
        <v>42322350883</v>
      </c>
      <c r="F12" s="4"/>
      <c r="G12" s="6">
        <v>58509338132.803497</v>
      </c>
      <c r="H12" s="4"/>
      <c r="I12" s="6">
        <v>0</v>
      </c>
      <c r="J12" s="4"/>
      <c r="K12" s="6">
        <v>0</v>
      </c>
      <c r="L12" s="4"/>
      <c r="M12" s="6">
        <v>0</v>
      </c>
      <c r="N12" s="4"/>
      <c r="O12" s="6">
        <v>0</v>
      </c>
      <c r="P12" s="4"/>
      <c r="Q12" s="6">
        <v>10027181</v>
      </c>
      <c r="R12" s="4"/>
      <c r="S12" s="6">
        <v>6870</v>
      </c>
      <c r="T12" s="4"/>
      <c r="U12" s="6">
        <v>42322350883</v>
      </c>
      <c r="V12" s="4"/>
      <c r="W12" s="6">
        <v>68476857405.8535</v>
      </c>
      <c r="Y12" s="8">
        <v>1.5309269794624178E-2</v>
      </c>
    </row>
    <row r="13" spans="1:25">
      <c r="A13" s="1" t="s">
        <v>19</v>
      </c>
      <c r="C13" s="6">
        <v>31027624</v>
      </c>
      <c r="E13" s="6">
        <v>110785547881</v>
      </c>
      <c r="F13" s="4"/>
      <c r="G13" s="6">
        <v>108629079942.218</v>
      </c>
      <c r="H13" s="4"/>
      <c r="I13" s="6">
        <v>0</v>
      </c>
      <c r="J13" s="4"/>
      <c r="K13" s="6">
        <v>0</v>
      </c>
      <c r="L13" s="4"/>
      <c r="M13" s="6">
        <v>0</v>
      </c>
      <c r="N13" s="4"/>
      <c r="O13" s="6">
        <v>0</v>
      </c>
      <c r="P13" s="4"/>
      <c r="Q13" s="6">
        <v>31027624</v>
      </c>
      <c r="R13" s="4"/>
      <c r="S13" s="6">
        <v>3480</v>
      </c>
      <c r="T13" s="4"/>
      <c r="U13" s="6">
        <v>110785547881</v>
      </c>
      <c r="V13" s="4"/>
      <c r="W13" s="6">
        <v>107333673537.45599</v>
      </c>
      <c r="Y13" s="8">
        <v>2.3996430742929571E-2</v>
      </c>
    </row>
    <row r="14" spans="1:25">
      <c r="A14" s="1" t="s">
        <v>20</v>
      </c>
      <c r="C14" s="6">
        <v>11223453</v>
      </c>
      <c r="E14" s="6">
        <v>65246270405</v>
      </c>
      <c r="F14" s="4"/>
      <c r="G14" s="6">
        <v>96393658648.175995</v>
      </c>
      <c r="H14" s="4"/>
      <c r="I14" s="6">
        <v>0</v>
      </c>
      <c r="J14" s="4"/>
      <c r="K14" s="6">
        <v>0</v>
      </c>
      <c r="L14" s="4"/>
      <c r="M14" s="6">
        <v>0</v>
      </c>
      <c r="N14" s="4"/>
      <c r="O14" s="6">
        <v>0</v>
      </c>
      <c r="P14" s="4"/>
      <c r="Q14" s="6">
        <v>11223453</v>
      </c>
      <c r="R14" s="4"/>
      <c r="S14" s="6">
        <v>8340</v>
      </c>
      <c r="T14" s="4"/>
      <c r="U14" s="6">
        <v>65246270405</v>
      </c>
      <c r="V14" s="4"/>
      <c r="W14" s="6">
        <v>93046656611.781006</v>
      </c>
      <c r="Y14" s="8">
        <v>2.0802303486487695E-2</v>
      </c>
    </row>
    <row r="15" spans="1:25">
      <c r="A15" s="1" t="s">
        <v>21</v>
      </c>
      <c r="C15" s="6">
        <v>342055</v>
      </c>
      <c r="E15" s="6">
        <v>28832939389</v>
      </c>
      <c r="F15" s="4"/>
      <c r="G15" s="6">
        <v>24889447365.299999</v>
      </c>
      <c r="H15" s="4"/>
      <c r="I15" s="6">
        <v>0</v>
      </c>
      <c r="J15" s="4"/>
      <c r="K15" s="6">
        <v>0</v>
      </c>
      <c r="L15" s="4"/>
      <c r="M15" s="6">
        <v>0</v>
      </c>
      <c r="N15" s="4"/>
      <c r="O15" s="6">
        <v>0</v>
      </c>
      <c r="P15" s="4"/>
      <c r="Q15" s="6">
        <v>342055</v>
      </c>
      <c r="R15" s="4"/>
      <c r="S15" s="6">
        <v>72950</v>
      </c>
      <c r="T15" s="4"/>
      <c r="U15" s="6">
        <v>28832939389</v>
      </c>
      <c r="V15" s="4"/>
      <c r="W15" s="6">
        <v>24804442422.112499</v>
      </c>
      <c r="Y15" s="8">
        <v>5.545492528879997E-3</v>
      </c>
    </row>
    <row r="16" spans="1:25">
      <c r="A16" s="1" t="s">
        <v>22</v>
      </c>
      <c r="C16" s="6">
        <v>1010259</v>
      </c>
      <c r="E16" s="6">
        <v>24022541353</v>
      </c>
      <c r="F16" s="4"/>
      <c r="G16" s="6">
        <v>53265311742.708</v>
      </c>
      <c r="H16" s="4"/>
      <c r="I16" s="6">
        <v>0</v>
      </c>
      <c r="J16" s="4"/>
      <c r="K16" s="6">
        <v>0</v>
      </c>
      <c r="L16" s="4"/>
      <c r="M16" s="6">
        <v>0</v>
      </c>
      <c r="N16" s="4"/>
      <c r="O16" s="6">
        <v>0</v>
      </c>
      <c r="P16" s="4"/>
      <c r="Q16" s="6">
        <v>1010259</v>
      </c>
      <c r="R16" s="4"/>
      <c r="S16" s="6">
        <v>48130</v>
      </c>
      <c r="T16" s="4"/>
      <c r="U16" s="6">
        <v>24022541353</v>
      </c>
      <c r="V16" s="4"/>
      <c r="W16" s="6">
        <v>48334454264.263496</v>
      </c>
      <c r="Y16" s="8">
        <v>1.0806062496733089E-2</v>
      </c>
    </row>
    <row r="17" spans="1:25">
      <c r="A17" s="1" t="s">
        <v>23</v>
      </c>
      <c r="C17" s="6">
        <v>2270802</v>
      </c>
      <c r="E17" s="6">
        <v>37250744738</v>
      </c>
      <c r="F17" s="4"/>
      <c r="G17" s="6">
        <v>33949652550.624001</v>
      </c>
      <c r="H17" s="4"/>
      <c r="I17" s="6">
        <v>200731</v>
      </c>
      <c r="J17" s="4"/>
      <c r="K17" s="6">
        <v>2912102687</v>
      </c>
      <c r="L17" s="4"/>
      <c r="M17" s="6">
        <v>0</v>
      </c>
      <c r="N17" s="4"/>
      <c r="O17" s="6">
        <v>0</v>
      </c>
      <c r="P17" s="4"/>
      <c r="Q17" s="6">
        <v>2471533</v>
      </c>
      <c r="R17" s="4"/>
      <c r="S17" s="6">
        <v>14530</v>
      </c>
      <c r="T17" s="4"/>
      <c r="U17" s="6">
        <v>40162847425</v>
      </c>
      <c r="V17" s="4"/>
      <c r="W17" s="6">
        <v>35697701811.7845</v>
      </c>
      <c r="Y17" s="8">
        <v>7.9808824293086961E-3</v>
      </c>
    </row>
    <row r="18" spans="1:25">
      <c r="A18" s="1" t="s">
        <v>24</v>
      </c>
      <c r="C18" s="6">
        <v>978785</v>
      </c>
      <c r="E18" s="6">
        <v>14832024855</v>
      </c>
      <c r="F18" s="4"/>
      <c r="G18" s="6">
        <v>24771592896.705002</v>
      </c>
      <c r="H18" s="4"/>
      <c r="I18" s="6">
        <v>0</v>
      </c>
      <c r="J18" s="4"/>
      <c r="K18" s="6">
        <v>0</v>
      </c>
      <c r="L18" s="4"/>
      <c r="M18" s="6">
        <v>0</v>
      </c>
      <c r="N18" s="4"/>
      <c r="O18" s="6">
        <v>0</v>
      </c>
      <c r="P18" s="4"/>
      <c r="Q18" s="6">
        <v>978785</v>
      </c>
      <c r="R18" s="4"/>
      <c r="S18" s="6">
        <v>23040</v>
      </c>
      <c r="T18" s="4"/>
      <c r="U18" s="6">
        <v>14832024855</v>
      </c>
      <c r="V18" s="4"/>
      <c r="W18" s="6">
        <v>22417026721.919998</v>
      </c>
      <c r="Y18" s="8">
        <v>5.0117415296256958E-3</v>
      </c>
    </row>
    <row r="19" spans="1:25">
      <c r="A19" s="1" t="s">
        <v>25</v>
      </c>
      <c r="C19" s="6">
        <v>8177547</v>
      </c>
      <c r="E19" s="6">
        <v>79807976153</v>
      </c>
      <c r="F19" s="4"/>
      <c r="G19" s="6">
        <v>86816551558.337997</v>
      </c>
      <c r="H19" s="4"/>
      <c r="I19" s="6">
        <v>685995</v>
      </c>
      <c r="J19" s="4"/>
      <c r="K19" s="6">
        <v>6899500567</v>
      </c>
      <c r="L19" s="4"/>
      <c r="M19" s="6">
        <v>0</v>
      </c>
      <c r="N19" s="4"/>
      <c r="O19" s="6">
        <v>0</v>
      </c>
      <c r="P19" s="4"/>
      <c r="Q19" s="6">
        <v>8863542</v>
      </c>
      <c r="R19" s="4"/>
      <c r="S19" s="6">
        <v>10060</v>
      </c>
      <c r="T19" s="4"/>
      <c r="U19" s="6">
        <v>86707476720</v>
      </c>
      <c r="V19" s="4"/>
      <c r="W19" s="6">
        <v>88636687486.505997</v>
      </c>
      <c r="Y19" s="8">
        <v>1.9816373207522719E-2</v>
      </c>
    </row>
    <row r="20" spans="1:25">
      <c r="A20" s="1" t="s">
        <v>26</v>
      </c>
      <c r="C20" s="6">
        <v>5692585</v>
      </c>
      <c r="E20" s="6">
        <v>26727355277</v>
      </c>
      <c r="F20" s="4"/>
      <c r="G20" s="6">
        <v>49853271390.592499</v>
      </c>
      <c r="H20" s="4"/>
      <c r="I20" s="6">
        <v>0</v>
      </c>
      <c r="J20" s="4"/>
      <c r="K20" s="6">
        <v>0</v>
      </c>
      <c r="L20" s="4"/>
      <c r="M20" s="6">
        <v>-434463</v>
      </c>
      <c r="N20" s="4"/>
      <c r="O20" s="6">
        <v>3730346222</v>
      </c>
      <c r="P20" s="4"/>
      <c r="Q20" s="6">
        <v>5258122</v>
      </c>
      <c r="R20" s="4"/>
      <c r="S20" s="6">
        <v>8310</v>
      </c>
      <c r="T20" s="4"/>
      <c r="U20" s="6">
        <v>24687500458</v>
      </c>
      <c r="V20" s="4"/>
      <c r="W20" s="6">
        <v>43435008606.771004</v>
      </c>
      <c r="Y20" s="8">
        <v>9.7107006729552237E-3</v>
      </c>
    </row>
    <row r="21" spans="1:25">
      <c r="A21" s="1" t="s">
        <v>27</v>
      </c>
      <c r="C21" s="6">
        <v>7218002</v>
      </c>
      <c r="E21" s="6">
        <v>24248348164</v>
      </c>
      <c r="F21" s="4"/>
      <c r="G21" s="6">
        <v>34533539176.425301</v>
      </c>
      <c r="H21" s="4"/>
      <c r="I21" s="6">
        <v>0</v>
      </c>
      <c r="J21" s="4"/>
      <c r="K21" s="6">
        <v>0</v>
      </c>
      <c r="L21" s="4"/>
      <c r="M21" s="6">
        <v>-758361</v>
      </c>
      <c r="N21" s="4"/>
      <c r="O21" s="6">
        <v>3331013687</v>
      </c>
      <c r="P21" s="4"/>
      <c r="Q21" s="6">
        <v>6459641</v>
      </c>
      <c r="R21" s="4"/>
      <c r="S21" s="6">
        <v>4408</v>
      </c>
      <c r="T21" s="4"/>
      <c r="U21" s="6">
        <v>21700690029</v>
      </c>
      <c r="V21" s="4"/>
      <c r="W21" s="6">
        <v>28304676647.708401</v>
      </c>
      <c r="Y21" s="8">
        <v>6.3280347210023305E-3</v>
      </c>
    </row>
    <row r="22" spans="1:25">
      <c r="A22" s="1" t="s">
        <v>28</v>
      </c>
      <c r="C22" s="6">
        <v>712850</v>
      </c>
      <c r="E22" s="6">
        <v>807659050</v>
      </c>
      <c r="F22" s="4"/>
      <c r="G22" s="6">
        <v>2324944627.9425001</v>
      </c>
      <c r="H22" s="4"/>
      <c r="I22" s="6">
        <v>0</v>
      </c>
      <c r="J22" s="4"/>
      <c r="K22" s="6">
        <v>0</v>
      </c>
      <c r="L22" s="4"/>
      <c r="M22" s="6">
        <v>0</v>
      </c>
      <c r="N22" s="4"/>
      <c r="O22" s="6">
        <v>0</v>
      </c>
      <c r="P22" s="4"/>
      <c r="Q22" s="6">
        <v>712850</v>
      </c>
      <c r="R22" s="4"/>
      <c r="S22" s="6">
        <v>3334</v>
      </c>
      <c r="T22" s="4"/>
      <c r="U22" s="6">
        <v>807659050</v>
      </c>
      <c r="V22" s="4"/>
      <c r="W22" s="6">
        <v>2362500880.6950002</v>
      </c>
      <c r="Y22" s="8">
        <v>5.2818082988582472E-4</v>
      </c>
    </row>
    <row r="23" spans="1:25">
      <c r="A23" s="1" t="s">
        <v>29</v>
      </c>
      <c r="C23" s="6">
        <v>1256254</v>
      </c>
      <c r="E23" s="6">
        <v>15052716458</v>
      </c>
      <c r="F23" s="4"/>
      <c r="G23" s="6">
        <v>23739294278.187</v>
      </c>
      <c r="H23" s="4"/>
      <c r="I23" s="6">
        <v>0</v>
      </c>
      <c r="J23" s="4"/>
      <c r="K23" s="6">
        <v>0</v>
      </c>
      <c r="L23" s="4"/>
      <c r="M23" s="6">
        <v>0</v>
      </c>
      <c r="N23" s="4"/>
      <c r="O23" s="6">
        <v>0</v>
      </c>
      <c r="P23" s="4"/>
      <c r="Q23" s="6">
        <v>1256254</v>
      </c>
      <c r="R23" s="4"/>
      <c r="S23" s="6">
        <v>18660</v>
      </c>
      <c r="T23" s="4"/>
      <c r="U23" s="6">
        <v>15052716458</v>
      </c>
      <c r="V23" s="4"/>
      <c r="W23" s="6">
        <v>23302221527.141998</v>
      </c>
      <c r="Y23" s="8">
        <v>5.2096432238232593E-3</v>
      </c>
    </row>
    <row r="24" spans="1:25">
      <c r="A24" s="1" t="s">
        <v>30</v>
      </c>
      <c r="C24" s="6">
        <v>1091408</v>
      </c>
      <c r="E24" s="6">
        <v>18284555422</v>
      </c>
      <c r="F24" s="4"/>
      <c r="G24" s="6">
        <v>20179402676.639999</v>
      </c>
      <c r="H24" s="4"/>
      <c r="I24" s="6">
        <v>0</v>
      </c>
      <c r="J24" s="4"/>
      <c r="K24" s="6">
        <v>0</v>
      </c>
      <c r="L24" s="4"/>
      <c r="M24" s="6">
        <v>0</v>
      </c>
      <c r="N24" s="4"/>
      <c r="O24" s="6">
        <v>0</v>
      </c>
      <c r="P24" s="4"/>
      <c r="Q24" s="6">
        <v>1091408</v>
      </c>
      <c r="R24" s="4"/>
      <c r="S24" s="6">
        <v>18330</v>
      </c>
      <c r="T24" s="4"/>
      <c r="U24" s="6">
        <v>18284555422</v>
      </c>
      <c r="V24" s="4"/>
      <c r="W24" s="6">
        <v>19886475863.591999</v>
      </c>
      <c r="Y24" s="8">
        <v>4.445990014635034E-3</v>
      </c>
    </row>
    <row r="25" spans="1:25">
      <c r="A25" s="1" t="s">
        <v>31</v>
      </c>
      <c r="C25" s="6">
        <v>3567126</v>
      </c>
      <c r="E25" s="6">
        <v>44227775103</v>
      </c>
      <c r="F25" s="4"/>
      <c r="G25" s="6">
        <v>55245146932.674004</v>
      </c>
      <c r="H25" s="4"/>
      <c r="I25" s="6">
        <v>0</v>
      </c>
      <c r="J25" s="4"/>
      <c r="K25" s="6">
        <v>0</v>
      </c>
      <c r="L25" s="4"/>
      <c r="M25" s="6">
        <v>-92433</v>
      </c>
      <c r="N25" s="4"/>
      <c r="O25" s="6">
        <v>1382977567</v>
      </c>
      <c r="P25" s="4"/>
      <c r="Q25" s="6">
        <v>3474693</v>
      </c>
      <c r="R25" s="4"/>
      <c r="S25" s="6">
        <v>15080</v>
      </c>
      <c r="T25" s="4"/>
      <c r="U25" s="6">
        <v>43081724768</v>
      </c>
      <c r="V25" s="4"/>
      <c r="W25" s="6">
        <v>52086600135.882004</v>
      </c>
      <c r="Y25" s="8">
        <v>1.1644924203206241E-2</v>
      </c>
    </row>
    <row r="26" spans="1:25">
      <c r="A26" s="1" t="s">
        <v>32</v>
      </c>
      <c r="C26" s="6">
        <v>3273169</v>
      </c>
      <c r="E26" s="6">
        <v>61984641995</v>
      </c>
      <c r="F26" s="4"/>
      <c r="G26" s="6">
        <v>71418575495.677505</v>
      </c>
      <c r="H26" s="4"/>
      <c r="I26" s="6">
        <v>0</v>
      </c>
      <c r="J26" s="4"/>
      <c r="K26" s="6">
        <v>0</v>
      </c>
      <c r="L26" s="4"/>
      <c r="M26" s="6">
        <v>-268188</v>
      </c>
      <c r="N26" s="4"/>
      <c r="O26" s="6">
        <v>5724463276</v>
      </c>
      <c r="P26" s="4"/>
      <c r="Q26" s="6">
        <v>3004981</v>
      </c>
      <c r="R26" s="4"/>
      <c r="S26" s="6">
        <v>21950</v>
      </c>
      <c r="T26" s="4"/>
      <c r="U26" s="6">
        <v>56905913344</v>
      </c>
      <c r="V26" s="4"/>
      <c r="W26" s="6">
        <v>65566874918.947502</v>
      </c>
      <c r="Y26" s="8">
        <v>1.4658689311269998E-2</v>
      </c>
    </row>
    <row r="27" spans="1:25">
      <c r="A27" s="1" t="s">
        <v>33</v>
      </c>
      <c r="C27" s="6">
        <v>185603029</v>
      </c>
      <c r="E27" s="6">
        <v>95759048892</v>
      </c>
      <c r="F27" s="4"/>
      <c r="G27" s="6">
        <v>79703434502.258408</v>
      </c>
      <c r="H27" s="4"/>
      <c r="I27" s="6">
        <v>0</v>
      </c>
      <c r="J27" s="4"/>
      <c r="K27" s="6">
        <v>0</v>
      </c>
      <c r="L27" s="4"/>
      <c r="M27" s="6">
        <v>0</v>
      </c>
      <c r="N27" s="4"/>
      <c r="O27" s="6">
        <v>0</v>
      </c>
      <c r="P27" s="4"/>
      <c r="Q27" s="6">
        <v>185603029</v>
      </c>
      <c r="R27" s="4"/>
      <c r="S27" s="6">
        <v>432</v>
      </c>
      <c r="T27" s="4"/>
      <c r="U27" s="6">
        <v>95759048892</v>
      </c>
      <c r="V27" s="4"/>
      <c r="W27" s="6">
        <v>79703434502.258408</v>
      </c>
      <c r="Y27" s="8">
        <v>1.7819179042070445E-2</v>
      </c>
    </row>
    <row r="28" spans="1:25">
      <c r="A28" s="1" t="s">
        <v>34</v>
      </c>
      <c r="C28" s="6">
        <v>2321441</v>
      </c>
      <c r="E28" s="6">
        <v>62720866003</v>
      </c>
      <c r="F28" s="4"/>
      <c r="G28" s="6">
        <v>66782766649.887001</v>
      </c>
      <c r="H28" s="4"/>
      <c r="I28" s="6">
        <v>0</v>
      </c>
      <c r="J28" s="4"/>
      <c r="K28" s="6">
        <v>0</v>
      </c>
      <c r="L28" s="4"/>
      <c r="M28" s="6">
        <v>0</v>
      </c>
      <c r="N28" s="4"/>
      <c r="O28" s="6">
        <v>0</v>
      </c>
      <c r="P28" s="4"/>
      <c r="Q28" s="6">
        <v>2321441</v>
      </c>
      <c r="R28" s="4"/>
      <c r="S28" s="6">
        <v>26380</v>
      </c>
      <c r="T28" s="4"/>
      <c r="U28" s="6">
        <v>62720866003</v>
      </c>
      <c r="V28" s="4"/>
      <c r="W28" s="6">
        <v>60875237879.198997</v>
      </c>
      <c r="Y28" s="8">
        <v>1.3609786952999364E-2</v>
      </c>
    </row>
    <row r="29" spans="1:25">
      <c r="A29" s="1" t="s">
        <v>35</v>
      </c>
      <c r="C29" s="6">
        <v>14619936</v>
      </c>
      <c r="E29" s="6">
        <v>14666803704</v>
      </c>
      <c r="F29" s="4"/>
      <c r="G29" s="6">
        <v>19139891700.513599</v>
      </c>
      <c r="H29" s="4"/>
      <c r="I29" s="6">
        <v>0</v>
      </c>
      <c r="J29" s="4"/>
      <c r="K29" s="6">
        <v>0</v>
      </c>
      <c r="L29" s="4"/>
      <c r="M29" s="6">
        <v>0</v>
      </c>
      <c r="N29" s="4"/>
      <c r="O29" s="6">
        <v>0</v>
      </c>
      <c r="P29" s="4"/>
      <c r="Q29" s="6">
        <v>14619936</v>
      </c>
      <c r="R29" s="4"/>
      <c r="S29" s="6">
        <v>1131</v>
      </c>
      <c r="T29" s="4"/>
      <c r="U29" s="6">
        <v>14666803704</v>
      </c>
      <c r="V29" s="4"/>
      <c r="W29" s="6">
        <v>16436763487.684799</v>
      </c>
      <c r="Y29" s="8">
        <v>3.6747429177712869E-3</v>
      </c>
    </row>
    <row r="30" spans="1:25">
      <c r="A30" s="1" t="s">
        <v>36</v>
      </c>
      <c r="C30" s="6">
        <v>9163348</v>
      </c>
      <c r="E30" s="6">
        <v>29245765449</v>
      </c>
      <c r="F30" s="4"/>
      <c r="G30" s="6">
        <v>29785861279.638</v>
      </c>
      <c r="H30" s="4"/>
      <c r="I30" s="6">
        <v>0</v>
      </c>
      <c r="J30" s="4"/>
      <c r="K30" s="6">
        <v>0</v>
      </c>
      <c r="L30" s="4"/>
      <c r="M30" s="6">
        <v>-1881541</v>
      </c>
      <c r="N30" s="4"/>
      <c r="O30" s="6">
        <v>5746918267</v>
      </c>
      <c r="P30" s="4"/>
      <c r="Q30" s="6">
        <v>7281807</v>
      </c>
      <c r="R30" s="4"/>
      <c r="S30" s="6">
        <v>3070</v>
      </c>
      <c r="T30" s="4"/>
      <c r="U30" s="6">
        <v>23240634275</v>
      </c>
      <c r="V30" s="4"/>
      <c r="W30" s="6">
        <v>22222134362.434502</v>
      </c>
      <c r="Y30" s="8">
        <v>4.9681697328858047E-3</v>
      </c>
    </row>
    <row r="31" spans="1:25">
      <c r="A31" s="1" t="s">
        <v>37</v>
      </c>
      <c r="C31" s="6">
        <v>118808</v>
      </c>
      <c r="E31" s="6">
        <v>253585376</v>
      </c>
      <c r="F31" s="4"/>
      <c r="G31" s="6">
        <v>518818098.91320002</v>
      </c>
      <c r="H31" s="4"/>
      <c r="I31" s="6">
        <v>0</v>
      </c>
      <c r="J31" s="4"/>
      <c r="K31" s="6">
        <v>0</v>
      </c>
      <c r="L31" s="4"/>
      <c r="M31" s="6">
        <v>0</v>
      </c>
      <c r="N31" s="4"/>
      <c r="O31" s="6">
        <v>0</v>
      </c>
      <c r="P31" s="4"/>
      <c r="Q31" s="6">
        <v>118808</v>
      </c>
      <c r="R31" s="4"/>
      <c r="S31" s="6">
        <v>4373</v>
      </c>
      <c r="T31" s="4"/>
      <c r="U31" s="6">
        <v>253585376</v>
      </c>
      <c r="V31" s="4"/>
      <c r="W31" s="6">
        <v>516456077.06519997</v>
      </c>
      <c r="Y31" s="8">
        <v>1.1546332177604426E-4</v>
      </c>
    </row>
    <row r="32" spans="1:25">
      <c r="A32" s="1" t="s">
        <v>38</v>
      </c>
      <c r="C32" s="6">
        <v>3495236</v>
      </c>
      <c r="E32" s="6">
        <v>25661582660</v>
      </c>
      <c r="F32" s="4"/>
      <c r="G32" s="6">
        <v>54930886057.098</v>
      </c>
      <c r="H32" s="4"/>
      <c r="I32" s="6">
        <v>0</v>
      </c>
      <c r="J32" s="4"/>
      <c r="K32" s="6">
        <v>0</v>
      </c>
      <c r="L32" s="4"/>
      <c r="M32" s="6">
        <v>0</v>
      </c>
      <c r="N32" s="4"/>
      <c r="O32" s="6">
        <v>0</v>
      </c>
      <c r="P32" s="4"/>
      <c r="Q32" s="6">
        <v>3495236</v>
      </c>
      <c r="R32" s="4"/>
      <c r="S32" s="6">
        <v>15470</v>
      </c>
      <c r="T32" s="4"/>
      <c r="U32" s="6">
        <v>25661582660</v>
      </c>
      <c r="V32" s="4"/>
      <c r="W32" s="6">
        <v>53749576679.526001</v>
      </c>
      <c r="Y32" s="8">
        <v>1.2016713411024083E-2</v>
      </c>
    </row>
    <row r="33" spans="1:25">
      <c r="A33" s="1" t="s">
        <v>39</v>
      </c>
      <c r="C33" s="6">
        <v>2264614</v>
      </c>
      <c r="E33" s="6">
        <v>52539659180</v>
      </c>
      <c r="F33" s="4"/>
      <c r="G33" s="6">
        <v>54680179589.343002</v>
      </c>
      <c r="H33" s="4"/>
      <c r="I33" s="6">
        <v>0</v>
      </c>
      <c r="J33" s="4"/>
      <c r="K33" s="6">
        <v>0</v>
      </c>
      <c r="L33" s="4"/>
      <c r="M33" s="6">
        <v>-224366</v>
      </c>
      <c r="N33" s="4"/>
      <c r="O33" s="6">
        <v>4833694781</v>
      </c>
      <c r="P33" s="4"/>
      <c r="Q33" s="6">
        <v>2040248</v>
      </c>
      <c r="R33" s="4"/>
      <c r="S33" s="6">
        <v>21770</v>
      </c>
      <c r="T33" s="4"/>
      <c r="U33" s="6">
        <v>47334307106</v>
      </c>
      <c r="V33" s="4"/>
      <c r="W33" s="6">
        <v>44151922576.188004</v>
      </c>
      <c r="Y33" s="8">
        <v>9.8709800694276682E-3</v>
      </c>
    </row>
    <row r="34" spans="1:25">
      <c r="A34" s="1" t="s">
        <v>40</v>
      </c>
      <c r="C34" s="6">
        <v>876178</v>
      </c>
      <c r="E34" s="6">
        <v>12379989170</v>
      </c>
      <c r="F34" s="4"/>
      <c r="G34" s="6">
        <v>17401875523.181999</v>
      </c>
      <c r="H34" s="4"/>
      <c r="I34" s="6">
        <v>0</v>
      </c>
      <c r="J34" s="4"/>
      <c r="K34" s="6">
        <v>0</v>
      </c>
      <c r="L34" s="4"/>
      <c r="M34" s="6">
        <v>-876178</v>
      </c>
      <c r="N34" s="4"/>
      <c r="O34" s="6">
        <v>19635828988</v>
      </c>
      <c r="P34" s="4"/>
      <c r="Q34" s="6">
        <v>0</v>
      </c>
      <c r="R34" s="4"/>
      <c r="S34" s="6">
        <v>0</v>
      </c>
      <c r="T34" s="4"/>
      <c r="U34" s="6">
        <v>0</v>
      </c>
      <c r="V34" s="4"/>
      <c r="W34" s="6">
        <v>0</v>
      </c>
      <c r="Y34" s="8">
        <v>0</v>
      </c>
    </row>
    <row r="35" spans="1:25">
      <c r="A35" s="1" t="s">
        <v>41</v>
      </c>
      <c r="C35" s="6">
        <v>2159716</v>
      </c>
      <c r="E35" s="6">
        <v>46619813225</v>
      </c>
      <c r="F35" s="4"/>
      <c r="G35" s="6">
        <v>74023928984.304001</v>
      </c>
      <c r="H35" s="4"/>
      <c r="I35" s="6">
        <v>0</v>
      </c>
      <c r="J35" s="4"/>
      <c r="K35" s="6">
        <v>0</v>
      </c>
      <c r="L35" s="4"/>
      <c r="M35" s="6">
        <v>0</v>
      </c>
      <c r="N35" s="4"/>
      <c r="O35" s="6">
        <v>0</v>
      </c>
      <c r="P35" s="4"/>
      <c r="Q35" s="6">
        <v>2159716</v>
      </c>
      <c r="R35" s="4"/>
      <c r="S35" s="6">
        <v>32040</v>
      </c>
      <c r="T35" s="4"/>
      <c r="U35" s="6">
        <v>46619813225</v>
      </c>
      <c r="V35" s="4"/>
      <c r="W35" s="6">
        <v>68785576701.192001</v>
      </c>
      <c r="Y35" s="8">
        <v>1.5378289711165198E-2</v>
      </c>
    </row>
    <row r="36" spans="1:25">
      <c r="A36" s="1" t="s">
        <v>42</v>
      </c>
      <c r="C36" s="6">
        <v>1425518</v>
      </c>
      <c r="E36" s="6">
        <v>19998022893</v>
      </c>
      <c r="F36" s="4"/>
      <c r="G36" s="6">
        <v>37622310257.745003</v>
      </c>
      <c r="H36" s="4"/>
      <c r="I36" s="6">
        <v>0</v>
      </c>
      <c r="J36" s="4"/>
      <c r="K36" s="6">
        <v>0</v>
      </c>
      <c r="L36" s="4"/>
      <c r="M36" s="6">
        <v>0</v>
      </c>
      <c r="N36" s="4"/>
      <c r="O36" s="6">
        <v>0</v>
      </c>
      <c r="P36" s="4"/>
      <c r="Q36" s="6">
        <v>1425518</v>
      </c>
      <c r="R36" s="4"/>
      <c r="S36" s="6">
        <v>25900</v>
      </c>
      <c r="T36" s="4"/>
      <c r="U36" s="6">
        <v>19998022893</v>
      </c>
      <c r="V36" s="4"/>
      <c r="W36" s="6">
        <v>36701236748.610001</v>
      </c>
      <c r="Y36" s="8">
        <v>8.2052412518103749E-3</v>
      </c>
    </row>
    <row r="37" spans="1:25">
      <c r="A37" s="1" t="s">
        <v>43</v>
      </c>
      <c r="C37" s="6">
        <v>1904551</v>
      </c>
      <c r="E37" s="6">
        <v>103238277888</v>
      </c>
      <c r="F37" s="4"/>
      <c r="G37" s="6">
        <v>80935108896.262497</v>
      </c>
      <c r="H37" s="4"/>
      <c r="I37" s="6">
        <v>0</v>
      </c>
      <c r="J37" s="4"/>
      <c r="K37" s="6">
        <v>0</v>
      </c>
      <c r="L37" s="4"/>
      <c r="M37" s="6">
        <v>-121348</v>
      </c>
      <c r="N37" s="4"/>
      <c r="O37" s="6">
        <v>5230550672</v>
      </c>
      <c r="P37" s="4"/>
      <c r="Q37" s="6">
        <v>1783203</v>
      </c>
      <c r="R37" s="4"/>
      <c r="S37" s="6">
        <v>43000</v>
      </c>
      <c r="T37" s="4"/>
      <c r="U37" s="6">
        <v>96660476322</v>
      </c>
      <c r="V37" s="4"/>
      <c r="W37" s="6">
        <v>76221496512.449997</v>
      </c>
      <c r="Y37" s="8">
        <v>1.7040727312339465E-2</v>
      </c>
    </row>
    <row r="38" spans="1:25">
      <c r="A38" s="1" t="s">
        <v>44</v>
      </c>
      <c r="C38" s="6">
        <v>3709043</v>
      </c>
      <c r="E38" s="6">
        <v>54214408874</v>
      </c>
      <c r="F38" s="4"/>
      <c r="G38" s="6">
        <v>70126249172.733002</v>
      </c>
      <c r="H38" s="4"/>
      <c r="I38" s="6">
        <v>0</v>
      </c>
      <c r="J38" s="4"/>
      <c r="K38" s="6">
        <v>0</v>
      </c>
      <c r="L38" s="4"/>
      <c r="M38" s="6">
        <v>0</v>
      </c>
      <c r="N38" s="4"/>
      <c r="O38" s="6">
        <v>0</v>
      </c>
      <c r="P38" s="4"/>
      <c r="Q38" s="6">
        <v>3709043</v>
      </c>
      <c r="R38" s="4"/>
      <c r="S38" s="6">
        <v>18880</v>
      </c>
      <c r="T38" s="4"/>
      <c r="U38" s="6">
        <v>54214408874</v>
      </c>
      <c r="V38" s="4"/>
      <c r="W38" s="6">
        <v>69610072785.552002</v>
      </c>
      <c r="Y38" s="8">
        <v>1.5562621082058388E-2</v>
      </c>
    </row>
    <row r="39" spans="1:25">
      <c r="A39" s="1" t="s">
        <v>45</v>
      </c>
      <c r="C39" s="6">
        <v>2544176</v>
      </c>
      <c r="E39" s="6">
        <v>34981996066</v>
      </c>
      <c r="F39" s="4"/>
      <c r="G39" s="6">
        <v>34268466970.439999</v>
      </c>
      <c r="H39" s="4"/>
      <c r="I39" s="6">
        <v>0</v>
      </c>
      <c r="J39" s="4"/>
      <c r="K39" s="6">
        <v>0</v>
      </c>
      <c r="L39" s="4"/>
      <c r="M39" s="6">
        <v>0</v>
      </c>
      <c r="N39" s="4"/>
      <c r="O39" s="6">
        <v>0</v>
      </c>
      <c r="P39" s="4"/>
      <c r="Q39" s="6">
        <v>2544176</v>
      </c>
      <c r="R39" s="4"/>
      <c r="S39" s="6">
        <v>12890</v>
      </c>
      <c r="T39" s="4"/>
      <c r="U39" s="6">
        <v>34981996066</v>
      </c>
      <c r="V39" s="4"/>
      <c r="W39" s="6">
        <v>32599301789.591999</v>
      </c>
      <c r="Y39" s="8">
        <v>7.2881777160903613E-3</v>
      </c>
    </row>
    <row r="40" spans="1:25">
      <c r="A40" s="1" t="s">
        <v>46</v>
      </c>
      <c r="C40" s="6">
        <v>8564346</v>
      </c>
      <c r="E40" s="6">
        <v>32001159157</v>
      </c>
      <c r="F40" s="4"/>
      <c r="G40" s="6">
        <v>28732684976.887501</v>
      </c>
      <c r="H40" s="4"/>
      <c r="I40" s="6">
        <v>0</v>
      </c>
      <c r="J40" s="4"/>
      <c r="K40" s="6">
        <v>0</v>
      </c>
      <c r="L40" s="4"/>
      <c r="M40" s="6">
        <v>0</v>
      </c>
      <c r="N40" s="4"/>
      <c r="O40" s="6">
        <v>0</v>
      </c>
      <c r="P40" s="4"/>
      <c r="Q40" s="6">
        <v>8564346</v>
      </c>
      <c r="R40" s="4"/>
      <c r="S40" s="6">
        <v>3251</v>
      </c>
      <c r="T40" s="4"/>
      <c r="U40" s="6">
        <v>32001159157</v>
      </c>
      <c r="V40" s="4"/>
      <c r="W40" s="6">
        <v>27677024847.366299</v>
      </c>
      <c r="Y40" s="8">
        <v>6.1877115357316026E-3</v>
      </c>
    </row>
    <row r="41" spans="1:25">
      <c r="A41" s="1" t="s">
        <v>47</v>
      </c>
      <c r="C41" s="6">
        <v>856476</v>
      </c>
      <c r="E41" s="6">
        <v>14272316514</v>
      </c>
      <c r="F41" s="4"/>
      <c r="G41" s="6">
        <v>10105880217.785999</v>
      </c>
      <c r="H41" s="4"/>
      <c r="I41" s="6">
        <v>0</v>
      </c>
      <c r="J41" s="4"/>
      <c r="K41" s="6">
        <v>0</v>
      </c>
      <c r="L41" s="4"/>
      <c r="M41" s="6">
        <v>0</v>
      </c>
      <c r="N41" s="4"/>
      <c r="O41" s="6">
        <v>0</v>
      </c>
      <c r="P41" s="4"/>
      <c r="Q41" s="6">
        <v>856476</v>
      </c>
      <c r="R41" s="4"/>
      <c r="S41" s="6">
        <v>12620</v>
      </c>
      <c r="T41" s="4"/>
      <c r="U41" s="6">
        <v>14272316514</v>
      </c>
      <c r="V41" s="4"/>
      <c r="W41" s="6">
        <v>10744415193.636</v>
      </c>
      <c r="Y41" s="8">
        <v>2.4021130235274482E-3</v>
      </c>
    </row>
    <row r="42" spans="1:25">
      <c r="A42" s="1" t="s">
        <v>48</v>
      </c>
      <c r="C42" s="6">
        <v>2531</v>
      </c>
      <c r="E42" s="6">
        <v>5997834</v>
      </c>
      <c r="F42" s="4"/>
      <c r="G42" s="6">
        <v>10232330.21685</v>
      </c>
      <c r="H42" s="4"/>
      <c r="I42" s="6">
        <v>0</v>
      </c>
      <c r="J42" s="4"/>
      <c r="K42" s="6">
        <v>0</v>
      </c>
      <c r="L42" s="4"/>
      <c r="M42" s="6">
        <v>0</v>
      </c>
      <c r="N42" s="4"/>
      <c r="O42" s="6">
        <v>0</v>
      </c>
      <c r="P42" s="4"/>
      <c r="Q42" s="6">
        <v>2531</v>
      </c>
      <c r="R42" s="4"/>
      <c r="S42" s="6">
        <v>3836</v>
      </c>
      <c r="T42" s="4"/>
      <c r="U42" s="6">
        <v>5997834</v>
      </c>
      <c r="V42" s="4"/>
      <c r="W42" s="6">
        <v>9651147.9497999996</v>
      </c>
      <c r="Y42" s="8">
        <v>2.1576928817807014E-6</v>
      </c>
    </row>
    <row r="43" spans="1:25">
      <c r="A43" s="1" t="s">
        <v>49</v>
      </c>
      <c r="C43" s="6">
        <v>25478643</v>
      </c>
      <c r="E43" s="6">
        <v>93573249415</v>
      </c>
      <c r="F43" s="4"/>
      <c r="G43" s="6">
        <v>141578181964.49899</v>
      </c>
      <c r="H43" s="4"/>
      <c r="I43" s="6">
        <v>0</v>
      </c>
      <c r="J43" s="4"/>
      <c r="K43" s="6">
        <v>0</v>
      </c>
      <c r="L43" s="4"/>
      <c r="M43" s="6">
        <v>0</v>
      </c>
      <c r="N43" s="4"/>
      <c r="O43" s="6">
        <v>0</v>
      </c>
      <c r="P43" s="4"/>
      <c r="Q43" s="6">
        <v>25478643</v>
      </c>
      <c r="R43" s="4"/>
      <c r="S43" s="6">
        <v>5370</v>
      </c>
      <c r="T43" s="4"/>
      <c r="U43" s="6">
        <v>93573249415</v>
      </c>
      <c r="V43" s="4"/>
      <c r="W43" s="6">
        <v>136006232048.186</v>
      </c>
      <c r="Y43" s="8">
        <v>3.0406712268281681E-2</v>
      </c>
    </row>
    <row r="44" spans="1:25">
      <c r="A44" s="1" t="s">
        <v>50</v>
      </c>
      <c r="C44" s="6">
        <v>4020453</v>
      </c>
      <c r="E44" s="6">
        <v>30583798252</v>
      </c>
      <c r="F44" s="4"/>
      <c r="G44" s="6">
        <v>44241601542.475502</v>
      </c>
      <c r="H44" s="4"/>
      <c r="I44" s="6">
        <v>0</v>
      </c>
      <c r="J44" s="4"/>
      <c r="K44" s="6">
        <v>0</v>
      </c>
      <c r="L44" s="4"/>
      <c r="M44" s="6">
        <v>0</v>
      </c>
      <c r="N44" s="4"/>
      <c r="O44" s="6">
        <v>0</v>
      </c>
      <c r="P44" s="4"/>
      <c r="Q44" s="6">
        <v>4020453</v>
      </c>
      <c r="R44" s="4"/>
      <c r="S44" s="6">
        <v>10510</v>
      </c>
      <c r="T44" s="4"/>
      <c r="U44" s="6">
        <v>30583798252</v>
      </c>
      <c r="V44" s="4"/>
      <c r="W44" s="6">
        <v>42003544011.871498</v>
      </c>
      <c r="Y44" s="8">
        <v>9.3906702493205142E-3</v>
      </c>
    </row>
    <row r="45" spans="1:25">
      <c r="A45" s="1" t="s">
        <v>51</v>
      </c>
      <c r="C45" s="6">
        <v>1581452</v>
      </c>
      <c r="E45" s="6">
        <v>27666936860</v>
      </c>
      <c r="F45" s="4"/>
      <c r="G45" s="6">
        <v>47287034206.848</v>
      </c>
      <c r="H45" s="4"/>
      <c r="I45" s="6">
        <v>0</v>
      </c>
      <c r="J45" s="4"/>
      <c r="K45" s="6">
        <v>0</v>
      </c>
      <c r="L45" s="4"/>
      <c r="M45" s="6">
        <v>0</v>
      </c>
      <c r="N45" s="4"/>
      <c r="O45" s="6">
        <v>0</v>
      </c>
      <c r="P45" s="4"/>
      <c r="Q45" s="6">
        <v>1581452</v>
      </c>
      <c r="R45" s="4"/>
      <c r="S45" s="6">
        <v>29910</v>
      </c>
      <c r="T45" s="4"/>
      <c r="U45" s="6">
        <v>27666936860</v>
      </c>
      <c r="V45" s="4"/>
      <c r="W45" s="6">
        <v>47019787005.545998</v>
      </c>
      <c r="Y45" s="8">
        <v>1.0512144280910515E-2</v>
      </c>
    </row>
    <row r="46" spans="1:25">
      <c r="A46" s="1" t="s">
        <v>52</v>
      </c>
      <c r="C46" s="6">
        <v>33911253</v>
      </c>
      <c r="E46" s="6">
        <v>86380164364</v>
      </c>
      <c r="F46" s="4"/>
      <c r="G46" s="6">
        <v>67857185342.880402</v>
      </c>
      <c r="H46" s="4"/>
      <c r="I46" s="6">
        <v>0</v>
      </c>
      <c r="J46" s="4"/>
      <c r="K46" s="6">
        <v>0</v>
      </c>
      <c r="L46" s="4"/>
      <c r="M46" s="6">
        <v>0</v>
      </c>
      <c r="N46" s="4"/>
      <c r="O46" s="6">
        <v>0</v>
      </c>
      <c r="P46" s="4"/>
      <c r="Q46" s="6">
        <v>33911253</v>
      </c>
      <c r="R46" s="4"/>
      <c r="S46" s="6">
        <v>1682</v>
      </c>
      <c r="T46" s="4"/>
      <c r="U46" s="6">
        <v>86380164364</v>
      </c>
      <c r="V46" s="4"/>
      <c r="W46" s="6">
        <v>56699347117.101303</v>
      </c>
      <c r="Y46" s="8">
        <v>1.267618922769885E-2</v>
      </c>
    </row>
    <row r="47" spans="1:25">
      <c r="A47" s="1" t="s">
        <v>53</v>
      </c>
      <c r="C47" s="6">
        <v>3378632</v>
      </c>
      <c r="E47" s="6">
        <v>94304467994</v>
      </c>
      <c r="F47" s="4"/>
      <c r="G47" s="6">
        <v>133400777424.912</v>
      </c>
      <c r="H47" s="4"/>
      <c r="I47" s="6">
        <v>0</v>
      </c>
      <c r="J47" s="4"/>
      <c r="K47" s="6">
        <v>0</v>
      </c>
      <c r="L47" s="4"/>
      <c r="M47" s="6">
        <v>0</v>
      </c>
      <c r="N47" s="4"/>
      <c r="O47" s="6">
        <v>0</v>
      </c>
      <c r="P47" s="4"/>
      <c r="Q47" s="6">
        <v>3378632</v>
      </c>
      <c r="R47" s="4"/>
      <c r="S47" s="6">
        <v>38360</v>
      </c>
      <c r="T47" s="4"/>
      <c r="U47" s="6">
        <v>94304467994</v>
      </c>
      <c r="V47" s="4"/>
      <c r="W47" s="6">
        <v>128833177795.056</v>
      </c>
      <c r="Y47" s="8">
        <v>2.8803043131396658E-2</v>
      </c>
    </row>
    <row r="48" spans="1:25">
      <c r="A48" s="1" t="s">
        <v>54</v>
      </c>
      <c r="C48" s="6">
        <v>3078008</v>
      </c>
      <c r="E48" s="6">
        <v>57974815722</v>
      </c>
      <c r="F48" s="4"/>
      <c r="G48" s="6">
        <v>64314764777.447998</v>
      </c>
      <c r="H48" s="4"/>
      <c r="I48" s="6">
        <v>0</v>
      </c>
      <c r="J48" s="4"/>
      <c r="K48" s="6">
        <v>0</v>
      </c>
      <c r="L48" s="4"/>
      <c r="M48" s="6">
        <v>-98069</v>
      </c>
      <c r="N48" s="4"/>
      <c r="O48" s="6">
        <v>1936795945</v>
      </c>
      <c r="P48" s="4"/>
      <c r="Q48" s="6">
        <v>2979939</v>
      </c>
      <c r="R48" s="4"/>
      <c r="S48" s="6">
        <v>19160</v>
      </c>
      <c r="T48" s="4"/>
      <c r="U48" s="6">
        <v>56127669060</v>
      </c>
      <c r="V48" s="4"/>
      <c r="W48" s="6">
        <v>56755912234.122002</v>
      </c>
      <c r="Y48" s="8">
        <v>1.2688835407302302E-2</v>
      </c>
    </row>
    <row r="49" spans="1:25">
      <c r="A49" s="1" t="s">
        <v>55</v>
      </c>
      <c r="C49" s="6">
        <v>406859</v>
      </c>
      <c r="E49" s="6">
        <v>11460349077</v>
      </c>
      <c r="F49" s="4"/>
      <c r="G49" s="6">
        <v>33548147773.4025</v>
      </c>
      <c r="H49" s="4"/>
      <c r="I49" s="6">
        <v>0</v>
      </c>
      <c r="J49" s="4"/>
      <c r="K49" s="6">
        <v>0</v>
      </c>
      <c r="L49" s="4"/>
      <c r="M49" s="6">
        <v>-47363</v>
      </c>
      <c r="N49" s="4"/>
      <c r="O49" s="6">
        <v>3732536819</v>
      </c>
      <c r="P49" s="4"/>
      <c r="Q49" s="6">
        <v>359496</v>
      </c>
      <c r="R49" s="4"/>
      <c r="S49" s="6">
        <v>78400</v>
      </c>
      <c r="T49" s="4"/>
      <c r="U49" s="6">
        <v>10126234531</v>
      </c>
      <c r="V49" s="4"/>
      <c r="W49" s="6">
        <v>28016788705.919998</v>
      </c>
      <c r="Y49" s="8">
        <v>6.2636720393836947E-3</v>
      </c>
    </row>
    <row r="50" spans="1:25">
      <c r="A50" s="1" t="s">
        <v>56</v>
      </c>
      <c r="C50" s="6">
        <v>9133174</v>
      </c>
      <c r="E50" s="6">
        <v>28502993753</v>
      </c>
      <c r="F50" s="4"/>
      <c r="G50" s="6">
        <v>45938887970.382004</v>
      </c>
      <c r="H50" s="4"/>
      <c r="I50" s="6">
        <v>0</v>
      </c>
      <c r="J50" s="4"/>
      <c r="K50" s="6">
        <v>0</v>
      </c>
      <c r="L50" s="4"/>
      <c r="M50" s="6">
        <v>-983031</v>
      </c>
      <c r="N50" s="4"/>
      <c r="O50" s="6">
        <v>4713775820</v>
      </c>
      <c r="P50" s="4"/>
      <c r="Q50" s="6">
        <v>8150143</v>
      </c>
      <c r="R50" s="4"/>
      <c r="S50" s="6">
        <v>4840</v>
      </c>
      <c r="T50" s="4"/>
      <c r="U50" s="6">
        <v>25435130771</v>
      </c>
      <c r="V50" s="4"/>
      <c r="W50" s="6">
        <v>39211984301.886002</v>
      </c>
      <c r="Y50" s="8">
        <v>8.7665653711618153E-3</v>
      </c>
    </row>
    <row r="51" spans="1:25">
      <c r="A51" s="1" t="s">
        <v>57</v>
      </c>
      <c r="C51" s="6">
        <v>1639671</v>
      </c>
      <c r="E51" s="6">
        <v>24176679307</v>
      </c>
      <c r="F51" s="4"/>
      <c r="G51" s="6">
        <v>48685559782.018501</v>
      </c>
      <c r="H51" s="4"/>
      <c r="I51" s="6">
        <v>0</v>
      </c>
      <c r="J51" s="4"/>
      <c r="K51" s="6">
        <v>0</v>
      </c>
      <c r="L51" s="4"/>
      <c r="M51" s="6">
        <v>0</v>
      </c>
      <c r="N51" s="4"/>
      <c r="O51" s="6">
        <v>0</v>
      </c>
      <c r="P51" s="4"/>
      <c r="Q51" s="6">
        <v>1639671</v>
      </c>
      <c r="R51" s="4"/>
      <c r="S51" s="6">
        <v>30270</v>
      </c>
      <c r="T51" s="4"/>
      <c r="U51" s="6">
        <v>24176679307</v>
      </c>
      <c r="V51" s="4"/>
      <c r="W51" s="6">
        <v>49337525765.038498</v>
      </c>
      <c r="Y51" s="8">
        <v>1.1030317709521962E-2</v>
      </c>
    </row>
    <row r="52" spans="1:25">
      <c r="A52" s="1" t="s">
        <v>58</v>
      </c>
      <c r="C52" s="6">
        <v>5601819</v>
      </c>
      <c r="E52" s="6">
        <v>59249520148</v>
      </c>
      <c r="F52" s="4"/>
      <c r="G52" s="6">
        <v>60919260655.833</v>
      </c>
      <c r="H52" s="4"/>
      <c r="I52" s="6">
        <v>0</v>
      </c>
      <c r="J52" s="4"/>
      <c r="K52" s="6">
        <v>0</v>
      </c>
      <c r="L52" s="4"/>
      <c r="M52" s="6">
        <v>0</v>
      </c>
      <c r="N52" s="4"/>
      <c r="O52" s="6">
        <v>0</v>
      </c>
      <c r="P52" s="4"/>
      <c r="Q52" s="6">
        <v>5601819</v>
      </c>
      <c r="R52" s="4"/>
      <c r="S52" s="6">
        <v>10460</v>
      </c>
      <c r="T52" s="4"/>
      <c r="U52" s="6">
        <v>59249520148</v>
      </c>
      <c r="V52" s="4"/>
      <c r="W52" s="6">
        <v>58246386330.897003</v>
      </c>
      <c r="Y52" s="8">
        <v>1.3022058498049407E-2</v>
      </c>
    </row>
    <row r="53" spans="1:25">
      <c r="A53" s="1" t="s">
        <v>59</v>
      </c>
      <c r="C53" s="6">
        <v>1604498</v>
      </c>
      <c r="E53" s="6">
        <v>10301416816</v>
      </c>
      <c r="F53" s="4"/>
      <c r="G53" s="6">
        <v>10702122799.599001</v>
      </c>
      <c r="H53" s="4"/>
      <c r="I53" s="6">
        <v>0</v>
      </c>
      <c r="J53" s="4"/>
      <c r="K53" s="6">
        <v>0</v>
      </c>
      <c r="L53" s="4"/>
      <c r="M53" s="6">
        <v>0</v>
      </c>
      <c r="N53" s="4"/>
      <c r="O53" s="6">
        <v>0</v>
      </c>
      <c r="P53" s="4"/>
      <c r="Q53" s="6">
        <v>1604498</v>
      </c>
      <c r="R53" s="4"/>
      <c r="S53" s="6">
        <v>6800</v>
      </c>
      <c r="T53" s="4"/>
      <c r="U53" s="6">
        <v>10301416816</v>
      </c>
      <c r="V53" s="4"/>
      <c r="W53" s="6">
        <v>10845668410.92</v>
      </c>
      <c r="Y53" s="8">
        <v>2.4247500556533116E-3</v>
      </c>
    </row>
    <row r="54" spans="1:25">
      <c r="A54" s="1" t="s">
        <v>60</v>
      </c>
      <c r="C54" s="6">
        <v>1085883</v>
      </c>
      <c r="E54" s="6">
        <v>35087173368</v>
      </c>
      <c r="F54" s="4"/>
      <c r="G54" s="6">
        <v>35448218353.566002</v>
      </c>
      <c r="H54" s="4"/>
      <c r="I54" s="6">
        <v>0</v>
      </c>
      <c r="J54" s="4"/>
      <c r="K54" s="6">
        <v>0</v>
      </c>
      <c r="L54" s="4"/>
      <c r="M54" s="6">
        <v>0</v>
      </c>
      <c r="N54" s="4"/>
      <c r="O54" s="6">
        <v>0</v>
      </c>
      <c r="P54" s="4"/>
      <c r="Q54" s="6">
        <v>1085883</v>
      </c>
      <c r="R54" s="4"/>
      <c r="S54" s="6">
        <v>33880</v>
      </c>
      <c r="T54" s="4"/>
      <c r="U54" s="6">
        <v>35087173368</v>
      </c>
      <c r="V54" s="4"/>
      <c r="W54" s="6">
        <v>36570817229.561996</v>
      </c>
      <c r="Y54" s="8">
        <v>8.1760835527098265E-3</v>
      </c>
    </row>
    <row r="55" spans="1:25">
      <c r="A55" s="1" t="s">
        <v>61</v>
      </c>
      <c r="C55" s="6">
        <v>0</v>
      </c>
      <c r="E55" s="6">
        <v>0</v>
      </c>
      <c r="F55" s="4"/>
      <c r="G55" s="6">
        <v>0</v>
      </c>
      <c r="H55" s="4"/>
      <c r="I55" s="6">
        <v>220432</v>
      </c>
      <c r="J55" s="4"/>
      <c r="K55" s="6">
        <v>31801615735</v>
      </c>
      <c r="L55" s="4"/>
      <c r="M55" s="6">
        <v>0</v>
      </c>
      <c r="N55" s="4"/>
      <c r="O55" s="6">
        <v>0</v>
      </c>
      <c r="P55" s="4"/>
      <c r="Q55" s="6">
        <v>220432</v>
      </c>
      <c r="R55" s="4"/>
      <c r="S55" s="6">
        <v>144700</v>
      </c>
      <c r="T55" s="4"/>
      <c r="U55" s="6">
        <v>31801615735</v>
      </c>
      <c r="V55" s="4"/>
      <c r="W55" s="6">
        <v>31706726163.119999</v>
      </c>
      <c r="Y55" s="8">
        <v>7.0886259025955221E-3</v>
      </c>
    </row>
    <row r="56" spans="1:25">
      <c r="A56" s="1" t="s">
        <v>62</v>
      </c>
      <c r="C56" s="6">
        <v>0</v>
      </c>
      <c r="E56" s="6">
        <v>0</v>
      </c>
      <c r="F56" s="4"/>
      <c r="G56" s="6">
        <v>0</v>
      </c>
      <c r="H56" s="4"/>
      <c r="I56" s="6">
        <v>24452116</v>
      </c>
      <c r="J56" s="4"/>
      <c r="K56" s="6">
        <v>37054858650</v>
      </c>
      <c r="L56" s="4"/>
      <c r="M56" s="6">
        <v>0</v>
      </c>
      <c r="N56" s="4"/>
      <c r="O56" s="6">
        <v>0</v>
      </c>
      <c r="P56" s="4"/>
      <c r="Q56" s="6">
        <v>24452116</v>
      </c>
      <c r="R56" s="4"/>
      <c r="S56" s="6">
        <v>1514</v>
      </c>
      <c r="T56" s="4"/>
      <c r="U56" s="6">
        <v>37054858650</v>
      </c>
      <c r="V56" s="4"/>
      <c r="W56" s="6">
        <v>36800231627.437202</v>
      </c>
      <c r="Y56" s="8">
        <v>8.2273733905455001E-3</v>
      </c>
    </row>
    <row r="57" spans="1:25" ht="24.75" thickBot="1">
      <c r="C57" s="4"/>
      <c r="E57" s="7">
        <f>SUM(E9:E56)</f>
        <v>2011779955740</v>
      </c>
      <c r="F57" s="4"/>
      <c r="G57" s="7">
        <f>SUM(G9:G56)</f>
        <v>2364609445060.7568</v>
      </c>
      <c r="H57" s="4"/>
      <c r="I57" s="4"/>
      <c r="J57" s="4"/>
      <c r="K57" s="7">
        <f>SUM(K9:K56)</f>
        <v>78668077639</v>
      </c>
      <c r="L57" s="4"/>
      <c r="M57" s="4"/>
      <c r="N57" s="4"/>
      <c r="O57" s="7">
        <f>SUM(O9:O56)</f>
        <v>59998902044</v>
      </c>
      <c r="P57" s="4"/>
      <c r="Q57" s="4"/>
      <c r="R57" s="4"/>
      <c r="S57" s="4"/>
      <c r="T57" s="4"/>
      <c r="U57" s="7">
        <f>SUM(U9:U56)</f>
        <v>2043218343265</v>
      </c>
      <c r="V57" s="4"/>
      <c r="W57" s="7">
        <f>SUM(W9:W56)</f>
        <v>2296938535743.4146</v>
      </c>
      <c r="Y57" s="9">
        <f>SUM(Y9:Y56)</f>
        <v>0.51352315333266207</v>
      </c>
    </row>
    <row r="58" spans="1:25" ht="24.75" thickTop="1">
      <c r="C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6"/>
    </row>
    <row r="59" spans="1:25"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5"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Y60" s="3"/>
    </row>
    <row r="61" spans="1:25"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</sheetData>
  <mergeCells count="21">
    <mergeCell ref="K8"/>
    <mergeCell ref="I7:K7"/>
    <mergeCell ref="M8"/>
    <mergeCell ref="O8"/>
    <mergeCell ref="M7:O7"/>
    <mergeCell ref="A4:Y4"/>
    <mergeCell ref="A3:Y3"/>
    <mergeCell ref="A2:Y2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35"/>
  <sheetViews>
    <sheetView rightToLeft="1" topLeftCell="J15" workbookViewId="0">
      <selection activeCell="AK25" sqref="AK25"/>
    </sheetView>
  </sheetViews>
  <sheetFormatPr defaultRowHeight="24"/>
  <cols>
    <col min="1" max="1" width="32" style="1" bestFit="1" customWidth="1"/>
    <col min="2" max="2" width="1" style="1" customWidth="1"/>
    <col min="3" max="3" width="27.42578125" style="1" bestFit="1" customWidth="1"/>
    <col min="4" max="4" width="1" style="1" customWidth="1"/>
    <col min="5" max="5" width="24.5703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5703125" style="1" bestFit="1" customWidth="1"/>
    <col min="10" max="10" width="1" style="1" customWidth="1"/>
    <col min="11" max="11" width="11.7109375" style="1" bestFit="1" customWidth="1"/>
    <col min="12" max="12" width="1" style="1" customWidth="1"/>
    <col min="13" max="13" width="12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9.7109375" style="1" bestFit="1" customWidth="1"/>
    <col min="18" max="18" width="1" style="1" customWidth="1"/>
    <col min="19" max="19" width="25.57031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9.710937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3.85546875" style="1" bestFit="1" customWidth="1"/>
    <col min="32" max="32" width="1" style="1" customWidth="1"/>
    <col min="33" max="33" width="19.7109375" style="1" bestFit="1" customWidth="1"/>
    <col min="34" max="34" width="1" style="1" customWidth="1"/>
    <col min="35" max="35" width="25.5703125" style="1" bestFit="1" customWidth="1"/>
    <col min="36" max="36" width="1" style="1" customWidth="1"/>
    <col min="37" max="37" width="37.855468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9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</row>
    <row r="3" spans="1:39" ht="24.7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</row>
    <row r="4" spans="1:39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6" spans="1:39" ht="24.75">
      <c r="A6" s="17" t="s">
        <v>64</v>
      </c>
      <c r="B6" s="17" t="s">
        <v>64</v>
      </c>
      <c r="C6" s="17" t="s">
        <v>64</v>
      </c>
      <c r="D6" s="17" t="s">
        <v>64</v>
      </c>
      <c r="E6" s="17" t="s">
        <v>64</v>
      </c>
      <c r="F6" s="17" t="s">
        <v>64</v>
      </c>
      <c r="G6" s="17" t="s">
        <v>64</v>
      </c>
      <c r="H6" s="17" t="s">
        <v>64</v>
      </c>
      <c r="I6" s="17" t="s">
        <v>64</v>
      </c>
      <c r="J6" s="17" t="s">
        <v>64</v>
      </c>
      <c r="K6" s="17" t="s">
        <v>64</v>
      </c>
      <c r="L6" s="17" t="s">
        <v>64</v>
      </c>
      <c r="M6" s="17" t="s">
        <v>64</v>
      </c>
      <c r="O6" s="17" t="s">
        <v>6</v>
      </c>
      <c r="P6" s="17" t="s">
        <v>4</v>
      </c>
      <c r="Q6" s="17" t="s">
        <v>4</v>
      </c>
      <c r="R6" s="17" t="s">
        <v>4</v>
      </c>
      <c r="S6" s="17" t="s">
        <v>4</v>
      </c>
      <c r="U6" s="17" t="s">
        <v>5</v>
      </c>
      <c r="V6" s="17" t="s">
        <v>5</v>
      </c>
      <c r="W6" s="17" t="s">
        <v>5</v>
      </c>
      <c r="X6" s="17" t="s">
        <v>5</v>
      </c>
      <c r="Y6" s="17" t="s">
        <v>5</v>
      </c>
      <c r="Z6" s="17" t="s">
        <v>5</v>
      </c>
      <c r="AA6" s="17" t="s">
        <v>5</v>
      </c>
      <c r="AC6" s="17" t="s">
        <v>6</v>
      </c>
      <c r="AD6" s="17" t="s">
        <v>6</v>
      </c>
      <c r="AE6" s="17" t="s">
        <v>6</v>
      </c>
      <c r="AF6" s="17" t="s">
        <v>6</v>
      </c>
      <c r="AG6" s="17" t="s">
        <v>6</v>
      </c>
      <c r="AH6" s="17" t="s">
        <v>6</v>
      </c>
      <c r="AI6" s="17" t="s">
        <v>6</v>
      </c>
      <c r="AJ6" s="17" t="s">
        <v>6</v>
      </c>
      <c r="AK6" s="17" t="s">
        <v>6</v>
      </c>
    </row>
    <row r="7" spans="1:39" ht="24.75">
      <c r="A7" s="16" t="s">
        <v>65</v>
      </c>
      <c r="C7" s="16" t="s">
        <v>66</v>
      </c>
      <c r="E7" s="16" t="s">
        <v>67</v>
      </c>
      <c r="G7" s="16" t="s">
        <v>68</v>
      </c>
      <c r="I7" s="16" t="s">
        <v>69</v>
      </c>
      <c r="K7" s="16" t="s">
        <v>70</v>
      </c>
      <c r="M7" s="16" t="s">
        <v>63</v>
      </c>
      <c r="O7" s="16" t="s">
        <v>7</v>
      </c>
      <c r="Q7" s="16" t="s">
        <v>8</v>
      </c>
      <c r="S7" s="16" t="s">
        <v>9</v>
      </c>
      <c r="U7" s="17" t="s">
        <v>10</v>
      </c>
      <c r="V7" s="17" t="s">
        <v>10</v>
      </c>
      <c r="W7" s="17" t="s">
        <v>10</v>
      </c>
      <c r="Y7" s="17" t="s">
        <v>11</v>
      </c>
      <c r="Z7" s="17" t="s">
        <v>11</v>
      </c>
      <c r="AA7" s="17" t="s">
        <v>11</v>
      </c>
      <c r="AC7" s="16" t="s">
        <v>7</v>
      </c>
      <c r="AE7" s="16" t="s">
        <v>71</v>
      </c>
      <c r="AG7" s="16" t="s">
        <v>8</v>
      </c>
      <c r="AI7" s="16" t="s">
        <v>9</v>
      </c>
      <c r="AK7" s="16" t="s">
        <v>13</v>
      </c>
    </row>
    <row r="8" spans="1:39" ht="24.75">
      <c r="A8" s="17" t="s">
        <v>65</v>
      </c>
      <c r="C8" s="17" t="s">
        <v>66</v>
      </c>
      <c r="E8" s="17" t="s">
        <v>67</v>
      </c>
      <c r="G8" s="17" t="s">
        <v>68</v>
      </c>
      <c r="I8" s="17" t="s">
        <v>69</v>
      </c>
      <c r="K8" s="17" t="s">
        <v>70</v>
      </c>
      <c r="M8" s="17" t="s">
        <v>63</v>
      </c>
      <c r="O8" s="17" t="s">
        <v>7</v>
      </c>
      <c r="Q8" s="17" t="s">
        <v>8</v>
      </c>
      <c r="S8" s="17" t="s">
        <v>9</v>
      </c>
      <c r="U8" s="17" t="s">
        <v>7</v>
      </c>
      <c r="W8" s="17" t="s">
        <v>8</v>
      </c>
      <c r="Y8" s="17" t="s">
        <v>7</v>
      </c>
      <c r="AA8" s="17" t="s">
        <v>14</v>
      </c>
      <c r="AC8" s="17" t="s">
        <v>7</v>
      </c>
      <c r="AE8" s="17" t="s">
        <v>71</v>
      </c>
      <c r="AG8" s="17" t="s">
        <v>8</v>
      </c>
      <c r="AI8" s="17" t="s">
        <v>9</v>
      </c>
      <c r="AK8" s="17" t="s">
        <v>13</v>
      </c>
    </row>
    <row r="9" spans="1:39">
      <c r="A9" s="1" t="s">
        <v>72</v>
      </c>
      <c r="C9" s="4" t="s">
        <v>73</v>
      </c>
      <c r="D9" s="4"/>
      <c r="E9" s="4" t="s">
        <v>73</v>
      </c>
      <c r="F9" s="4"/>
      <c r="G9" s="4" t="s">
        <v>74</v>
      </c>
      <c r="H9" s="4"/>
      <c r="I9" s="4" t="s">
        <v>75</v>
      </c>
      <c r="J9" s="4"/>
      <c r="K9" s="6">
        <v>0</v>
      </c>
      <c r="L9" s="4"/>
      <c r="M9" s="6">
        <v>0</v>
      </c>
      <c r="N9" s="4"/>
      <c r="O9" s="6">
        <v>400</v>
      </c>
      <c r="P9" s="4"/>
      <c r="Q9" s="6">
        <v>248845095</v>
      </c>
      <c r="R9" s="4"/>
      <c r="S9" s="6">
        <v>291543148</v>
      </c>
      <c r="T9" s="4"/>
      <c r="U9" s="6">
        <v>0</v>
      </c>
      <c r="V9" s="4"/>
      <c r="W9" s="6">
        <v>0</v>
      </c>
      <c r="X9" s="4"/>
      <c r="Y9" s="6">
        <v>0</v>
      </c>
      <c r="Z9" s="4"/>
      <c r="AA9" s="6">
        <v>0</v>
      </c>
      <c r="AB9" s="4"/>
      <c r="AC9" s="6">
        <v>400</v>
      </c>
      <c r="AD9" s="4"/>
      <c r="AE9" s="6">
        <v>747060</v>
      </c>
      <c r="AF9" s="4"/>
      <c r="AG9" s="6">
        <v>248845095</v>
      </c>
      <c r="AH9" s="4"/>
      <c r="AI9" s="6">
        <v>298769838</v>
      </c>
      <c r="AJ9" s="4"/>
      <c r="AK9" s="8">
        <v>6.6795531070138901E-5</v>
      </c>
      <c r="AL9" s="4"/>
      <c r="AM9" s="4"/>
    </row>
    <row r="10" spans="1:39">
      <c r="A10" s="1" t="s">
        <v>76</v>
      </c>
      <c r="C10" s="4" t="s">
        <v>73</v>
      </c>
      <c r="D10" s="4"/>
      <c r="E10" s="4" t="s">
        <v>73</v>
      </c>
      <c r="F10" s="4"/>
      <c r="G10" s="4" t="s">
        <v>77</v>
      </c>
      <c r="H10" s="4"/>
      <c r="I10" s="4" t="s">
        <v>78</v>
      </c>
      <c r="J10" s="4"/>
      <c r="K10" s="6">
        <v>0</v>
      </c>
      <c r="L10" s="4"/>
      <c r="M10" s="6">
        <v>0</v>
      </c>
      <c r="N10" s="4"/>
      <c r="O10" s="6">
        <v>23980</v>
      </c>
      <c r="P10" s="4"/>
      <c r="Q10" s="6">
        <v>12950683754</v>
      </c>
      <c r="R10" s="4"/>
      <c r="S10" s="6">
        <v>15566193116</v>
      </c>
      <c r="T10" s="4"/>
      <c r="U10" s="6">
        <v>0</v>
      </c>
      <c r="V10" s="4"/>
      <c r="W10" s="6">
        <v>0</v>
      </c>
      <c r="X10" s="4"/>
      <c r="Y10" s="6">
        <v>0</v>
      </c>
      <c r="Z10" s="4"/>
      <c r="AA10" s="6">
        <v>0</v>
      </c>
      <c r="AB10" s="4"/>
      <c r="AC10" s="6">
        <v>23980</v>
      </c>
      <c r="AD10" s="4"/>
      <c r="AE10" s="6">
        <v>662130</v>
      </c>
      <c r="AF10" s="4"/>
      <c r="AG10" s="6">
        <v>12950683754</v>
      </c>
      <c r="AH10" s="4"/>
      <c r="AI10" s="6">
        <v>15874999534</v>
      </c>
      <c r="AJ10" s="4"/>
      <c r="AK10" s="8">
        <v>3.5491501809889444E-3</v>
      </c>
      <c r="AL10" s="4"/>
      <c r="AM10" s="4"/>
    </row>
    <row r="11" spans="1:39">
      <c r="A11" s="1" t="s">
        <v>79</v>
      </c>
      <c r="C11" s="4" t="s">
        <v>73</v>
      </c>
      <c r="D11" s="4"/>
      <c r="E11" s="4" t="s">
        <v>73</v>
      </c>
      <c r="F11" s="4"/>
      <c r="G11" s="4" t="s">
        <v>80</v>
      </c>
      <c r="H11" s="4"/>
      <c r="I11" s="4" t="s">
        <v>81</v>
      </c>
      <c r="J11" s="4"/>
      <c r="K11" s="6">
        <v>0</v>
      </c>
      <c r="L11" s="4"/>
      <c r="M11" s="6">
        <v>0</v>
      </c>
      <c r="N11" s="4"/>
      <c r="O11" s="6">
        <v>23100</v>
      </c>
      <c r="P11" s="4"/>
      <c r="Q11" s="6">
        <v>14554530496</v>
      </c>
      <c r="R11" s="4"/>
      <c r="S11" s="6">
        <v>17003137622</v>
      </c>
      <c r="T11" s="4"/>
      <c r="U11" s="6">
        <v>0</v>
      </c>
      <c r="V11" s="4"/>
      <c r="W11" s="6">
        <v>0</v>
      </c>
      <c r="X11" s="4"/>
      <c r="Y11" s="6">
        <v>0</v>
      </c>
      <c r="Z11" s="4"/>
      <c r="AA11" s="6">
        <v>0</v>
      </c>
      <c r="AB11" s="4"/>
      <c r="AC11" s="6">
        <v>23100</v>
      </c>
      <c r="AD11" s="4"/>
      <c r="AE11" s="6">
        <v>754560</v>
      </c>
      <c r="AF11" s="4"/>
      <c r="AG11" s="6">
        <v>14554530496</v>
      </c>
      <c r="AH11" s="4"/>
      <c r="AI11" s="6">
        <v>17427176751</v>
      </c>
      <c r="AJ11" s="4"/>
      <c r="AK11" s="8">
        <v>3.8961681471214068E-3</v>
      </c>
      <c r="AL11" s="4"/>
      <c r="AM11" s="4"/>
    </row>
    <row r="12" spans="1:39">
      <c r="A12" s="1" t="s">
        <v>82</v>
      </c>
      <c r="C12" s="4" t="s">
        <v>73</v>
      </c>
      <c r="D12" s="4"/>
      <c r="E12" s="4" t="s">
        <v>73</v>
      </c>
      <c r="F12" s="4"/>
      <c r="G12" s="4" t="s">
        <v>83</v>
      </c>
      <c r="H12" s="4"/>
      <c r="I12" s="4" t="s">
        <v>84</v>
      </c>
      <c r="J12" s="4"/>
      <c r="K12" s="6">
        <v>0</v>
      </c>
      <c r="L12" s="4"/>
      <c r="M12" s="6">
        <v>0</v>
      </c>
      <c r="N12" s="4"/>
      <c r="O12" s="6">
        <v>54500</v>
      </c>
      <c r="P12" s="4"/>
      <c r="Q12" s="6">
        <v>40640958822</v>
      </c>
      <c r="R12" s="4"/>
      <c r="S12" s="6">
        <v>53176909937</v>
      </c>
      <c r="T12" s="4"/>
      <c r="U12" s="6">
        <v>0</v>
      </c>
      <c r="V12" s="4"/>
      <c r="W12" s="6">
        <v>0</v>
      </c>
      <c r="X12" s="4"/>
      <c r="Y12" s="6">
        <v>0</v>
      </c>
      <c r="Z12" s="4"/>
      <c r="AA12" s="6">
        <v>0</v>
      </c>
      <c r="AB12" s="4"/>
      <c r="AC12" s="6">
        <v>54500</v>
      </c>
      <c r="AD12" s="4"/>
      <c r="AE12" s="6">
        <v>994840</v>
      </c>
      <c r="AF12" s="4"/>
      <c r="AG12" s="6">
        <v>40640958822</v>
      </c>
      <c r="AH12" s="4"/>
      <c r="AI12" s="6">
        <v>54208952846</v>
      </c>
      <c r="AJ12" s="4"/>
      <c r="AK12" s="8">
        <v>1.2119415461559034E-2</v>
      </c>
      <c r="AL12" s="4"/>
      <c r="AM12" s="4"/>
    </row>
    <row r="13" spans="1:39">
      <c r="A13" s="1" t="s">
        <v>85</v>
      </c>
      <c r="C13" s="4" t="s">
        <v>73</v>
      </c>
      <c r="D13" s="4"/>
      <c r="E13" s="4" t="s">
        <v>73</v>
      </c>
      <c r="F13" s="4"/>
      <c r="G13" s="4" t="s">
        <v>86</v>
      </c>
      <c r="H13" s="4"/>
      <c r="I13" s="4" t="s">
        <v>87</v>
      </c>
      <c r="J13" s="4"/>
      <c r="K13" s="6">
        <v>0</v>
      </c>
      <c r="L13" s="4"/>
      <c r="M13" s="6">
        <v>0</v>
      </c>
      <c r="N13" s="4"/>
      <c r="O13" s="6">
        <v>7800</v>
      </c>
      <c r="P13" s="4"/>
      <c r="Q13" s="6">
        <v>5723891436</v>
      </c>
      <c r="R13" s="4"/>
      <c r="S13" s="6">
        <v>7459347748</v>
      </c>
      <c r="T13" s="4"/>
      <c r="U13" s="6">
        <v>0</v>
      </c>
      <c r="V13" s="4"/>
      <c r="W13" s="6">
        <v>0</v>
      </c>
      <c r="X13" s="4"/>
      <c r="Y13" s="6">
        <v>0</v>
      </c>
      <c r="Z13" s="4"/>
      <c r="AA13" s="6">
        <v>0</v>
      </c>
      <c r="AB13" s="4"/>
      <c r="AC13" s="6">
        <v>7800</v>
      </c>
      <c r="AD13" s="4"/>
      <c r="AE13" s="6">
        <v>977490</v>
      </c>
      <c r="AF13" s="4"/>
      <c r="AG13" s="6">
        <v>5723891436</v>
      </c>
      <c r="AH13" s="4"/>
      <c r="AI13" s="6">
        <v>7623040073</v>
      </c>
      <c r="AJ13" s="4"/>
      <c r="AK13" s="8">
        <v>1.7042718015095803E-3</v>
      </c>
      <c r="AL13" s="4"/>
      <c r="AM13" s="4"/>
    </row>
    <row r="14" spans="1:39">
      <c r="A14" s="1" t="s">
        <v>88</v>
      </c>
      <c r="C14" s="4" t="s">
        <v>73</v>
      </c>
      <c r="D14" s="4"/>
      <c r="E14" s="4" t="s">
        <v>73</v>
      </c>
      <c r="F14" s="4"/>
      <c r="G14" s="4" t="s">
        <v>89</v>
      </c>
      <c r="H14" s="4"/>
      <c r="I14" s="4" t="s">
        <v>90</v>
      </c>
      <c r="J14" s="4"/>
      <c r="K14" s="6">
        <v>0</v>
      </c>
      <c r="L14" s="4"/>
      <c r="M14" s="6">
        <v>0</v>
      </c>
      <c r="N14" s="4"/>
      <c r="O14" s="6">
        <v>90132</v>
      </c>
      <c r="P14" s="4"/>
      <c r="Q14" s="6">
        <v>56067122101</v>
      </c>
      <c r="R14" s="4"/>
      <c r="S14" s="6">
        <v>69690047269</v>
      </c>
      <c r="T14" s="4"/>
      <c r="U14" s="6">
        <v>0</v>
      </c>
      <c r="V14" s="4"/>
      <c r="W14" s="6">
        <v>0</v>
      </c>
      <c r="X14" s="4"/>
      <c r="Y14" s="6">
        <v>0</v>
      </c>
      <c r="Z14" s="4"/>
      <c r="AA14" s="6">
        <v>0</v>
      </c>
      <c r="AB14" s="4"/>
      <c r="AC14" s="6">
        <v>90132</v>
      </c>
      <c r="AD14" s="4"/>
      <c r="AE14" s="6">
        <v>786430</v>
      </c>
      <c r="AF14" s="4"/>
      <c r="AG14" s="6">
        <v>56067122101</v>
      </c>
      <c r="AH14" s="4"/>
      <c r="AI14" s="6">
        <v>70869661305</v>
      </c>
      <c r="AJ14" s="4"/>
      <c r="AK14" s="8">
        <v>1.5844225425554331E-2</v>
      </c>
      <c r="AL14" s="4"/>
      <c r="AM14" s="4"/>
    </row>
    <row r="15" spans="1:39">
      <c r="A15" s="1" t="s">
        <v>91</v>
      </c>
      <c r="C15" s="4" t="s">
        <v>73</v>
      </c>
      <c r="D15" s="4"/>
      <c r="E15" s="4" t="s">
        <v>73</v>
      </c>
      <c r="F15" s="4"/>
      <c r="G15" s="4" t="s">
        <v>89</v>
      </c>
      <c r="H15" s="4"/>
      <c r="I15" s="4" t="s">
        <v>92</v>
      </c>
      <c r="J15" s="4"/>
      <c r="K15" s="6">
        <v>0</v>
      </c>
      <c r="L15" s="4"/>
      <c r="M15" s="6">
        <v>0</v>
      </c>
      <c r="N15" s="4"/>
      <c r="O15" s="6">
        <v>36825</v>
      </c>
      <c r="P15" s="4"/>
      <c r="Q15" s="6">
        <v>22417814748</v>
      </c>
      <c r="R15" s="4"/>
      <c r="S15" s="6">
        <v>27261024543</v>
      </c>
      <c r="T15" s="4"/>
      <c r="U15" s="6">
        <v>0</v>
      </c>
      <c r="V15" s="4"/>
      <c r="W15" s="6">
        <v>0</v>
      </c>
      <c r="X15" s="4"/>
      <c r="Y15" s="6">
        <v>0</v>
      </c>
      <c r="Z15" s="4"/>
      <c r="AA15" s="6">
        <v>0</v>
      </c>
      <c r="AB15" s="4"/>
      <c r="AC15" s="6">
        <v>36825</v>
      </c>
      <c r="AD15" s="4"/>
      <c r="AE15" s="6">
        <v>755920</v>
      </c>
      <c r="AF15" s="4"/>
      <c r="AG15" s="6">
        <v>22417814748</v>
      </c>
      <c r="AH15" s="4"/>
      <c r="AI15" s="6">
        <v>27831708588</v>
      </c>
      <c r="AJ15" s="4"/>
      <c r="AK15" s="8">
        <v>6.2222939509871331E-3</v>
      </c>
      <c r="AL15" s="4"/>
      <c r="AM15" s="4"/>
    </row>
    <row r="16" spans="1:39">
      <c r="A16" s="1" t="s">
        <v>93</v>
      </c>
      <c r="C16" s="4" t="s">
        <v>73</v>
      </c>
      <c r="D16" s="4"/>
      <c r="E16" s="4" t="s">
        <v>73</v>
      </c>
      <c r="F16" s="4"/>
      <c r="G16" s="4" t="s">
        <v>89</v>
      </c>
      <c r="H16" s="4"/>
      <c r="I16" s="4" t="s">
        <v>94</v>
      </c>
      <c r="J16" s="4"/>
      <c r="K16" s="6">
        <v>0</v>
      </c>
      <c r="L16" s="4"/>
      <c r="M16" s="6">
        <v>0</v>
      </c>
      <c r="N16" s="4"/>
      <c r="O16" s="6">
        <v>14300</v>
      </c>
      <c r="P16" s="4"/>
      <c r="Q16" s="6">
        <v>9904118776</v>
      </c>
      <c r="R16" s="4"/>
      <c r="S16" s="6">
        <v>11903593082</v>
      </c>
      <c r="T16" s="4"/>
      <c r="U16" s="6">
        <v>0</v>
      </c>
      <c r="V16" s="4"/>
      <c r="W16" s="6">
        <v>0</v>
      </c>
      <c r="X16" s="4"/>
      <c r="Y16" s="6">
        <v>0</v>
      </c>
      <c r="Z16" s="4"/>
      <c r="AA16" s="6">
        <v>0</v>
      </c>
      <c r="AB16" s="4"/>
      <c r="AC16" s="6">
        <v>14300</v>
      </c>
      <c r="AD16" s="4"/>
      <c r="AE16" s="6">
        <v>850040</v>
      </c>
      <c r="AF16" s="4"/>
      <c r="AG16" s="6">
        <v>9904118776</v>
      </c>
      <c r="AH16" s="4"/>
      <c r="AI16" s="6">
        <v>12153368802</v>
      </c>
      <c r="AJ16" s="4"/>
      <c r="AK16" s="8">
        <v>2.7171106991758917E-3</v>
      </c>
      <c r="AL16" s="4"/>
      <c r="AM16" s="4"/>
    </row>
    <row r="17" spans="1:39">
      <c r="A17" s="1" t="s">
        <v>95</v>
      </c>
      <c r="C17" s="4" t="s">
        <v>73</v>
      </c>
      <c r="D17" s="4"/>
      <c r="E17" s="4" t="s">
        <v>73</v>
      </c>
      <c r="F17" s="4"/>
      <c r="G17" s="4" t="s">
        <v>96</v>
      </c>
      <c r="H17" s="4"/>
      <c r="I17" s="4" t="s">
        <v>97</v>
      </c>
      <c r="J17" s="4"/>
      <c r="K17" s="6">
        <v>0</v>
      </c>
      <c r="L17" s="4"/>
      <c r="M17" s="6">
        <v>0</v>
      </c>
      <c r="N17" s="4"/>
      <c r="O17" s="6">
        <v>132300</v>
      </c>
      <c r="P17" s="4"/>
      <c r="Q17" s="6">
        <v>91620125135</v>
      </c>
      <c r="R17" s="4"/>
      <c r="S17" s="6">
        <v>107692522191</v>
      </c>
      <c r="T17" s="4"/>
      <c r="U17" s="6">
        <v>0</v>
      </c>
      <c r="V17" s="4"/>
      <c r="W17" s="6">
        <v>0</v>
      </c>
      <c r="X17" s="4"/>
      <c r="Y17" s="6">
        <v>0</v>
      </c>
      <c r="Z17" s="4"/>
      <c r="AA17" s="6">
        <v>0</v>
      </c>
      <c r="AB17" s="4"/>
      <c r="AC17" s="6">
        <v>132300</v>
      </c>
      <c r="AD17" s="4"/>
      <c r="AE17" s="6">
        <v>832150</v>
      </c>
      <c r="AF17" s="4"/>
      <c r="AG17" s="6">
        <v>91620125135</v>
      </c>
      <c r="AH17" s="4"/>
      <c r="AI17" s="6">
        <v>110073490563</v>
      </c>
      <c r="AJ17" s="4"/>
      <c r="AK17" s="8">
        <v>2.4608967585608519E-2</v>
      </c>
      <c r="AL17" s="4"/>
      <c r="AM17" s="4"/>
    </row>
    <row r="18" spans="1:39">
      <c r="A18" s="1" t="s">
        <v>98</v>
      </c>
      <c r="C18" s="4" t="s">
        <v>73</v>
      </c>
      <c r="D18" s="4"/>
      <c r="E18" s="4" t="s">
        <v>73</v>
      </c>
      <c r="F18" s="4"/>
      <c r="G18" s="4" t="s">
        <v>89</v>
      </c>
      <c r="H18" s="4"/>
      <c r="I18" s="4" t="s">
        <v>92</v>
      </c>
      <c r="J18" s="4"/>
      <c r="K18" s="6">
        <v>0</v>
      </c>
      <c r="L18" s="4"/>
      <c r="M18" s="6">
        <v>0</v>
      </c>
      <c r="N18" s="4"/>
      <c r="O18" s="6">
        <v>16</v>
      </c>
      <c r="P18" s="4"/>
      <c r="Q18" s="6">
        <v>10221039</v>
      </c>
      <c r="R18" s="4"/>
      <c r="S18" s="6">
        <v>12800399</v>
      </c>
      <c r="T18" s="4"/>
      <c r="U18" s="6">
        <v>0</v>
      </c>
      <c r="V18" s="4"/>
      <c r="W18" s="6">
        <v>0</v>
      </c>
      <c r="X18" s="4"/>
      <c r="Y18" s="6">
        <v>0</v>
      </c>
      <c r="Z18" s="4"/>
      <c r="AA18" s="6">
        <v>0</v>
      </c>
      <c r="AB18" s="4"/>
      <c r="AC18" s="6">
        <v>16</v>
      </c>
      <c r="AD18" s="4"/>
      <c r="AE18" s="6">
        <v>814440</v>
      </c>
      <c r="AF18" s="4"/>
      <c r="AG18" s="6">
        <v>10221039</v>
      </c>
      <c r="AH18" s="4"/>
      <c r="AI18" s="6">
        <v>13028678</v>
      </c>
      <c r="AJ18" s="4"/>
      <c r="AK18" s="8">
        <v>2.9128022827787429E-6</v>
      </c>
      <c r="AL18" s="4"/>
      <c r="AM18" s="4"/>
    </row>
    <row r="19" spans="1:39">
      <c r="A19" s="1" t="s">
        <v>99</v>
      </c>
      <c r="C19" s="4" t="s">
        <v>73</v>
      </c>
      <c r="D19" s="4"/>
      <c r="E19" s="4" t="s">
        <v>73</v>
      </c>
      <c r="F19" s="4"/>
      <c r="G19" s="4" t="s">
        <v>89</v>
      </c>
      <c r="H19" s="4"/>
      <c r="I19" s="4" t="s">
        <v>100</v>
      </c>
      <c r="J19" s="4"/>
      <c r="K19" s="6">
        <v>0</v>
      </c>
      <c r="L19" s="4"/>
      <c r="M19" s="6">
        <v>0</v>
      </c>
      <c r="N19" s="4"/>
      <c r="O19" s="6">
        <v>86880</v>
      </c>
      <c r="P19" s="4"/>
      <c r="Q19" s="6">
        <v>65678123195</v>
      </c>
      <c r="R19" s="4"/>
      <c r="S19" s="6">
        <v>67969540687</v>
      </c>
      <c r="T19" s="4"/>
      <c r="U19" s="6">
        <v>0</v>
      </c>
      <c r="V19" s="4"/>
      <c r="W19" s="6">
        <v>0</v>
      </c>
      <c r="X19" s="4"/>
      <c r="Y19" s="6">
        <v>0</v>
      </c>
      <c r="Z19" s="4"/>
      <c r="AA19" s="6">
        <v>0</v>
      </c>
      <c r="AB19" s="4"/>
      <c r="AC19" s="6">
        <v>86880</v>
      </c>
      <c r="AD19" s="4"/>
      <c r="AE19" s="6">
        <v>802310</v>
      </c>
      <c r="AF19" s="4"/>
      <c r="AG19" s="6">
        <v>65678123195</v>
      </c>
      <c r="AH19" s="4"/>
      <c r="AI19" s="6">
        <v>69692058824</v>
      </c>
      <c r="AJ19" s="4"/>
      <c r="AK19" s="8">
        <v>1.5580950579490691E-2</v>
      </c>
      <c r="AL19" s="4"/>
      <c r="AM19" s="4"/>
    </row>
    <row r="20" spans="1:39">
      <c r="A20" s="1" t="s">
        <v>101</v>
      </c>
      <c r="C20" s="4" t="s">
        <v>73</v>
      </c>
      <c r="D20" s="4"/>
      <c r="E20" s="4" t="s">
        <v>73</v>
      </c>
      <c r="F20" s="4"/>
      <c r="G20" s="4" t="s">
        <v>102</v>
      </c>
      <c r="H20" s="4"/>
      <c r="I20" s="4" t="s">
        <v>103</v>
      </c>
      <c r="J20" s="4"/>
      <c r="K20" s="6">
        <v>0</v>
      </c>
      <c r="L20" s="4"/>
      <c r="M20" s="6">
        <v>0</v>
      </c>
      <c r="N20" s="4"/>
      <c r="O20" s="6">
        <v>162683</v>
      </c>
      <c r="P20" s="4"/>
      <c r="Q20" s="6">
        <v>100958601857</v>
      </c>
      <c r="R20" s="4"/>
      <c r="S20" s="6">
        <v>101895920196</v>
      </c>
      <c r="T20" s="4"/>
      <c r="U20" s="6">
        <v>0</v>
      </c>
      <c r="V20" s="4"/>
      <c r="W20" s="6">
        <v>0</v>
      </c>
      <c r="X20" s="4"/>
      <c r="Y20" s="6">
        <v>0</v>
      </c>
      <c r="Z20" s="4"/>
      <c r="AA20" s="6">
        <v>0</v>
      </c>
      <c r="AB20" s="4"/>
      <c r="AC20" s="6">
        <v>162683</v>
      </c>
      <c r="AD20" s="4"/>
      <c r="AE20" s="6">
        <v>638800</v>
      </c>
      <c r="AF20" s="4"/>
      <c r="AG20" s="6">
        <v>100958601857</v>
      </c>
      <c r="AH20" s="4"/>
      <c r="AI20" s="6">
        <v>103903064555</v>
      </c>
      <c r="AJ20" s="4"/>
      <c r="AK20" s="8">
        <v>2.3229454563502994E-2</v>
      </c>
      <c r="AL20" s="4"/>
      <c r="AM20" s="4"/>
    </row>
    <row r="21" spans="1:39">
      <c r="A21" s="1" t="s">
        <v>104</v>
      </c>
      <c r="C21" s="4" t="s">
        <v>73</v>
      </c>
      <c r="D21" s="4"/>
      <c r="E21" s="4" t="s">
        <v>73</v>
      </c>
      <c r="F21" s="4"/>
      <c r="G21" s="4" t="s">
        <v>105</v>
      </c>
      <c r="H21" s="4"/>
      <c r="I21" s="4" t="s">
        <v>106</v>
      </c>
      <c r="J21" s="4"/>
      <c r="K21" s="6">
        <v>0</v>
      </c>
      <c r="L21" s="4"/>
      <c r="M21" s="6">
        <v>0</v>
      </c>
      <c r="N21" s="4"/>
      <c r="O21" s="6">
        <v>112600</v>
      </c>
      <c r="P21" s="4"/>
      <c r="Q21" s="6">
        <v>69051880363</v>
      </c>
      <c r="R21" s="4"/>
      <c r="S21" s="6">
        <v>85335330167</v>
      </c>
      <c r="T21" s="4"/>
      <c r="U21" s="6">
        <v>0</v>
      </c>
      <c r="V21" s="4"/>
      <c r="W21" s="6">
        <v>0</v>
      </c>
      <c r="X21" s="4"/>
      <c r="Y21" s="6">
        <v>0</v>
      </c>
      <c r="Z21" s="4"/>
      <c r="AA21" s="6">
        <v>0</v>
      </c>
      <c r="AB21" s="4"/>
      <c r="AC21" s="6">
        <v>112600</v>
      </c>
      <c r="AD21" s="4"/>
      <c r="AE21" s="6">
        <v>769960</v>
      </c>
      <c r="AF21" s="4"/>
      <c r="AG21" s="6">
        <v>69051880363</v>
      </c>
      <c r="AH21" s="4"/>
      <c r="AI21" s="6">
        <v>86681782078</v>
      </c>
      <c r="AJ21" s="4"/>
      <c r="AK21" s="8">
        <v>1.9379317894887563E-2</v>
      </c>
      <c r="AL21" s="4"/>
      <c r="AM21" s="4"/>
    </row>
    <row r="22" spans="1:39">
      <c r="A22" s="1" t="s">
        <v>107</v>
      </c>
      <c r="C22" s="4" t="s">
        <v>73</v>
      </c>
      <c r="D22" s="4"/>
      <c r="E22" s="4" t="s">
        <v>73</v>
      </c>
      <c r="F22" s="4"/>
      <c r="G22" s="4" t="s">
        <v>108</v>
      </c>
      <c r="H22" s="4"/>
      <c r="I22" s="4" t="s">
        <v>6</v>
      </c>
      <c r="J22" s="4"/>
      <c r="K22" s="6">
        <v>0</v>
      </c>
      <c r="L22" s="4"/>
      <c r="M22" s="6">
        <v>0</v>
      </c>
      <c r="N22" s="4"/>
      <c r="O22" s="6">
        <v>224918</v>
      </c>
      <c r="P22" s="4"/>
      <c r="Q22" s="6">
        <v>191176111444</v>
      </c>
      <c r="R22" s="4"/>
      <c r="S22" s="6">
        <v>220432984844</v>
      </c>
      <c r="T22" s="4"/>
      <c r="U22" s="6">
        <v>0</v>
      </c>
      <c r="V22" s="4"/>
      <c r="W22" s="6">
        <v>0</v>
      </c>
      <c r="X22" s="4"/>
      <c r="Y22" s="6">
        <v>224918</v>
      </c>
      <c r="Z22" s="4"/>
      <c r="AA22" s="6">
        <v>224918000000</v>
      </c>
      <c r="AB22" s="4"/>
      <c r="AC22" s="6">
        <v>0</v>
      </c>
      <c r="AD22" s="4"/>
      <c r="AE22" s="6">
        <v>0</v>
      </c>
      <c r="AF22" s="4"/>
      <c r="AG22" s="6">
        <v>0</v>
      </c>
      <c r="AH22" s="4"/>
      <c r="AI22" s="6">
        <v>0</v>
      </c>
      <c r="AJ22" s="4"/>
      <c r="AK22" s="8">
        <v>0</v>
      </c>
      <c r="AL22" s="4"/>
      <c r="AM22" s="4"/>
    </row>
    <row r="23" spans="1:39">
      <c r="A23" s="1" t="s">
        <v>109</v>
      </c>
      <c r="C23" s="4" t="s">
        <v>73</v>
      </c>
      <c r="D23" s="4"/>
      <c r="E23" s="4" t="s">
        <v>73</v>
      </c>
      <c r="F23" s="4"/>
      <c r="G23" s="4" t="s">
        <v>110</v>
      </c>
      <c r="H23" s="4"/>
      <c r="I23" s="4" t="s">
        <v>6</v>
      </c>
      <c r="J23" s="4"/>
      <c r="K23" s="6">
        <v>0</v>
      </c>
      <c r="L23" s="4"/>
      <c r="M23" s="6">
        <v>0</v>
      </c>
      <c r="N23" s="4"/>
      <c r="O23" s="6">
        <v>265052</v>
      </c>
      <c r="P23" s="4"/>
      <c r="Q23" s="6">
        <v>221222845532</v>
      </c>
      <c r="R23" s="4"/>
      <c r="S23" s="6">
        <v>259764831049</v>
      </c>
      <c r="T23" s="4"/>
      <c r="U23" s="6">
        <v>0</v>
      </c>
      <c r="V23" s="4"/>
      <c r="W23" s="6">
        <v>0</v>
      </c>
      <c r="X23" s="4"/>
      <c r="Y23" s="6">
        <v>265052</v>
      </c>
      <c r="Z23" s="4"/>
      <c r="AA23" s="6">
        <v>265052000000</v>
      </c>
      <c r="AB23" s="4"/>
      <c r="AC23" s="6">
        <v>0</v>
      </c>
      <c r="AD23" s="4"/>
      <c r="AE23" s="6">
        <v>0</v>
      </c>
      <c r="AF23" s="4"/>
      <c r="AG23" s="6">
        <v>0</v>
      </c>
      <c r="AH23" s="4"/>
      <c r="AI23" s="6">
        <v>0</v>
      </c>
      <c r="AJ23" s="4"/>
      <c r="AK23" s="8">
        <v>0</v>
      </c>
      <c r="AL23" s="4"/>
      <c r="AM23" s="4"/>
    </row>
    <row r="24" spans="1:39">
      <c r="A24" s="1" t="s">
        <v>111</v>
      </c>
      <c r="C24" s="4" t="s">
        <v>73</v>
      </c>
      <c r="D24" s="4"/>
      <c r="E24" s="4" t="s">
        <v>73</v>
      </c>
      <c r="F24" s="4"/>
      <c r="G24" s="4" t="s">
        <v>110</v>
      </c>
      <c r="H24" s="4"/>
      <c r="I24" s="4" t="s">
        <v>6</v>
      </c>
      <c r="J24" s="4"/>
      <c r="K24" s="6">
        <v>0</v>
      </c>
      <c r="L24" s="4"/>
      <c r="M24" s="6">
        <v>0</v>
      </c>
      <c r="N24" s="4"/>
      <c r="O24" s="6">
        <v>15000</v>
      </c>
      <c r="P24" s="4"/>
      <c r="Q24" s="6">
        <v>13442436000</v>
      </c>
      <c r="R24" s="4"/>
      <c r="S24" s="6">
        <v>14698985325</v>
      </c>
      <c r="T24" s="4"/>
      <c r="U24" s="6">
        <v>0</v>
      </c>
      <c r="V24" s="4"/>
      <c r="W24" s="6">
        <v>0</v>
      </c>
      <c r="X24" s="4"/>
      <c r="Y24" s="6">
        <v>15000</v>
      </c>
      <c r="Z24" s="4"/>
      <c r="AA24" s="6">
        <v>15000000000</v>
      </c>
      <c r="AB24" s="4"/>
      <c r="AC24" s="6">
        <v>0</v>
      </c>
      <c r="AD24" s="4"/>
      <c r="AE24" s="6">
        <v>0</v>
      </c>
      <c r="AF24" s="4"/>
      <c r="AG24" s="6">
        <v>0</v>
      </c>
      <c r="AH24" s="4"/>
      <c r="AI24" s="6">
        <v>0</v>
      </c>
      <c r="AJ24" s="4"/>
      <c r="AK24" s="8">
        <v>0</v>
      </c>
      <c r="AL24" s="4"/>
      <c r="AM24" s="4"/>
    </row>
    <row r="25" spans="1:39">
      <c r="A25" s="1" t="s">
        <v>112</v>
      </c>
      <c r="C25" s="4" t="s">
        <v>73</v>
      </c>
      <c r="D25" s="4"/>
      <c r="E25" s="4" t="s">
        <v>73</v>
      </c>
      <c r="F25" s="4"/>
      <c r="G25" s="4" t="s">
        <v>113</v>
      </c>
      <c r="H25" s="4"/>
      <c r="I25" s="4" t="s">
        <v>114</v>
      </c>
      <c r="J25" s="4"/>
      <c r="K25" s="6">
        <v>0</v>
      </c>
      <c r="L25" s="4"/>
      <c r="M25" s="6">
        <v>0</v>
      </c>
      <c r="N25" s="4"/>
      <c r="O25" s="6">
        <v>130000</v>
      </c>
      <c r="P25" s="4"/>
      <c r="Q25" s="6">
        <v>119739741358</v>
      </c>
      <c r="R25" s="4"/>
      <c r="S25" s="6">
        <v>124573316993</v>
      </c>
      <c r="T25" s="4"/>
      <c r="U25" s="6">
        <v>0</v>
      </c>
      <c r="V25" s="4"/>
      <c r="W25" s="6">
        <v>0</v>
      </c>
      <c r="X25" s="4"/>
      <c r="Y25" s="6">
        <v>0</v>
      </c>
      <c r="Z25" s="4"/>
      <c r="AA25" s="6">
        <v>0</v>
      </c>
      <c r="AB25" s="4"/>
      <c r="AC25" s="6">
        <v>130000</v>
      </c>
      <c r="AD25" s="4"/>
      <c r="AE25" s="6">
        <v>980160</v>
      </c>
      <c r="AF25" s="4"/>
      <c r="AG25" s="6">
        <v>119739741358</v>
      </c>
      <c r="AH25" s="4"/>
      <c r="AI25" s="6">
        <v>127397704980</v>
      </c>
      <c r="AJ25" s="4"/>
      <c r="AK25" s="8">
        <v>2.8482116595906111E-2</v>
      </c>
      <c r="AL25" s="4"/>
      <c r="AM25" s="4"/>
    </row>
    <row r="26" spans="1:39">
      <c r="A26" s="1" t="s">
        <v>115</v>
      </c>
      <c r="C26" s="4" t="s">
        <v>73</v>
      </c>
      <c r="D26" s="4"/>
      <c r="E26" s="4" t="s">
        <v>73</v>
      </c>
      <c r="F26" s="4"/>
      <c r="G26" s="4" t="s">
        <v>113</v>
      </c>
      <c r="H26" s="4"/>
      <c r="I26" s="4" t="s">
        <v>114</v>
      </c>
      <c r="J26" s="4"/>
      <c r="K26" s="6">
        <v>0</v>
      </c>
      <c r="L26" s="4"/>
      <c r="M26" s="6">
        <v>0</v>
      </c>
      <c r="N26" s="4"/>
      <c r="O26" s="6">
        <v>74129</v>
      </c>
      <c r="P26" s="4"/>
      <c r="Q26" s="6">
        <v>58914405499</v>
      </c>
      <c r="R26" s="4"/>
      <c r="S26" s="6">
        <v>69879859629</v>
      </c>
      <c r="T26" s="4"/>
      <c r="U26" s="6">
        <v>0</v>
      </c>
      <c r="V26" s="4"/>
      <c r="W26" s="6">
        <v>0</v>
      </c>
      <c r="X26" s="4"/>
      <c r="Y26" s="6">
        <v>0</v>
      </c>
      <c r="Z26" s="4"/>
      <c r="AA26" s="6">
        <v>0</v>
      </c>
      <c r="AB26" s="4"/>
      <c r="AC26" s="6">
        <v>74129</v>
      </c>
      <c r="AD26" s="4"/>
      <c r="AE26" s="6">
        <v>980230</v>
      </c>
      <c r="AF26" s="4"/>
      <c r="AG26" s="6">
        <v>58914405499</v>
      </c>
      <c r="AH26" s="4"/>
      <c r="AI26" s="6">
        <v>72650299416</v>
      </c>
      <c r="AJ26" s="4"/>
      <c r="AK26" s="8">
        <v>1.6242320056070462E-2</v>
      </c>
      <c r="AL26" s="4"/>
      <c r="AM26" s="4"/>
    </row>
    <row r="27" spans="1:39">
      <c r="A27" s="1" t="s">
        <v>116</v>
      </c>
      <c r="C27" s="4" t="s">
        <v>73</v>
      </c>
      <c r="D27" s="4"/>
      <c r="E27" s="4" t="s">
        <v>73</v>
      </c>
      <c r="F27" s="4"/>
      <c r="G27" s="4" t="s">
        <v>113</v>
      </c>
      <c r="H27" s="4"/>
      <c r="I27" s="4" t="s">
        <v>114</v>
      </c>
      <c r="J27" s="4"/>
      <c r="K27" s="6">
        <v>0</v>
      </c>
      <c r="L27" s="4"/>
      <c r="M27" s="6">
        <v>0</v>
      </c>
      <c r="N27" s="4"/>
      <c r="O27" s="6">
        <v>30000</v>
      </c>
      <c r="P27" s="4"/>
      <c r="Q27" s="6">
        <v>25864687124</v>
      </c>
      <c r="R27" s="4"/>
      <c r="S27" s="6">
        <v>28818775650</v>
      </c>
      <c r="T27" s="4"/>
      <c r="U27" s="6">
        <v>0</v>
      </c>
      <c r="V27" s="4"/>
      <c r="W27" s="6">
        <v>0</v>
      </c>
      <c r="X27" s="4"/>
      <c r="Y27" s="6">
        <v>0</v>
      </c>
      <c r="Z27" s="4"/>
      <c r="AA27" s="6">
        <v>0</v>
      </c>
      <c r="AB27" s="4"/>
      <c r="AC27" s="6">
        <v>30000</v>
      </c>
      <c r="AD27" s="4"/>
      <c r="AE27" s="6">
        <v>980550</v>
      </c>
      <c r="AF27" s="4"/>
      <c r="AG27" s="6">
        <v>25864687124</v>
      </c>
      <c r="AH27" s="4"/>
      <c r="AI27" s="6">
        <v>29411168259</v>
      </c>
      <c r="AJ27" s="4"/>
      <c r="AK27" s="8">
        <v>6.5754114150341969E-3</v>
      </c>
      <c r="AL27" s="4"/>
      <c r="AM27" s="4"/>
    </row>
    <row r="28" spans="1:39">
      <c r="A28" s="1" t="s">
        <v>117</v>
      </c>
      <c r="C28" s="4" t="s">
        <v>73</v>
      </c>
      <c r="D28" s="4"/>
      <c r="E28" s="4" t="s">
        <v>73</v>
      </c>
      <c r="F28" s="4"/>
      <c r="G28" s="4" t="s">
        <v>118</v>
      </c>
      <c r="H28" s="4"/>
      <c r="I28" s="4" t="s">
        <v>119</v>
      </c>
      <c r="J28" s="4"/>
      <c r="K28" s="6">
        <v>17</v>
      </c>
      <c r="L28" s="4"/>
      <c r="M28" s="6">
        <v>17</v>
      </c>
      <c r="N28" s="4"/>
      <c r="O28" s="6">
        <v>105000</v>
      </c>
      <c r="P28" s="4"/>
      <c r="Q28" s="6">
        <v>97907059108</v>
      </c>
      <c r="R28" s="4"/>
      <c r="S28" s="6">
        <v>98120462442</v>
      </c>
      <c r="T28" s="4"/>
      <c r="U28" s="6">
        <v>0</v>
      </c>
      <c r="V28" s="4"/>
      <c r="W28" s="6">
        <v>0</v>
      </c>
      <c r="X28" s="4"/>
      <c r="Y28" s="6">
        <v>0</v>
      </c>
      <c r="Z28" s="4"/>
      <c r="AA28" s="6">
        <v>0</v>
      </c>
      <c r="AB28" s="4"/>
      <c r="AC28" s="6">
        <v>105000</v>
      </c>
      <c r="AD28" s="4"/>
      <c r="AE28" s="6">
        <v>945500</v>
      </c>
      <c r="AF28" s="4"/>
      <c r="AG28" s="6">
        <v>97907059108</v>
      </c>
      <c r="AH28" s="4"/>
      <c r="AI28" s="6">
        <v>99259505953</v>
      </c>
      <c r="AJ28" s="4"/>
      <c r="AK28" s="8">
        <v>2.2191301030495082E-2</v>
      </c>
      <c r="AL28" s="4"/>
      <c r="AM28" s="4"/>
    </row>
    <row r="29" spans="1:39">
      <c r="A29" s="1" t="s">
        <v>120</v>
      </c>
      <c r="C29" s="4" t="s">
        <v>73</v>
      </c>
      <c r="D29" s="4"/>
      <c r="E29" s="4" t="s">
        <v>73</v>
      </c>
      <c r="F29" s="4"/>
      <c r="G29" s="4" t="s">
        <v>121</v>
      </c>
      <c r="H29" s="4"/>
      <c r="I29" s="4" t="s">
        <v>122</v>
      </c>
      <c r="J29" s="4"/>
      <c r="K29" s="6">
        <v>20.5</v>
      </c>
      <c r="L29" s="4"/>
      <c r="M29" s="6">
        <v>20.5</v>
      </c>
      <c r="N29" s="4"/>
      <c r="O29" s="6">
        <v>0</v>
      </c>
      <c r="P29" s="4"/>
      <c r="Q29" s="6">
        <v>0</v>
      </c>
      <c r="R29" s="4"/>
      <c r="S29" s="6">
        <v>0</v>
      </c>
      <c r="T29" s="4"/>
      <c r="U29" s="6">
        <v>570000</v>
      </c>
      <c r="V29" s="4"/>
      <c r="W29" s="6">
        <v>549443000000</v>
      </c>
      <c r="X29" s="4"/>
      <c r="Y29" s="6">
        <v>0</v>
      </c>
      <c r="Z29" s="4"/>
      <c r="AA29" s="6">
        <v>0</v>
      </c>
      <c r="AB29" s="4"/>
      <c r="AC29" s="6">
        <v>570000</v>
      </c>
      <c r="AD29" s="4"/>
      <c r="AE29" s="6">
        <v>963900</v>
      </c>
      <c r="AF29" s="4"/>
      <c r="AG29" s="6">
        <v>549443000000</v>
      </c>
      <c r="AH29" s="4"/>
      <c r="AI29" s="6">
        <v>549323417081</v>
      </c>
      <c r="AJ29" s="4"/>
      <c r="AK29" s="8">
        <v>0.1228114244021808</v>
      </c>
      <c r="AL29" s="4"/>
      <c r="AM29" s="4"/>
    </row>
    <row r="30" spans="1:39">
      <c r="A30" s="1" t="s">
        <v>123</v>
      </c>
      <c r="C30" s="4" t="s">
        <v>73</v>
      </c>
      <c r="D30" s="4"/>
      <c r="E30" s="4" t="s">
        <v>73</v>
      </c>
      <c r="F30" s="4"/>
      <c r="G30" s="4" t="s">
        <v>102</v>
      </c>
      <c r="H30" s="4"/>
      <c r="I30" s="4" t="s">
        <v>124</v>
      </c>
      <c r="J30" s="4"/>
      <c r="K30" s="6">
        <v>0</v>
      </c>
      <c r="L30" s="4"/>
      <c r="M30" s="6">
        <v>0</v>
      </c>
      <c r="N30" s="4"/>
      <c r="O30" s="6">
        <v>0</v>
      </c>
      <c r="P30" s="4"/>
      <c r="Q30" s="6">
        <v>0</v>
      </c>
      <c r="R30" s="4"/>
      <c r="S30" s="6">
        <v>0</v>
      </c>
      <c r="T30" s="4"/>
      <c r="U30" s="6">
        <v>26700</v>
      </c>
      <c r="V30" s="4"/>
      <c r="W30" s="6">
        <v>21017509732</v>
      </c>
      <c r="X30" s="4"/>
      <c r="Y30" s="6">
        <v>0</v>
      </c>
      <c r="Z30" s="4"/>
      <c r="AA30" s="6">
        <v>0</v>
      </c>
      <c r="AB30" s="4"/>
      <c r="AC30" s="6">
        <v>26700</v>
      </c>
      <c r="AD30" s="4"/>
      <c r="AE30" s="6">
        <v>788560</v>
      </c>
      <c r="AF30" s="4"/>
      <c r="AG30" s="6">
        <v>21017509732</v>
      </c>
      <c r="AH30" s="4"/>
      <c r="AI30" s="6">
        <v>21050735862</v>
      </c>
      <c r="AJ30" s="4"/>
      <c r="AK30" s="8">
        <v>4.7062819015870946E-3</v>
      </c>
      <c r="AL30" s="4"/>
      <c r="AM30" s="4"/>
    </row>
    <row r="31" spans="1:39">
      <c r="A31" s="1" t="s">
        <v>125</v>
      </c>
      <c r="C31" s="4" t="s">
        <v>73</v>
      </c>
      <c r="D31" s="4"/>
      <c r="E31" s="4" t="s">
        <v>73</v>
      </c>
      <c r="F31" s="4"/>
      <c r="G31" s="4" t="s">
        <v>126</v>
      </c>
      <c r="H31" s="4"/>
      <c r="I31" s="4" t="s">
        <v>127</v>
      </c>
      <c r="J31" s="4"/>
      <c r="K31" s="6">
        <v>0</v>
      </c>
      <c r="L31" s="4"/>
      <c r="M31" s="6">
        <v>0</v>
      </c>
      <c r="N31" s="4"/>
      <c r="O31" s="6">
        <v>0</v>
      </c>
      <c r="P31" s="4"/>
      <c r="Q31" s="6">
        <v>0</v>
      </c>
      <c r="R31" s="4"/>
      <c r="S31" s="6">
        <v>0</v>
      </c>
      <c r="T31" s="4"/>
      <c r="U31" s="6">
        <v>19400</v>
      </c>
      <c r="V31" s="4"/>
      <c r="W31" s="6">
        <v>13098813721</v>
      </c>
      <c r="X31" s="4"/>
      <c r="Y31" s="6">
        <v>0</v>
      </c>
      <c r="Z31" s="4"/>
      <c r="AA31" s="6">
        <v>0</v>
      </c>
      <c r="AB31" s="4"/>
      <c r="AC31" s="6">
        <v>19400</v>
      </c>
      <c r="AD31" s="4"/>
      <c r="AE31" s="6">
        <v>685460</v>
      </c>
      <c r="AF31" s="4"/>
      <c r="AG31" s="6">
        <v>13098813721</v>
      </c>
      <c r="AH31" s="4"/>
      <c r="AI31" s="6">
        <v>13295513751</v>
      </c>
      <c r="AJ31" s="4"/>
      <c r="AK31" s="8">
        <v>2.9724583572200468E-3</v>
      </c>
      <c r="AL31" s="4"/>
      <c r="AM31" s="4"/>
    </row>
    <row r="32" spans="1:39">
      <c r="A32" s="1" t="s">
        <v>128</v>
      </c>
      <c r="C32" s="4" t="s">
        <v>73</v>
      </c>
      <c r="D32" s="4"/>
      <c r="E32" s="4" t="s">
        <v>73</v>
      </c>
      <c r="F32" s="4"/>
      <c r="G32" s="4" t="s">
        <v>110</v>
      </c>
      <c r="H32" s="4"/>
      <c r="I32" s="4" t="s">
        <v>6</v>
      </c>
      <c r="J32" s="4"/>
      <c r="K32" s="6">
        <v>0</v>
      </c>
      <c r="L32" s="4"/>
      <c r="M32" s="6">
        <v>0</v>
      </c>
      <c r="N32" s="4"/>
      <c r="O32" s="6">
        <v>0</v>
      </c>
      <c r="P32" s="4"/>
      <c r="Q32" s="6">
        <v>0</v>
      </c>
      <c r="R32" s="4"/>
      <c r="S32" s="6">
        <v>0</v>
      </c>
      <c r="T32" s="4"/>
      <c r="U32" s="6">
        <v>50907</v>
      </c>
      <c r="V32" s="4"/>
      <c r="W32" s="6">
        <v>50009408889</v>
      </c>
      <c r="X32" s="4"/>
      <c r="Y32" s="6">
        <v>50907</v>
      </c>
      <c r="Z32" s="4"/>
      <c r="AA32" s="6">
        <v>50907000000</v>
      </c>
      <c r="AB32" s="4"/>
      <c r="AC32" s="6">
        <v>0</v>
      </c>
      <c r="AD32" s="4"/>
      <c r="AE32" s="6">
        <v>0</v>
      </c>
      <c r="AF32" s="4"/>
      <c r="AG32" s="6">
        <v>0</v>
      </c>
      <c r="AH32" s="4"/>
      <c r="AI32" s="6">
        <v>0</v>
      </c>
      <c r="AJ32" s="4"/>
      <c r="AK32" s="8">
        <v>0</v>
      </c>
      <c r="AL32" s="4"/>
      <c r="AM32" s="4"/>
    </row>
    <row r="33" spans="3:39" ht="24.75" thickBot="1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7">
        <f>SUM(Q9:Q32)</f>
        <v>1218094202882</v>
      </c>
      <c r="R33" s="4"/>
      <c r="S33" s="7">
        <f>SUM(S9:S32)</f>
        <v>1381547126037</v>
      </c>
      <c r="T33" s="4"/>
      <c r="U33" s="4"/>
      <c r="V33" s="4"/>
      <c r="W33" s="7">
        <f>SUM(W9:W32)</f>
        <v>633568732342</v>
      </c>
      <c r="X33" s="4"/>
      <c r="Y33" s="4"/>
      <c r="Z33" s="4"/>
      <c r="AA33" s="7">
        <f>SUM(AA9:AA32)</f>
        <v>555877000000</v>
      </c>
      <c r="AB33" s="4"/>
      <c r="AC33" s="4"/>
      <c r="AD33" s="4"/>
      <c r="AE33" s="4"/>
      <c r="AF33" s="4"/>
      <c r="AG33" s="7">
        <f>SUM(AG9:AG32)</f>
        <v>1375812133359</v>
      </c>
      <c r="AH33" s="4"/>
      <c r="AI33" s="7">
        <f>SUM(AI9:AI32)</f>
        <v>1489039447737</v>
      </c>
      <c r="AJ33" s="4"/>
      <c r="AK33" s="9">
        <f>SUM(AK9:AK32)</f>
        <v>0.33290234838223282</v>
      </c>
      <c r="AL33" s="4"/>
      <c r="AM33" s="4"/>
    </row>
    <row r="34" spans="3:39" ht="24.75" thickTop="1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</row>
    <row r="35" spans="3:39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</row>
  </sheetData>
  <mergeCells count="28"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V20"/>
  <sheetViews>
    <sheetView rightToLeft="1" workbookViewId="0">
      <selection activeCell="S9" sqref="S9"/>
    </sheetView>
  </sheetViews>
  <sheetFormatPr defaultRowHeight="24"/>
  <cols>
    <col min="1" max="1" width="32.425781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2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22" ht="24.7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22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22" ht="24.75">
      <c r="A6" s="16" t="s">
        <v>130</v>
      </c>
      <c r="C6" s="17" t="s">
        <v>131</v>
      </c>
      <c r="D6" s="17" t="s">
        <v>131</v>
      </c>
      <c r="E6" s="17" t="s">
        <v>131</v>
      </c>
      <c r="F6" s="17" t="s">
        <v>131</v>
      </c>
      <c r="G6" s="17" t="s">
        <v>131</v>
      </c>
      <c r="H6" s="17" t="s">
        <v>131</v>
      </c>
      <c r="I6" s="17" t="s">
        <v>131</v>
      </c>
      <c r="K6" s="17" t="s">
        <v>4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</row>
    <row r="7" spans="1:22" ht="24.75">
      <c r="A7" s="17" t="s">
        <v>130</v>
      </c>
      <c r="C7" s="17" t="s">
        <v>132</v>
      </c>
      <c r="E7" s="17" t="s">
        <v>133</v>
      </c>
      <c r="G7" s="17" t="s">
        <v>134</v>
      </c>
      <c r="I7" s="17" t="s">
        <v>70</v>
      </c>
      <c r="K7" s="17" t="s">
        <v>135</v>
      </c>
      <c r="M7" s="17" t="s">
        <v>136</v>
      </c>
      <c r="O7" s="17" t="s">
        <v>137</v>
      </c>
      <c r="Q7" s="17" t="s">
        <v>135</v>
      </c>
      <c r="S7" s="17" t="s">
        <v>129</v>
      </c>
    </row>
    <row r="8" spans="1:22">
      <c r="A8" s="1" t="s">
        <v>138</v>
      </c>
      <c r="C8" s="4" t="s">
        <v>139</v>
      </c>
      <c r="D8" s="4"/>
      <c r="E8" s="4" t="s">
        <v>140</v>
      </c>
      <c r="F8" s="4"/>
      <c r="G8" s="4" t="s">
        <v>141</v>
      </c>
      <c r="H8" s="4"/>
      <c r="I8" s="6">
        <v>5</v>
      </c>
      <c r="J8" s="4"/>
      <c r="K8" s="6">
        <v>3664374938</v>
      </c>
      <c r="L8" s="4"/>
      <c r="M8" s="6">
        <v>109166153</v>
      </c>
      <c r="N8" s="4"/>
      <c r="O8" s="6">
        <v>504000</v>
      </c>
      <c r="P8" s="4"/>
      <c r="Q8" s="6">
        <v>3773037091</v>
      </c>
      <c r="R8" s="4"/>
      <c r="S8" s="10">
        <v>8.4353232551097411E-4</v>
      </c>
      <c r="T8" s="4"/>
      <c r="U8" s="4"/>
      <c r="V8" s="4"/>
    </row>
    <row r="9" spans="1:22">
      <c r="A9" s="1" t="s">
        <v>142</v>
      </c>
      <c r="C9" s="4" t="s">
        <v>143</v>
      </c>
      <c r="D9" s="4"/>
      <c r="E9" s="4" t="s">
        <v>140</v>
      </c>
      <c r="F9" s="4"/>
      <c r="G9" s="4" t="s">
        <v>144</v>
      </c>
      <c r="H9" s="4"/>
      <c r="I9" s="6">
        <v>5</v>
      </c>
      <c r="J9" s="4"/>
      <c r="K9" s="6">
        <v>1446699557</v>
      </c>
      <c r="L9" s="4"/>
      <c r="M9" s="6">
        <v>5523178619</v>
      </c>
      <c r="N9" s="4"/>
      <c r="O9" s="6">
        <v>569800</v>
      </c>
      <c r="P9" s="4"/>
      <c r="Q9" s="6">
        <v>6969308376</v>
      </c>
      <c r="R9" s="4"/>
      <c r="S9" s="10">
        <v>1.5581179722917256E-3</v>
      </c>
      <c r="T9" s="4"/>
      <c r="U9" s="4"/>
      <c r="V9" s="4"/>
    </row>
    <row r="10" spans="1:22">
      <c r="A10" s="1" t="s">
        <v>145</v>
      </c>
      <c r="C10" s="4" t="s">
        <v>146</v>
      </c>
      <c r="D10" s="4"/>
      <c r="E10" s="4" t="s">
        <v>140</v>
      </c>
      <c r="F10" s="4"/>
      <c r="G10" s="4" t="s">
        <v>147</v>
      </c>
      <c r="H10" s="4"/>
      <c r="I10" s="6">
        <v>5</v>
      </c>
      <c r="J10" s="4"/>
      <c r="K10" s="6">
        <v>119863214904</v>
      </c>
      <c r="L10" s="4"/>
      <c r="M10" s="6">
        <v>639460546797</v>
      </c>
      <c r="N10" s="4"/>
      <c r="O10" s="6">
        <v>161762575431</v>
      </c>
      <c r="P10" s="4"/>
      <c r="Q10" s="6">
        <v>597561186270</v>
      </c>
      <c r="R10" s="4"/>
      <c r="S10" s="10">
        <v>0.13359587115954738</v>
      </c>
      <c r="T10" s="4"/>
      <c r="U10" s="4"/>
      <c r="V10" s="4"/>
    </row>
    <row r="11" spans="1:22" ht="24.75" thickBot="1">
      <c r="C11" s="4"/>
      <c r="D11" s="4"/>
      <c r="E11" s="4"/>
      <c r="F11" s="4"/>
      <c r="G11" s="4"/>
      <c r="H11" s="4"/>
      <c r="I11" s="4"/>
      <c r="J11" s="4"/>
      <c r="K11" s="7">
        <f>SUM(K8:K10)</f>
        <v>124974289399</v>
      </c>
      <c r="L11" s="4"/>
      <c r="M11" s="7">
        <f>SUM(M8:M10)</f>
        <v>645092891569</v>
      </c>
      <c r="N11" s="4"/>
      <c r="O11" s="7">
        <f>SUM(O8:O10)</f>
        <v>161763649231</v>
      </c>
      <c r="P11" s="4"/>
      <c r="Q11" s="7">
        <f>SUM(Q8:Q10)</f>
        <v>608303531737</v>
      </c>
      <c r="R11" s="4"/>
      <c r="S11" s="11">
        <f>SUM(S8:S10)</f>
        <v>0.13599752145735008</v>
      </c>
      <c r="T11" s="4"/>
      <c r="U11" s="4"/>
      <c r="V11" s="4"/>
    </row>
    <row r="12" spans="1:22" ht="24.75" thickTop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3:22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3:22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3:22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3:22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</sheetData>
  <mergeCells count="17">
    <mergeCell ref="M6:O6"/>
    <mergeCell ref="A4:S4"/>
    <mergeCell ref="A3:S3"/>
    <mergeCell ref="A2:S2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  <mergeCell ref="O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17"/>
  <sheetViews>
    <sheetView rightToLeft="1" workbookViewId="0">
      <selection activeCell="I15" sqref="I15"/>
    </sheetView>
  </sheetViews>
  <sheetFormatPr defaultRowHeight="24"/>
  <cols>
    <col min="1" max="1" width="31.140625" style="1" bestFit="1" customWidth="1"/>
    <col min="2" max="2" width="1" style="1" customWidth="1"/>
    <col min="3" max="3" width="20.71093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1.710937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1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2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22" ht="24.75">
      <c r="A3" s="16" t="s">
        <v>148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22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22" ht="24.75">
      <c r="A6" s="17" t="s">
        <v>149</v>
      </c>
      <c r="B6" s="17" t="s">
        <v>149</v>
      </c>
      <c r="C6" s="17" t="s">
        <v>149</v>
      </c>
      <c r="D6" s="17" t="s">
        <v>149</v>
      </c>
      <c r="E6" s="17" t="s">
        <v>149</v>
      </c>
      <c r="F6" s="17" t="s">
        <v>149</v>
      </c>
      <c r="G6" s="17" t="s">
        <v>149</v>
      </c>
      <c r="I6" s="17" t="s">
        <v>150</v>
      </c>
      <c r="J6" s="17" t="s">
        <v>150</v>
      </c>
      <c r="K6" s="17" t="s">
        <v>150</v>
      </c>
      <c r="L6" s="17" t="s">
        <v>150</v>
      </c>
      <c r="M6" s="17" t="s">
        <v>150</v>
      </c>
      <c r="O6" s="17" t="s">
        <v>151</v>
      </c>
      <c r="P6" s="17" t="s">
        <v>151</v>
      </c>
      <c r="Q6" s="17" t="s">
        <v>151</v>
      </c>
      <c r="R6" s="17" t="s">
        <v>151</v>
      </c>
      <c r="S6" s="17" t="s">
        <v>151</v>
      </c>
    </row>
    <row r="7" spans="1:22" ht="24.75">
      <c r="A7" s="17" t="s">
        <v>152</v>
      </c>
      <c r="C7" s="17" t="s">
        <v>153</v>
      </c>
      <c r="E7" s="17" t="s">
        <v>69</v>
      </c>
      <c r="G7" s="17" t="s">
        <v>70</v>
      </c>
      <c r="I7" s="17" t="s">
        <v>154</v>
      </c>
      <c r="K7" s="17" t="s">
        <v>155</v>
      </c>
      <c r="M7" s="17" t="s">
        <v>156</v>
      </c>
      <c r="O7" s="17" t="s">
        <v>154</v>
      </c>
      <c r="Q7" s="17" t="s">
        <v>155</v>
      </c>
      <c r="S7" s="17" t="s">
        <v>156</v>
      </c>
    </row>
    <row r="8" spans="1:22">
      <c r="A8" s="1" t="s">
        <v>117</v>
      </c>
      <c r="C8" s="4" t="s">
        <v>234</v>
      </c>
      <c r="D8" s="4"/>
      <c r="E8" s="4" t="s">
        <v>119</v>
      </c>
      <c r="F8" s="4"/>
      <c r="G8" s="6">
        <v>17</v>
      </c>
      <c r="H8" s="4"/>
      <c r="I8" s="6">
        <v>1509373232</v>
      </c>
      <c r="J8" s="4"/>
      <c r="K8" s="6">
        <v>0</v>
      </c>
      <c r="L8" s="4"/>
      <c r="M8" s="6">
        <v>1509373232</v>
      </c>
      <c r="N8" s="4"/>
      <c r="O8" s="6">
        <v>2444161926</v>
      </c>
      <c r="P8" s="4"/>
      <c r="Q8" s="6">
        <v>0</v>
      </c>
      <c r="R8" s="4"/>
      <c r="S8" s="6">
        <v>2444161926</v>
      </c>
      <c r="T8" s="4"/>
      <c r="U8" s="4"/>
      <c r="V8" s="4"/>
    </row>
    <row r="9" spans="1:22">
      <c r="A9" s="1" t="s">
        <v>138</v>
      </c>
      <c r="C9" s="6">
        <v>1</v>
      </c>
      <c r="D9" s="4"/>
      <c r="E9" s="4" t="s">
        <v>234</v>
      </c>
      <c r="F9" s="4"/>
      <c r="G9" s="6">
        <v>5</v>
      </c>
      <c r="H9" s="4"/>
      <c r="I9" s="6">
        <v>9166153</v>
      </c>
      <c r="J9" s="4"/>
      <c r="K9" s="6">
        <v>0</v>
      </c>
      <c r="L9" s="4"/>
      <c r="M9" s="6">
        <v>9166153</v>
      </c>
      <c r="N9" s="4"/>
      <c r="O9" s="6">
        <v>83081037</v>
      </c>
      <c r="P9" s="4"/>
      <c r="Q9" s="6">
        <v>0</v>
      </c>
      <c r="R9" s="4"/>
      <c r="S9" s="6">
        <v>83081037</v>
      </c>
      <c r="T9" s="4"/>
      <c r="U9" s="4"/>
      <c r="V9" s="4"/>
    </row>
    <row r="10" spans="1:22">
      <c r="A10" s="1" t="s">
        <v>142</v>
      </c>
      <c r="C10" s="6">
        <v>17</v>
      </c>
      <c r="D10" s="4"/>
      <c r="E10" s="4" t="s">
        <v>234</v>
      </c>
      <c r="F10" s="4"/>
      <c r="G10" s="6">
        <v>5</v>
      </c>
      <c r="H10" s="4"/>
      <c r="I10" s="6">
        <v>3858619</v>
      </c>
      <c r="J10" s="4"/>
      <c r="K10" s="6">
        <v>0</v>
      </c>
      <c r="L10" s="4"/>
      <c r="M10" s="6">
        <v>3858619</v>
      </c>
      <c r="N10" s="4"/>
      <c r="O10" s="6">
        <v>39394636</v>
      </c>
      <c r="P10" s="4"/>
      <c r="Q10" s="6">
        <v>0</v>
      </c>
      <c r="R10" s="4"/>
      <c r="S10" s="6">
        <v>39394636</v>
      </c>
      <c r="T10" s="4"/>
      <c r="U10" s="4"/>
      <c r="V10" s="4"/>
    </row>
    <row r="11" spans="1:22">
      <c r="A11" s="1" t="s">
        <v>145</v>
      </c>
      <c r="C11" s="6">
        <v>1</v>
      </c>
      <c r="D11" s="4"/>
      <c r="E11" s="4" t="s">
        <v>234</v>
      </c>
      <c r="F11" s="4"/>
      <c r="G11" s="6">
        <v>5</v>
      </c>
      <c r="H11" s="4"/>
      <c r="I11" s="6">
        <v>117531601</v>
      </c>
      <c r="J11" s="4"/>
      <c r="K11" s="6">
        <v>0</v>
      </c>
      <c r="L11" s="4"/>
      <c r="M11" s="6">
        <v>117531601</v>
      </c>
      <c r="N11" s="4"/>
      <c r="O11" s="6">
        <v>328529893</v>
      </c>
      <c r="P11" s="4"/>
      <c r="Q11" s="6">
        <v>0</v>
      </c>
      <c r="R11" s="4"/>
      <c r="S11" s="6">
        <v>328529893</v>
      </c>
      <c r="T11" s="4"/>
      <c r="U11" s="4"/>
      <c r="V11" s="4"/>
    </row>
    <row r="12" spans="1:22" ht="24.75" thickBot="1">
      <c r="C12" s="4"/>
      <c r="D12" s="4"/>
      <c r="E12" s="4"/>
      <c r="F12" s="4"/>
      <c r="G12" s="4"/>
      <c r="H12" s="4"/>
      <c r="I12" s="7">
        <f>SUM(I8:I11)</f>
        <v>1639929605</v>
      </c>
      <c r="J12" s="4"/>
      <c r="K12" s="7">
        <f>SUM(K8:K11)</f>
        <v>0</v>
      </c>
      <c r="L12" s="4"/>
      <c r="M12" s="7">
        <f>SUM(M8:M11)</f>
        <v>1639929605</v>
      </c>
      <c r="N12" s="4"/>
      <c r="O12" s="7">
        <f>SUM(O8:O11)</f>
        <v>2895167492</v>
      </c>
      <c r="P12" s="4"/>
      <c r="Q12" s="7">
        <f>SUM(Q8:Q11)</f>
        <v>0</v>
      </c>
      <c r="R12" s="4"/>
      <c r="S12" s="7">
        <f>SUM(S8:S11)</f>
        <v>2895167492</v>
      </c>
      <c r="T12" s="4"/>
      <c r="U12" s="4"/>
      <c r="V12" s="4"/>
    </row>
    <row r="13" spans="1:22" ht="24.75" thickTop="1">
      <c r="C13" s="4"/>
      <c r="D13" s="4"/>
      <c r="E13" s="4"/>
      <c r="F13" s="4"/>
      <c r="G13" s="4"/>
      <c r="H13" s="4"/>
      <c r="I13" s="4"/>
      <c r="J13" s="4"/>
      <c r="K13" s="4"/>
      <c r="L13" s="4"/>
      <c r="M13" s="6"/>
      <c r="N13" s="6"/>
      <c r="O13" s="6"/>
      <c r="P13" s="6"/>
      <c r="Q13" s="6"/>
      <c r="R13" s="6"/>
      <c r="S13" s="6"/>
      <c r="T13" s="6">
        <f t="shared" ref="T13" si="0">SUM(T8)</f>
        <v>0</v>
      </c>
      <c r="U13" s="4"/>
      <c r="V13" s="4"/>
    </row>
    <row r="14" spans="1:22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3:22">
      <c r="C17" s="4"/>
      <c r="D17" s="4"/>
      <c r="E17" s="4"/>
      <c r="F17" s="4"/>
      <c r="G17" s="4"/>
      <c r="H17" s="4"/>
      <c r="I17" s="4"/>
      <c r="J17" s="4"/>
      <c r="K17" s="4"/>
      <c r="L17" s="4"/>
      <c r="M17" s="6"/>
      <c r="N17" s="6"/>
      <c r="O17" s="6"/>
      <c r="P17" s="6"/>
      <c r="Q17" s="6"/>
      <c r="R17" s="6"/>
      <c r="S17" s="6"/>
      <c r="T17" s="4"/>
      <c r="U17" s="4"/>
      <c r="V17" s="4"/>
    </row>
  </sheetData>
  <mergeCells count="16">
    <mergeCell ref="A4:S4"/>
    <mergeCell ref="A2:S2"/>
    <mergeCell ref="A3:S3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50"/>
  <sheetViews>
    <sheetView rightToLeft="1" topLeftCell="B37" workbookViewId="0">
      <selection activeCell="O49" sqref="O49:O51"/>
    </sheetView>
  </sheetViews>
  <sheetFormatPr defaultRowHeight="24"/>
  <cols>
    <col min="1" max="1" width="43.7109375" style="1" bestFit="1" customWidth="1"/>
    <col min="2" max="2" width="1" style="1" customWidth="1"/>
    <col min="3" max="3" width="15.7109375" style="1" bestFit="1" customWidth="1"/>
    <col min="4" max="4" width="1" style="1" customWidth="1"/>
    <col min="5" max="5" width="40.8554687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27.285156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29.42578125" style="1" bestFit="1" customWidth="1"/>
    <col min="14" max="14" width="1" style="1" customWidth="1"/>
    <col min="15" max="15" width="27.285156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29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4.75">
      <c r="A3" s="16" t="s">
        <v>148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4.75">
      <c r="A6" s="16" t="s">
        <v>3</v>
      </c>
      <c r="C6" s="17" t="s">
        <v>158</v>
      </c>
      <c r="D6" s="17" t="s">
        <v>158</v>
      </c>
      <c r="E6" s="17" t="s">
        <v>158</v>
      </c>
      <c r="F6" s="17" t="s">
        <v>158</v>
      </c>
      <c r="G6" s="17" t="s">
        <v>158</v>
      </c>
      <c r="I6" s="17" t="s">
        <v>150</v>
      </c>
      <c r="J6" s="17" t="s">
        <v>150</v>
      </c>
      <c r="K6" s="17" t="s">
        <v>150</v>
      </c>
      <c r="L6" s="17" t="s">
        <v>150</v>
      </c>
      <c r="M6" s="17" t="s">
        <v>150</v>
      </c>
      <c r="O6" s="17" t="s">
        <v>151</v>
      </c>
      <c r="P6" s="17" t="s">
        <v>151</v>
      </c>
      <c r="Q6" s="17" t="s">
        <v>151</v>
      </c>
      <c r="R6" s="17" t="s">
        <v>151</v>
      </c>
      <c r="S6" s="17" t="s">
        <v>151</v>
      </c>
    </row>
    <row r="7" spans="1:19" ht="24.75">
      <c r="A7" s="17" t="s">
        <v>3</v>
      </c>
      <c r="C7" s="17" t="s">
        <v>159</v>
      </c>
      <c r="E7" s="17" t="s">
        <v>160</v>
      </c>
      <c r="G7" s="17" t="s">
        <v>161</v>
      </c>
      <c r="I7" s="17" t="s">
        <v>162</v>
      </c>
      <c r="K7" s="17" t="s">
        <v>155</v>
      </c>
      <c r="M7" s="17" t="s">
        <v>163</v>
      </c>
      <c r="O7" s="17" t="s">
        <v>162</v>
      </c>
      <c r="Q7" s="17" t="s">
        <v>155</v>
      </c>
      <c r="S7" s="17" t="s">
        <v>163</v>
      </c>
    </row>
    <row r="8" spans="1:19">
      <c r="A8" s="1" t="s">
        <v>164</v>
      </c>
      <c r="C8" s="4" t="s">
        <v>165</v>
      </c>
      <c r="D8" s="4"/>
      <c r="E8" s="6">
        <v>1542857</v>
      </c>
      <c r="F8" s="4"/>
      <c r="G8" s="6">
        <v>1000</v>
      </c>
      <c r="H8" s="4"/>
      <c r="I8" s="6">
        <v>0</v>
      </c>
      <c r="J8" s="4"/>
      <c r="K8" s="6">
        <v>0</v>
      </c>
      <c r="L8" s="4"/>
      <c r="M8" s="6">
        <f>I8-K8</f>
        <v>0</v>
      </c>
      <c r="N8" s="4"/>
      <c r="O8" s="6">
        <v>1542857000</v>
      </c>
      <c r="P8" s="4"/>
      <c r="Q8" s="6">
        <v>0</v>
      </c>
      <c r="R8" s="4"/>
      <c r="S8" s="6">
        <f>O8-Q8</f>
        <v>1542857000</v>
      </c>
    </row>
    <row r="9" spans="1:19">
      <c r="A9" s="1" t="s">
        <v>18</v>
      </c>
      <c r="C9" s="4" t="s">
        <v>166</v>
      </c>
      <c r="D9" s="4"/>
      <c r="E9" s="6">
        <v>10027181</v>
      </c>
      <c r="F9" s="4"/>
      <c r="G9" s="6">
        <v>125</v>
      </c>
      <c r="H9" s="4"/>
      <c r="I9" s="6">
        <v>0</v>
      </c>
      <c r="J9" s="4"/>
      <c r="K9" s="6">
        <v>0</v>
      </c>
      <c r="L9" s="4"/>
      <c r="M9" s="6">
        <f t="shared" ref="M9:M46" si="0">I9-K9</f>
        <v>0</v>
      </c>
      <c r="N9" s="4"/>
      <c r="O9" s="6">
        <v>1253397625</v>
      </c>
      <c r="P9" s="4"/>
      <c r="Q9" s="6">
        <v>0</v>
      </c>
      <c r="R9" s="4"/>
      <c r="S9" s="6">
        <f t="shared" ref="S9:S46" si="1">O9-Q9</f>
        <v>1253397625</v>
      </c>
    </row>
    <row r="10" spans="1:19">
      <c r="A10" s="1" t="s">
        <v>38</v>
      </c>
      <c r="C10" s="4" t="s">
        <v>167</v>
      </c>
      <c r="D10" s="4"/>
      <c r="E10" s="6">
        <v>3495236</v>
      </c>
      <c r="F10" s="4"/>
      <c r="G10" s="6">
        <v>2350</v>
      </c>
      <c r="H10" s="4"/>
      <c r="I10" s="6">
        <v>0</v>
      </c>
      <c r="J10" s="4"/>
      <c r="K10" s="6">
        <v>0</v>
      </c>
      <c r="L10" s="4"/>
      <c r="M10" s="6">
        <f t="shared" si="0"/>
        <v>0</v>
      </c>
      <c r="N10" s="4"/>
      <c r="O10" s="6">
        <v>8213804600</v>
      </c>
      <c r="P10" s="4"/>
      <c r="Q10" s="6">
        <v>0</v>
      </c>
      <c r="R10" s="4"/>
      <c r="S10" s="6">
        <f t="shared" si="1"/>
        <v>8213804600</v>
      </c>
    </row>
    <row r="11" spans="1:19">
      <c r="A11" s="1" t="s">
        <v>26</v>
      </c>
      <c r="C11" s="4" t="s">
        <v>168</v>
      </c>
      <c r="D11" s="4"/>
      <c r="E11" s="6">
        <v>6065860</v>
      </c>
      <c r="F11" s="4"/>
      <c r="G11" s="6">
        <v>360</v>
      </c>
      <c r="H11" s="4"/>
      <c r="I11" s="6">
        <v>0</v>
      </c>
      <c r="J11" s="4"/>
      <c r="K11" s="6">
        <v>0</v>
      </c>
      <c r="L11" s="4"/>
      <c r="M11" s="6">
        <f t="shared" si="0"/>
        <v>0</v>
      </c>
      <c r="N11" s="4"/>
      <c r="O11" s="6">
        <v>2183709600</v>
      </c>
      <c r="P11" s="4"/>
      <c r="Q11" s="6">
        <v>191074590</v>
      </c>
      <c r="R11" s="4"/>
      <c r="S11" s="6">
        <f t="shared" si="1"/>
        <v>1992635010</v>
      </c>
    </row>
    <row r="12" spans="1:19">
      <c r="A12" s="1" t="s">
        <v>52</v>
      </c>
      <c r="C12" s="4" t="s">
        <v>169</v>
      </c>
      <c r="D12" s="4"/>
      <c r="E12" s="6">
        <v>33243911</v>
      </c>
      <c r="F12" s="4"/>
      <c r="G12" s="6">
        <v>40</v>
      </c>
      <c r="H12" s="4"/>
      <c r="I12" s="6">
        <v>0</v>
      </c>
      <c r="J12" s="4"/>
      <c r="K12" s="6">
        <v>0</v>
      </c>
      <c r="L12" s="4"/>
      <c r="M12" s="6">
        <f t="shared" si="0"/>
        <v>0</v>
      </c>
      <c r="N12" s="4"/>
      <c r="O12" s="6">
        <v>1329756440</v>
      </c>
      <c r="P12" s="4"/>
      <c r="Q12" s="6">
        <v>0</v>
      </c>
      <c r="R12" s="4"/>
      <c r="S12" s="6">
        <f t="shared" si="1"/>
        <v>1329756440</v>
      </c>
    </row>
    <row r="13" spans="1:19">
      <c r="A13" s="1" t="s">
        <v>27</v>
      </c>
      <c r="C13" s="4" t="s">
        <v>170</v>
      </c>
      <c r="D13" s="4"/>
      <c r="E13" s="6">
        <v>12719589</v>
      </c>
      <c r="F13" s="4"/>
      <c r="G13" s="6">
        <v>400</v>
      </c>
      <c r="H13" s="4"/>
      <c r="I13" s="6">
        <v>0</v>
      </c>
      <c r="J13" s="4"/>
      <c r="K13" s="6">
        <v>0</v>
      </c>
      <c r="L13" s="4"/>
      <c r="M13" s="6">
        <f t="shared" si="0"/>
        <v>0</v>
      </c>
      <c r="N13" s="4"/>
      <c r="O13" s="6">
        <v>5087835600</v>
      </c>
      <c r="P13" s="4"/>
      <c r="Q13" s="6">
        <v>0</v>
      </c>
      <c r="R13" s="4"/>
      <c r="S13" s="6">
        <f t="shared" si="1"/>
        <v>5087835600</v>
      </c>
    </row>
    <row r="14" spans="1:19">
      <c r="A14" s="1" t="s">
        <v>60</v>
      </c>
      <c r="C14" s="4" t="s">
        <v>171</v>
      </c>
      <c r="D14" s="4"/>
      <c r="E14" s="6">
        <v>1085883</v>
      </c>
      <c r="F14" s="4"/>
      <c r="G14" s="6">
        <v>2400</v>
      </c>
      <c r="H14" s="4"/>
      <c r="I14" s="6">
        <v>0</v>
      </c>
      <c r="J14" s="4"/>
      <c r="K14" s="6">
        <v>0</v>
      </c>
      <c r="L14" s="4"/>
      <c r="M14" s="6">
        <f t="shared" si="0"/>
        <v>0</v>
      </c>
      <c r="N14" s="4"/>
      <c r="O14" s="6">
        <v>2606119200</v>
      </c>
      <c r="P14" s="4"/>
      <c r="Q14" s="6">
        <v>143378726</v>
      </c>
      <c r="R14" s="4"/>
      <c r="S14" s="6">
        <f t="shared" si="1"/>
        <v>2462740474</v>
      </c>
    </row>
    <row r="15" spans="1:19">
      <c r="A15" s="1" t="s">
        <v>24</v>
      </c>
      <c r="C15" s="4" t="s">
        <v>170</v>
      </c>
      <c r="D15" s="4"/>
      <c r="E15" s="6">
        <v>978785</v>
      </c>
      <c r="F15" s="4"/>
      <c r="G15" s="6">
        <v>4500</v>
      </c>
      <c r="H15" s="4"/>
      <c r="I15" s="6">
        <v>0</v>
      </c>
      <c r="J15" s="4"/>
      <c r="K15" s="6">
        <v>0</v>
      </c>
      <c r="L15" s="4"/>
      <c r="M15" s="6">
        <f t="shared" si="0"/>
        <v>0</v>
      </c>
      <c r="N15" s="4"/>
      <c r="O15" s="6">
        <v>4404532500</v>
      </c>
      <c r="P15" s="4"/>
      <c r="Q15" s="6">
        <v>0</v>
      </c>
      <c r="R15" s="4"/>
      <c r="S15" s="6">
        <f t="shared" si="1"/>
        <v>4404532500</v>
      </c>
    </row>
    <row r="16" spans="1:19">
      <c r="A16" s="1" t="s">
        <v>31</v>
      </c>
      <c r="C16" s="4" t="s">
        <v>172</v>
      </c>
      <c r="D16" s="4"/>
      <c r="E16" s="6">
        <v>3729388</v>
      </c>
      <c r="F16" s="4"/>
      <c r="G16" s="6">
        <v>1200</v>
      </c>
      <c r="H16" s="4"/>
      <c r="I16" s="6">
        <v>0</v>
      </c>
      <c r="J16" s="4"/>
      <c r="K16" s="6">
        <v>0</v>
      </c>
      <c r="L16" s="4"/>
      <c r="M16" s="6">
        <f t="shared" si="0"/>
        <v>0</v>
      </c>
      <c r="N16" s="4"/>
      <c r="O16" s="6">
        <v>4475265600</v>
      </c>
      <c r="P16" s="4"/>
      <c r="Q16" s="6">
        <v>259854132</v>
      </c>
      <c r="R16" s="4"/>
      <c r="S16" s="6">
        <f t="shared" si="1"/>
        <v>4215411468</v>
      </c>
    </row>
    <row r="17" spans="1:19">
      <c r="A17" s="1" t="s">
        <v>29</v>
      </c>
      <c r="C17" s="4" t="s">
        <v>173</v>
      </c>
      <c r="D17" s="4"/>
      <c r="E17" s="6">
        <v>530917</v>
      </c>
      <c r="F17" s="4"/>
      <c r="G17" s="6">
        <v>6452</v>
      </c>
      <c r="H17" s="4"/>
      <c r="I17" s="6">
        <v>0</v>
      </c>
      <c r="J17" s="4"/>
      <c r="K17" s="6">
        <v>0</v>
      </c>
      <c r="L17" s="4"/>
      <c r="M17" s="6">
        <f t="shared" si="0"/>
        <v>0</v>
      </c>
      <c r="N17" s="4"/>
      <c r="O17" s="6">
        <v>3425476484</v>
      </c>
      <c r="P17" s="4"/>
      <c r="Q17" s="6">
        <v>198898635</v>
      </c>
      <c r="R17" s="4"/>
      <c r="S17" s="6">
        <f t="shared" si="1"/>
        <v>3226577849</v>
      </c>
    </row>
    <row r="18" spans="1:19">
      <c r="A18" s="1" t="s">
        <v>57</v>
      </c>
      <c r="C18" s="4" t="s">
        <v>174</v>
      </c>
      <c r="D18" s="4"/>
      <c r="E18" s="6">
        <v>1639671</v>
      </c>
      <c r="F18" s="4"/>
      <c r="G18" s="6">
        <v>3135</v>
      </c>
      <c r="H18" s="4"/>
      <c r="I18" s="6">
        <v>0</v>
      </c>
      <c r="J18" s="4"/>
      <c r="K18" s="6">
        <v>0</v>
      </c>
      <c r="L18" s="4"/>
      <c r="M18" s="6">
        <f t="shared" si="0"/>
        <v>0</v>
      </c>
      <c r="N18" s="4"/>
      <c r="O18" s="6">
        <v>5140368585</v>
      </c>
      <c r="P18" s="4"/>
      <c r="Q18" s="6">
        <v>0</v>
      </c>
      <c r="R18" s="4"/>
      <c r="S18" s="6">
        <f t="shared" si="1"/>
        <v>5140368585</v>
      </c>
    </row>
    <row r="19" spans="1:19">
      <c r="A19" s="1" t="s">
        <v>51</v>
      </c>
      <c r="C19" s="4" t="s">
        <v>175</v>
      </c>
      <c r="D19" s="4"/>
      <c r="E19" s="6">
        <v>1808414</v>
      </c>
      <c r="F19" s="4"/>
      <c r="G19" s="6">
        <v>550</v>
      </c>
      <c r="H19" s="4"/>
      <c r="I19" s="6">
        <v>0</v>
      </c>
      <c r="J19" s="4"/>
      <c r="K19" s="6">
        <v>0</v>
      </c>
      <c r="L19" s="4"/>
      <c r="M19" s="6">
        <f t="shared" si="0"/>
        <v>0</v>
      </c>
      <c r="N19" s="4"/>
      <c r="O19" s="6">
        <v>994627700</v>
      </c>
      <c r="P19" s="4"/>
      <c r="Q19" s="6">
        <v>84184790</v>
      </c>
      <c r="R19" s="4"/>
      <c r="S19" s="6">
        <f t="shared" si="1"/>
        <v>910442910</v>
      </c>
    </row>
    <row r="20" spans="1:19">
      <c r="A20" s="1" t="s">
        <v>41</v>
      </c>
      <c r="C20" s="4" t="s">
        <v>176</v>
      </c>
      <c r="D20" s="4"/>
      <c r="E20" s="6">
        <v>2188098</v>
      </c>
      <c r="F20" s="4"/>
      <c r="G20" s="6">
        <v>4200</v>
      </c>
      <c r="H20" s="4"/>
      <c r="I20" s="6">
        <v>0</v>
      </c>
      <c r="J20" s="4"/>
      <c r="K20" s="6">
        <v>0</v>
      </c>
      <c r="L20" s="4"/>
      <c r="M20" s="6">
        <f t="shared" si="0"/>
        <v>0</v>
      </c>
      <c r="N20" s="4"/>
      <c r="O20" s="6">
        <v>9190011600</v>
      </c>
      <c r="P20" s="4"/>
      <c r="Q20" s="6">
        <v>0</v>
      </c>
      <c r="R20" s="4"/>
      <c r="S20" s="6">
        <f t="shared" si="1"/>
        <v>9190011600</v>
      </c>
    </row>
    <row r="21" spans="1:19">
      <c r="A21" s="1" t="s">
        <v>20</v>
      </c>
      <c r="C21" s="4" t="s">
        <v>177</v>
      </c>
      <c r="D21" s="4"/>
      <c r="E21" s="6">
        <v>4594855</v>
      </c>
      <c r="F21" s="4"/>
      <c r="G21" s="6">
        <v>900</v>
      </c>
      <c r="H21" s="4"/>
      <c r="I21" s="6">
        <v>0</v>
      </c>
      <c r="J21" s="4"/>
      <c r="K21" s="6">
        <v>0</v>
      </c>
      <c r="L21" s="4"/>
      <c r="M21" s="6">
        <f t="shared" si="0"/>
        <v>0</v>
      </c>
      <c r="N21" s="4"/>
      <c r="O21" s="6">
        <v>4135369500</v>
      </c>
      <c r="P21" s="4"/>
      <c r="Q21" s="6">
        <v>0</v>
      </c>
      <c r="R21" s="4"/>
      <c r="S21" s="6">
        <f t="shared" si="1"/>
        <v>4135369500</v>
      </c>
    </row>
    <row r="22" spans="1:19">
      <c r="A22" s="1" t="s">
        <v>49</v>
      </c>
      <c r="C22" s="4" t="s">
        <v>166</v>
      </c>
      <c r="D22" s="4"/>
      <c r="E22" s="6">
        <v>28883875</v>
      </c>
      <c r="F22" s="4"/>
      <c r="G22" s="6">
        <v>500</v>
      </c>
      <c r="H22" s="4"/>
      <c r="I22" s="6">
        <v>0</v>
      </c>
      <c r="J22" s="4"/>
      <c r="K22" s="6">
        <v>0</v>
      </c>
      <c r="L22" s="4"/>
      <c r="M22" s="6">
        <f t="shared" si="0"/>
        <v>0</v>
      </c>
      <c r="N22" s="4"/>
      <c r="O22" s="6">
        <v>14441937500</v>
      </c>
      <c r="P22" s="4"/>
      <c r="Q22" s="6">
        <v>0</v>
      </c>
      <c r="R22" s="4"/>
      <c r="S22" s="6">
        <f t="shared" si="1"/>
        <v>14441937500</v>
      </c>
    </row>
    <row r="23" spans="1:19">
      <c r="A23" s="1" t="s">
        <v>46</v>
      </c>
      <c r="C23" s="4" t="s">
        <v>178</v>
      </c>
      <c r="D23" s="4"/>
      <c r="E23" s="6">
        <v>8564346</v>
      </c>
      <c r="F23" s="4"/>
      <c r="G23" s="6">
        <v>250</v>
      </c>
      <c r="H23" s="4"/>
      <c r="I23" s="6">
        <v>0</v>
      </c>
      <c r="J23" s="4"/>
      <c r="K23" s="6">
        <v>0</v>
      </c>
      <c r="L23" s="4"/>
      <c r="M23" s="6">
        <f t="shared" si="0"/>
        <v>0</v>
      </c>
      <c r="N23" s="4"/>
      <c r="O23" s="6">
        <v>2141086500</v>
      </c>
      <c r="P23" s="4"/>
      <c r="Q23" s="6">
        <v>0</v>
      </c>
      <c r="R23" s="4"/>
      <c r="S23" s="6">
        <f t="shared" si="1"/>
        <v>2141086500</v>
      </c>
    </row>
    <row r="24" spans="1:19">
      <c r="A24" s="1" t="s">
        <v>47</v>
      </c>
      <c r="C24" s="4" t="s">
        <v>179</v>
      </c>
      <c r="D24" s="4"/>
      <c r="E24" s="6">
        <v>856476</v>
      </c>
      <c r="F24" s="4"/>
      <c r="G24" s="6">
        <v>300</v>
      </c>
      <c r="H24" s="4"/>
      <c r="I24" s="6">
        <v>0</v>
      </c>
      <c r="J24" s="4"/>
      <c r="K24" s="6">
        <v>0</v>
      </c>
      <c r="L24" s="4"/>
      <c r="M24" s="6">
        <f t="shared" si="0"/>
        <v>0</v>
      </c>
      <c r="N24" s="4"/>
      <c r="O24" s="6">
        <v>256942800</v>
      </c>
      <c r="P24" s="4"/>
      <c r="Q24" s="6">
        <v>0</v>
      </c>
      <c r="R24" s="4"/>
      <c r="S24" s="6">
        <f t="shared" si="1"/>
        <v>256942800</v>
      </c>
    </row>
    <row r="25" spans="1:19">
      <c r="A25" s="1" t="s">
        <v>39</v>
      </c>
      <c r="C25" s="4" t="s">
        <v>180</v>
      </c>
      <c r="D25" s="4"/>
      <c r="E25" s="6">
        <v>2459911</v>
      </c>
      <c r="F25" s="4"/>
      <c r="G25" s="6">
        <v>2400</v>
      </c>
      <c r="H25" s="4"/>
      <c r="I25" s="6">
        <v>0</v>
      </c>
      <c r="J25" s="4"/>
      <c r="K25" s="6">
        <v>0</v>
      </c>
      <c r="L25" s="4"/>
      <c r="M25" s="6">
        <f t="shared" si="0"/>
        <v>0</v>
      </c>
      <c r="N25" s="4"/>
      <c r="O25" s="6">
        <v>5903786400</v>
      </c>
      <c r="P25" s="4"/>
      <c r="Q25" s="6">
        <v>0</v>
      </c>
      <c r="R25" s="4"/>
      <c r="S25" s="6">
        <f t="shared" si="1"/>
        <v>5903786400</v>
      </c>
    </row>
    <row r="26" spans="1:19">
      <c r="A26" s="1" t="s">
        <v>17</v>
      </c>
      <c r="C26" s="4" t="s">
        <v>181</v>
      </c>
      <c r="D26" s="4"/>
      <c r="E26" s="6">
        <v>17855144</v>
      </c>
      <c r="F26" s="4"/>
      <c r="G26" s="6">
        <v>130</v>
      </c>
      <c r="H26" s="4"/>
      <c r="I26" s="6">
        <v>0</v>
      </c>
      <c r="J26" s="4"/>
      <c r="K26" s="6">
        <v>0</v>
      </c>
      <c r="L26" s="4"/>
      <c r="M26" s="6">
        <f t="shared" si="0"/>
        <v>0</v>
      </c>
      <c r="N26" s="4"/>
      <c r="O26" s="6">
        <v>2321168720</v>
      </c>
      <c r="P26" s="4"/>
      <c r="Q26" s="6">
        <v>0</v>
      </c>
      <c r="R26" s="4"/>
      <c r="S26" s="6">
        <f t="shared" si="1"/>
        <v>2321168720</v>
      </c>
    </row>
    <row r="27" spans="1:19">
      <c r="A27" s="1" t="s">
        <v>16</v>
      </c>
      <c r="C27" s="4" t="s">
        <v>181</v>
      </c>
      <c r="D27" s="4"/>
      <c r="E27" s="6">
        <v>27681039</v>
      </c>
      <c r="F27" s="4"/>
      <c r="G27" s="6">
        <v>58</v>
      </c>
      <c r="H27" s="4"/>
      <c r="I27" s="6">
        <v>0</v>
      </c>
      <c r="J27" s="4"/>
      <c r="K27" s="6">
        <v>0</v>
      </c>
      <c r="L27" s="4"/>
      <c r="M27" s="6">
        <f t="shared" si="0"/>
        <v>0</v>
      </c>
      <c r="N27" s="4"/>
      <c r="O27" s="6">
        <v>1605500262</v>
      </c>
      <c r="P27" s="4"/>
      <c r="Q27" s="6">
        <v>0</v>
      </c>
      <c r="R27" s="4"/>
      <c r="S27" s="6">
        <f t="shared" si="1"/>
        <v>1605500262</v>
      </c>
    </row>
    <row r="28" spans="1:19">
      <c r="A28" s="1" t="s">
        <v>25</v>
      </c>
      <c r="C28" s="4" t="s">
        <v>167</v>
      </c>
      <c r="D28" s="4"/>
      <c r="E28" s="6">
        <v>7622382</v>
      </c>
      <c r="F28" s="4"/>
      <c r="G28" s="6">
        <v>160</v>
      </c>
      <c r="H28" s="4"/>
      <c r="I28" s="6">
        <v>0</v>
      </c>
      <c r="J28" s="4"/>
      <c r="K28" s="6">
        <v>0</v>
      </c>
      <c r="L28" s="4"/>
      <c r="M28" s="6">
        <f t="shared" si="0"/>
        <v>0</v>
      </c>
      <c r="N28" s="4"/>
      <c r="O28" s="6">
        <v>1219581120</v>
      </c>
      <c r="P28" s="4"/>
      <c r="Q28" s="6">
        <v>0</v>
      </c>
      <c r="R28" s="4"/>
      <c r="S28" s="6">
        <f t="shared" si="1"/>
        <v>1219581120</v>
      </c>
    </row>
    <row r="29" spans="1:19">
      <c r="A29" s="1" t="s">
        <v>21</v>
      </c>
      <c r="C29" s="4" t="s">
        <v>182</v>
      </c>
      <c r="D29" s="4"/>
      <c r="E29" s="6">
        <v>374022</v>
      </c>
      <c r="F29" s="4"/>
      <c r="G29" s="6">
        <v>10400</v>
      </c>
      <c r="H29" s="4"/>
      <c r="I29" s="6">
        <v>0</v>
      </c>
      <c r="J29" s="4"/>
      <c r="K29" s="6">
        <v>0</v>
      </c>
      <c r="L29" s="4"/>
      <c r="M29" s="6">
        <f t="shared" si="0"/>
        <v>0</v>
      </c>
      <c r="N29" s="4"/>
      <c r="O29" s="6">
        <v>3889828800</v>
      </c>
      <c r="P29" s="4"/>
      <c r="Q29" s="6">
        <v>0</v>
      </c>
      <c r="R29" s="4"/>
      <c r="S29" s="6">
        <f t="shared" si="1"/>
        <v>3889828800</v>
      </c>
    </row>
    <row r="30" spans="1:19">
      <c r="A30" s="1" t="s">
        <v>183</v>
      </c>
      <c r="C30" s="4" t="s">
        <v>178</v>
      </c>
      <c r="D30" s="4"/>
      <c r="E30" s="6">
        <v>685669</v>
      </c>
      <c r="F30" s="4"/>
      <c r="G30" s="6">
        <v>5000</v>
      </c>
      <c r="H30" s="4"/>
      <c r="I30" s="6">
        <v>0</v>
      </c>
      <c r="J30" s="4"/>
      <c r="K30" s="6">
        <v>0</v>
      </c>
      <c r="L30" s="4"/>
      <c r="M30" s="6">
        <f t="shared" si="0"/>
        <v>0</v>
      </c>
      <c r="N30" s="4"/>
      <c r="O30" s="6">
        <v>3428345000</v>
      </c>
      <c r="P30" s="4"/>
      <c r="Q30" s="6">
        <v>315544192</v>
      </c>
      <c r="R30" s="4"/>
      <c r="S30" s="6">
        <f t="shared" si="1"/>
        <v>3112800808</v>
      </c>
    </row>
    <row r="31" spans="1:19">
      <c r="A31" s="1" t="s">
        <v>55</v>
      </c>
      <c r="C31" s="4" t="s">
        <v>179</v>
      </c>
      <c r="D31" s="4"/>
      <c r="E31" s="6">
        <v>592357</v>
      </c>
      <c r="F31" s="4"/>
      <c r="G31" s="6">
        <v>11120</v>
      </c>
      <c r="H31" s="4"/>
      <c r="I31" s="6">
        <v>0</v>
      </c>
      <c r="J31" s="4"/>
      <c r="K31" s="6">
        <v>0</v>
      </c>
      <c r="L31" s="4"/>
      <c r="M31" s="6">
        <f t="shared" si="0"/>
        <v>0</v>
      </c>
      <c r="N31" s="4"/>
      <c r="O31" s="6">
        <v>6587009840</v>
      </c>
      <c r="P31" s="4"/>
      <c r="Q31" s="6">
        <v>0</v>
      </c>
      <c r="R31" s="4"/>
      <c r="S31" s="6">
        <f t="shared" si="1"/>
        <v>6587009840</v>
      </c>
    </row>
    <row r="32" spans="1:19">
      <c r="A32" s="1" t="s">
        <v>56</v>
      </c>
      <c r="C32" s="4" t="s">
        <v>170</v>
      </c>
      <c r="D32" s="4"/>
      <c r="E32" s="6">
        <v>9133174</v>
      </c>
      <c r="F32" s="4"/>
      <c r="G32" s="6">
        <v>600</v>
      </c>
      <c r="H32" s="4"/>
      <c r="I32" s="6">
        <v>0</v>
      </c>
      <c r="J32" s="4"/>
      <c r="K32" s="6">
        <v>0</v>
      </c>
      <c r="L32" s="4"/>
      <c r="M32" s="6">
        <f t="shared" si="0"/>
        <v>0</v>
      </c>
      <c r="N32" s="4"/>
      <c r="O32" s="6">
        <v>5479904400</v>
      </c>
      <c r="P32" s="4"/>
      <c r="Q32" s="6">
        <v>0</v>
      </c>
      <c r="R32" s="4"/>
      <c r="S32" s="6">
        <f t="shared" si="1"/>
        <v>5479904400</v>
      </c>
    </row>
    <row r="33" spans="1:19">
      <c r="A33" s="1" t="s">
        <v>42</v>
      </c>
      <c r="C33" s="4" t="s">
        <v>184</v>
      </c>
      <c r="D33" s="4"/>
      <c r="E33" s="6">
        <v>1425518</v>
      </c>
      <c r="F33" s="4"/>
      <c r="G33" s="6">
        <v>2640</v>
      </c>
      <c r="H33" s="4"/>
      <c r="I33" s="6">
        <v>0</v>
      </c>
      <c r="J33" s="4"/>
      <c r="K33" s="6">
        <v>0</v>
      </c>
      <c r="L33" s="4"/>
      <c r="M33" s="6">
        <f t="shared" si="0"/>
        <v>0</v>
      </c>
      <c r="N33" s="4"/>
      <c r="O33" s="6">
        <v>3763367520</v>
      </c>
      <c r="P33" s="4"/>
      <c r="Q33" s="6">
        <v>0</v>
      </c>
      <c r="R33" s="4"/>
      <c r="S33" s="6">
        <f t="shared" si="1"/>
        <v>3763367520</v>
      </c>
    </row>
    <row r="34" spans="1:19">
      <c r="A34" s="1" t="s">
        <v>30</v>
      </c>
      <c r="C34" s="4" t="s">
        <v>166</v>
      </c>
      <c r="D34" s="4"/>
      <c r="E34" s="6">
        <v>1091408</v>
      </c>
      <c r="F34" s="4"/>
      <c r="G34" s="6">
        <v>2211</v>
      </c>
      <c r="H34" s="4"/>
      <c r="I34" s="6">
        <v>0</v>
      </c>
      <c r="J34" s="4"/>
      <c r="K34" s="6">
        <v>0</v>
      </c>
      <c r="L34" s="4"/>
      <c r="M34" s="6">
        <f t="shared" si="0"/>
        <v>0</v>
      </c>
      <c r="N34" s="4"/>
      <c r="O34" s="6">
        <v>2413103088</v>
      </c>
      <c r="P34" s="4"/>
      <c r="Q34" s="6">
        <v>223463244</v>
      </c>
      <c r="R34" s="4"/>
      <c r="S34" s="6">
        <f t="shared" si="1"/>
        <v>2189639844</v>
      </c>
    </row>
    <row r="35" spans="1:19">
      <c r="A35" s="1" t="s">
        <v>50</v>
      </c>
      <c r="C35" s="4" t="s">
        <v>181</v>
      </c>
      <c r="D35" s="4"/>
      <c r="E35" s="6">
        <v>4020453</v>
      </c>
      <c r="F35" s="4"/>
      <c r="G35" s="6">
        <v>690</v>
      </c>
      <c r="H35" s="4"/>
      <c r="I35" s="6">
        <v>0</v>
      </c>
      <c r="J35" s="4"/>
      <c r="K35" s="6">
        <v>0</v>
      </c>
      <c r="L35" s="4"/>
      <c r="M35" s="6">
        <f t="shared" si="0"/>
        <v>0</v>
      </c>
      <c r="N35" s="4"/>
      <c r="O35" s="6">
        <v>2774112570</v>
      </c>
      <c r="P35" s="4"/>
      <c r="Q35" s="6">
        <v>0</v>
      </c>
      <c r="R35" s="4"/>
      <c r="S35" s="6">
        <f t="shared" si="1"/>
        <v>2774112570</v>
      </c>
    </row>
    <row r="36" spans="1:19">
      <c r="A36" s="1" t="s">
        <v>185</v>
      </c>
      <c r="C36" s="4" t="s">
        <v>186</v>
      </c>
      <c r="D36" s="4"/>
      <c r="E36" s="6">
        <v>760339</v>
      </c>
      <c r="F36" s="4"/>
      <c r="G36" s="6">
        <v>300</v>
      </c>
      <c r="H36" s="4"/>
      <c r="I36" s="6">
        <v>0</v>
      </c>
      <c r="J36" s="4"/>
      <c r="K36" s="6">
        <v>0</v>
      </c>
      <c r="L36" s="4"/>
      <c r="M36" s="6">
        <f t="shared" si="0"/>
        <v>0</v>
      </c>
      <c r="N36" s="4"/>
      <c r="O36" s="6">
        <v>228101700</v>
      </c>
      <c r="P36" s="4"/>
      <c r="Q36" s="6">
        <v>0</v>
      </c>
      <c r="R36" s="4"/>
      <c r="S36" s="6">
        <f t="shared" si="1"/>
        <v>228101700</v>
      </c>
    </row>
    <row r="37" spans="1:19">
      <c r="A37" s="1" t="s">
        <v>19</v>
      </c>
      <c r="C37" s="4" t="s">
        <v>187</v>
      </c>
      <c r="D37" s="4"/>
      <c r="E37" s="6">
        <v>31027624</v>
      </c>
      <c r="F37" s="4"/>
      <c r="G37" s="6">
        <v>427</v>
      </c>
      <c r="H37" s="4"/>
      <c r="I37" s="6">
        <v>0</v>
      </c>
      <c r="J37" s="4"/>
      <c r="K37" s="6">
        <v>0</v>
      </c>
      <c r="L37" s="4"/>
      <c r="M37" s="6">
        <f t="shared" si="0"/>
        <v>0</v>
      </c>
      <c r="N37" s="4"/>
      <c r="O37" s="6">
        <v>5484227448</v>
      </c>
      <c r="P37" s="4"/>
      <c r="Q37" s="6">
        <v>0</v>
      </c>
      <c r="R37" s="4"/>
      <c r="S37" s="6">
        <f t="shared" si="1"/>
        <v>5484227448</v>
      </c>
    </row>
    <row r="38" spans="1:19">
      <c r="A38" s="1" t="s">
        <v>44</v>
      </c>
      <c r="C38" s="4" t="s">
        <v>178</v>
      </c>
      <c r="D38" s="4"/>
      <c r="E38" s="6">
        <v>2385410</v>
      </c>
      <c r="F38" s="4"/>
      <c r="G38" s="6">
        <v>3300</v>
      </c>
      <c r="H38" s="4"/>
      <c r="I38" s="6">
        <v>0</v>
      </c>
      <c r="J38" s="4"/>
      <c r="K38" s="6">
        <v>0</v>
      </c>
      <c r="L38" s="4"/>
      <c r="M38" s="6">
        <f t="shared" si="0"/>
        <v>0</v>
      </c>
      <c r="N38" s="4"/>
      <c r="O38" s="6">
        <v>7871853000</v>
      </c>
      <c r="P38" s="4"/>
      <c r="Q38" s="6">
        <v>0</v>
      </c>
      <c r="R38" s="4"/>
      <c r="S38" s="6">
        <f t="shared" si="1"/>
        <v>7871853000</v>
      </c>
    </row>
    <row r="39" spans="1:19">
      <c r="A39" s="1" t="s">
        <v>54</v>
      </c>
      <c r="C39" s="4" t="s">
        <v>188</v>
      </c>
      <c r="D39" s="4"/>
      <c r="E39" s="6">
        <v>3574351</v>
      </c>
      <c r="F39" s="4"/>
      <c r="G39" s="6">
        <v>750</v>
      </c>
      <c r="H39" s="4"/>
      <c r="I39" s="6">
        <v>0</v>
      </c>
      <c r="J39" s="4"/>
      <c r="K39" s="6">
        <v>0</v>
      </c>
      <c r="L39" s="4"/>
      <c r="M39" s="6">
        <f t="shared" si="0"/>
        <v>0</v>
      </c>
      <c r="N39" s="4"/>
      <c r="O39" s="6">
        <v>2680763250</v>
      </c>
      <c r="P39" s="4"/>
      <c r="Q39" s="6">
        <v>105819602</v>
      </c>
      <c r="R39" s="4"/>
      <c r="S39" s="6">
        <f t="shared" si="1"/>
        <v>2574943648</v>
      </c>
    </row>
    <row r="40" spans="1:19">
      <c r="A40" s="1" t="s">
        <v>36</v>
      </c>
      <c r="C40" s="4" t="s">
        <v>189</v>
      </c>
      <c r="D40" s="4"/>
      <c r="E40" s="6">
        <v>9163348</v>
      </c>
      <c r="F40" s="4"/>
      <c r="G40" s="6">
        <v>550</v>
      </c>
      <c r="H40" s="4"/>
      <c r="I40" s="6">
        <v>0</v>
      </c>
      <c r="J40" s="4"/>
      <c r="K40" s="6">
        <v>0</v>
      </c>
      <c r="L40" s="4"/>
      <c r="M40" s="6">
        <f t="shared" si="0"/>
        <v>0</v>
      </c>
      <c r="N40" s="4"/>
      <c r="O40" s="6">
        <v>5039841400</v>
      </c>
      <c r="P40" s="4"/>
      <c r="Q40" s="6">
        <v>94835725</v>
      </c>
      <c r="R40" s="4"/>
      <c r="S40" s="6">
        <f t="shared" si="1"/>
        <v>4945005675</v>
      </c>
    </row>
    <row r="41" spans="1:19">
      <c r="A41" s="1" t="s">
        <v>35</v>
      </c>
      <c r="C41" s="4" t="s">
        <v>6</v>
      </c>
      <c r="D41" s="4"/>
      <c r="E41" s="6">
        <v>14619936</v>
      </c>
      <c r="F41" s="4"/>
      <c r="G41" s="6">
        <v>188</v>
      </c>
      <c r="H41" s="4"/>
      <c r="I41" s="6">
        <v>2748547968</v>
      </c>
      <c r="J41" s="4"/>
      <c r="K41" s="6">
        <v>55339892</v>
      </c>
      <c r="L41" s="4"/>
      <c r="M41" s="6">
        <f t="shared" si="0"/>
        <v>2693208076</v>
      </c>
      <c r="N41" s="4"/>
      <c r="O41" s="6">
        <v>2748547968</v>
      </c>
      <c r="P41" s="4"/>
      <c r="Q41" s="6">
        <v>55339892</v>
      </c>
      <c r="R41" s="4"/>
      <c r="S41" s="6">
        <f t="shared" si="1"/>
        <v>2693208076</v>
      </c>
    </row>
    <row r="42" spans="1:19">
      <c r="A42" s="1" t="s">
        <v>34</v>
      </c>
      <c r="C42" s="4" t="s">
        <v>190</v>
      </c>
      <c r="D42" s="4"/>
      <c r="E42" s="6">
        <v>2198964</v>
      </c>
      <c r="F42" s="4"/>
      <c r="G42" s="6">
        <v>1000</v>
      </c>
      <c r="H42" s="4"/>
      <c r="I42" s="6">
        <v>0</v>
      </c>
      <c r="J42" s="4"/>
      <c r="K42" s="6">
        <v>0</v>
      </c>
      <c r="L42" s="4"/>
      <c r="M42" s="6">
        <f t="shared" si="0"/>
        <v>0</v>
      </c>
      <c r="N42" s="4"/>
      <c r="O42" s="6">
        <v>2198964000</v>
      </c>
      <c r="P42" s="4"/>
      <c r="Q42" s="6">
        <v>0</v>
      </c>
      <c r="R42" s="4"/>
      <c r="S42" s="6">
        <f t="shared" si="1"/>
        <v>2198964000</v>
      </c>
    </row>
    <row r="43" spans="1:19">
      <c r="A43" s="1" t="s">
        <v>22</v>
      </c>
      <c r="C43" s="4" t="s">
        <v>191</v>
      </c>
      <c r="D43" s="4"/>
      <c r="E43" s="6">
        <v>1010259</v>
      </c>
      <c r="F43" s="4"/>
      <c r="G43" s="6">
        <v>5600</v>
      </c>
      <c r="H43" s="4"/>
      <c r="I43" s="6">
        <v>0</v>
      </c>
      <c r="J43" s="4"/>
      <c r="K43" s="6">
        <v>0</v>
      </c>
      <c r="L43" s="4"/>
      <c r="M43" s="6">
        <f t="shared" si="0"/>
        <v>0</v>
      </c>
      <c r="N43" s="4"/>
      <c r="O43" s="6">
        <v>5657450400</v>
      </c>
      <c r="P43" s="4"/>
      <c r="Q43" s="6">
        <v>0</v>
      </c>
      <c r="R43" s="4"/>
      <c r="S43" s="6">
        <f t="shared" si="1"/>
        <v>5657450400</v>
      </c>
    </row>
    <row r="44" spans="1:19">
      <c r="A44" s="1" t="s">
        <v>32</v>
      </c>
      <c r="C44" s="4" t="s">
        <v>192</v>
      </c>
      <c r="D44" s="4"/>
      <c r="E44" s="6">
        <v>3790276</v>
      </c>
      <c r="F44" s="4"/>
      <c r="G44" s="6">
        <v>2550</v>
      </c>
      <c r="H44" s="4"/>
      <c r="I44" s="6">
        <v>0</v>
      </c>
      <c r="J44" s="4"/>
      <c r="K44" s="6">
        <v>0</v>
      </c>
      <c r="L44" s="4"/>
      <c r="M44" s="6">
        <f t="shared" si="0"/>
        <v>0</v>
      </c>
      <c r="N44" s="4"/>
      <c r="O44" s="6">
        <v>9665203800</v>
      </c>
      <c r="P44" s="4"/>
      <c r="Q44" s="6">
        <v>0</v>
      </c>
      <c r="R44" s="4"/>
      <c r="S44" s="6">
        <f t="shared" si="1"/>
        <v>9665203800</v>
      </c>
    </row>
    <row r="45" spans="1:19">
      <c r="A45" s="1" t="s">
        <v>45</v>
      </c>
      <c r="C45" s="4" t="s">
        <v>193</v>
      </c>
      <c r="D45" s="4"/>
      <c r="E45" s="6">
        <v>2878260</v>
      </c>
      <c r="F45" s="4"/>
      <c r="G45" s="6">
        <v>800</v>
      </c>
      <c r="H45" s="4"/>
      <c r="I45" s="6">
        <v>0</v>
      </c>
      <c r="J45" s="4"/>
      <c r="K45" s="6">
        <v>0</v>
      </c>
      <c r="L45" s="4"/>
      <c r="M45" s="6">
        <f t="shared" si="0"/>
        <v>0</v>
      </c>
      <c r="N45" s="4"/>
      <c r="O45" s="6">
        <v>2302608000</v>
      </c>
      <c r="P45" s="4"/>
      <c r="Q45" s="6">
        <v>0</v>
      </c>
      <c r="R45" s="4"/>
      <c r="S45" s="6">
        <f t="shared" si="1"/>
        <v>2302608000</v>
      </c>
    </row>
    <row r="46" spans="1:19">
      <c r="A46" s="1" t="s">
        <v>43</v>
      </c>
      <c r="C46" s="4" t="s">
        <v>194</v>
      </c>
      <c r="D46" s="4"/>
      <c r="E46" s="6">
        <v>2464732</v>
      </c>
      <c r="F46" s="4"/>
      <c r="G46" s="6">
        <v>4327</v>
      </c>
      <c r="H46" s="4"/>
      <c r="I46" s="6">
        <v>0</v>
      </c>
      <c r="J46" s="4"/>
      <c r="K46" s="6">
        <v>0</v>
      </c>
      <c r="L46" s="4"/>
      <c r="M46" s="6">
        <f t="shared" si="0"/>
        <v>0</v>
      </c>
      <c r="N46" s="4"/>
      <c r="O46" s="6">
        <v>10664895364</v>
      </c>
      <c r="P46" s="4"/>
      <c r="Q46" s="6">
        <v>414238859</v>
      </c>
      <c r="R46" s="4"/>
      <c r="S46" s="6">
        <f t="shared" si="1"/>
        <v>10250656505</v>
      </c>
    </row>
    <row r="47" spans="1:19">
      <c r="A47" s="1" t="s">
        <v>235</v>
      </c>
      <c r="C47" s="4"/>
      <c r="D47" s="4"/>
      <c r="E47" s="6"/>
      <c r="F47" s="4"/>
      <c r="G47" s="6"/>
      <c r="H47" s="4"/>
      <c r="I47" s="6"/>
      <c r="J47" s="4"/>
      <c r="K47" s="6"/>
      <c r="L47" s="4"/>
      <c r="M47" s="6"/>
      <c r="N47" s="4"/>
      <c r="O47" s="6">
        <v>8665997683</v>
      </c>
      <c r="P47" s="4"/>
      <c r="Q47" s="6"/>
      <c r="R47" s="4"/>
      <c r="S47" s="6"/>
    </row>
    <row r="48" spans="1:19" ht="24.75" thickBot="1">
      <c r="C48" s="4"/>
      <c r="D48" s="4"/>
      <c r="E48" s="4"/>
      <c r="F48" s="4"/>
      <c r="G48" s="4"/>
      <c r="H48" s="4"/>
      <c r="I48" s="7">
        <f>SUM(I8:I46)</f>
        <v>2748547968</v>
      </c>
      <c r="J48" s="4"/>
      <c r="K48" s="7">
        <f>SUM(K8:K46)</f>
        <v>55339892</v>
      </c>
      <c r="L48" s="4"/>
      <c r="M48" s="7">
        <f>SUM(M8:M46)</f>
        <v>2693208076</v>
      </c>
      <c r="N48" s="4"/>
      <c r="O48" s="7">
        <f>SUM(O8:O47)</f>
        <v>173417260567</v>
      </c>
      <c r="P48" s="4"/>
      <c r="Q48" s="7">
        <f>SUM(Q8:Q46)</f>
        <v>2086632387</v>
      </c>
      <c r="R48" s="4"/>
      <c r="S48" s="7">
        <f>SUM(S8:S46)</f>
        <v>162664630497</v>
      </c>
    </row>
    <row r="49" spans="3:19" ht="24.75" thickTop="1"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6"/>
      <c r="P49" s="4"/>
      <c r="Q49" s="4"/>
      <c r="R49" s="4"/>
      <c r="S49" s="4"/>
    </row>
    <row r="50" spans="3:19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6"/>
      <c r="P50" s="4"/>
      <c r="Q50" s="4"/>
      <c r="R50" s="4"/>
      <c r="S50" s="4"/>
    </row>
  </sheetData>
  <autoFilter ref="A7:A47" xr:uid="{00000000-0001-0000-0700-000000000000}"/>
  <mergeCells count="16">
    <mergeCell ref="A4:S4"/>
    <mergeCell ref="A3:S3"/>
    <mergeCell ref="A2:S2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82"/>
  <sheetViews>
    <sheetView rightToLeft="1" workbookViewId="0">
      <selection activeCell="G80" sqref="G80"/>
    </sheetView>
  </sheetViews>
  <sheetFormatPr defaultRowHeight="24"/>
  <cols>
    <col min="1" max="1" width="35.710937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.75">
      <c r="A3" s="16" t="s">
        <v>148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.75">
      <c r="A6" s="16" t="s">
        <v>3</v>
      </c>
      <c r="C6" s="17" t="s">
        <v>150</v>
      </c>
      <c r="D6" s="17" t="s">
        <v>150</v>
      </c>
      <c r="E6" s="17" t="s">
        <v>150</v>
      </c>
      <c r="F6" s="17" t="s">
        <v>150</v>
      </c>
      <c r="G6" s="17" t="s">
        <v>150</v>
      </c>
      <c r="H6" s="17" t="s">
        <v>150</v>
      </c>
      <c r="I6" s="17" t="s">
        <v>150</v>
      </c>
      <c r="K6" s="17" t="s">
        <v>151</v>
      </c>
      <c r="L6" s="17" t="s">
        <v>151</v>
      </c>
      <c r="M6" s="17" t="s">
        <v>151</v>
      </c>
      <c r="N6" s="17" t="s">
        <v>151</v>
      </c>
      <c r="O6" s="17" t="s">
        <v>151</v>
      </c>
      <c r="P6" s="17" t="s">
        <v>151</v>
      </c>
      <c r="Q6" s="17" t="s">
        <v>151</v>
      </c>
    </row>
    <row r="7" spans="1:17" ht="24.75">
      <c r="A7" s="17" t="s">
        <v>3</v>
      </c>
      <c r="C7" s="17" t="s">
        <v>7</v>
      </c>
      <c r="E7" s="17" t="s">
        <v>195</v>
      </c>
      <c r="G7" s="17" t="s">
        <v>196</v>
      </c>
      <c r="I7" s="17" t="s">
        <v>197</v>
      </c>
      <c r="K7" s="17" t="s">
        <v>7</v>
      </c>
      <c r="M7" s="17" t="s">
        <v>195</v>
      </c>
      <c r="O7" s="17" t="s">
        <v>196</v>
      </c>
      <c r="Q7" s="17" t="s">
        <v>197</v>
      </c>
    </row>
    <row r="8" spans="1:17">
      <c r="A8" s="1" t="s">
        <v>27</v>
      </c>
      <c r="C8" s="12">
        <v>6459641</v>
      </c>
      <c r="D8" s="12"/>
      <c r="E8" s="12">
        <v>28304676647</v>
      </c>
      <c r="F8" s="12"/>
      <c r="G8" s="12">
        <v>29821984522</v>
      </c>
      <c r="H8" s="12"/>
      <c r="I8" s="12">
        <f>E8-G8</f>
        <v>-1517307875</v>
      </c>
      <c r="J8" s="12"/>
      <c r="K8" s="12">
        <v>6459641</v>
      </c>
      <c r="L8" s="12"/>
      <c r="M8" s="12">
        <v>28304676647</v>
      </c>
      <c r="N8" s="12"/>
      <c r="O8" s="12">
        <v>40132538677</v>
      </c>
      <c r="P8" s="12"/>
      <c r="Q8" s="12">
        <f>M8-O8</f>
        <v>-11827862030</v>
      </c>
    </row>
    <row r="9" spans="1:17">
      <c r="A9" s="1" t="s">
        <v>28</v>
      </c>
      <c r="C9" s="12">
        <v>712850</v>
      </c>
      <c r="D9" s="12"/>
      <c r="E9" s="12">
        <v>2362500880</v>
      </c>
      <c r="F9" s="12"/>
      <c r="G9" s="12">
        <v>2324944627</v>
      </c>
      <c r="H9" s="12"/>
      <c r="I9" s="12">
        <f t="shared" ref="I9:I72" si="0">E9-G9</f>
        <v>37556253</v>
      </c>
      <c r="J9" s="12"/>
      <c r="K9" s="12">
        <v>712850</v>
      </c>
      <c r="L9" s="12"/>
      <c r="M9" s="12">
        <v>2362500880</v>
      </c>
      <c r="N9" s="12"/>
      <c r="O9" s="12">
        <v>807659050</v>
      </c>
      <c r="P9" s="12"/>
      <c r="Q9" s="12">
        <f t="shared" ref="Q9:Q72" si="1">M9-O9</f>
        <v>1554841830</v>
      </c>
    </row>
    <row r="10" spans="1:17">
      <c r="A10" s="1" t="s">
        <v>18</v>
      </c>
      <c r="C10" s="12">
        <v>10027181</v>
      </c>
      <c r="D10" s="12"/>
      <c r="E10" s="12">
        <v>68476857405</v>
      </c>
      <c r="F10" s="12"/>
      <c r="G10" s="12">
        <v>58509338132</v>
      </c>
      <c r="H10" s="12"/>
      <c r="I10" s="12">
        <f t="shared" si="0"/>
        <v>9967519273</v>
      </c>
      <c r="J10" s="12"/>
      <c r="K10" s="12">
        <v>10027181</v>
      </c>
      <c r="L10" s="12"/>
      <c r="M10" s="12">
        <v>68476857405</v>
      </c>
      <c r="N10" s="12"/>
      <c r="O10" s="12">
        <v>39152415707</v>
      </c>
      <c r="P10" s="12"/>
      <c r="Q10" s="12">
        <f t="shared" si="1"/>
        <v>29324441698</v>
      </c>
    </row>
    <row r="11" spans="1:17">
      <c r="A11" s="1" t="s">
        <v>46</v>
      </c>
      <c r="C11" s="12">
        <v>8564346</v>
      </c>
      <c r="D11" s="12"/>
      <c r="E11" s="12">
        <v>27677024847</v>
      </c>
      <c r="F11" s="12"/>
      <c r="G11" s="12">
        <v>28732684976</v>
      </c>
      <c r="H11" s="12"/>
      <c r="I11" s="12">
        <f t="shared" si="0"/>
        <v>-1055660129</v>
      </c>
      <c r="J11" s="12"/>
      <c r="K11" s="12">
        <v>8564346</v>
      </c>
      <c r="L11" s="12"/>
      <c r="M11" s="12">
        <v>27677024847</v>
      </c>
      <c r="N11" s="12"/>
      <c r="O11" s="12">
        <v>34581382948</v>
      </c>
      <c r="P11" s="12"/>
      <c r="Q11" s="12">
        <f t="shared" si="1"/>
        <v>-6904358101</v>
      </c>
    </row>
    <row r="12" spans="1:17">
      <c r="A12" s="1" t="s">
        <v>21</v>
      </c>
      <c r="C12" s="12">
        <v>342055</v>
      </c>
      <c r="D12" s="12"/>
      <c r="E12" s="12">
        <v>24804442422</v>
      </c>
      <c r="F12" s="12"/>
      <c r="G12" s="12">
        <v>24889447365</v>
      </c>
      <c r="H12" s="12"/>
      <c r="I12" s="12">
        <f t="shared" si="0"/>
        <v>-85004943</v>
      </c>
      <c r="J12" s="12"/>
      <c r="K12" s="12">
        <v>342055</v>
      </c>
      <c r="L12" s="12"/>
      <c r="M12" s="12">
        <v>24804442422</v>
      </c>
      <c r="N12" s="12"/>
      <c r="O12" s="12">
        <v>29054689579</v>
      </c>
      <c r="P12" s="12"/>
      <c r="Q12" s="12">
        <f t="shared" si="1"/>
        <v>-4250247157</v>
      </c>
    </row>
    <row r="13" spans="1:17">
      <c r="A13" s="1" t="s">
        <v>38</v>
      </c>
      <c r="C13" s="12">
        <v>3495236</v>
      </c>
      <c r="D13" s="12"/>
      <c r="E13" s="12">
        <v>53749576679</v>
      </c>
      <c r="F13" s="12"/>
      <c r="G13" s="12">
        <v>54930886057</v>
      </c>
      <c r="H13" s="12"/>
      <c r="I13" s="12">
        <f t="shared" si="0"/>
        <v>-1181309378</v>
      </c>
      <c r="J13" s="12"/>
      <c r="K13" s="12">
        <v>3495236</v>
      </c>
      <c r="L13" s="12"/>
      <c r="M13" s="12">
        <v>53749576679</v>
      </c>
      <c r="N13" s="12"/>
      <c r="O13" s="12">
        <v>64172894716</v>
      </c>
      <c r="P13" s="12"/>
      <c r="Q13" s="12">
        <f t="shared" si="1"/>
        <v>-10423318037</v>
      </c>
    </row>
    <row r="14" spans="1:17">
      <c r="A14" s="1" t="s">
        <v>41</v>
      </c>
      <c r="C14" s="12">
        <v>2159716</v>
      </c>
      <c r="D14" s="12"/>
      <c r="E14" s="12">
        <v>68785576701</v>
      </c>
      <c r="F14" s="12"/>
      <c r="G14" s="12">
        <v>74023928984</v>
      </c>
      <c r="H14" s="12"/>
      <c r="I14" s="12">
        <f t="shared" si="0"/>
        <v>-5238352283</v>
      </c>
      <c r="J14" s="12"/>
      <c r="K14" s="12">
        <v>2159716</v>
      </c>
      <c r="L14" s="12"/>
      <c r="M14" s="12">
        <v>68785576701</v>
      </c>
      <c r="N14" s="12"/>
      <c r="O14" s="12">
        <v>69801488316</v>
      </c>
      <c r="P14" s="12"/>
      <c r="Q14" s="12">
        <f t="shared" si="1"/>
        <v>-1015911615</v>
      </c>
    </row>
    <row r="15" spans="1:17">
      <c r="A15" s="1" t="s">
        <v>50</v>
      </c>
      <c r="C15" s="12">
        <v>4020453</v>
      </c>
      <c r="D15" s="12"/>
      <c r="E15" s="12">
        <v>42003544011</v>
      </c>
      <c r="F15" s="12"/>
      <c r="G15" s="12">
        <v>44241601542</v>
      </c>
      <c r="H15" s="12"/>
      <c r="I15" s="12">
        <f t="shared" si="0"/>
        <v>-2238057531</v>
      </c>
      <c r="J15" s="12"/>
      <c r="K15" s="12">
        <v>4020453</v>
      </c>
      <c r="L15" s="12"/>
      <c r="M15" s="12">
        <v>42003544011</v>
      </c>
      <c r="N15" s="12"/>
      <c r="O15" s="12">
        <v>46879312319</v>
      </c>
      <c r="P15" s="12"/>
      <c r="Q15" s="12">
        <f t="shared" si="1"/>
        <v>-4875768308</v>
      </c>
    </row>
    <row r="16" spans="1:17">
      <c r="A16" s="1" t="s">
        <v>23</v>
      </c>
      <c r="C16" s="12">
        <v>2471533</v>
      </c>
      <c r="D16" s="12"/>
      <c r="E16" s="12">
        <v>35697701811</v>
      </c>
      <c r="F16" s="12"/>
      <c r="G16" s="12">
        <v>36861755237</v>
      </c>
      <c r="H16" s="12"/>
      <c r="I16" s="12">
        <f t="shared" si="0"/>
        <v>-1164053426</v>
      </c>
      <c r="J16" s="12"/>
      <c r="K16" s="12">
        <v>2471533</v>
      </c>
      <c r="L16" s="12"/>
      <c r="M16" s="12">
        <v>35697701811</v>
      </c>
      <c r="N16" s="12"/>
      <c r="O16" s="12">
        <v>40162847425</v>
      </c>
      <c r="P16" s="12"/>
      <c r="Q16" s="12">
        <f t="shared" si="1"/>
        <v>-4465145614</v>
      </c>
    </row>
    <row r="17" spans="1:17">
      <c r="A17" s="1" t="s">
        <v>34</v>
      </c>
      <c r="C17" s="12">
        <v>2321441</v>
      </c>
      <c r="D17" s="12"/>
      <c r="E17" s="12">
        <v>60875237879</v>
      </c>
      <c r="F17" s="12"/>
      <c r="G17" s="12">
        <v>66782766649</v>
      </c>
      <c r="H17" s="12"/>
      <c r="I17" s="12">
        <f t="shared" si="0"/>
        <v>-5907528770</v>
      </c>
      <c r="J17" s="12"/>
      <c r="K17" s="12">
        <v>2321441</v>
      </c>
      <c r="L17" s="12"/>
      <c r="M17" s="12">
        <v>60875237879</v>
      </c>
      <c r="N17" s="12"/>
      <c r="O17" s="12">
        <v>62720866003</v>
      </c>
      <c r="P17" s="12"/>
      <c r="Q17" s="12">
        <f t="shared" si="1"/>
        <v>-1845628124</v>
      </c>
    </row>
    <row r="18" spans="1:17">
      <c r="A18" s="1" t="s">
        <v>47</v>
      </c>
      <c r="C18" s="12">
        <v>856476</v>
      </c>
      <c r="D18" s="12"/>
      <c r="E18" s="12">
        <v>10744415193</v>
      </c>
      <c r="F18" s="12"/>
      <c r="G18" s="12">
        <v>10105880217</v>
      </c>
      <c r="H18" s="12"/>
      <c r="I18" s="12">
        <f t="shared" si="0"/>
        <v>638534976</v>
      </c>
      <c r="J18" s="12"/>
      <c r="K18" s="12">
        <v>856476</v>
      </c>
      <c r="L18" s="12"/>
      <c r="M18" s="12">
        <v>10744415193</v>
      </c>
      <c r="N18" s="12"/>
      <c r="O18" s="12">
        <v>10863608389</v>
      </c>
      <c r="P18" s="12"/>
      <c r="Q18" s="12">
        <f t="shared" si="1"/>
        <v>-119193196</v>
      </c>
    </row>
    <row r="19" spans="1:17">
      <c r="A19" s="1" t="s">
        <v>60</v>
      </c>
      <c r="C19" s="12">
        <v>1085883</v>
      </c>
      <c r="D19" s="12"/>
      <c r="E19" s="12">
        <v>36570817229</v>
      </c>
      <c r="F19" s="12"/>
      <c r="G19" s="12">
        <v>35448218353</v>
      </c>
      <c r="H19" s="12"/>
      <c r="I19" s="12">
        <f t="shared" si="0"/>
        <v>1122598876</v>
      </c>
      <c r="J19" s="12"/>
      <c r="K19" s="12">
        <v>1085883</v>
      </c>
      <c r="L19" s="12"/>
      <c r="M19" s="12">
        <v>36570817229</v>
      </c>
      <c r="N19" s="12"/>
      <c r="O19" s="12">
        <v>37941683168</v>
      </c>
      <c r="P19" s="12"/>
      <c r="Q19" s="12">
        <f t="shared" si="1"/>
        <v>-1370865939</v>
      </c>
    </row>
    <row r="20" spans="1:17">
      <c r="A20" s="1" t="s">
        <v>58</v>
      </c>
      <c r="C20" s="12">
        <v>5601819</v>
      </c>
      <c r="D20" s="12"/>
      <c r="E20" s="12">
        <v>58246386330</v>
      </c>
      <c r="F20" s="12"/>
      <c r="G20" s="12">
        <v>60919260655</v>
      </c>
      <c r="H20" s="12"/>
      <c r="I20" s="12">
        <f t="shared" si="0"/>
        <v>-2672874325</v>
      </c>
      <c r="J20" s="12"/>
      <c r="K20" s="12">
        <v>5601819</v>
      </c>
      <c r="L20" s="12"/>
      <c r="M20" s="12">
        <v>58246386330</v>
      </c>
      <c r="N20" s="12"/>
      <c r="O20" s="12">
        <v>59249520148</v>
      </c>
      <c r="P20" s="12"/>
      <c r="Q20" s="12">
        <f t="shared" si="1"/>
        <v>-1003133818</v>
      </c>
    </row>
    <row r="21" spans="1:17">
      <c r="A21" s="1" t="s">
        <v>53</v>
      </c>
      <c r="C21" s="12">
        <v>3378632</v>
      </c>
      <c r="D21" s="12"/>
      <c r="E21" s="12">
        <v>128833177795</v>
      </c>
      <c r="F21" s="12"/>
      <c r="G21" s="12">
        <v>133400777424</v>
      </c>
      <c r="H21" s="12"/>
      <c r="I21" s="12">
        <f t="shared" si="0"/>
        <v>-4567599629</v>
      </c>
      <c r="J21" s="12"/>
      <c r="K21" s="12">
        <v>3378632</v>
      </c>
      <c r="L21" s="12"/>
      <c r="M21" s="12">
        <v>128833177795</v>
      </c>
      <c r="N21" s="12"/>
      <c r="O21" s="12">
        <v>111465135010</v>
      </c>
      <c r="P21" s="12"/>
      <c r="Q21" s="12">
        <f t="shared" si="1"/>
        <v>17368042785</v>
      </c>
    </row>
    <row r="22" spans="1:17">
      <c r="A22" s="1" t="s">
        <v>55</v>
      </c>
      <c r="C22" s="12">
        <v>359496</v>
      </c>
      <c r="D22" s="12"/>
      <c r="E22" s="12">
        <v>28016788705</v>
      </c>
      <c r="F22" s="12"/>
      <c r="G22" s="12">
        <v>29751049849</v>
      </c>
      <c r="H22" s="12"/>
      <c r="I22" s="12">
        <f t="shared" si="0"/>
        <v>-1734261144</v>
      </c>
      <c r="J22" s="12"/>
      <c r="K22" s="12">
        <v>359496</v>
      </c>
      <c r="L22" s="12"/>
      <c r="M22" s="12">
        <v>28016788705</v>
      </c>
      <c r="N22" s="12"/>
      <c r="O22" s="12">
        <v>28820842035</v>
      </c>
      <c r="P22" s="12"/>
      <c r="Q22" s="12">
        <f t="shared" si="1"/>
        <v>-804053330</v>
      </c>
    </row>
    <row r="23" spans="1:17">
      <c r="A23" s="1" t="s">
        <v>43</v>
      </c>
      <c r="C23" s="12">
        <v>1783203</v>
      </c>
      <c r="D23" s="12"/>
      <c r="E23" s="12">
        <v>76221496512</v>
      </c>
      <c r="F23" s="12"/>
      <c r="G23" s="12">
        <v>73637237146</v>
      </c>
      <c r="H23" s="12"/>
      <c r="I23" s="12">
        <f t="shared" si="0"/>
        <v>2584259366</v>
      </c>
      <c r="J23" s="12"/>
      <c r="K23" s="12">
        <v>1783203</v>
      </c>
      <c r="L23" s="12"/>
      <c r="M23" s="12">
        <v>76221496512</v>
      </c>
      <c r="N23" s="12"/>
      <c r="O23" s="12">
        <v>107241872991</v>
      </c>
      <c r="P23" s="12"/>
      <c r="Q23" s="12">
        <f t="shared" si="1"/>
        <v>-31020376479</v>
      </c>
    </row>
    <row r="24" spans="1:17">
      <c r="A24" s="1" t="s">
        <v>39</v>
      </c>
      <c r="C24" s="12">
        <v>2040248</v>
      </c>
      <c r="D24" s="12"/>
      <c r="E24" s="12">
        <v>44151922576</v>
      </c>
      <c r="F24" s="12"/>
      <c r="G24" s="12">
        <v>49474827515</v>
      </c>
      <c r="H24" s="12"/>
      <c r="I24" s="12">
        <f t="shared" si="0"/>
        <v>-5322904939</v>
      </c>
      <c r="J24" s="12"/>
      <c r="K24" s="12">
        <v>2040248</v>
      </c>
      <c r="L24" s="12"/>
      <c r="M24" s="12">
        <v>44151922576</v>
      </c>
      <c r="N24" s="12"/>
      <c r="O24" s="12">
        <v>47334307106</v>
      </c>
      <c r="P24" s="12"/>
      <c r="Q24" s="12">
        <f t="shared" si="1"/>
        <v>-3182384530</v>
      </c>
    </row>
    <row r="25" spans="1:17">
      <c r="A25" s="1" t="s">
        <v>29</v>
      </c>
      <c r="C25" s="12">
        <v>1256254</v>
      </c>
      <c r="D25" s="12"/>
      <c r="E25" s="12">
        <v>23302221527</v>
      </c>
      <c r="F25" s="12"/>
      <c r="G25" s="12">
        <v>23739294278</v>
      </c>
      <c r="H25" s="12"/>
      <c r="I25" s="12">
        <f t="shared" si="0"/>
        <v>-437072751</v>
      </c>
      <c r="J25" s="12"/>
      <c r="K25" s="12">
        <v>1256254</v>
      </c>
      <c r="L25" s="12"/>
      <c r="M25" s="12">
        <v>23302221527</v>
      </c>
      <c r="N25" s="12"/>
      <c r="O25" s="12">
        <v>21851491495</v>
      </c>
      <c r="P25" s="12"/>
      <c r="Q25" s="12">
        <f t="shared" si="1"/>
        <v>1450730032</v>
      </c>
    </row>
    <row r="26" spans="1:17">
      <c r="A26" s="1" t="s">
        <v>20</v>
      </c>
      <c r="C26" s="12">
        <v>11223453</v>
      </c>
      <c r="D26" s="12"/>
      <c r="E26" s="12">
        <v>93046656611</v>
      </c>
      <c r="F26" s="12"/>
      <c r="G26" s="12">
        <v>96393658648</v>
      </c>
      <c r="H26" s="12"/>
      <c r="I26" s="12">
        <f t="shared" si="0"/>
        <v>-3347002037</v>
      </c>
      <c r="J26" s="12"/>
      <c r="K26" s="12">
        <v>11223453</v>
      </c>
      <c r="L26" s="12"/>
      <c r="M26" s="12">
        <v>93046656611</v>
      </c>
      <c r="N26" s="12"/>
      <c r="O26" s="12">
        <v>86826614367</v>
      </c>
      <c r="P26" s="12"/>
      <c r="Q26" s="12">
        <f t="shared" si="1"/>
        <v>6220042244</v>
      </c>
    </row>
    <row r="27" spans="1:17">
      <c r="A27" s="1" t="s">
        <v>35</v>
      </c>
      <c r="C27" s="12">
        <v>14619936</v>
      </c>
      <c r="D27" s="12"/>
      <c r="E27" s="12">
        <v>16436763487</v>
      </c>
      <c r="F27" s="12"/>
      <c r="G27" s="12">
        <v>19139891700</v>
      </c>
      <c r="H27" s="12"/>
      <c r="I27" s="12">
        <f t="shared" si="0"/>
        <v>-2703128213</v>
      </c>
      <c r="J27" s="12"/>
      <c r="K27" s="12">
        <v>14619936</v>
      </c>
      <c r="L27" s="12"/>
      <c r="M27" s="12">
        <v>16436763487</v>
      </c>
      <c r="N27" s="12"/>
      <c r="O27" s="12">
        <v>18805633909</v>
      </c>
      <c r="P27" s="12"/>
      <c r="Q27" s="12">
        <f t="shared" si="1"/>
        <v>-2368870422</v>
      </c>
    </row>
    <row r="28" spans="1:17">
      <c r="A28" s="1" t="s">
        <v>56</v>
      </c>
      <c r="C28" s="12">
        <v>8150143</v>
      </c>
      <c r="D28" s="12"/>
      <c r="E28" s="12">
        <v>39211984301</v>
      </c>
      <c r="F28" s="12"/>
      <c r="G28" s="12">
        <v>40663082654</v>
      </c>
      <c r="H28" s="12"/>
      <c r="I28" s="12">
        <f t="shared" si="0"/>
        <v>-1451098353</v>
      </c>
      <c r="J28" s="12"/>
      <c r="K28" s="12">
        <v>8150143</v>
      </c>
      <c r="L28" s="12"/>
      <c r="M28" s="12">
        <v>39211984301</v>
      </c>
      <c r="N28" s="12"/>
      <c r="O28" s="12">
        <v>43740806571</v>
      </c>
      <c r="P28" s="12"/>
      <c r="Q28" s="12">
        <f t="shared" si="1"/>
        <v>-4528822270</v>
      </c>
    </row>
    <row r="29" spans="1:17">
      <c r="A29" s="1" t="s">
        <v>36</v>
      </c>
      <c r="C29" s="12">
        <v>7281807</v>
      </c>
      <c r="D29" s="12"/>
      <c r="E29" s="12">
        <v>22222134362</v>
      </c>
      <c r="F29" s="12"/>
      <c r="G29" s="12">
        <v>23451754171</v>
      </c>
      <c r="H29" s="12"/>
      <c r="I29" s="12">
        <f t="shared" si="0"/>
        <v>-1229619809</v>
      </c>
      <c r="J29" s="12"/>
      <c r="K29" s="12">
        <v>7281807</v>
      </c>
      <c r="L29" s="12"/>
      <c r="M29" s="12">
        <v>22222134362</v>
      </c>
      <c r="N29" s="12"/>
      <c r="O29" s="12">
        <v>24513813666</v>
      </c>
      <c r="P29" s="12"/>
      <c r="Q29" s="12">
        <f t="shared" si="1"/>
        <v>-2291679304</v>
      </c>
    </row>
    <row r="30" spans="1:17">
      <c r="A30" s="1" t="s">
        <v>24</v>
      </c>
      <c r="C30" s="12">
        <v>978785</v>
      </c>
      <c r="D30" s="12"/>
      <c r="E30" s="12">
        <v>22417026721</v>
      </c>
      <c r="F30" s="12"/>
      <c r="G30" s="12">
        <v>24771592896</v>
      </c>
      <c r="H30" s="12"/>
      <c r="I30" s="12">
        <f t="shared" si="0"/>
        <v>-2354566175</v>
      </c>
      <c r="J30" s="12"/>
      <c r="K30" s="12">
        <v>978785</v>
      </c>
      <c r="L30" s="12"/>
      <c r="M30" s="12">
        <v>22417026721</v>
      </c>
      <c r="N30" s="12"/>
      <c r="O30" s="12">
        <v>31358540447</v>
      </c>
      <c r="P30" s="12"/>
      <c r="Q30" s="12">
        <f t="shared" si="1"/>
        <v>-8941513726</v>
      </c>
    </row>
    <row r="31" spans="1:17">
      <c r="A31" s="1" t="s">
        <v>51</v>
      </c>
      <c r="C31" s="12">
        <v>1581452</v>
      </c>
      <c r="D31" s="12"/>
      <c r="E31" s="12">
        <v>47019787005</v>
      </c>
      <c r="F31" s="12"/>
      <c r="G31" s="12">
        <v>47287034206</v>
      </c>
      <c r="H31" s="12"/>
      <c r="I31" s="12">
        <f t="shared" si="0"/>
        <v>-267247201</v>
      </c>
      <c r="J31" s="12"/>
      <c r="K31" s="12">
        <v>1581452</v>
      </c>
      <c r="L31" s="12"/>
      <c r="M31" s="12">
        <v>47019787005</v>
      </c>
      <c r="N31" s="12"/>
      <c r="O31" s="12">
        <v>35653920727</v>
      </c>
      <c r="P31" s="12"/>
      <c r="Q31" s="12">
        <f t="shared" si="1"/>
        <v>11365866278</v>
      </c>
    </row>
    <row r="32" spans="1:17">
      <c r="A32" s="1" t="s">
        <v>42</v>
      </c>
      <c r="C32" s="12">
        <v>1425518</v>
      </c>
      <c r="D32" s="12"/>
      <c r="E32" s="12">
        <v>36701236748</v>
      </c>
      <c r="F32" s="12"/>
      <c r="G32" s="12">
        <v>37622310257</v>
      </c>
      <c r="H32" s="12"/>
      <c r="I32" s="12">
        <f t="shared" si="0"/>
        <v>-921073509</v>
      </c>
      <c r="J32" s="12"/>
      <c r="K32" s="12">
        <v>1425518</v>
      </c>
      <c r="L32" s="12"/>
      <c r="M32" s="12">
        <v>36701236748</v>
      </c>
      <c r="N32" s="12"/>
      <c r="O32" s="12">
        <v>35142497019</v>
      </c>
      <c r="P32" s="12"/>
      <c r="Q32" s="12">
        <f t="shared" si="1"/>
        <v>1558739729</v>
      </c>
    </row>
    <row r="33" spans="1:17">
      <c r="A33" s="1" t="s">
        <v>48</v>
      </c>
      <c r="C33" s="12">
        <v>2531</v>
      </c>
      <c r="D33" s="12"/>
      <c r="E33" s="12">
        <v>9651147</v>
      </c>
      <c r="F33" s="12"/>
      <c r="G33" s="12">
        <v>10232330</v>
      </c>
      <c r="H33" s="12"/>
      <c r="I33" s="12">
        <f t="shared" si="0"/>
        <v>-581183</v>
      </c>
      <c r="J33" s="12"/>
      <c r="K33" s="12">
        <v>2531</v>
      </c>
      <c r="L33" s="12"/>
      <c r="M33" s="12">
        <v>9651147</v>
      </c>
      <c r="N33" s="12"/>
      <c r="O33" s="12">
        <v>6438734</v>
      </c>
      <c r="P33" s="12"/>
      <c r="Q33" s="12">
        <f t="shared" si="1"/>
        <v>3212413</v>
      </c>
    </row>
    <row r="34" spans="1:17">
      <c r="A34" s="1" t="s">
        <v>16</v>
      </c>
      <c r="C34" s="12">
        <v>24698140</v>
      </c>
      <c r="D34" s="12"/>
      <c r="E34" s="12">
        <v>54822798487</v>
      </c>
      <c r="F34" s="12"/>
      <c r="G34" s="12">
        <v>61918091260</v>
      </c>
      <c r="H34" s="12"/>
      <c r="I34" s="12">
        <f t="shared" si="0"/>
        <v>-7095292773</v>
      </c>
      <c r="J34" s="12"/>
      <c r="K34" s="12">
        <v>24698140</v>
      </c>
      <c r="L34" s="12"/>
      <c r="M34" s="12">
        <v>54822798487</v>
      </c>
      <c r="N34" s="12"/>
      <c r="O34" s="12">
        <v>74163179618</v>
      </c>
      <c r="P34" s="12"/>
      <c r="Q34" s="12">
        <f t="shared" si="1"/>
        <v>-19340381131</v>
      </c>
    </row>
    <row r="35" spans="1:17">
      <c r="A35" s="1" t="s">
        <v>49</v>
      </c>
      <c r="C35" s="12">
        <v>25478643</v>
      </c>
      <c r="D35" s="12"/>
      <c r="E35" s="12">
        <v>136006232048</v>
      </c>
      <c r="F35" s="12"/>
      <c r="G35" s="12">
        <v>141578181964</v>
      </c>
      <c r="H35" s="12"/>
      <c r="I35" s="12">
        <f t="shared" si="0"/>
        <v>-5571949916</v>
      </c>
      <c r="J35" s="12"/>
      <c r="K35" s="12">
        <v>25478643</v>
      </c>
      <c r="L35" s="12"/>
      <c r="M35" s="12">
        <v>136006232048</v>
      </c>
      <c r="N35" s="12"/>
      <c r="O35" s="12">
        <v>149176295666</v>
      </c>
      <c r="P35" s="12"/>
      <c r="Q35" s="12">
        <f t="shared" si="1"/>
        <v>-13170063618</v>
      </c>
    </row>
    <row r="36" spans="1:17">
      <c r="A36" s="1" t="s">
        <v>17</v>
      </c>
      <c r="C36" s="12">
        <v>24669765</v>
      </c>
      <c r="D36" s="12"/>
      <c r="E36" s="12">
        <v>108195387311</v>
      </c>
      <c r="F36" s="12"/>
      <c r="G36" s="12">
        <v>111309805758</v>
      </c>
      <c r="H36" s="12"/>
      <c r="I36" s="12">
        <f t="shared" si="0"/>
        <v>-3114418447</v>
      </c>
      <c r="J36" s="12"/>
      <c r="K36" s="12">
        <v>24669765</v>
      </c>
      <c r="L36" s="12"/>
      <c r="M36" s="12">
        <v>108195387311</v>
      </c>
      <c r="N36" s="12"/>
      <c r="O36" s="12">
        <v>121557175314</v>
      </c>
      <c r="P36" s="12"/>
      <c r="Q36" s="12">
        <f t="shared" si="1"/>
        <v>-13361788003</v>
      </c>
    </row>
    <row r="37" spans="1:17">
      <c r="A37" s="1" t="s">
        <v>37</v>
      </c>
      <c r="C37" s="12">
        <v>118808</v>
      </c>
      <c r="D37" s="12"/>
      <c r="E37" s="12">
        <v>516456077</v>
      </c>
      <c r="F37" s="12"/>
      <c r="G37" s="12">
        <v>518818098</v>
      </c>
      <c r="H37" s="12"/>
      <c r="I37" s="12">
        <f t="shared" si="0"/>
        <v>-2362021</v>
      </c>
      <c r="J37" s="12"/>
      <c r="K37" s="12">
        <v>118808</v>
      </c>
      <c r="L37" s="12"/>
      <c r="M37" s="12">
        <v>516456077</v>
      </c>
      <c r="N37" s="12"/>
      <c r="O37" s="12">
        <v>635138718</v>
      </c>
      <c r="P37" s="12"/>
      <c r="Q37" s="12">
        <f t="shared" si="1"/>
        <v>-118682641</v>
      </c>
    </row>
    <row r="38" spans="1:17">
      <c r="A38" s="1" t="s">
        <v>62</v>
      </c>
      <c r="C38" s="12">
        <v>24452116</v>
      </c>
      <c r="D38" s="12"/>
      <c r="E38" s="12">
        <v>36800231627</v>
      </c>
      <c r="F38" s="12"/>
      <c r="G38" s="12">
        <v>37054858650</v>
      </c>
      <c r="H38" s="12"/>
      <c r="I38" s="12">
        <f t="shared" si="0"/>
        <v>-254627023</v>
      </c>
      <c r="J38" s="12"/>
      <c r="K38" s="12">
        <v>24452116</v>
      </c>
      <c r="L38" s="12"/>
      <c r="M38" s="12">
        <v>36800231627</v>
      </c>
      <c r="N38" s="12"/>
      <c r="O38" s="12">
        <v>37054858650</v>
      </c>
      <c r="P38" s="12"/>
      <c r="Q38" s="12">
        <f t="shared" si="1"/>
        <v>-254627023</v>
      </c>
    </row>
    <row r="39" spans="1:17">
      <c r="A39" s="1" t="s">
        <v>61</v>
      </c>
      <c r="C39" s="12">
        <v>220432</v>
      </c>
      <c r="D39" s="12"/>
      <c r="E39" s="12">
        <v>31706726163</v>
      </c>
      <c r="F39" s="12"/>
      <c r="G39" s="12">
        <v>31801615735</v>
      </c>
      <c r="H39" s="12"/>
      <c r="I39" s="12">
        <f t="shared" si="0"/>
        <v>-94889572</v>
      </c>
      <c r="J39" s="12"/>
      <c r="K39" s="12">
        <v>220432</v>
      </c>
      <c r="L39" s="12"/>
      <c r="M39" s="12">
        <v>31706726163</v>
      </c>
      <c r="N39" s="12"/>
      <c r="O39" s="12">
        <v>31801615735</v>
      </c>
      <c r="P39" s="12"/>
      <c r="Q39" s="12">
        <f t="shared" si="1"/>
        <v>-94889572</v>
      </c>
    </row>
    <row r="40" spans="1:17">
      <c r="A40" s="1" t="s">
        <v>26</v>
      </c>
      <c r="C40" s="12">
        <v>5258122</v>
      </c>
      <c r="D40" s="12"/>
      <c r="E40" s="12">
        <v>43435008606</v>
      </c>
      <c r="F40" s="12"/>
      <c r="G40" s="12">
        <v>45805495450</v>
      </c>
      <c r="H40" s="12"/>
      <c r="I40" s="12">
        <f t="shared" si="0"/>
        <v>-2370486844</v>
      </c>
      <c r="J40" s="12"/>
      <c r="K40" s="12">
        <v>5258122</v>
      </c>
      <c r="L40" s="12"/>
      <c r="M40" s="12">
        <v>43435008606</v>
      </c>
      <c r="N40" s="12"/>
      <c r="O40" s="12">
        <v>48988522206</v>
      </c>
      <c r="P40" s="12"/>
      <c r="Q40" s="12">
        <f t="shared" si="1"/>
        <v>-5553513600</v>
      </c>
    </row>
    <row r="41" spans="1:17">
      <c r="A41" s="1" t="s">
        <v>25</v>
      </c>
      <c r="C41" s="12">
        <v>8863542</v>
      </c>
      <c r="D41" s="12"/>
      <c r="E41" s="12">
        <v>88636687486</v>
      </c>
      <c r="F41" s="12"/>
      <c r="G41" s="12">
        <v>93716052125</v>
      </c>
      <c r="H41" s="12"/>
      <c r="I41" s="12">
        <f t="shared" si="0"/>
        <v>-5079364639</v>
      </c>
      <c r="J41" s="12"/>
      <c r="K41" s="12">
        <v>8863542</v>
      </c>
      <c r="L41" s="12"/>
      <c r="M41" s="12">
        <v>88636687486</v>
      </c>
      <c r="N41" s="12"/>
      <c r="O41" s="12">
        <v>86707476720</v>
      </c>
      <c r="P41" s="12"/>
      <c r="Q41" s="12">
        <f t="shared" si="1"/>
        <v>1929210766</v>
      </c>
    </row>
    <row r="42" spans="1:17">
      <c r="A42" s="1" t="s">
        <v>45</v>
      </c>
      <c r="C42" s="12">
        <v>2544176</v>
      </c>
      <c r="D42" s="12"/>
      <c r="E42" s="12">
        <v>32599301789</v>
      </c>
      <c r="F42" s="12"/>
      <c r="G42" s="12">
        <v>34268466970</v>
      </c>
      <c r="H42" s="12"/>
      <c r="I42" s="12">
        <f t="shared" si="0"/>
        <v>-1669165181</v>
      </c>
      <c r="J42" s="12"/>
      <c r="K42" s="12">
        <v>2544176</v>
      </c>
      <c r="L42" s="12"/>
      <c r="M42" s="12">
        <v>32599301789</v>
      </c>
      <c r="N42" s="12"/>
      <c r="O42" s="12">
        <v>49334403871</v>
      </c>
      <c r="P42" s="12"/>
      <c r="Q42" s="12">
        <f t="shared" si="1"/>
        <v>-16735102082</v>
      </c>
    </row>
    <row r="43" spans="1:17">
      <c r="A43" s="1" t="s">
        <v>52</v>
      </c>
      <c r="C43" s="12">
        <v>33911253</v>
      </c>
      <c r="D43" s="12"/>
      <c r="E43" s="12">
        <v>56699347117</v>
      </c>
      <c r="F43" s="12"/>
      <c r="G43" s="12">
        <v>67857185342</v>
      </c>
      <c r="H43" s="12"/>
      <c r="I43" s="12">
        <f t="shared" si="0"/>
        <v>-11157838225</v>
      </c>
      <c r="J43" s="12"/>
      <c r="K43" s="12">
        <v>33911253</v>
      </c>
      <c r="L43" s="12"/>
      <c r="M43" s="12">
        <v>56699347117</v>
      </c>
      <c r="N43" s="12"/>
      <c r="O43" s="12">
        <v>86380164364</v>
      </c>
      <c r="P43" s="12"/>
      <c r="Q43" s="12">
        <f t="shared" si="1"/>
        <v>-29680817247</v>
      </c>
    </row>
    <row r="44" spans="1:17">
      <c r="A44" s="1" t="s">
        <v>30</v>
      </c>
      <c r="C44" s="12">
        <v>1091408</v>
      </c>
      <c r="D44" s="12"/>
      <c r="E44" s="12">
        <v>19886475863</v>
      </c>
      <c r="F44" s="12"/>
      <c r="G44" s="12">
        <v>20179402676</v>
      </c>
      <c r="H44" s="12"/>
      <c r="I44" s="12">
        <f t="shared" si="0"/>
        <v>-292926813</v>
      </c>
      <c r="J44" s="12"/>
      <c r="K44" s="12">
        <v>1091408</v>
      </c>
      <c r="L44" s="12"/>
      <c r="M44" s="12">
        <v>19886475863</v>
      </c>
      <c r="N44" s="12"/>
      <c r="O44" s="12">
        <v>16610035213</v>
      </c>
      <c r="P44" s="12"/>
      <c r="Q44" s="12">
        <f t="shared" si="1"/>
        <v>3276440650</v>
      </c>
    </row>
    <row r="45" spans="1:17">
      <c r="A45" s="1" t="s">
        <v>54</v>
      </c>
      <c r="C45" s="12">
        <v>2979939</v>
      </c>
      <c r="D45" s="12"/>
      <c r="E45" s="12">
        <v>56755912234</v>
      </c>
      <c r="F45" s="12"/>
      <c r="G45" s="12">
        <v>62321186513</v>
      </c>
      <c r="H45" s="12"/>
      <c r="I45" s="12">
        <f t="shared" si="0"/>
        <v>-5565274279</v>
      </c>
      <c r="J45" s="12"/>
      <c r="K45" s="12">
        <v>2979939</v>
      </c>
      <c r="L45" s="12"/>
      <c r="M45" s="12">
        <v>56755912234</v>
      </c>
      <c r="N45" s="12"/>
      <c r="O45" s="12">
        <v>60577161144</v>
      </c>
      <c r="P45" s="12"/>
      <c r="Q45" s="12">
        <f t="shared" si="1"/>
        <v>-3821248910</v>
      </c>
    </row>
    <row r="46" spans="1:17">
      <c r="A46" s="1" t="s">
        <v>57</v>
      </c>
      <c r="C46" s="12">
        <v>1639671</v>
      </c>
      <c r="D46" s="12"/>
      <c r="E46" s="12">
        <v>49337525765</v>
      </c>
      <c r="F46" s="12"/>
      <c r="G46" s="12">
        <v>48685559782</v>
      </c>
      <c r="H46" s="12"/>
      <c r="I46" s="12">
        <f t="shared" si="0"/>
        <v>651965983</v>
      </c>
      <c r="J46" s="12"/>
      <c r="K46" s="12">
        <v>1639671</v>
      </c>
      <c r="L46" s="12"/>
      <c r="M46" s="12">
        <v>49337525765</v>
      </c>
      <c r="N46" s="12"/>
      <c r="O46" s="12">
        <v>40275198586</v>
      </c>
      <c r="P46" s="12"/>
      <c r="Q46" s="12">
        <f t="shared" si="1"/>
        <v>9062327179</v>
      </c>
    </row>
    <row r="47" spans="1:17">
      <c r="A47" s="1" t="s">
        <v>33</v>
      </c>
      <c r="C47" s="12">
        <v>185603029</v>
      </c>
      <c r="D47" s="12"/>
      <c r="E47" s="12">
        <v>79703434502</v>
      </c>
      <c r="F47" s="12"/>
      <c r="G47" s="12">
        <v>79703434502</v>
      </c>
      <c r="H47" s="12"/>
      <c r="I47" s="12">
        <f t="shared" si="0"/>
        <v>0</v>
      </c>
      <c r="J47" s="12"/>
      <c r="K47" s="12">
        <v>185603029</v>
      </c>
      <c r="L47" s="12"/>
      <c r="M47" s="12">
        <v>79703434502</v>
      </c>
      <c r="N47" s="12"/>
      <c r="O47" s="12">
        <v>79703434502</v>
      </c>
      <c r="P47" s="12"/>
      <c r="Q47" s="12">
        <f t="shared" si="1"/>
        <v>0</v>
      </c>
    </row>
    <row r="48" spans="1:17">
      <c r="A48" s="1" t="s">
        <v>32</v>
      </c>
      <c r="C48" s="12">
        <v>3004981</v>
      </c>
      <c r="D48" s="12"/>
      <c r="E48" s="12">
        <v>65566874918</v>
      </c>
      <c r="F48" s="12"/>
      <c r="G48" s="12">
        <v>63794036323</v>
      </c>
      <c r="H48" s="12"/>
      <c r="I48" s="12">
        <f t="shared" si="0"/>
        <v>1772838595</v>
      </c>
      <c r="J48" s="12"/>
      <c r="K48" s="12">
        <v>3004981</v>
      </c>
      <c r="L48" s="12"/>
      <c r="M48" s="12">
        <v>65566874918</v>
      </c>
      <c r="N48" s="12"/>
      <c r="O48" s="12">
        <v>85431099265</v>
      </c>
      <c r="P48" s="12"/>
      <c r="Q48" s="12">
        <f t="shared" si="1"/>
        <v>-19864224347</v>
      </c>
    </row>
    <row r="49" spans="1:17">
      <c r="A49" s="1" t="s">
        <v>19</v>
      </c>
      <c r="C49" s="12">
        <v>31027624</v>
      </c>
      <c r="D49" s="12"/>
      <c r="E49" s="12">
        <v>107333673537</v>
      </c>
      <c r="F49" s="12"/>
      <c r="G49" s="12">
        <v>108629079942</v>
      </c>
      <c r="H49" s="12"/>
      <c r="I49" s="12">
        <f t="shared" si="0"/>
        <v>-1295406405</v>
      </c>
      <c r="J49" s="12"/>
      <c r="K49" s="12">
        <v>31027624</v>
      </c>
      <c r="L49" s="12"/>
      <c r="M49" s="12">
        <v>107333673537</v>
      </c>
      <c r="N49" s="12"/>
      <c r="O49" s="12">
        <v>110785547881</v>
      </c>
      <c r="P49" s="12"/>
      <c r="Q49" s="12">
        <f t="shared" si="1"/>
        <v>-3451874344</v>
      </c>
    </row>
    <row r="50" spans="1:17">
      <c r="A50" s="1" t="s">
        <v>44</v>
      </c>
      <c r="C50" s="12">
        <v>3709043</v>
      </c>
      <c r="D50" s="12"/>
      <c r="E50" s="12">
        <v>69610072785</v>
      </c>
      <c r="F50" s="12"/>
      <c r="G50" s="12">
        <v>70126249172</v>
      </c>
      <c r="H50" s="12"/>
      <c r="I50" s="12">
        <f t="shared" si="0"/>
        <v>-516176387</v>
      </c>
      <c r="J50" s="12"/>
      <c r="K50" s="12">
        <v>3709043</v>
      </c>
      <c r="L50" s="12"/>
      <c r="M50" s="12">
        <v>69610072785</v>
      </c>
      <c r="N50" s="12"/>
      <c r="O50" s="12">
        <v>79442708051</v>
      </c>
      <c r="P50" s="12"/>
      <c r="Q50" s="12">
        <f t="shared" si="1"/>
        <v>-9832635266</v>
      </c>
    </row>
    <row r="51" spans="1:17">
      <c r="A51" s="1" t="s">
        <v>31</v>
      </c>
      <c r="C51" s="12">
        <v>3474693</v>
      </c>
      <c r="D51" s="12"/>
      <c r="E51" s="12">
        <v>52086600135</v>
      </c>
      <c r="F51" s="12"/>
      <c r="G51" s="12">
        <v>54038722827</v>
      </c>
      <c r="H51" s="12"/>
      <c r="I51" s="12">
        <f t="shared" si="0"/>
        <v>-1952122692</v>
      </c>
      <c r="J51" s="12"/>
      <c r="K51" s="12">
        <v>3474693</v>
      </c>
      <c r="L51" s="12"/>
      <c r="M51" s="12">
        <v>52086600135</v>
      </c>
      <c r="N51" s="12"/>
      <c r="O51" s="12">
        <v>45351263904</v>
      </c>
      <c r="P51" s="12"/>
      <c r="Q51" s="12">
        <f t="shared" si="1"/>
        <v>6735336231</v>
      </c>
    </row>
    <row r="52" spans="1:17">
      <c r="A52" s="1" t="s">
        <v>15</v>
      </c>
      <c r="C52" s="12">
        <v>15615094</v>
      </c>
      <c r="D52" s="12"/>
      <c r="E52" s="12">
        <v>52170061064</v>
      </c>
      <c r="F52" s="12"/>
      <c r="G52" s="12">
        <v>54172422825</v>
      </c>
      <c r="H52" s="12"/>
      <c r="I52" s="12">
        <f t="shared" si="0"/>
        <v>-2002361761</v>
      </c>
      <c r="J52" s="12"/>
      <c r="K52" s="12">
        <v>15615094</v>
      </c>
      <c r="L52" s="12"/>
      <c r="M52" s="12">
        <v>52170061064</v>
      </c>
      <c r="N52" s="12"/>
      <c r="O52" s="12">
        <v>63805295721</v>
      </c>
      <c r="P52" s="12"/>
      <c r="Q52" s="12">
        <f t="shared" si="1"/>
        <v>-11635234657</v>
      </c>
    </row>
    <row r="53" spans="1:17">
      <c r="A53" s="1" t="s">
        <v>59</v>
      </c>
      <c r="C53" s="12">
        <v>1604498</v>
      </c>
      <c r="D53" s="12"/>
      <c r="E53" s="12">
        <v>10845668410</v>
      </c>
      <c r="F53" s="12"/>
      <c r="G53" s="12">
        <v>10702122799</v>
      </c>
      <c r="H53" s="12"/>
      <c r="I53" s="12">
        <f t="shared" si="0"/>
        <v>143545611</v>
      </c>
      <c r="J53" s="12"/>
      <c r="K53" s="12">
        <v>1604498</v>
      </c>
      <c r="L53" s="12"/>
      <c r="M53" s="12">
        <v>10845668410</v>
      </c>
      <c r="N53" s="12"/>
      <c r="O53" s="12">
        <v>10301416816</v>
      </c>
      <c r="P53" s="12"/>
      <c r="Q53" s="12">
        <f t="shared" si="1"/>
        <v>544251594</v>
      </c>
    </row>
    <row r="54" spans="1:17">
      <c r="A54" s="1" t="s">
        <v>22</v>
      </c>
      <c r="C54" s="12">
        <v>1010259</v>
      </c>
      <c r="D54" s="12"/>
      <c r="E54" s="12">
        <v>48334454264</v>
      </c>
      <c r="F54" s="12"/>
      <c r="G54" s="12">
        <v>53265311742</v>
      </c>
      <c r="H54" s="12"/>
      <c r="I54" s="12">
        <f t="shared" si="0"/>
        <v>-4930857478</v>
      </c>
      <c r="J54" s="12"/>
      <c r="K54" s="12">
        <v>1010259</v>
      </c>
      <c r="L54" s="12"/>
      <c r="M54" s="12">
        <v>48334454264</v>
      </c>
      <c r="N54" s="12"/>
      <c r="O54" s="12">
        <v>46225533553</v>
      </c>
      <c r="P54" s="12"/>
      <c r="Q54" s="12">
        <f t="shared" si="1"/>
        <v>2108920711</v>
      </c>
    </row>
    <row r="55" spans="1:17">
      <c r="A55" s="1" t="s">
        <v>112</v>
      </c>
      <c r="C55" s="12">
        <v>130000</v>
      </c>
      <c r="D55" s="12"/>
      <c r="E55" s="12">
        <v>127397704980</v>
      </c>
      <c r="F55" s="12"/>
      <c r="G55" s="12">
        <v>124573316993</v>
      </c>
      <c r="H55" s="12"/>
      <c r="I55" s="12">
        <f t="shared" si="0"/>
        <v>2824387987</v>
      </c>
      <c r="J55" s="12"/>
      <c r="K55" s="12">
        <v>130000</v>
      </c>
      <c r="L55" s="12"/>
      <c r="M55" s="12">
        <v>127397704980</v>
      </c>
      <c r="N55" s="12"/>
      <c r="O55" s="12">
        <v>119739741358</v>
      </c>
      <c r="P55" s="12"/>
      <c r="Q55" s="12">
        <f t="shared" si="1"/>
        <v>7657963622</v>
      </c>
    </row>
    <row r="56" spans="1:17">
      <c r="A56" s="1" t="s">
        <v>95</v>
      </c>
      <c r="C56" s="12">
        <v>132300</v>
      </c>
      <c r="D56" s="12"/>
      <c r="E56" s="12">
        <v>110073490563</v>
      </c>
      <c r="F56" s="12"/>
      <c r="G56" s="12">
        <v>107692522191</v>
      </c>
      <c r="H56" s="12"/>
      <c r="I56" s="12">
        <f t="shared" si="0"/>
        <v>2380968372</v>
      </c>
      <c r="J56" s="12"/>
      <c r="K56" s="12">
        <v>132300</v>
      </c>
      <c r="L56" s="12"/>
      <c r="M56" s="12">
        <v>110073490563</v>
      </c>
      <c r="N56" s="12"/>
      <c r="O56" s="12">
        <v>96384245188</v>
      </c>
      <c r="P56" s="12"/>
      <c r="Q56" s="12">
        <f t="shared" si="1"/>
        <v>13689245375</v>
      </c>
    </row>
    <row r="57" spans="1:17">
      <c r="A57" s="1" t="s">
        <v>125</v>
      </c>
      <c r="C57" s="12">
        <v>19400</v>
      </c>
      <c r="D57" s="12"/>
      <c r="E57" s="12">
        <v>13295513751</v>
      </c>
      <c r="F57" s="12"/>
      <c r="G57" s="12">
        <v>13098813721</v>
      </c>
      <c r="H57" s="12"/>
      <c r="I57" s="12">
        <f t="shared" si="0"/>
        <v>196700030</v>
      </c>
      <c r="J57" s="12"/>
      <c r="K57" s="12">
        <v>19400</v>
      </c>
      <c r="L57" s="12"/>
      <c r="M57" s="12">
        <v>13295513751</v>
      </c>
      <c r="N57" s="12"/>
      <c r="O57" s="12">
        <v>13098813721</v>
      </c>
      <c r="P57" s="12"/>
      <c r="Q57" s="12">
        <f t="shared" si="1"/>
        <v>196700030</v>
      </c>
    </row>
    <row r="58" spans="1:17">
      <c r="A58" s="1" t="s">
        <v>116</v>
      </c>
      <c r="C58" s="12">
        <v>30000</v>
      </c>
      <c r="D58" s="12"/>
      <c r="E58" s="12">
        <v>29411168259</v>
      </c>
      <c r="F58" s="12"/>
      <c r="G58" s="12">
        <v>28818775650</v>
      </c>
      <c r="H58" s="12"/>
      <c r="I58" s="12">
        <f t="shared" si="0"/>
        <v>592392609</v>
      </c>
      <c r="J58" s="12"/>
      <c r="K58" s="12">
        <v>30000</v>
      </c>
      <c r="L58" s="12"/>
      <c r="M58" s="12">
        <v>29411168259</v>
      </c>
      <c r="N58" s="12"/>
      <c r="O58" s="12">
        <v>25864687124</v>
      </c>
      <c r="P58" s="12"/>
      <c r="Q58" s="12">
        <f t="shared" si="1"/>
        <v>3546481135</v>
      </c>
    </row>
    <row r="59" spans="1:17">
      <c r="A59" s="1" t="s">
        <v>72</v>
      </c>
      <c r="C59" s="12">
        <v>400</v>
      </c>
      <c r="D59" s="12"/>
      <c r="E59" s="12">
        <v>298769838</v>
      </c>
      <c r="F59" s="12"/>
      <c r="G59" s="12">
        <v>291543148</v>
      </c>
      <c r="H59" s="12"/>
      <c r="I59" s="12">
        <f t="shared" si="0"/>
        <v>7226690</v>
      </c>
      <c r="J59" s="12"/>
      <c r="K59" s="12">
        <v>400</v>
      </c>
      <c r="L59" s="12"/>
      <c r="M59" s="12">
        <v>298769838</v>
      </c>
      <c r="N59" s="12"/>
      <c r="O59" s="12">
        <v>257637294</v>
      </c>
      <c r="P59" s="12"/>
      <c r="Q59" s="12">
        <f t="shared" si="1"/>
        <v>41132544</v>
      </c>
    </row>
    <row r="60" spans="1:17">
      <c r="A60" s="1" t="s">
        <v>101</v>
      </c>
      <c r="C60" s="12">
        <v>162683</v>
      </c>
      <c r="D60" s="12"/>
      <c r="E60" s="12">
        <v>103903064555</v>
      </c>
      <c r="F60" s="12"/>
      <c r="G60" s="12">
        <v>101895920196</v>
      </c>
      <c r="H60" s="12"/>
      <c r="I60" s="12">
        <f t="shared" si="0"/>
        <v>2007144359</v>
      </c>
      <c r="J60" s="12"/>
      <c r="K60" s="12">
        <v>162683</v>
      </c>
      <c r="L60" s="12"/>
      <c r="M60" s="12">
        <v>103903064555</v>
      </c>
      <c r="N60" s="12"/>
      <c r="O60" s="12">
        <v>100958601857</v>
      </c>
      <c r="P60" s="12"/>
      <c r="Q60" s="12">
        <f t="shared" si="1"/>
        <v>2944462698</v>
      </c>
    </row>
    <row r="61" spans="1:17">
      <c r="A61" s="1" t="s">
        <v>85</v>
      </c>
      <c r="C61" s="12">
        <v>7800</v>
      </c>
      <c r="D61" s="12"/>
      <c r="E61" s="12">
        <v>7623040073</v>
      </c>
      <c r="F61" s="12"/>
      <c r="G61" s="12">
        <v>7459347748</v>
      </c>
      <c r="H61" s="12"/>
      <c r="I61" s="12">
        <f t="shared" si="0"/>
        <v>163692325</v>
      </c>
      <c r="J61" s="12"/>
      <c r="K61" s="12">
        <v>7800</v>
      </c>
      <c r="L61" s="12"/>
      <c r="M61" s="12">
        <v>7623040073</v>
      </c>
      <c r="N61" s="12"/>
      <c r="O61" s="12">
        <v>6645877216</v>
      </c>
      <c r="P61" s="12"/>
      <c r="Q61" s="12">
        <f t="shared" si="1"/>
        <v>977162857</v>
      </c>
    </row>
    <row r="62" spans="1:17">
      <c r="A62" s="1" t="s">
        <v>93</v>
      </c>
      <c r="C62" s="12">
        <v>14300</v>
      </c>
      <c r="D62" s="12"/>
      <c r="E62" s="12">
        <v>12153368802</v>
      </c>
      <c r="F62" s="12"/>
      <c r="G62" s="12">
        <v>11903593082</v>
      </c>
      <c r="H62" s="12"/>
      <c r="I62" s="12">
        <f t="shared" si="0"/>
        <v>249775720</v>
      </c>
      <c r="J62" s="12"/>
      <c r="K62" s="12">
        <v>14300</v>
      </c>
      <c r="L62" s="12"/>
      <c r="M62" s="12">
        <v>12153368802</v>
      </c>
      <c r="N62" s="12"/>
      <c r="O62" s="12">
        <v>10530041084</v>
      </c>
      <c r="P62" s="12"/>
      <c r="Q62" s="12">
        <f t="shared" si="1"/>
        <v>1623327718</v>
      </c>
    </row>
    <row r="63" spans="1:17">
      <c r="A63" s="1" t="s">
        <v>115</v>
      </c>
      <c r="C63" s="12">
        <v>74129</v>
      </c>
      <c r="D63" s="12"/>
      <c r="E63" s="12">
        <v>72650299416</v>
      </c>
      <c r="F63" s="12"/>
      <c r="G63" s="12">
        <v>69879859629</v>
      </c>
      <c r="H63" s="12"/>
      <c r="I63" s="12">
        <f t="shared" si="0"/>
        <v>2770439787</v>
      </c>
      <c r="J63" s="12"/>
      <c r="K63" s="12">
        <v>74129</v>
      </c>
      <c r="L63" s="12"/>
      <c r="M63" s="12">
        <v>72650299416</v>
      </c>
      <c r="N63" s="12"/>
      <c r="O63" s="12">
        <v>60700647011</v>
      </c>
      <c r="P63" s="12"/>
      <c r="Q63" s="12">
        <f t="shared" si="1"/>
        <v>11949652405</v>
      </c>
    </row>
    <row r="64" spans="1:17">
      <c r="A64" s="1" t="s">
        <v>82</v>
      </c>
      <c r="C64" s="12">
        <v>54500</v>
      </c>
      <c r="D64" s="12"/>
      <c r="E64" s="12">
        <v>54208952846</v>
      </c>
      <c r="F64" s="12"/>
      <c r="G64" s="12">
        <v>53176909937</v>
      </c>
      <c r="H64" s="12"/>
      <c r="I64" s="12">
        <f t="shared" si="0"/>
        <v>1032042909</v>
      </c>
      <c r="J64" s="12"/>
      <c r="K64" s="12">
        <v>54500</v>
      </c>
      <c r="L64" s="12"/>
      <c r="M64" s="12">
        <v>54208952846</v>
      </c>
      <c r="N64" s="12"/>
      <c r="O64" s="12">
        <v>47461441054</v>
      </c>
      <c r="P64" s="12"/>
      <c r="Q64" s="12">
        <f t="shared" si="1"/>
        <v>6747511792</v>
      </c>
    </row>
    <row r="65" spans="1:17">
      <c r="A65" s="1" t="s">
        <v>117</v>
      </c>
      <c r="C65" s="12">
        <v>105000</v>
      </c>
      <c r="D65" s="12"/>
      <c r="E65" s="12">
        <v>99259505953</v>
      </c>
      <c r="F65" s="12"/>
      <c r="G65" s="12">
        <v>98120462442</v>
      </c>
      <c r="H65" s="12"/>
      <c r="I65" s="12">
        <f t="shared" si="0"/>
        <v>1139043511</v>
      </c>
      <c r="J65" s="12"/>
      <c r="K65" s="12">
        <v>105000</v>
      </c>
      <c r="L65" s="12"/>
      <c r="M65" s="12">
        <v>99259505953</v>
      </c>
      <c r="N65" s="12"/>
      <c r="O65" s="12">
        <v>97907059108</v>
      </c>
      <c r="P65" s="12"/>
      <c r="Q65" s="12">
        <f t="shared" si="1"/>
        <v>1352446845</v>
      </c>
    </row>
    <row r="66" spans="1:17">
      <c r="A66" s="1" t="s">
        <v>98</v>
      </c>
      <c r="C66" s="12">
        <v>16</v>
      </c>
      <c r="D66" s="12"/>
      <c r="E66" s="12">
        <v>13028678</v>
      </c>
      <c r="F66" s="12"/>
      <c r="G66" s="12">
        <v>12800399</v>
      </c>
      <c r="H66" s="12"/>
      <c r="I66" s="12">
        <f t="shared" si="0"/>
        <v>228279</v>
      </c>
      <c r="J66" s="12"/>
      <c r="K66" s="12">
        <v>16</v>
      </c>
      <c r="L66" s="12"/>
      <c r="M66" s="12">
        <v>13028678</v>
      </c>
      <c r="N66" s="12"/>
      <c r="O66" s="12">
        <v>11300191</v>
      </c>
      <c r="P66" s="12"/>
      <c r="Q66" s="12">
        <f t="shared" si="1"/>
        <v>1728487</v>
      </c>
    </row>
    <row r="67" spans="1:17">
      <c r="A67" s="1" t="s">
        <v>120</v>
      </c>
      <c r="C67" s="12">
        <v>570000</v>
      </c>
      <c r="D67" s="12"/>
      <c r="E67" s="12">
        <v>549323417081</v>
      </c>
      <c r="F67" s="12"/>
      <c r="G67" s="12">
        <v>549443000000</v>
      </c>
      <c r="H67" s="12"/>
      <c r="I67" s="12">
        <f t="shared" si="0"/>
        <v>-119582919</v>
      </c>
      <c r="J67" s="12"/>
      <c r="K67" s="12">
        <v>570000</v>
      </c>
      <c r="L67" s="12"/>
      <c r="M67" s="12">
        <v>549323417081</v>
      </c>
      <c r="N67" s="12"/>
      <c r="O67" s="12">
        <v>549443000000</v>
      </c>
      <c r="P67" s="12"/>
      <c r="Q67" s="12">
        <f t="shared" si="1"/>
        <v>-119582919</v>
      </c>
    </row>
    <row r="68" spans="1:17">
      <c r="A68" s="1" t="s">
        <v>91</v>
      </c>
      <c r="C68" s="12">
        <v>36825</v>
      </c>
      <c r="D68" s="12"/>
      <c r="E68" s="12">
        <v>27831708588</v>
      </c>
      <c r="F68" s="12"/>
      <c r="G68" s="12">
        <v>27261024543</v>
      </c>
      <c r="H68" s="12"/>
      <c r="I68" s="12">
        <f t="shared" si="0"/>
        <v>570684045</v>
      </c>
      <c r="J68" s="12"/>
      <c r="K68" s="12">
        <v>36825</v>
      </c>
      <c r="L68" s="12"/>
      <c r="M68" s="12">
        <v>27831708588</v>
      </c>
      <c r="N68" s="12"/>
      <c r="O68" s="12">
        <v>23938538853</v>
      </c>
      <c r="P68" s="12"/>
      <c r="Q68" s="12">
        <f t="shared" si="1"/>
        <v>3893169735</v>
      </c>
    </row>
    <row r="69" spans="1:17">
      <c r="A69" s="1" t="s">
        <v>99</v>
      </c>
      <c r="C69" s="12">
        <v>86880</v>
      </c>
      <c r="D69" s="12"/>
      <c r="E69" s="12">
        <v>69692058824</v>
      </c>
      <c r="F69" s="12"/>
      <c r="G69" s="12">
        <v>67969540687</v>
      </c>
      <c r="H69" s="12"/>
      <c r="I69" s="12">
        <f t="shared" si="0"/>
        <v>1722518137</v>
      </c>
      <c r="J69" s="12"/>
      <c r="K69" s="12">
        <v>86880</v>
      </c>
      <c r="L69" s="12"/>
      <c r="M69" s="12">
        <v>69692058824</v>
      </c>
      <c r="N69" s="12"/>
      <c r="O69" s="12">
        <v>65823442879</v>
      </c>
      <c r="P69" s="12"/>
      <c r="Q69" s="12">
        <f t="shared" si="1"/>
        <v>3868615945</v>
      </c>
    </row>
    <row r="70" spans="1:17">
      <c r="A70" s="1" t="s">
        <v>104</v>
      </c>
      <c r="C70" s="12">
        <v>112600</v>
      </c>
      <c r="D70" s="12"/>
      <c r="E70" s="12">
        <v>86681782078</v>
      </c>
      <c r="F70" s="12"/>
      <c r="G70" s="12">
        <v>85335330167</v>
      </c>
      <c r="H70" s="12"/>
      <c r="I70" s="12">
        <f t="shared" si="0"/>
        <v>1346451911</v>
      </c>
      <c r="J70" s="12"/>
      <c r="K70" s="12">
        <v>112600</v>
      </c>
      <c r="L70" s="12"/>
      <c r="M70" s="12">
        <v>86681782078</v>
      </c>
      <c r="N70" s="12"/>
      <c r="O70" s="12">
        <v>75090587363</v>
      </c>
      <c r="P70" s="12"/>
      <c r="Q70" s="12">
        <f t="shared" si="1"/>
        <v>11591194715</v>
      </c>
    </row>
    <row r="71" spans="1:17">
      <c r="A71" s="1" t="s">
        <v>79</v>
      </c>
      <c r="C71" s="12">
        <v>23100</v>
      </c>
      <c r="D71" s="12"/>
      <c r="E71" s="12">
        <v>17427176751</v>
      </c>
      <c r="F71" s="12"/>
      <c r="G71" s="12">
        <v>17003137622</v>
      </c>
      <c r="H71" s="12"/>
      <c r="I71" s="12">
        <f t="shared" si="0"/>
        <v>424039129</v>
      </c>
      <c r="J71" s="12"/>
      <c r="K71" s="12">
        <v>23100</v>
      </c>
      <c r="L71" s="12"/>
      <c r="M71" s="12">
        <v>17427176751</v>
      </c>
      <c r="N71" s="12"/>
      <c r="O71" s="12">
        <v>15015280986</v>
      </c>
      <c r="P71" s="12"/>
      <c r="Q71" s="12">
        <f t="shared" si="1"/>
        <v>2411895765</v>
      </c>
    </row>
    <row r="72" spans="1:17">
      <c r="A72" s="1" t="s">
        <v>76</v>
      </c>
      <c r="C72" s="12">
        <v>23980</v>
      </c>
      <c r="D72" s="12"/>
      <c r="E72" s="12">
        <v>15874999534</v>
      </c>
      <c r="F72" s="12"/>
      <c r="G72" s="12">
        <v>15566193116</v>
      </c>
      <c r="H72" s="12"/>
      <c r="I72" s="12">
        <f t="shared" si="0"/>
        <v>308806418</v>
      </c>
      <c r="J72" s="12"/>
      <c r="K72" s="12">
        <v>23980</v>
      </c>
      <c r="L72" s="12"/>
      <c r="M72" s="12">
        <v>15874999534</v>
      </c>
      <c r="N72" s="12"/>
      <c r="O72" s="12">
        <v>13385127905</v>
      </c>
      <c r="P72" s="12"/>
      <c r="Q72" s="12">
        <f t="shared" si="1"/>
        <v>2489871629</v>
      </c>
    </row>
    <row r="73" spans="1:17">
      <c r="A73" s="1" t="s">
        <v>88</v>
      </c>
      <c r="C73" s="12">
        <v>90132</v>
      </c>
      <c r="D73" s="12"/>
      <c r="E73" s="12">
        <v>70869661305</v>
      </c>
      <c r="F73" s="12"/>
      <c r="G73" s="12">
        <v>69690047269</v>
      </c>
      <c r="H73" s="12"/>
      <c r="I73" s="12">
        <f t="shared" ref="I73:I74" si="2">E73-G73</f>
        <v>1179614036</v>
      </c>
      <c r="J73" s="12"/>
      <c r="K73" s="12">
        <v>90132</v>
      </c>
      <c r="L73" s="12"/>
      <c r="M73" s="12">
        <v>70869661305</v>
      </c>
      <c r="N73" s="12"/>
      <c r="O73" s="12">
        <v>60923595516</v>
      </c>
      <c r="P73" s="12"/>
      <c r="Q73" s="12">
        <f t="shared" ref="Q73:Q74" si="3">M73-O73</f>
        <v>9946065789</v>
      </c>
    </row>
    <row r="74" spans="1:17">
      <c r="A74" s="1" t="s">
        <v>123</v>
      </c>
      <c r="C74" s="12">
        <v>26700</v>
      </c>
      <c r="D74" s="12"/>
      <c r="E74" s="12">
        <v>21050735862</v>
      </c>
      <c r="F74" s="12"/>
      <c r="G74" s="12">
        <v>21017509732</v>
      </c>
      <c r="H74" s="12"/>
      <c r="I74" s="12">
        <f t="shared" si="2"/>
        <v>33226130</v>
      </c>
      <c r="J74" s="12"/>
      <c r="K74" s="12">
        <v>26700</v>
      </c>
      <c r="L74" s="12"/>
      <c r="M74" s="12">
        <v>21050735862</v>
      </c>
      <c r="N74" s="12"/>
      <c r="O74" s="12">
        <v>21017509732</v>
      </c>
      <c r="P74" s="12"/>
      <c r="Q74" s="12">
        <f t="shared" si="3"/>
        <v>33226130</v>
      </c>
    </row>
    <row r="75" spans="1:17" ht="24.75" thickBot="1">
      <c r="C75" s="12"/>
      <c r="D75" s="12"/>
      <c r="E75" s="13">
        <f>SUM(E8:E74)</f>
        <v>3785977983456</v>
      </c>
      <c r="F75" s="12"/>
      <c r="G75" s="13">
        <f>SUM(G8:G74)</f>
        <v>3848591189117</v>
      </c>
      <c r="H75" s="12"/>
      <c r="I75" s="13">
        <f>SUM(I8:I74)</f>
        <v>-62613205661</v>
      </c>
      <c r="J75" s="12"/>
      <c r="K75" s="12"/>
      <c r="L75" s="12"/>
      <c r="M75" s="13">
        <f>SUM(M8:M74)</f>
        <v>3785977983456</v>
      </c>
      <c r="N75" s="12"/>
      <c r="O75" s="13">
        <f>SUM(O8:O74)</f>
        <v>3856787521460</v>
      </c>
      <c r="P75" s="12"/>
      <c r="Q75" s="13">
        <f>SUM(Q8:Q74)</f>
        <v>-70809538004</v>
      </c>
    </row>
    <row r="76" spans="1:17" ht="24.75" thickTop="1"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</row>
    <row r="77" spans="1:17">
      <c r="I77" s="4"/>
      <c r="J77" s="4"/>
      <c r="K77" s="4"/>
      <c r="L77" s="4"/>
      <c r="M77" s="4"/>
      <c r="N77" s="4"/>
      <c r="O77" s="4"/>
      <c r="P77" s="4"/>
      <c r="Q77" s="4"/>
    </row>
    <row r="78" spans="1:17">
      <c r="I78" s="4"/>
      <c r="J78" s="4"/>
      <c r="K78" s="4"/>
      <c r="L78" s="4"/>
      <c r="M78" s="4"/>
      <c r="N78" s="4"/>
      <c r="O78" s="4"/>
      <c r="P78" s="4"/>
      <c r="Q78" s="4"/>
    </row>
    <row r="79" spans="1:17">
      <c r="I79" s="4"/>
      <c r="J79" s="4"/>
      <c r="K79" s="4"/>
      <c r="L79" s="4"/>
      <c r="M79" s="4"/>
      <c r="N79" s="4"/>
      <c r="O79" s="4"/>
      <c r="P79" s="4"/>
      <c r="Q79" s="4"/>
    </row>
    <row r="80" spans="1:17">
      <c r="I80" s="12"/>
      <c r="J80" s="12"/>
      <c r="K80" s="12"/>
      <c r="L80" s="12"/>
      <c r="M80" s="12"/>
      <c r="N80" s="12"/>
      <c r="O80" s="12"/>
      <c r="P80" s="12"/>
      <c r="Q80" s="12"/>
    </row>
    <row r="81" spans="9:17">
      <c r="I81" s="4"/>
      <c r="J81" s="4"/>
      <c r="K81" s="4"/>
      <c r="L81" s="4"/>
      <c r="M81" s="4"/>
      <c r="N81" s="4"/>
      <c r="O81" s="4"/>
      <c r="P81" s="4"/>
      <c r="Q81" s="4"/>
    </row>
    <row r="82" spans="9:17">
      <c r="I82" s="4"/>
      <c r="J82" s="4"/>
      <c r="K82" s="4"/>
      <c r="L82" s="4"/>
      <c r="M82" s="4"/>
      <c r="N82" s="4"/>
      <c r="O82" s="4"/>
      <c r="P82" s="4"/>
      <c r="Q82" s="4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76"/>
  <sheetViews>
    <sheetView rightToLeft="1" topLeftCell="A59" workbookViewId="0">
      <selection activeCell="I71" sqref="I71:Q79"/>
    </sheetView>
  </sheetViews>
  <sheetFormatPr defaultRowHeight="24"/>
  <cols>
    <col min="1" max="1" width="32.14062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33.570312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3.5703125" style="1" bestFit="1" customWidth="1"/>
    <col min="18" max="18" width="1" style="1" customWidth="1"/>
    <col min="19" max="19" width="9.140625" style="1" customWidth="1"/>
    <col min="20" max="20" width="16.5703125" style="1" bestFit="1" customWidth="1"/>
    <col min="21" max="16384" width="9.140625" style="1"/>
  </cols>
  <sheetData>
    <row r="2" spans="1:17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.75">
      <c r="A3" s="16" t="s">
        <v>148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.75">
      <c r="A6" s="16" t="s">
        <v>3</v>
      </c>
      <c r="C6" s="17" t="s">
        <v>150</v>
      </c>
      <c r="D6" s="17" t="s">
        <v>150</v>
      </c>
      <c r="E6" s="17" t="s">
        <v>150</v>
      </c>
      <c r="F6" s="17" t="s">
        <v>150</v>
      </c>
      <c r="G6" s="17" t="s">
        <v>150</v>
      </c>
      <c r="H6" s="17" t="s">
        <v>150</v>
      </c>
      <c r="I6" s="17" t="s">
        <v>150</v>
      </c>
      <c r="K6" s="17" t="s">
        <v>151</v>
      </c>
      <c r="L6" s="17" t="s">
        <v>151</v>
      </c>
      <c r="M6" s="17" t="s">
        <v>151</v>
      </c>
      <c r="N6" s="17" t="s">
        <v>151</v>
      </c>
      <c r="O6" s="17" t="s">
        <v>151</v>
      </c>
      <c r="P6" s="17" t="s">
        <v>151</v>
      </c>
      <c r="Q6" s="17" t="s">
        <v>151</v>
      </c>
    </row>
    <row r="7" spans="1:17" ht="24.75">
      <c r="A7" s="17" t="s">
        <v>3</v>
      </c>
      <c r="C7" s="17" t="s">
        <v>7</v>
      </c>
      <c r="E7" s="17" t="s">
        <v>195</v>
      </c>
      <c r="G7" s="17" t="s">
        <v>196</v>
      </c>
      <c r="I7" s="17" t="s">
        <v>198</v>
      </c>
      <c r="K7" s="17" t="s">
        <v>7</v>
      </c>
      <c r="M7" s="17" t="s">
        <v>195</v>
      </c>
      <c r="O7" s="17" t="s">
        <v>196</v>
      </c>
      <c r="Q7" s="17" t="s">
        <v>198</v>
      </c>
    </row>
    <row r="8" spans="1:17">
      <c r="A8" s="1" t="s">
        <v>27</v>
      </c>
      <c r="C8" s="12">
        <v>758361</v>
      </c>
      <c r="D8" s="12"/>
      <c r="E8" s="12">
        <v>3331013687</v>
      </c>
      <c r="F8" s="12"/>
      <c r="G8" s="12">
        <v>4711554654</v>
      </c>
      <c r="H8" s="12"/>
      <c r="I8" s="12">
        <f>E8-G8</f>
        <v>-1380540967</v>
      </c>
      <c r="J8" s="12"/>
      <c r="K8" s="12">
        <v>7366000</v>
      </c>
      <c r="L8" s="12"/>
      <c r="M8" s="12">
        <v>37711260781</v>
      </c>
      <c r="N8" s="12"/>
      <c r="O8" s="12">
        <v>45763576548</v>
      </c>
      <c r="P8" s="12"/>
      <c r="Q8" s="12">
        <f>M8-O8</f>
        <v>-8052315767</v>
      </c>
    </row>
    <row r="9" spans="1:17">
      <c r="A9" s="1" t="s">
        <v>40</v>
      </c>
      <c r="C9" s="12">
        <v>876178</v>
      </c>
      <c r="D9" s="12"/>
      <c r="E9" s="12">
        <v>19635828988</v>
      </c>
      <c r="F9" s="12"/>
      <c r="G9" s="12">
        <v>13571590628</v>
      </c>
      <c r="H9" s="12"/>
      <c r="I9" s="12">
        <f t="shared" ref="I9:I69" si="0">E9-G9</f>
        <v>6064238360</v>
      </c>
      <c r="J9" s="12"/>
      <c r="K9" s="12">
        <v>2143070</v>
      </c>
      <c r="L9" s="12"/>
      <c r="M9" s="12">
        <v>69632209633</v>
      </c>
      <c r="N9" s="12"/>
      <c r="O9" s="12">
        <v>51115468620</v>
      </c>
      <c r="P9" s="12"/>
      <c r="Q9" s="12">
        <f t="shared" ref="Q9:Q69" si="1">M9-O9</f>
        <v>18516741013</v>
      </c>
    </row>
    <row r="10" spans="1:17">
      <c r="A10" s="1" t="s">
        <v>26</v>
      </c>
      <c r="C10" s="12">
        <v>434463</v>
      </c>
      <c r="D10" s="12"/>
      <c r="E10" s="12">
        <v>3730346222</v>
      </c>
      <c r="F10" s="12"/>
      <c r="G10" s="12">
        <v>4047775940</v>
      </c>
      <c r="H10" s="12"/>
      <c r="I10" s="12">
        <f t="shared" si="0"/>
        <v>-317429718</v>
      </c>
      <c r="J10" s="12"/>
      <c r="K10" s="12">
        <v>1705736</v>
      </c>
      <c r="L10" s="12"/>
      <c r="M10" s="12">
        <v>47229271845</v>
      </c>
      <c r="N10" s="12"/>
      <c r="O10" s="12">
        <v>40991112267</v>
      </c>
      <c r="P10" s="12"/>
      <c r="Q10" s="12">
        <f t="shared" si="1"/>
        <v>6238159578</v>
      </c>
    </row>
    <row r="11" spans="1:17">
      <c r="A11" s="1" t="s">
        <v>31</v>
      </c>
      <c r="C11" s="12">
        <v>92433</v>
      </c>
      <c r="D11" s="12"/>
      <c r="E11" s="12">
        <v>1382977567</v>
      </c>
      <c r="F11" s="12"/>
      <c r="G11" s="12">
        <v>1206424105</v>
      </c>
      <c r="H11" s="12"/>
      <c r="I11" s="12">
        <f t="shared" si="0"/>
        <v>176553462</v>
      </c>
      <c r="J11" s="12"/>
      <c r="K11" s="12">
        <v>318103</v>
      </c>
      <c r="L11" s="12"/>
      <c r="M11" s="12">
        <v>4831759670</v>
      </c>
      <c r="N11" s="12"/>
      <c r="O11" s="12">
        <v>4151841077</v>
      </c>
      <c r="P11" s="12"/>
      <c r="Q11" s="12">
        <f t="shared" si="1"/>
        <v>679918593</v>
      </c>
    </row>
    <row r="12" spans="1:17">
      <c r="A12" s="1" t="s">
        <v>36</v>
      </c>
      <c r="C12" s="12">
        <v>1881541</v>
      </c>
      <c r="D12" s="12"/>
      <c r="E12" s="12">
        <v>5746918267</v>
      </c>
      <c r="F12" s="12"/>
      <c r="G12" s="12">
        <v>6334107108</v>
      </c>
      <c r="H12" s="12"/>
      <c r="I12" s="12">
        <f t="shared" si="0"/>
        <v>-587188841</v>
      </c>
      <c r="J12" s="12"/>
      <c r="K12" s="12">
        <v>2678354</v>
      </c>
      <c r="L12" s="12"/>
      <c r="M12" s="12">
        <v>9277975138</v>
      </c>
      <c r="N12" s="12"/>
      <c r="O12" s="12">
        <v>9429524339</v>
      </c>
      <c r="P12" s="12"/>
      <c r="Q12" s="12">
        <f t="shared" si="1"/>
        <v>-151549201</v>
      </c>
    </row>
    <row r="13" spans="1:17">
      <c r="A13" s="1" t="s">
        <v>55</v>
      </c>
      <c r="C13" s="12">
        <v>47363</v>
      </c>
      <c r="D13" s="12"/>
      <c r="E13" s="12">
        <v>3732536819</v>
      </c>
      <c r="F13" s="12"/>
      <c r="G13" s="12">
        <v>3797097924</v>
      </c>
      <c r="H13" s="12"/>
      <c r="I13" s="12">
        <f t="shared" si="0"/>
        <v>-64561105</v>
      </c>
      <c r="J13" s="12"/>
      <c r="K13" s="12">
        <v>284371</v>
      </c>
      <c r="L13" s="12"/>
      <c r="M13" s="12">
        <v>23465321898</v>
      </c>
      <c r="N13" s="12"/>
      <c r="O13" s="12">
        <v>22798060667</v>
      </c>
      <c r="P13" s="12"/>
      <c r="Q13" s="12">
        <f t="shared" si="1"/>
        <v>667261231</v>
      </c>
    </row>
    <row r="14" spans="1:17">
      <c r="A14" s="1" t="s">
        <v>43</v>
      </c>
      <c r="C14" s="12">
        <v>121348</v>
      </c>
      <c r="D14" s="12"/>
      <c r="E14" s="12">
        <v>5230550672</v>
      </c>
      <c r="F14" s="12"/>
      <c r="G14" s="12">
        <v>7297871750</v>
      </c>
      <c r="H14" s="12"/>
      <c r="I14" s="12">
        <f t="shared" si="0"/>
        <v>-2067321078</v>
      </c>
      <c r="J14" s="12"/>
      <c r="K14" s="12">
        <v>713892</v>
      </c>
      <c r="L14" s="12"/>
      <c r="M14" s="12">
        <v>31860456163</v>
      </c>
      <c r="N14" s="12"/>
      <c r="O14" s="12">
        <v>42933482736</v>
      </c>
      <c r="P14" s="12"/>
      <c r="Q14" s="12">
        <f t="shared" si="1"/>
        <v>-11073026573</v>
      </c>
    </row>
    <row r="15" spans="1:17">
      <c r="A15" s="1" t="s">
        <v>56</v>
      </c>
      <c r="C15" s="12">
        <v>983031</v>
      </c>
      <c r="D15" s="12"/>
      <c r="E15" s="12">
        <v>4713775820</v>
      </c>
      <c r="F15" s="12"/>
      <c r="G15" s="12">
        <v>5275805316</v>
      </c>
      <c r="H15" s="12"/>
      <c r="I15" s="12">
        <f t="shared" si="0"/>
        <v>-562029496</v>
      </c>
      <c r="J15" s="12"/>
      <c r="K15" s="12">
        <v>1777221</v>
      </c>
      <c r="L15" s="12"/>
      <c r="M15" s="12">
        <v>9411090029</v>
      </c>
      <c r="N15" s="12"/>
      <c r="O15" s="12">
        <v>9538124527</v>
      </c>
      <c r="P15" s="12"/>
      <c r="Q15" s="12">
        <f t="shared" si="1"/>
        <v>-127034498</v>
      </c>
    </row>
    <row r="16" spans="1:17">
      <c r="A16" s="1" t="s">
        <v>32</v>
      </c>
      <c r="C16" s="12">
        <v>268188</v>
      </c>
      <c r="D16" s="12"/>
      <c r="E16" s="12">
        <v>5724463276</v>
      </c>
      <c r="F16" s="12"/>
      <c r="G16" s="12">
        <v>7624539172</v>
      </c>
      <c r="H16" s="12"/>
      <c r="I16" s="12">
        <f t="shared" si="0"/>
        <v>-1900075896</v>
      </c>
      <c r="J16" s="12"/>
      <c r="K16" s="12">
        <v>852396</v>
      </c>
      <c r="L16" s="12"/>
      <c r="M16" s="12">
        <v>19545960845</v>
      </c>
      <c r="N16" s="12"/>
      <c r="O16" s="12">
        <v>24233473090</v>
      </c>
      <c r="P16" s="12"/>
      <c r="Q16" s="12">
        <f t="shared" si="1"/>
        <v>-4687512245</v>
      </c>
    </row>
    <row r="17" spans="1:17">
      <c r="A17" s="1" t="s">
        <v>39</v>
      </c>
      <c r="C17" s="12">
        <v>224366</v>
      </c>
      <c r="D17" s="12"/>
      <c r="E17" s="12">
        <v>4833694781</v>
      </c>
      <c r="F17" s="12"/>
      <c r="G17" s="12">
        <v>5205352074</v>
      </c>
      <c r="H17" s="12"/>
      <c r="I17" s="12">
        <f t="shared" si="0"/>
        <v>-371657293</v>
      </c>
      <c r="J17" s="12"/>
      <c r="K17" s="12">
        <v>419663</v>
      </c>
      <c r="L17" s="12"/>
      <c r="M17" s="12">
        <v>9305220644</v>
      </c>
      <c r="N17" s="12"/>
      <c r="O17" s="12">
        <v>9736295457</v>
      </c>
      <c r="P17" s="12"/>
      <c r="Q17" s="12">
        <f t="shared" si="1"/>
        <v>-431074813</v>
      </c>
    </row>
    <row r="18" spans="1:17">
      <c r="A18" s="1" t="s">
        <v>54</v>
      </c>
      <c r="C18" s="12">
        <v>98069</v>
      </c>
      <c r="D18" s="12"/>
      <c r="E18" s="12">
        <v>1936795945</v>
      </c>
      <c r="F18" s="12"/>
      <c r="G18" s="12">
        <v>1993578264</v>
      </c>
      <c r="H18" s="12"/>
      <c r="I18" s="12">
        <f t="shared" si="0"/>
        <v>-56782319</v>
      </c>
      <c r="J18" s="12"/>
      <c r="K18" s="12">
        <v>905226</v>
      </c>
      <c r="L18" s="12"/>
      <c r="M18" s="12">
        <v>20373021580</v>
      </c>
      <c r="N18" s="12"/>
      <c r="O18" s="12">
        <v>18401725941</v>
      </c>
      <c r="P18" s="12"/>
      <c r="Q18" s="12">
        <f t="shared" si="1"/>
        <v>1971295639</v>
      </c>
    </row>
    <row r="19" spans="1:17">
      <c r="A19" s="1" t="s">
        <v>41</v>
      </c>
      <c r="C19" s="12">
        <v>0</v>
      </c>
      <c r="D19" s="12"/>
      <c r="E19" s="12">
        <v>0</v>
      </c>
      <c r="F19" s="12"/>
      <c r="G19" s="12">
        <v>0</v>
      </c>
      <c r="H19" s="12"/>
      <c r="I19" s="12">
        <f t="shared" si="0"/>
        <v>0</v>
      </c>
      <c r="J19" s="12"/>
      <c r="K19" s="12">
        <v>2650932</v>
      </c>
      <c r="L19" s="12"/>
      <c r="M19" s="12">
        <v>101024172020</v>
      </c>
      <c r="N19" s="12"/>
      <c r="O19" s="12">
        <v>85405501725</v>
      </c>
      <c r="P19" s="12"/>
      <c r="Q19" s="12">
        <f t="shared" si="1"/>
        <v>15618670295</v>
      </c>
    </row>
    <row r="20" spans="1:17">
      <c r="A20" s="1" t="s">
        <v>23</v>
      </c>
      <c r="C20" s="12">
        <v>0</v>
      </c>
      <c r="D20" s="12"/>
      <c r="E20" s="12">
        <v>0</v>
      </c>
      <c r="F20" s="12"/>
      <c r="G20" s="12">
        <v>0</v>
      </c>
      <c r="H20" s="12"/>
      <c r="I20" s="12">
        <f t="shared" si="0"/>
        <v>0</v>
      </c>
      <c r="J20" s="12"/>
      <c r="K20" s="12">
        <v>1848143</v>
      </c>
      <c r="L20" s="12"/>
      <c r="M20" s="12">
        <v>31729182139</v>
      </c>
      <c r="N20" s="12"/>
      <c r="O20" s="12">
        <v>27061168668</v>
      </c>
      <c r="P20" s="12"/>
      <c r="Q20" s="12">
        <f t="shared" si="1"/>
        <v>4668013471</v>
      </c>
    </row>
    <row r="21" spans="1:17">
      <c r="A21" s="1" t="s">
        <v>35</v>
      </c>
      <c r="C21" s="12">
        <v>0</v>
      </c>
      <c r="D21" s="12"/>
      <c r="E21" s="12">
        <v>0</v>
      </c>
      <c r="F21" s="12"/>
      <c r="G21" s="12">
        <v>0</v>
      </c>
      <c r="H21" s="12"/>
      <c r="I21" s="12">
        <f t="shared" si="0"/>
        <v>0</v>
      </c>
      <c r="J21" s="12"/>
      <c r="K21" s="12">
        <v>1271299</v>
      </c>
      <c r="L21" s="12"/>
      <c r="M21" s="12">
        <v>1797024643</v>
      </c>
      <c r="N21" s="12"/>
      <c r="O21" s="12">
        <v>1635272795</v>
      </c>
      <c r="P21" s="12"/>
      <c r="Q21" s="12">
        <f t="shared" si="1"/>
        <v>161751848</v>
      </c>
    </row>
    <row r="22" spans="1:17">
      <c r="A22" s="1" t="s">
        <v>199</v>
      </c>
      <c r="C22" s="12">
        <v>0</v>
      </c>
      <c r="D22" s="12"/>
      <c r="E22" s="12">
        <v>0</v>
      </c>
      <c r="F22" s="12"/>
      <c r="G22" s="12">
        <v>0</v>
      </c>
      <c r="H22" s="12"/>
      <c r="I22" s="12">
        <f t="shared" si="0"/>
        <v>0</v>
      </c>
      <c r="J22" s="12"/>
      <c r="K22" s="12">
        <v>2615297</v>
      </c>
      <c r="L22" s="12"/>
      <c r="M22" s="12">
        <v>46361938406</v>
      </c>
      <c r="N22" s="12"/>
      <c r="O22" s="12">
        <v>37046237755</v>
      </c>
      <c r="P22" s="12"/>
      <c r="Q22" s="12">
        <f t="shared" si="1"/>
        <v>9315700651</v>
      </c>
    </row>
    <row r="23" spans="1:17">
      <c r="A23" s="1" t="s">
        <v>60</v>
      </c>
      <c r="C23" s="12">
        <v>0</v>
      </c>
      <c r="D23" s="12"/>
      <c r="E23" s="12">
        <v>0</v>
      </c>
      <c r="F23" s="12"/>
      <c r="G23" s="12">
        <v>0</v>
      </c>
      <c r="H23" s="12"/>
      <c r="I23" s="12">
        <f t="shared" si="0"/>
        <v>0</v>
      </c>
      <c r="J23" s="12"/>
      <c r="K23" s="12">
        <v>94425</v>
      </c>
      <c r="L23" s="12"/>
      <c r="M23" s="12">
        <v>4143120407</v>
      </c>
      <c r="N23" s="12"/>
      <c r="O23" s="12">
        <v>3299290466</v>
      </c>
      <c r="P23" s="12"/>
      <c r="Q23" s="12">
        <f t="shared" si="1"/>
        <v>843829941</v>
      </c>
    </row>
    <row r="24" spans="1:17">
      <c r="A24" s="1" t="s">
        <v>21</v>
      </c>
      <c r="C24" s="12">
        <v>0</v>
      </c>
      <c r="D24" s="12"/>
      <c r="E24" s="12">
        <v>0</v>
      </c>
      <c r="F24" s="12"/>
      <c r="G24" s="12">
        <v>0</v>
      </c>
      <c r="H24" s="12"/>
      <c r="I24" s="12">
        <f t="shared" si="0"/>
        <v>0</v>
      </c>
      <c r="J24" s="12"/>
      <c r="K24" s="12">
        <v>64491</v>
      </c>
      <c r="L24" s="12"/>
      <c r="M24" s="12">
        <v>5506711694</v>
      </c>
      <c r="N24" s="12"/>
      <c r="O24" s="12">
        <v>5477966954</v>
      </c>
      <c r="P24" s="12"/>
      <c r="Q24" s="12">
        <f t="shared" si="1"/>
        <v>28744740</v>
      </c>
    </row>
    <row r="25" spans="1:17">
      <c r="A25" s="1" t="s">
        <v>44</v>
      </c>
      <c r="C25" s="12">
        <v>0</v>
      </c>
      <c r="D25" s="12"/>
      <c r="E25" s="12">
        <v>0</v>
      </c>
      <c r="F25" s="12"/>
      <c r="G25" s="12">
        <v>0</v>
      </c>
      <c r="H25" s="12"/>
      <c r="I25" s="12">
        <f t="shared" si="0"/>
        <v>0</v>
      </c>
      <c r="J25" s="12"/>
      <c r="K25" s="12">
        <v>207427</v>
      </c>
      <c r="L25" s="12"/>
      <c r="M25" s="12">
        <v>5791956058</v>
      </c>
      <c r="N25" s="12"/>
      <c r="O25" s="12">
        <v>4684700630</v>
      </c>
      <c r="P25" s="12"/>
      <c r="Q25" s="12">
        <f t="shared" si="1"/>
        <v>1107255428</v>
      </c>
    </row>
    <row r="26" spans="1:17">
      <c r="A26" s="1" t="s">
        <v>200</v>
      </c>
      <c r="C26" s="12">
        <v>0</v>
      </c>
      <c r="D26" s="12"/>
      <c r="E26" s="12">
        <v>0</v>
      </c>
      <c r="F26" s="12"/>
      <c r="G26" s="12">
        <v>0</v>
      </c>
      <c r="H26" s="12"/>
      <c r="I26" s="12">
        <f t="shared" si="0"/>
        <v>0</v>
      </c>
      <c r="J26" s="12"/>
      <c r="K26" s="12">
        <v>22974565</v>
      </c>
      <c r="L26" s="12"/>
      <c r="M26" s="12">
        <v>167605626385</v>
      </c>
      <c r="N26" s="12"/>
      <c r="O26" s="12">
        <v>121840016914</v>
      </c>
      <c r="P26" s="12"/>
      <c r="Q26" s="12">
        <f t="shared" si="1"/>
        <v>45765609471</v>
      </c>
    </row>
    <row r="27" spans="1:17">
      <c r="A27" s="1" t="s">
        <v>201</v>
      </c>
      <c r="C27" s="12">
        <v>0</v>
      </c>
      <c r="D27" s="12"/>
      <c r="E27" s="12">
        <v>0</v>
      </c>
      <c r="F27" s="12"/>
      <c r="G27" s="12">
        <v>0</v>
      </c>
      <c r="H27" s="12"/>
      <c r="I27" s="12">
        <f t="shared" si="0"/>
        <v>0</v>
      </c>
      <c r="J27" s="12"/>
      <c r="K27" s="12">
        <v>2167673</v>
      </c>
      <c r="L27" s="12"/>
      <c r="M27" s="12">
        <v>4190778006</v>
      </c>
      <c r="N27" s="12"/>
      <c r="O27" s="12">
        <v>4749371543</v>
      </c>
      <c r="P27" s="12"/>
      <c r="Q27" s="12">
        <f t="shared" si="1"/>
        <v>-558593537</v>
      </c>
    </row>
    <row r="28" spans="1:17">
      <c r="A28" s="1" t="s">
        <v>18</v>
      </c>
      <c r="C28" s="12">
        <v>0</v>
      </c>
      <c r="D28" s="12"/>
      <c r="E28" s="12">
        <v>0</v>
      </c>
      <c r="F28" s="12"/>
      <c r="G28" s="12">
        <v>0</v>
      </c>
      <c r="H28" s="12"/>
      <c r="I28" s="12">
        <f t="shared" si="0"/>
        <v>0</v>
      </c>
      <c r="J28" s="12"/>
      <c r="K28" s="12">
        <v>871929</v>
      </c>
      <c r="L28" s="12"/>
      <c r="M28" s="12">
        <v>4006761880</v>
      </c>
      <c r="N28" s="12"/>
      <c r="O28" s="12">
        <v>3404558733</v>
      </c>
      <c r="P28" s="12"/>
      <c r="Q28" s="12">
        <f t="shared" si="1"/>
        <v>602203147</v>
      </c>
    </row>
    <row r="29" spans="1:17">
      <c r="A29" s="1" t="s">
        <v>24</v>
      </c>
      <c r="C29" s="12">
        <v>0</v>
      </c>
      <c r="D29" s="12"/>
      <c r="E29" s="12">
        <v>0</v>
      </c>
      <c r="F29" s="12"/>
      <c r="G29" s="12">
        <v>0</v>
      </c>
      <c r="H29" s="12"/>
      <c r="I29" s="12">
        <f t="shared" si="0"/>
        <v>0</v>
      </c>
      <c r="J29" s="12"/>
      <c r="K29" s="12">
        <v>495317</v>
      </c>
      <c r="L29" s="12"/>
      <c r="M29" s="12">
        <v>17377722578</v>
      </c>
      <c r="N29" s="12"/>
      <c r="O29" s="12">
        <v>15869080683</v>
      </c>
      <c r="P29" s="12"/>
      <c r="Q29" s="12">
        <f t="shared" si="1"/>
        <v>1508641895</v>
      </c>
    </row>
    <row r="30" spans="1:17">
      <c r="A30" s="1" t="s">
        <v>51</v>
      </c>
      <c r="C30" s="12">
        <v>0</v>
      </c>
      <c r="D30" s="12"/>
      <c r="E30" s="12">
        <v>0</v>
      </c>
      <c r="F30" s="12"/>
      <c r="G30" s="12">
        <v>0</v>
      </c>
      <c r="H30" s="12"/>
      <c r="I30" s="12">
        <f t="shared" si="0"/>
        <v>0</v>
      </c>
      <c r="J30" s="12"/>
      <c r="K30" s="12">
        <v>384216</v>
      </c>
      <c r="L30" s="12"/>
      <c r="M30" s="12">
        <v>10661182131</v>
      </c>
      <c r="N30" s="12"/>
      <c r="O30" s="12">
        <v>8662170479</v>
      </c>
      <c r="P30" s="12"/>
      <c r="Q30" s="12">
        <f t="shared" si="1"/>
        <v>1999011652</v>
      </c>
    </row>
    <row r="31" spans="1:17">
      <c r="A31" s="1" t="s">
        <v>164</v>
      </c>
      <c r="C31" s="12">
        <v>0</v>
      </c>
      <c r="D31" s="12"/>
      <c r="E31" s="12">
        <v>0</v>
      </c>
      <c r="F31" s="12"/>
      <c r="G31" s="12">
        <v>0</v>
      </c>
      <c r="H31" s="12"/>
      <c r="I31" s="12">
        <f t="shared" si="0"/>
        <v>0</v>
      </c>
      <c r="J31" s="12"/>
      <c r="K31" s="12">
        <v>1845682</v>
      </c>
      <c r="L31" s="12"/>
      <c r="M31" s="12">
        <v>40799797113</v>
      </c>
      <c r="N31" s="12"/>
      <c r="O31" s="12">
        <v>37244413899</v>
      </c>
      <c r="P31" s="12"/>
      <c r="Q31" s="12">
        <f t="shared" si="1"/>
        <v>3555383214</v>
      </c>
    </row>
    <row r="32" spans="1:17">
      <c r="A32" s="1" t="s">
        <v>202</v>
      </c>
      <c r="C32" s="12">
        <v>0</v>
      </c>
      <c r="D32" s="12"/>
      <c r="E32" s="12">
        <v>0</v>
      </c>
      <c r="F32" s="12"/>
      <c r="G32" s="12">
        <v>0</v>
      </c>
      <c r="H32" s="12"/>
      <c r="I32" s="12">
        <f t="shared" si="0"/>
        <v>0</v>
      </c>
      <c r="J32" s="12"/>
      <c r="K32" s="12">
        <v>417248</v>
      </c>
      <c r="L32" s="12"/>
      <c r="M32" s="12">
        <v>17884683148</v>
      </c>
      <c r="N32" s="12"/>
      <c r="O32" s="12">
        <v>14305257763</v>
      </c>
      <c r="P32" s="12"/>
      <c r="Q32" s="12">
        <f t="shared" si="1"/>
        <v>3579425385</v>
      </c>
    </row>
    <row r="33" spans="1:17">
      <c r="A33" s="1" t="s">
        <v>49</v>
      </c>
      <c r="C33" s="12">
        <v>0</v>
      </c>
      <c r="D33" s="12"/>
      <c r="E33" s="12">
        <v>0</v>
      </c>
      <c r="F33" s="12"/>
      <c r="G33" s="12">
        <v>0</v>
      </c>
      <c r="H33" s="12"/>
      <c r="I33" s="12">
        <f t="shared" si="0"/>
        <v>0</v>
      </c>
      <c r="J33" s="12"/>
      <c r="K33" s="12">
        <v>6699251</v>
      </c>
      <c r="L33" s="12"/>
      <c r="M33" s="12">
        <v>38227414008</v>
      </c>
      <c r="N33" s="12"/>
      <c r="O33" s="12">
        <v>39223809609</v>
      </c>
      <c r="P33" s="12"/>
      <c r="Q33" s="12">
        <f t="shared" si="1"/>
        <v>-996395601</v>
      </c>
    </row>
    <row r="34" spans="1:17">
      <c r="A34" s="1" t="s">
        <v>203</v>
      </c>
      <c r="C34" s="12">
        <v>0</v>
      </c>
      <c r="D34" s="12"/>
      <c r="E34" s="12">
        <v>0</v>
      </c>
      <c r="F34" s="12"/>
      <c r="G34" s="12">
        <v>0</v>
      </c>
      <c r="H34" s="12"/>
      <c r="I34" s="12">
        <f t="shared" si="0"/>
        <v>0</v>
      </c>
      <c r="J34" s="12"/>
      <c r="K34" s="12">
        <v>18184000</v>
      </c>
      <c r="L34" s="12"/>
      <c r="M34" s="12">
        <v>43773531375</v>
      </c>
      <c r="N34" s="12"/>
      <c r="O34" s="12">
        <v>43773531375</v>
      </c>
      <c r="P34" s="12"/>
      <c r="Q34" s="12">
        <f t="shared" si="1"/>
        <v>0</v>
      </c>
    </row>
    <row r="35" spans="1:17">
      <c r="A35" s="1" t="s">
        <v>204</v>
      </c>
      <c r="C35" s="12">
        <v>0</v>
      </c>
      <c r="D35" s="12"/>
      <c r="E35" s="12">
        <v>0</v>
      </c>
      <c r="F35" s="12"/>
      <c r="G35" s="12">
        <v>0</v>
      </c>
      <c r="H35" s="12"/>
      <c r="I35" s="12">
        <f t="shared" si="0"/>
        <v>0</v>
      </c>
      <c r="J35" s="12"/>
      <c r="K35" s="12">
        <v>625000</v>
      </c>
      <c r="L35" s="12"/>
      <c r="M35" s="12">
        <v>15314583105</v>
      </c>
      <c r="N35" s="12"/>
      <c r="O35" s="12">
        <v>8445161250</v>
      </c>
      <c r="P35" s="12"/>
      <c r="Q35" s="12">
        <f t="shared" si="1"/>
        <v>6869421855</v>
      </c>
    </row>
    <row r="36" spans="1:17">
      <c r="A36" s="1" t="s">
        <v>20</v>
      </c>
      <c r="C36" s="12">
        <v>0</v>
      </c>
      <c r="D36" s="12"/>
      <c r="E36" s="12">
        <v>0</v>
      </c>
      <c r="F36" s="12"/>
      <c r="G36" s="12">
        <v>0</v>
      </c>
      <c r="H36" s="12"/>
      <c r="I36" s="12">
        <f t="shared" si="0"/>
        <v>0</v>
      </c>
      <c r="J36" s="12"/>
      <c r="K36" s="12">
        <v>399554</v>
      </c>
      <c r="L36" s="12"/>
      <c r="M36" s="12">
        <v>3591639351</v>
      </c>
      <c r="N36" s="12"/>
      <c r="O36" s="12">
        <v>3264792095</v>
      </c>
      <c r="P36" s="12"/>
      <c r="Q36" s="12">
        <f t="shared" si="1"/>
        <v>326847256</v>
      </c>
    </row>
    <row r="37" spans="1:17">
      <c r="A37" s="1" t="s">
        <v>42</v>
      </c>
      <c r="C37" s="12">
        <v>0</v>
      </c>
      <c r="D37" s="12"/>
      <c r="E37" s="12">
        <v>0</v>
      </c>
      <c r="F37" s="12"/>
      <c r="G37" s="12">
        <v>0</v>
      </c>
      <c r="H37" s="12"/>
      <c r="I37" s="12">
        <f t="shared" si="0"/>
        <v>0</v>
      </c>
      <c r="J37" s="12"/>
      <c r="K37" s="12">
        <v>1048533</v>
      </c>
      <c r="L37" s="12"/>
      <c r="M37" s="12">
        <v>25659624982</v>
      </c>
      <c r="N37" s="12"/>
      <c r="O37" s="12">
        <v>25848896815</v>
      </c>
      <c r="P37" s="12"/>
      <c r="Q37" s="12">
        <f t="shared" si="1"/>
        <v>-189271833</v>
      </c>
    </row>
    <row r="38" spans="1:17">
      <c r="A38" s="1" t="s">
        <v>185</v>
      </c>
      <c r="C38" s="12">
        <v>0</v>
      </c>
      <c r="D38" s="12"/>
      <c r="E38" s="12">
        <v>0</v>
      </c>
      <c r="F38" s="12"/>
      <c r="G38" s="12">
        <v>0</v>
      </c>
      <c r="H38" s="12"/>
      <c r="I38" s="12">
        <f t="shared" si="0"/>
        <v>0</v>
      </c>
      <c r="J38" s="12"/>
      <c r="K38" s="12">
        <v>5813343</v>
      </c>
      <c r="L38" s="12"/>
      <c r="M38" s="12">
        <v>54345493145</v>
      </c>
      <c r="N38" s="12"/>
      <c r="O38" s="12">
        <v>48999827493</v>
      </c>
      <c r="P38" s="12"/>
      <c r="Q38" s="12">
        <f t="shared" si="1"/>
        <v>5345665652</v>
      </c>
    </row>
    <row r="39" spans="1:17">
      <c r="A39" s="1" t="s">
        <v>205</v>
      </c>
      <c r="C39" s="12">
        <v>0</v>
      </c>
      <c r="D39" s="12"/>
      <c r="E39" s="12">
        <v>0</v>
      </c>
      <c r="F39" s="12"/>
      <c r="G39" s="12">
        <v>0</v>
      </c>
      <c r="H39" s="12"/>
      <c r="I39" s="12">
        <f t="shared" si="0"/>
        <v>0</v>
      </c>
      <c r="J39" s="12"/>
      <c r="K39" s="12">
        <v>10500000</v>
      </c>
      <c r="L39" s="12"/>
      <c r="M39" s="12">
        <v>81511004750</v>
      </c>
      <c r="N39" s="12"/>
      <c r="O39" s="12">
        <v>41933999250</v>
      </c>
      <c r="P39" s="12"/>
      <c r="Q39" s="12">
        <f t="shared" si="1"/>
        <v>39577005500</v>
      </c>
    </row>
    <row r="40" spans="1:17">
      <c r="A40" s="1" t="s">
        <v>37</v>
      </c>
      <c r="C40" s="12">
        <v>0</v>
      </c>
      <c r="D40" s="12"/>
      <c r="E40" s="12">
        <v>0</v>
      </c>
      <c r="F40" s="12"/>
      <c r="G40" s="12">
        <v>0</v>
      </c>
      <c r="H40" s="12"/>
      <c r="I40" s="12">
        <f t="shared" si="0"/>
        <v>0</v>
      </c>
      <c r="J40" s="12"/>
      <c r="K40" s="12">
        <v>3021867</v>
      </c>
      <c r="L40" s="12"/>
      <c r="M40" s="12">
        <v>13801323700</v>
      </c>
      <c r="N40" s="12"/>
      <c r="O40" s="12">
        <v>16280134890</v>
      </c>
      <c r="P40" s="12"/>
      <c r="Q40" s="12">
        <f t="shared" si="1"/>
        <v>-2478811190</v>
      </c>
    </row>
    <row r="41" spans="1:17">
      <c r="A41" s="1" t="s">
        <v>53</v>
      </c>
      <c r="C41" s="12">
        <v>0</v>
      </c>
      <c r="D41" s="12"/>
      <c r="E41" s="12">
        <v>0</v>
      </c>
      <c r="F41" s="12"/>
      <c r="G41" s="12">
        <v>0</v>
      </c>
      <c r="H41" s="12"/>
      <c r="I41" s="12">
        <f t="shared" si="0"/>
        <v>0</v>
      </c>
      <c r="J41" s="12"/>
      <c r="K41" s="12">
        <v>868099</v>
      </c>
      <c r="L41" s="12"/>
      <c r="M41" s="12">
        <v>31255785556</v>
      </c>
      <c r="N41" s="12"/>
      <c r="O41" s="12">
        <v>32213319006</v>
      </c>
      <c r="P41" s="12"/>
      <c r="Q41" s="12">
        <f t="shared" si="1"/>
        <v>-957533450</v>
      </c>
    </row>
    <row r="42" spans="1:17">
      <c r="A42" s="1" t="s">
        <v>206</v>
      </c>
      <c r="C42" s="12">
        <v>0</v>
      </c>
      <c r="D42" s="12"/>
      <c r="E42" s="12">
        <v>0</v>
      </c>
      <c r="F42" s="12"/>
      <c r="G42" s="12">
        <v>0</v>
      </c>
      <c r="H42" s="12"/>
      <c r="I42" s="12">
        <f t="shared" si="0"/>
        <v>0</v>
      </c>
      <c r="J42" s="12"/>
      <c r="K42" s="12">
        <v>3000000</v>
      </c>
      <c r="L42" s="12"/>
      <c r="M42" s="12">
        <v>81871117544</v>
      </c>
      <c r="N42" s="12"/>
      <c r="O42" s="12">
        <v>75597502500</v>
      </c>
      <c r="P42" s="12"/>
      <c r="Q42" s="12">
        <f t="shared" si="1"/>
        <v>6273615044</v>
      </c>
    </row>
    <row r="43" spans="1:17">
      <c r="A43" s="1" t="s">
        <v>207</v>
      </c>
      <c r="C43" s="12">
        <v>0</v>
      </c>
      <c r="D43" s="12"/>
      <c r="E43" s="12">
        <v>0</v>
      </c>
      <c r="F43" s="12"/>
      <c r="G43" s="12">
        <v>0</v>
      </c>
      <c r="H43" s="12"/>
      <c r="I43" s="12">
        <f t="shared" si="0"/>
        <v>0</v>
      </c>
      <c r="J43" s="12"/>
      <c r="K43" s="12">
        <v>1125000</v>
      </c>
      <c r="L43" s="12"/>
      <c r="M43" s="12">
        <v>14181196063</v>
      </c>
      <c r="N43" s="12"/>
      <c r="O43" s="12">
        <v>12398622736</v>
      </c>
      <c r="P43" s="12"/>
      <c r="Q43" s="12">
        <f t="shared" si="1"/>
        <v>1782573327</v>
      </c>
    </row>
    <row r="44" spans="1:17">
      <c r="A44" s="1" t="s">
        <v>57</v>
      </c>
      <c r="C44" s="12">
        <v>0</v>
      </c>
      <c r="D44" s="12"/>
      <c r="E44" s="12">
        <v>0</v>
      </c>
      <c r="F44" s="12"/>
      <c r="G44" s="12">
        <v>0</v>
      </c>
      <c r="H44" s="12"/>
      <c r="I44" s="12">
        <f t="shared" si="0"/>
        <v>0</v>
      </c>
      <c r="J44" s="12"/>
      <c r="K44" s="12">
        <v>142581</v>
      </c>
      <c r="L44" s="12"/>
      <c r="M44" s="12">
        <v>4250662337</v>
      </c>
      <c r="N44" s="12"/>
      <c r="O44" s="12">
        <v>3502213624</v>
      </c>
      <c r="P44" s="12"/>
      <c r="Q44" s="12">
        <f t="shared" si="1"/>
        <v>748448713</v>
      </c>
    </row>
    <row r="45" spans="1:17">
      <c r="A45" s="1" t="s">
        <v>46</v>
      </c>
      <c r="C45" s="12">
        <v>0</v>
      </c>
      <c r="D45" s="12"/>
      <c r="E45" s="12">
        <v>0</v>
      </c>
      <c r="F45" s="12"/>
      <c r="G45" s="12">
        <v>0</v>
      </c>
      <c r="H45" s="12"/>
      <c r="I45" s="12">
        <f t="shared" si="0"/>
        <v>0</v>
      </c>
      <c r="J45" s="12"/>
      <c r="K45" s="12">
        <v>6115748</v>
      </c>
      <c r="L45" s="12"/>
      <c r="M45" s="12">
        <v>24308212228</v>
      </c>
      <c r="N45" s="12"/>
      <c r="O45" s="12">
        <v>24694357156</v>
      </c>
      <c r="P45" s="12"/>
      <c r="Q45" s="12">
        <f t="shared" si="1"/>
        <v>-386144928</v>
      </c>
    </row>
    <row r="46" spans="1:17">
      <c r="A46" s="1" t="s">
        <v>38</v>
      </c>
      <c r="C46" s="12">
        <v>0</v>
      </c>
      <c r="D46" s="12"/>
      <c r="E46" s="12">
        <v>0</v>
      </c>
      <c r="F46" s="12"/>
      <c r="G46" s="12">
        <v>0</v>
      </c>
      <c r="H46" s="12"/>
      <c r="I46" s="12">
        <f t="shared" si="0"/>
        <v>0</v>
      </c>
      <c r="J46" s="12"/>
      <c r="K46" s="12">
        <v>303934</v>
      </c>
      <c r="L46" s="12"/>
      <c r="M46" s="12">
        <v>6161335700</v>
      </c>
      <c r="N46" s="12"/>
      <c r="O46" s="12">
        <v>5580259698</v>
      </c>
      <c r="P46" s="12"/>
      <c r="Q46" s="12">
        <f t="shared" si="1"/>
        <v>581076002</v>
      </c>
    </row>
    <row r="47" spans="1:17">
      <c r="A47" s="1" t="s">
        <v>208</v>
      </c>
      <c r="C47" s="12">
        <v>0</v>
      </c>
      <c r="D47" s="12"/>
      <c r="E47" s="12">
        <v>0</v>
      </c>
      <c r="F47" s="12"/>
      <c r="G47" s="12">
        <v>0</v>
      </c>
      <c r="H47" s="12"/>
      <c r="I47" s="12">
        <f t="shared" si="0"/>
        <v>0</v>
      </c>
      <c r="J47" s="12"/>
      <c r="K47" s="12">
        <v>725337</v>
      </c>
      <c r="L47" s="12"/>
      <c r="M47" s="12">
        <v>7965650934</v>
      </c>
      <c r="N47" s="12"/>
      <c r="O47" s="12">
        <v>7965650934</v>
      </c>
      <c r="P47" s="12"/>
      <c r="Q47" s="12">
        <f t="shared" si="1"/>
        <v>0</v>
      </c>
    </row>
    <row r="48" spans="1:17">
      <c r="A48" s="1" t="s">
        <v>16</v>
      </c>
      <c r="C48" s="12">
        <v>0</v>
      </c>
      <c r="D48" s="12"/>
      <c r="E48" s="12">
        <v>0</v>
      </c>
      <c r="F48" s="12"/>
      <c r="G48" s="12">
        <v>0</v>
      </c>
      <c r="H48" s="12"/>
      <c r="I48" s="12">
        <f t="shared" si="0"/>
        <v>0</v>
      </c>
      <c r="J48" s="12"/>
      <c r="K48" s="12">
        <v>2982899</v>
      </c>
      <c r="L48" s="12"/>
      <c r="M48" s="12">
        <v>7639475062</v>
      </c>
      <c r="N48" s="12"/>
      <c r="O48" s="12">
        <v>8957001392</v>
      </c>
      <c r="P48" s="12"/>
      <c r="Q48" s="12">
        <f t="shared" si="1"/>
        <v>-1317526330</v>
      </c>
    </row>
    <row r="49" spans="1:17">
      <c r="A49" s="1" t="s">
        <v>209</v>
      </c>
      <c r="C49" s="12">
        <v>0</v>
      </c>
      <c r="D49" s="12"/>
      <c r="E49" s="12">
        <v>0</v>
      </c>
      <c r="F49" s="12"/>
      <c r="G49" s="12">
        <v>0</v>
      </c>
      <c r="H49" s="12"/>
      <c r="I49" s="12">
        <f t="shared" si="0"/>
        <v>0</v>
      </c>
      <c r="J49" s="12"/>
      <c r="K49" s="12">
        <v>824772</v>
      </c>
      <c r="L49" s="12"/>
      <c r="M49" s="12">
        <v>152197541404</v>
      </c>
      <c r="N49" s="12"/>
      <c r="O49" s="12">
        <v>153092911659</v>
      </c>
      <c r="P49" s="12"/>
      <c r="Q49" s="12">
        <f t="shared" si="1"/>
        <v>-895370255</v>
      </c>
    </row>
    <row r="50" spans="1:17">
      <c r="A50" s="1" t="s">
        <v>183</v>
      </c>
      <c r="C50" s="12">
        <v>0</v>
      </c>
      <c r="D50" s="12"/>
      <c r="E50" s="12">
        <v>0</v>
      </c>
      <c r="F50" s="12"/>
      <c r="G50" s="12">
        <v>0</v>
      </c>
      <c r="H50" s="12"/>
      <c r="I50" s="12">
        <f t="shared" si="0"/>
        <v>0</v>
      </c>
      <c r="J50" s="12"/>
      <c r="K50" s="12">
        <v>2440852</v>
      </c>
      <c r="L50" s="12"/>
      <c r="M50" s="12">
        <v>77820789644</v>
      </c>
      <c r="N50" s="12"/>
      <c r="O50" s="12">
        <v>53257920026</v>
      </c>
      <c r="P50" s="12"/>
      <c r="Q50" s="12">
        <f t="shared" si="1"/>
        <v>24562869618</v>
      </c>
    </row>
    <row r="51" spans="1:17">
      <c r="A51" s="1" t="s">
        <v>50</v>
      </c>
      <c r="C51" s="12">
        <v>0</v>
      </c>
      <c r="D51" s="12"/>
      <c r="E51" s="12">
        <v>0</v>
      </c>
      <c r="F51" s="12"/>
      <c r="G51" s="12">
        <v>0</v>
      </c>
      <c r="H51" s="12"/>
      <c r="I51" s="12">
        <f t="shared" si="0"/>
        <v>0</v>
      </c>
      <c r="J51" s="12"/>
      <c r="K51" s="12">
        <v>2532786</v>
      </c>
      <c r="L51" s="12"/>
      <c r="M51" s="12">
        <v>29079081639</v>
      </c>
      <c r="N51" s="12"/>
      <c r="O51" s="12">
        <v>29532807664</v>
      </c>
      <c r="P51" s="12"/>
      <c r="Q51" s="12">
        <f t="shared" si="1"/>
        <v>-453726025</v>
      </c>
    </row>
    <row r="52" spans="1:17">
      <c r="A52" s="1" t="s">
        <v>22</v>
      </c>
      <c r="C52" s="12">
        <v>0</v>
      </c>
      <c r="D52" s="12"/>
      <c r="E52" s="12">
        <v>0</v>
      </c>
      <c r="F52" s="12"/>
      <c r="G52" s="12">
        <v>0</v>
      </c>
      <c r="H52" s="12"/>
      <c r="I52" s="12">
        <f t="shared" si="0"/>
        <v>0</v>
      </c>
      <c r="J52" s="12"/>
      <c r="K52" s="12">
        <v>87849</v>
      </c>
      <c r="L52" s="12"/>
      <c r="M52" s="12">
        <v>4806380456</v>
      </c>
      <c r="N52" s="12"/>
      <c r="O52" s="12">
        <v>4019629515</v>
      </c>
      <c r="P52" s="12"/>
      <c r="Q52" s="12">
        <f t="shared" si="1"/>
        <v>786750941</v>
      </c>
    </row>
    <row r="53" spans="1:17">
      <c r="A53" s="1" t="s">
        <v>45</v>
      </c>
      <c r="C53" s="12">
        <v>0</v>
      </c>
      <c r="D53" s="12"/>
      <c r="E53" s="12">
        <v>0</v>
      </c>
      <c r="F53" s="12"/>
      <c r="G53" s="12">
        <v>0</v>
      </c>
      <c r="H53" s="12"/>
      <c r="I53" s="12">
        <f t="shared" si="0"/>
        <v>0</v>
      </c>
      <c r="J53" s="12"/>
      <c r="K53" s="12">
        <v>334084</v>
      </c>
      <c r="L53" s="12"/>
      <c r="M53" s="12">
        <v>4636029407</v>
      </c>
      <c r="N53" s="12"/>
      <c r="O53" s="12">
        <v>6478260443</v>
      </c>
      <c r="P53" s="12"/>
      <c r="Q53" s="12">
        <f t="shared" si="1"/>
        <v>-1842231036</v>
      </c>
    </row>
    <row r="54" spans="1:17">
      <c r="A54" s="1" t="s">
        <v>48</v>
      </c>
      <c r="C54" s="12">
        <v>0</v>
      </c>
      <c r="D54" s="12"/>
      <c r="E54" s="12">
        <v>0</v>
      </c>
      <c r="F54" s="12"/>
      <c r="G54" s="12">
        <v>0</v>
      </c>
      <c r="H54" s="12"/>
      <c r="I54" s="12">
        <f t="shared" si="0"/>
        <v>0</v>
      </c>
      <c r="J54" s="12"/>
      <c r="K54" s="12">
        <v>2713032</v>
      </c>
      <c r="L54" s="12"/>
      <c r="M54" s="12">
        <v>15245746239</v>
      </c>
      <c r="N54" s="12"/>
      <c r="O54" s="12">
        <v>6899661512</v>
      </c>
      <c r="P54" s="12"/>
      <c r="Q54" s="12">
        <f t="shared" si="1"/>
        <v>8346084727</v>
      </c>
    </row>
    <row r="55" spans="1:17">
      <c r="A55" s="1" t="s">
        <v>111</v>
      </c>
      <c r="C55" s="12">
        <v>15000</v>
      </c>
      <c r="D55" s="12"/>
      <c r="E55" s="12">
        <v>15000000000</v>
      </c>
      <c r="F55" s="12"/>
      <c r="G55" s="12">
        <v>13442436000</v>
      </c>
      <c r="H55" s="12"/>
      <c r="I55" s="12">
        <f t="shared" si="0"/>
        <v>1557564000</v>
      </c>
      <c r="J55" s="12"/>
      <c r="K55" s="12">
        <v>45000</v>
      </c>
      <c r="L55" s="12"/>
      <c r="M55" s="12">
        <v>43043416211</v>
      </c>
      <c r="N55" s="12"/>
      <c r="O55" s="12">
        <v>40327308000</v>
      </c>
      <c r="P55" s="12"/>
      <c r="Q55" s="12">
        <f t="shared" si="1"/>
        <v>2716108211</v>
      </c>
    </row>
    <row r="56" spans="1:17">
      <c r="A56" s="1" t="s">
        <v>107</v>
      </c>
      <c r="C56" s="12">
        <v>224918</v>
      </c>
      <c r="D56" s="12"/>
      <c r="E56" s="12">
        <v>224918000000</v>
      </c>
      <c r="F56" s="12"/>
      <c r="G56" s="12">
        <v>197775963188</v>
      </c>
      <c r="H56" s="12"/>
      <c r="I56" s="12">
        <f t="shared" si="0"/>
        <v>27142036812</v>
      </c>
      <c r="J56" s="12"/>
      <c r="K56" s="12">
        <v>231244</v>
      </c>
      <c r="L56" s="12"/>
      <c r="M56" s="12">
        <v>230916807221</v>
      </c>
      <c r="N56" s="12"/>
      <c r="O56" s="12">
        <v>203124474279</v>
      </c>
      <c r="P56" s="12"/>
      <c r="Q56" s="12">
        <f t="shared" si="1"/>
        <v>27792332942</v>
      </c>
    </row>
    <row r="57" spans="1:17">
      <c r="A57" s="1" t="s">
        <v>128</v>
      </c>
      <c r="C57" s="12">
        <v>50907</v>
      </c>
      <c r="D57" s="12"/>
      <c r="E57" s="12">
        <v>50907000000</v>
      </c>
      <c r="F57" s="12"/>
      <c r="G57" s="12">
        <v>50009408889</v>
      </c>
      <c r="H57" s="12"/>
      <c r="I57" s="12">
        <f t="shared" si="0"/>
        <v>897591111</v>
      </c>
      <c r="J57" s="12"/>
      <c r="K57" s="12">
        <v>50907</v>
      </c>
      <c r="L57" s="12"/>
      <c r="M57" s="12">
        <v>50907000000</v>
      </c>
      <c r="N57" s="12"/>
      <c r="O57" s="12">
        <v>50009408889</v>
      </c>
      <c r="P57" s="12"/>
      <c r="Q57" s="12">
        <f t="shared" si="1"/>
        <v>897591111</v>
      </c>
    </row>
    <row r="58" spans="1:17">
      <c r="A58" s="1" t="s">
        <v>109</v>
      </c>
      <c r="C58" s="12">
        <v>265052</v>
      </c>
      <c r="D58" s="12"/>
      <c r="E58" s="12">
        <v>265052000000</v>
      </c>
      <c r="F58" s="12"/>
      <c r="G58" s="12">
        <v>224723357506</v>
      </c>
      <c r="H58" s="12"/>
      <c r="I58" s="12">
        <f t="shared" si="0"/>
        <v>40328642494</v>
      </c>
      <c r="J58" s="12"/>
      <c r="K58" s="12">
        <v>300000</v>
      </c>
      <c r="L58" s="12"/>
      <c r="M58" s="12">
        <v>298045294708</v>
      </c>
      <c r="N58" s="12"/>
      <c r="O58" s="12">
        <v>254353890000</v>
      </c>
      <c r="P58" s="12"/>
      <c r="Q58" s="12">
        <f t="shared" si="1"/>
        <v>43691404708</v>
      </c>
    </row>
    <row r="59" spans="1:17">
      <c r="A59" s="1" t="s">
        <v>210</v>
      </c>
      <c r="C59" s="12">
        <v>0</v>
      </c>
      <c r="D59" s="12"/>
      <c r="E59" s="12">
        <v>0</v>
      </c>
      <c r="F59" s="12"/>
      <c r="G59" s="12">
        <v>0</v>
      </c>
      <c r="H59" s="12"/>
      <c r="I59" s="12">
        <f t="shared" si="0"/>
        <v>0</v>
      </c>
      <c r="J59" s="12"/>
      <c r="K59" s="12">
        <v>54020</v>
      </c>
      <c r="L59" s="12"/>
      <c r="M59" s="12">
        <v>54020000000</v>
      </c>
      <c r="N59" s="12"/>
      <c r="O59" s="12">
        <v>50010514961</v>
      </c>
      <c r="P59" s="12"/>
      <c r="Q59" s="12">
        <f t="shared" si="1"/>
        <v>4009485039</v>
      </c>
    </row>
    <row r="60" spans="1:17">
      <c r="A60" s="1" t="s">
        <v>115</v>
      </c>
      <c r="C60" s="12">
        <v>0</v>
      </c>
      <c r="D60" s="12"/>
      <c r="E60" s="12">
        <v>0</v>
      </c>
      <c r="F60" s="12"/>
      <c r="G60" s="12">
        <v>0</v>
      </c>
      <c r="H60" s="12"/>
      <c r="I60" s="12">
        <f t="shared" si="0"/>
        <v>0</v>
      </c>
      <c r="J60" s="12"/>
      <c r="K60" s="12">
        <v>98297</v>
      </c>
      <c r="L60" s="12"/>
      <c r="M60" s="12">
        <v>87840405798</v>
      </c>
      <c r="N60" s="12"/>
      <c r="O60" s="12">
        <v>80490651426</v>
      </c>
      <c r="P60" s="12"/>
      <c r="Q60" s="12">
        <f t="shared" si="1"/>
        <v>7349754372</v>
      </c>
    </row>
    <row r="61" spans="1:17">
      <c r="A61" s="1" t="s">
        <v>211</v>
      </c>
      <c r="C61" s="12">
        <v>0</v>
      </c>
      <c r="D61" s="12"/>
      <c r="E61" s="12">
        <v>0</v>
      </c>
      <c r="F61" s="12"/>
      <c r="G61" s="12">
        <v>0</v>
      </c>
      <c r="H61" s="12"/>
      <c r="I61" s="12">
        <f t="shared" si="0"/>
        <v>0</v>
      </c>
      <c r="J61" s="12"/>
      <c r="K61" s="12">
        <v>110120</v>
      </c>
      <c r="L61" s="12"/>
      <c r="M61" s="12">
        <v>110120000000</v>
      </c>
      <c r="N61" s="12"/>
      <c r="O61" s="12">
        <v>100153068305</v>
      </c>
      <c r="P61" s="12"/>
      <c r="Q61" s="12">
        <f t="shared" si="1"/>
        <v>9966931695</v>
      </c>
    </row>
    <row r="62" spans="1:17">
      <c r="A62" s="1" t="s">
        <v>212</v>
      </c>
      <c r="C62" s="12">
        <v>0</v>
      </c>
      <c r="D62" s="12"/>
      <c r="E62" s="12">
        <v>0</v>
      </c>
      <c r="F62" s="12"/>
      <c r="G62" s="12">
        <v>0</v>
      </c>
      <c r="H62" s="12"/>
      <c r="I62" s="12">
        <f t="shared" si="0"/>
        <v>0</v>
      </c>
      <c r="J62" s="12"/>
      <c r="K62" s="12">
        <v>15000</v>
      </c>
      <c r="L62" s="12"/>
      <c r="M62" s="12">
        <v>13535796194</v>
      </c>
      <c r="N62" s="12"/>
      <c r="O62" s="12">
        <v>12440994660</v>
      </c>
      <c r="P62" s="12"/>
      <c r="Q62" s="12">
        <f t="shared" si="1"/>
        <v>1094801534</v>
      </c>
    </row>
    <row r="63" spans="1:17">
      <c r="A63" s="1" t="s">
        <v>213</v>
      </c>
      <c r="C63" s="12">
        <v>0</v>
      </c>
      <c r="D63" s="12"/>
      <c r="E63" s="12">
        <v>0</v>
      </c>
      <c r="F63" s="12"/>
      <c r="G63" s="12">
        <v>0</v>
      </c>
      <c r="H63" s="12"/>
      <c r="I63" s="12">
        <f t="shared" si="0"/>
        <v>0</v>
      </c>
      <c r="J63" s="12"/>
      <c r="K63" s="12">
        <v>186529</v>
      </c>
      <c r="L63" s="12"/>
      <c r="M63" s="12">
        <v>186529000000</v>
      </c>
      <c r="N63" s="12"/>
      <c r="O63" s="12">
        <v>180372554477</v>
      </c>
      <c r="P63" s="12"/>
      <c r="Q63" s="12">
        <f t="shared" si="1"/>
        <v>6156445523</v>
      </c>
    </row>
    <row r="64" spans="1:17">
      <c r="A64" s="1" t="s">
        <v>214</v>
      </c>
      <c r="C64" s="12">
        <v>0</v>
      </c>
      <c r="D64" s="12"/>
      <c r="E64" s="12">
        <v>0</v>
      </c>
      <c r="F64" s="12"/>
      <c r="G64" s="12">
        <v>0</v>
      </c>
      <c r="H64" s="12"/>
      <c r="I64" s="12">
        <f t="shared" si="0"/>
        <v>0</v>
      </c>
      <c r="J64" s="12"/>
      <c r="K64" s="12">
        <v>148164</v>
      </c>
      <c r="L64" s="12"/>
      <c r="M64" s="12">
        <v>147409958611</v>
      </c>
      <c r="N64" s="12"/>
      <c r="O64" s="12">
        <v>132817600114</v>
      </c>
      <c r="P64" s="12"/>
      <c r="Q64" s="12">
        <f t="shared" si="1"/>
        <v>14592358497</v>
      </c>
    </row>
    <row r="65" spans="1:20">
      <c r="A65" s="1" t="s">
        <v>76</v>
      </c>
      <c r="C65" s="12">
        <v>0</v>
      </c>
      <c r="D65" s="12"/>
      <c r="E65" s="12">
        <v>0</v>
      </c>
      <c r="F65" s="12"/>
      <c r="G65" s="12">
        <v>0</v>
      </c>
      <c r="H65" s="12"/>
      <c r="I65" s="12">
        <f t="shared" si="0"/>
        <v>0</v>
      </c>
      <c r="J65" s="12"/>
      <c r="K65" s="12">
        <v>253800</v>
      </c>
      <c r="L65" s="12"/>
      <c r="M65" s="12">
        <v>154675310037</v>
      </c>
      <c r="N65" s="12"/>
      <c r="O65" s="12">
        <v>141665782422</v>
      </c>
      <c r="P65" s="12"/>
      <c r="Q65" s="12">
        <f t="shared" si="1"/>
        <v>13009527615</v>
      </c>
    </row>
    <row r="66" spans="1:20">
      <c r="A66" s="1" t="s">
        <v>215</v>
      </c>
      <c r="C66" s="12">
        <v>0</v>
      </c>
      <c r="D66" s="12"/>
      <c r="E66" s="12">
        <v>0</v>
      </c>
      <c r="F66" s="12"/>
      <c r="G66" s="12">
        <v>0</v>
      </c>
      <c r="H66" s="12"/>
      <c r="I66" s="12">
        <f t="shared" si="0"/>
        <v>0</v>
      </c>
      <c r="J66" s="12"/>
      <c r="K66" s="12">
        <v>165000</v>
      </c>
      <c r="L66" s="12"/>
      <c r="M66" s="12">
        <v>161225364141</v>
      </c>
      <c r="N66" s="12"/>
      <c r="O66" s="12">
        <v>151026869051</v>
      </c>
      <c r="P66" s="12"/>
      <c r="Q66" s="12">
        <f t="shared" si="1"/>
        <v>10198495090</v>
      </c>
    </row>
    <row r="67" spans="1:20">
      <c r="A67" s="1" t="s">
        <v>216</v>
      </c>
      <c r="C67" s="12">
        <v>0</v>
      </c>
      <c r="D67" s="12"/>
      <c r="E67" s="12">
        <v>0</v>
      </c>
      <c r="F67" s="12"/>
      <c r="G67" s="12">
        <v>0</v>
      </c>
      <c r="H67" s="12"/>
      <c r="I67" s="12">
        <f t="shared" si="0"/>
        <v>0</v>
      </c>
      <c r="J67" s="12"/>
      <c r="K67" s="12">
        <v>16800</v>
      </c>
      <c r="L67" s="12"/>
      <c r="M67" s="12">
        <v>16800000000</v>
      </c>
      <c r="N67" s="12"/>
      <c r="O67" s="12">
        <v>15885888160</v>
      </c>
      <c r="P67" s="12"/>
      <c r="Q67" s="12">
        <f t="shared" si="1"/>
        <v>914111840</v>
      </c>
    </row>
    <row r="68" spans="1:20">
      <c r="A68" s="1" t="s">
        <v>85</v>
      </c>
      <c r="C68" s="12">
        <v>0</v>
      </c>
      <c r="D68" s="12"/>
      <c r="E68" s="12">
        <v>0</v>
      </c>
      <c r="F68" s="12"/>
      <c r="G68" s="12">
        <v>0</v>
      </c>
      <c r="H68" s="12"/>
      <c r="I68" s="12">
        <f t="shared" si="0"/>
        <v>0</v>
      </c>
      <c r="J68" s="12"/>
      <c r="K68" s="12">
        <v>5400</v>
      </c>
      <c r="L68" s="12"/>
      <c r="M68" s="12">
        <v>5015474783</v>
      </c>
      <c r="N68" s="12"/>
      <c r="O68" s="12">
        <v>4600991919</v>
      </c>
      <c r="P68" s="12"/>
      <c r="Q68" s="12">
        <f t="shared" si="1"/>
        <v>414482864</v>
      </c>
    </row>
    <row r="69" spans="1:20">
      <c r="A69" s="1" t="s">
        <v>217</v>
      </c>
      <c r="C69" s="12">
        <v>0</v>
      </c>
      <c r="D69" s="12"/>
      <c r="E69" s="12">
        <v>0</v>
      </c>
      <c r="F69" s="12"/>
      <c r="G69" s="12">
        <v>0</v>
      </c>
      <c r="H69" s="12"/>
      <c r="I69" s="12">
        <f t="shared" si="0"/>
        <v>0</v>
      </c>
      <c r="J69" s="12"/>
      <c r="K69" s="12">
        <v>111185</v>
      </c>
      <c r="L69" s="12"/>
      <c r="M69" s="12">
        <v>111185000000</v>
      </c>
      <c r="N69" s="12"/>
      <c r="O69" s="12">
        <v>101160011424</v>
      </c>
      <c r="P69" s="12"/>
      <c r="Q69" s="12">
        <f t="shared" si="1"/>
        <v>10024988576</v>
      </c>
    </row>
    <row r="70" spans="1:20" ht="24.75" thickBot="1">
      <c r="C70" s="12"/>
      <c r="D70" s="12"/>
      <c r="E70" s="13">
        <f>SUM(E8:E69)</f>
        <v>615875902044</v>
      </c>
      <c r="F70" s="12"/>
      <c r="G70" s="13">
        <f>SUM(G8:G69)</f>
        <v>547016862518</v>
      </c>
      <c r="H70" s="12"/>
      <c r="I70" s="13">
        <f>SUM(I8:I69)</f>
        <v>68859039526</v>
      </c>
      <c r="J70" s="12"/>
      <c r="K70" s="12"/>
      <c r="L70" s="12"/>
      <c r="M70" s="13">
        <f>SUM(M8:M69)</f>
        <v>3150436651167</v>
      </c>
      <c r="N70" s="12"/>
      <c r="O70" s="13">
        <f>SUM(O8:O69)</f>
        <v>2820177973005</v>
      </c>
      <c r="P70" s="12"/>
      <c r="Q70" s="13">
        <f>SUM(Q8:Q69)</f>
        <v>330258678162</v>
      </c>
      <c r="T70" s="3"/>
    </row>
    <row r="71" spans="1:20" ht="24.75" thickTop="1"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T71" s="3"/>
    </row>
    <row r="72" spans="1:20"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T72" s="3"/>
    </row>
    <row r="73" spans="1:20"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T73" s="3"/>
    </row>
    <row r="74" spans="1:20"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</row>
    <row r="75" spans="1:20"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</row>
    <row r="76" spans="1:20"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74"/>
  <sheetViews>
    <sheetView rightToLeft="1" topLeftCell="A59" workbookViewId="0">
      <selection activeCell="A71" sqref="A71:XFD71"/>
    </sheetView>
  </sheetViews>
  <sheetFormatPr defaultRowHeight="24"/>
  <cols>
    <col min="1" max="1" width="35.71093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24.71093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5703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17.42578125" style="1" bestFit="1" customWidth="1"/>
    <col min="20" max="20" width="1" style="1" customWidth="1"/>
    <col min="21" max="21" width="24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24.75">
      <c r="A3" s="16" t="s">
        <v>148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6" spans="1:21" ht="24.75">
      <c r="A6" s="16" t="s">
        <v>3</v>
      </c>
      <c r="C6" s="17" t="s">
        <v>150</v>
      </c>
      <c r="D6" s="17" t="s">
        <v>150</v>
      </c>
      <c r="E6" s="17" t="s">
        <v>150</v>
      </c>
      <c r="F6" s="17" t="s">
        <v>150</v>
      </c>
      <c r="G6" s="17" t="s">
        <v>150</v>
      </c>
      <c r="H6" s="17" t="s">
        <v>150</v>
      </c>
      <c r="I6" s="17" t="s">
        <v>150</v>
      </c>
      <c r="J6" s="17" t="s">
        <v>150</v>
      </c>
      <c r="K6" s="17" t="s">
        <v>150</v>
      </c>
      <c r="M6" s="17" t="s">
        <v>151</v>
      </c>
      <c r="N6" s="17" t="s">
        <v>151</v>
      </c>
      <c r="O6" s="17" t="s">
        <v>151</v>
      </c>
      <c r="P6" s="17" t="s">
        <v>151</v>
      </c>
      <c r="Q6" s="17" t="s">
        <v>151</v>
      </c>
      <c r="R6" s="17" t="s">
        <v>151</v>
      </c>
      <c r="S6" s="17" t="s">
        <v>151</v>
      </c>
      <c r="T6" s="17" t="s">
        <v>151</v>
      </c>
      <c r="U6" s="17" t="s">
        <v>151</v>
      </c>
    </row>
    <row r="7" spans="1:21" ht="24.75">
      <c r="A7" s="17" t="s">
        <v>3</v>
      </c>
      <c r="C7" s="17" t="s">
        <v>218</v>
      </c>
      <c r="E7" s="17" t="s">
        <v>219</v>
      </c>
      <c r="G7" s="17" t="s">
        <v>220</v>
      </c>
      <c r="I7" s="17" t="s">
        <v>135</v>
      </c>
      <c r="K7" s="17" t="s">
        <v>221</v>
      </c>
      <c r="M7" s="17" t="s">
        <v>218</v>
      </c>
      <c r="O7" s="17" t="s">
        <v>219</v>
      </c>
      <c r="Q7" s="17" t="s">
        <v>220</v>
      </c>
      <c r="S7" s="17" t="s">
        <v>135</v>
      </c>
      <c r="U7" s="17" t="s">
        <v>221</v>
      </c>
    </row>
    <row r="8" spans="1:21">
      <c r="A8" s="1" t="s">
        <v>27</v>
      </c>
      <c r="C8" s="12">
        <v>0</v>
      </c>
      <c r="D8" s="12"/>
      <c r="E8" s="12">
        <v>-1517307874</v>
      </c>
      <c r="F8" s="12"/>
      <c r="G8" s="12">
        <v>-1380540967</v>
      </c>
      <c r="H8" s="12"/>
      <c r="I8" s="12">
        <f>C8+E8+G8</f>
        <v>-2897848841</v>
      </c>
      <c r="J8" s="4"/>
      <c r="K8" s="8">
        <f>I8/$I$70</f>
        <v>3.6306346469191196E-2</v>
      </c>
      <c r="L8" s="4"/>
      <c r="M8" s="12">
        <v>5087835600</v>
      </c>
      <c r="N8" s="12"/>
      <c r="O8" s="12">
        <v>-11827862029</v>
      </c>
      <c r="P8" s="12"/>
      <c r="Q8" s="12">
        <v>-8052315767</v>
      </c>
      <c r="R8" s="12"/>
      <c r="S8" s="12">
        <f>M8+O8+Q8</f>
        <v>-14792342196</v>
      </c>
      <c r="T8" s="4"/>
      <c r="U8" s="8">
        <f>S8/$S$70</f>
        <v>-8.0200213404902104E-2</v>
      </c>
    </row>
    <row r="9" spans="1:21">
      <c r="A9" s="1" t="s">
        <v>40</v>
      </c>
      <c r="C9" s="12">
        <v>0</v>
      </c>
      <c r="D9" s="12"/>
      <c r="E9" s="12">
        <v>0</v>
      </c>
      <c r="F9" s="12"/>
      <c r="G9" s="12">
        <v>6064238360</v>
      </c>
      <c r="H9" s="12"/>
      <c r="I9" s="12">
        <f t="shared" ref="I9:I68" si="0">C9+E9+G9</f>
        <v>6064238360</v>
      </c>
      <c r="J9" s="4"/>
      <c r="K9" s="8">
        <f t="shared" ref="K9:K70" si="1">I9/$I$70</f>
        <v>-7.5977164804062955E-2</v>
      </c>
      <c r="L9" s="4"/>
      <c r="M9" s="12">
        <v>0</v>
      </c>
      <c r="N9" s="12"/>
      <c r="O9" s="12">
        <v>0</v>
      </c>
      <c r="P9" s="12"/>
      <c r="Q9" s="12">
        <v>18516741013</v>
      </c>
      <c r="R9" s="12"/>
      <c r="S9" s="12">
        <f t="shared" ref="S9:S68" si="2">M9+O9+Q9</f>
        <v>18516741013</v>
      </c>
      <c r="T9" s="4"/>
      <c r="U9" s="8">
        <f t="shared" ref="U9:U69" si="3">S9/$S$70</f>
        <v>0.10039293041824539</v>
      </c>
    </row>
    <row r="10" spans="1:21">
      <c r="A10" s="1" t="s">
        <v>26</v>
      </c>
      <c r="C10" s="12">
        <v>0</v>
      </c>
      <c r="D10" s="12"/>
      <c r="E10" s="12">
        <v>-2370486843</v>
      </c>
      <c r="F10" s="12"/>
      <c r="G10" s="12">
        <v>-317429718</v>
      </c>
      <c r="H10" s="12"/>
      <c r="I10" s="12">
        <f t="shared" si="0"/>
        <v>-2687916561</v>
      </c>
      <c r="J10" s="4"/>
      <c r="K10" s="8">
        <f t="shared" si="1"/>
        <v>3.3676163008649798E-2</v>
      </c>
      <c r="L10" s="4"/>
      <c r="M10" s="12">
        <v>1992635010</v>
      </c>
      <c r="N10" s="12"/>
      <c r="O10" s="12">
        <v>-5553513599</v>
      </c>
      <c r="P10" s="12"/>
      <c r="Q10" s="12">
        <v>6238159578</v>
      </c>
      <c r="R10" s="12"/>
      <c r="S10" s="12">
        <f t="shared" si="2"/>
        <v>2677280989</v>
      </c>
      <c r="T10" s="4"/>
      <c r="U10" s="8">
        <f t="shared" si="3"/>
        <v>1.4515517814396521E-2</v>
      </c>
    </row>
    <row r="11" spans="1:21">
      <c r="A11" s="1" t="s">
        <v>31</v>
      </c>
      <c r="C11" s="12">
        <v>0</v>
      </c>
      <c r="D11" s="12"/>
      <c r="E11" s="12">
        <v>-1952122691</v>
      </c>
      <c r="F11" s="12"/>
      <c r="G11" s="12">
        <v>176553462</v>
      </c>
      <c r="H11" s="12"/>
      <c r="I11" s="12">
        <f t="shared" si="0"/>
        <v>-1775569229</v>
      </c>
      <c r="J11" s="4"/>
      <c r="K11" s="8">
        <f t="shared" si="1"/>
        <v>2.2245615677408168E-2</v>
      </c>
      <c r="L11" s="4"/>
      <c r="M11" s="12">
        <v>4215411468</v>
      </c>
      <c r="N11" s="12"/>
      <c r="O11" s="12">
        <v>6735336231</v>
      </c>
      <c r="P11" s="12"/>
      <c r="Q11" s="12">
        <v>679918593</v>
      </c>
      <c r="R11" s="12"/>
      <c r="S11" s="12">
        <f t="shared" si="2"/>
        <v>11630666292</v>
      </c>
      <c r="T11" s="4"/>
      <c r="U11" s="8">
        <f t="shared" si="3"/>
        <v>6.3058432958090646E-2</v>
      </c>
    </row>
    <row r="12" spans="1:21">
      <c r="A12" s="1" t="s">
        <v>36</v>
      </c>
      <c r="C12" s="12">
        <v>0</v>
      </c>
      <c r="D12" s="12"/>
      <c r="E12" s="12">
        <v>-1229619808</v>
      </c>
      <c r="F12" s="12"/>
      <c r="G12" s="12">
        <v>-587188841</v>
      </c>
      <c r="H12" s="12"/>
      <c r="I12" s="12">
        <f t="shared" si="0"/>
        <v>-1816808649</v>
      </c>
      <c r="J12" s="4"/>
      <c r="K12" s="8">
        <f t="shared" si="1"/>
        <v>2.2762292962132176E-2</v>
      </c>
      <c r="L12" s="4"/>
      <c r="M12" s="12">
        <v>4945005675</v>
      </c>
      <c r="N12" s="12"/>
      <c r="O12" s="12">
        <v>-2291679303</v>
      </c>
      <c r="P12" s="12"/>
      <c r="Q12" s="12">
        <v>-151549201</v>
      </c>
      <c r="R12" s="12"/>
      <c r="S12" s="12">
        <f t="shared" si="2"/>
        <v>2501777171</v>
      </c>
      <c r="T12" s="4"/>
      <c r="U12" s="8">
        <f t="shared" si="3"/>
        <v>1.3563981981161049E-2</v>
      </c>
    </row>
    <row r="13" spans="1:21">
      <c r="A13" s="1" t="s">
        <v>55</v>
      </c>
      <c r="C13" s="12">
        <v>0</v>
      </c>
      <c r="D13" s="12"/>
      <c r="E13" s="12">
        <v>-1734261143</v>
      </c>
      <c r="F13" s="12"/>
      <c r="G13" s="12">
        <v>-64561105</v>
      </c>
      <c r="H13" s="12"/>
      <c r="I13" s="12">
        <f t="shared" si="0"/>
        <v>-1798822248</v>
      </c>
      <c r="J13" s="4"/>
      <c r="K13" s="8">
        <f t="shared" si="1"/>
        <v>2.2536946319753667E-2</v>
      </c>
      <c r="L13" s="4"/>
      <c r="M13" s="12">
        <v>6587009840</v>
      </c>
      <c r="N13" s="12"/>
      <c r="O13" s="12">
        <v>-804053329</v>
      </c>
      <c r="P13" s="12"/>
      <c r="Q13" s="12">
        <v>667261231</v>
      </c>
      <c r="R13" s="12"/>
      <c r="S13" s="12">
        <f t="shared" si="2"/>
        <v>6450217742</v>
      </c>
      <c r="T13" s="4"/>
      <c r="U13" s="8">
        <f t="shared" si="3"/>
        <v>3.4971394831331805E-2</v>
      </c>
    </row>
    <row r="14" spans="1:21">
      <c r="A14" s="1" t="s">
        <v>43</v>
      </c>
      <c r="C14" s="12">
        <v>0</v>
      </c>
      <c r="D14" s="12"/>
      <c r="E14" s="12">
        <v>2584259366</v>
      </c>
      <c r="F14" s="12"/>
      <c r="G14" s="12">
        <v>-2067321078</v>
      </c>
      <c r="H14" s="12"/>
      <c r="I14" s="12">
        <f t="shared" si="0"/>
        <v>516938288</v>
      </c>
      <c r="J14" s="4"/>
      <c r="K14" s="8">
        <f t="shared" si="1"/>
        <v>-6.4765768047590662E-3</v>
      </c>
      <c r="L14" s="4"/>
      <c r="M14" s="12">
        <v>10250656505</v>
      </c>
      <c r="N14" s="12"/>
      <c r="O14" s="12">
        <v>-31020376478</v>
      </c>
      <c r="P14" s="12"/>
      <c r="Q14" s="12">
        <v>-11073026573</v>
      </c>
      <c r="R14" s="12"/>
      <c r="S14" s="12">
        <f t="shared" si="2"/>
        <v>-31842746546</v>
      </c>
      <c r="T14" s="4"/>
      <c r="U14" s="8">
        <f t="shared" si="3"/>
        <v>-0.17264304966376329</v>
      </c>
    </row>
    <row r="15" spans="1:21">
      <c r="A15" s="1" t="s">
        <v>56</v>
      </c>
      <c r="C15" s="12">
        <v>0</v>
      </c>
      <c r="D15" s="12"/>
      <c r="E15" s="12">
        <v>-1451098352</v>
      </c>
      <c r="F15" s="12"/>
      <c r="G15" s="12">
        <v>-562029496</v>
      </c>
      <c r="H15" s="12"/>
      <c r="I15" s="12">
        <f t="shared" si="0"/>
        <v>-2013127848</v>
      </c>
      <c r="J15" s="4"/>
      <c r="K15" s="8">
        <f t="shared" si="1"/>
        <v>2.5221921896741637E-2</v>
      </c>
      <c r="L15" s="4"/>
      <c r="M15" s="12">
        <v>5479904400</v>
      </c>
      <c r="N15" s="12"/>
      <c r="O15" s="12">
        <v>-4528822269</v>
      </c>
      <c r="P15" s="12"/>
      <c r="Q15" s="12">
        <v>-127034498</v>
      </c>
      <c r="R15" s="12"/>
      <c r="S15" s="12">
        <f t="shared" si="2"/>
        <v>824047633</v>
      </c>
      <c r="T15" s="4"/>
      <c r="U15" s="8">
        <f t="shared" si="3"/>
        <v>4.4677709011001331E-3</v>
      </c>
    </row>
    <row r="16" spans="1:21">
      <c r="A16" s="1" t="s">
        <v>32</v>
      </c>
      <c r="C16" s="12">
        <v>0</v>
      </c>
      <c r="D16" s="12"/>
      <c r="E16" s="12">
        <v>1772838595</v>
      </c>
      <c r="F16" s="12"/>
      <c r="G16" s="12">
        <v>-1900075896</v>
      </c>
      <c r="H16" s="12"/>
      <c r="I16" s="12">
        <f t="shared" si="0"/>
        <v>-127237301</v>
      </c>
      <c r="J16" s="4"/>
      <c r="K16" s="8">
        <f t="shared" si="1"/>
        <v>1.5941209453549851E-3</v>
      </c>
      <c r="L16" s="4"/>
      <c r="M16" s="12">
        <v>9665203800</v>
      </c>
      <c r="N16" s="12"/>
      <c r="O16" s="12">
        <v>-19864224346</v>
      </c>
      <c r="P16" s="12"/>
      <c r="Q16" s="12">
        <v>-4687512245</v>
      </c>
      <c r="R16" s="12"/>
      <c r="S16" s="12">
        <f t="shared" si="2"/>
        <v>-14886532791</v>
      </c>
      <c r="T16" s="4"/>
      <c r="U16" s="8">
        <f t="shared" si="3"/>
        <v>-8.0710890194259866E-2</v>
      </c>
    </row>
    <row r="17" spans="1:21">
      <c r="A17" s="1" t="s">
        <v>39</v>
      </c>
      <c r="C17" s="12">
        <v>0</v>
      </c>
      <c r="D17" s="12"/>
      <c r="E17" s="12">
        <v>-5322904938</v>
      </c>
      <c r="F17" s="12"/>
      <c r="G17" s="12">
        <v>-371657293</v>
      </c>
      <c r="H17" s="12"/>
      <c r="I17" s="12">
        <f t="shared" si="0"/>
        <v>-5694562231</v>
      </c>
      <c r="J17" s="4"/>
      <c r="K17" s="8">
        <f t="shared" si="1"/>
        <v>7.1345594850872482E-2</v>
      </c>
      <c r="L17" s="4"/>
      <c r="M17" s="12">
        <v>5903786400</v>
      </c>
      <c r="N17" s="12"/>
      <c r="O17" s="12">
        <v>-3182384529</v>
      </c>
      <c r="P17" s="12"/>
      <c r="Q17" s="12">
        <v>-431074813</v>
      </c>
      <c r="R17" s="12"/>
      <c r="S17" s="12">
        <f t="shared" si="2"/>
        <v>2290327058</v>
      </c>
      <c r="T17" s="4"/>
      <c r="U17" s="8">
        <f t="shared" si="3"/>
        <v>1.2417554731007495E-2</v>
      </c>
    </row>
    <row r="18" spans="1:21">
      <c r="A18" s="1" t="s">
        <v>54</v>
      </c>
      <c r="C18" s="12">
        <v>0</v>
      </c>
      <c r="D18" s="12"/>
      <c r="E18" s="12">
        <v>-5565274278</v>
      </c>
      <c r="F18" s="12"/>
      <c r="G18" s="12">
        <v>-56782319</v>
      </c>
      <c r="H18" s="12"/>
      <c r="I18" s="12">
        <f t="shared" si="0"/>
        <v>-5622056597</v>
      </c>
      <c r="J18" s="4"/>
      <c r="K18" s="8">
        <f t="shared" si="1"/>
        <v>7.0437191820414913E-2</v>
      </c>
      <c r="L18" s="4"/>
      <c r="M18" s="12">
        <v>2574943648</v>
      </c>
      <c r="N18" s="12"/>
      <c r="O18" s="12">
        <v>-3821248909</v>
      </c>
      <c r="P18" s="12"/>
      <c r="Q18" s="12">
        <v>1971295639</v>
      </c>
      <c r="R18" s="12"/>
      <c r="S18" s="12">
        <f t="shared" si="2"/>
        <v>724990378</v>
      </c>
      <c r="T18" s="4"/>
      <c r="U18" s="8">
        <f t="shared" si="3"/>
        <v>3.9307083531250021E-3</v>
      </c>
    </row>
    <row r="19" spans="1:21">
      <c r="A19" s="1" t="s">
        <v>41</v>
      </c>
      <c r="C19" s="12">
        <v>0</v>
      </c>
      <c r="D19" s="12"/>
      <c r="E19" s="12">
        <v>-5238352282</v>
      </c>
      <c r="F19" s="12"/>
      <c r="G19" s="12">
        <v>0</v>
      </c>
      <c r="H19" s="12"/>
      <c r="I19" s="12">
        <f t="shared" si="0"/>
        <v>-5238352282</v>
      </c>
      <c r="J19" s="4"/>
      <c r="K19" s="8">
        <f t="shared" si="1"/>
        <v>6.5629866605581982E-2</v>
      </c>
      <c r="L19" s="4"/>
      <c r="M19" s="12">
        <v>9190011600</v>
      </c>
      <c r="N19" s="12"/>
      <c r="O19" s="12">
        <v>-1015911614</v>
      </c>
      <c r="P19" s="12"/>
      <c r="Q19" s="12">
        <v>15618670295</v>
      </c>
      <c r="R19" s="12"/>
      <c r="S19" s="12">
        <f t="shared" si="2"/>
        <v>23792770281</v>
      </c>
      <c r="T19" s="4"/>
      <c r="U19" s="8">
        <f t="shared" si="3"/>
        <v>0.12899818221795906</v>
      </c>
    </row>
    <row r="20" spans="1:21">
      <c r="A20" s="1" t="s">
        <v>23</v>
      </c>
      <c r="C20" s="12">
        <v>0</v>
      </c>
      <c r="D20" s="12"/>
      <c r="E20" s="12">
        <v>-1164053425</v>
      </c>
      <c r="F20" s="12"/>
      <c r="G20" s="12">
        <v>0</v>
      </c>
      <c r="H20" s="12"/>
      <c r="I20" s="12">
        <f t="shared" si="0"/>
        <v>-1164053425</v>
      </c>
      <c r="J20" s="4"/>
      <c r="K20" s="8">
        <f t="shared" si="1"/>
        <v>1.4584103338569781E-2</v>
      </c>
      <c r="L20" s="4"/>
      <c r="M20" s="12">
        <v>0</v>
      </c>
      <c r="N20" s="12"/>
      <c r="O20" s="12">
        <v>-4465145613</v>
      </c>
      <c r="P20" s="12"/>
      <c r="Q20" s="12">
        <v>4668013471</v>
      </c>
      <c r="R20" s="12"/>
      <c r="S20" s="12">
        <f t="shared" si="2"/>
        <v>202867858</v>
      </c>
      <c r="T20" s="4"/>
      <c r="U20" s="8">
        <f t="shared" si="3"/>
        <v>1.0998965065177415E-3</v>
      </c>
    </row>
    <row r="21" spans="1:21">
      <c r="A21" s="1" t="s">
        <v>35</v>
      </c>
      <c r="C21" s="12">
        <v>2693208076</v>
      </c>
      <c r="D21" s="12"/>
      <c r="E21" s="12">
        <v>-2703128212</v>
      </c>
      <c r="F21" s="12"/>
      <c r="G21" s="12">
        <v>0</v>
      </c>
      <c r="H21" s="12"/>
      <c r="I21" s="12">
        <f t="shared" si="0"/>
        <v>-9920136</v>
      </c>
      <c r="J21" s="4"/>
      <c r="K21" s="8">
        <f t="shared" si="1"/>
        <v>1.2428663964170398E-4</v>
      </c>
      <c r="L21" s="4"/>
      <c r="M21" s="12">
        <v>2693208076</v>
      </c>
      <c r="N21" s="12"/>
      <c r="O21" s="12">
        <v>-2368870421</v>
      </c>
      <c r="P21" s="12"/>
      <c r="Q21" s="12">
        <v>161751848</v>
      </c>
      <c r="R21" s="12"/>
      <c r="S21" s="12">
        <f t="shared" si="2"/>
        <v>486089503</v>
      </c>
      <c r="T21" s="4"/>
      <c r="U21" s="8">
        <f t="shared" si="3"/>
        <v>2.6354502456699927E-3</v>
      </c>
    </row>
    <row r="22" spans="1:21">
      <c r="A22" s="1" t="s">
        <v>199</v>
      </c>
      <c r="C22" s="12">
        <v>0</v>
      </c>
      <c r="D22" s="12"/>
      <c r="E22" s="12">
        <v>0</v>
      </c>
      <c r="F22" s="12"/>
      <c r="G22" s="12">
        <v>0</v>
      </c>
      <c r="H22" s="12"/>
      <c r="I22" s="12">
        <f t="shared" si="0"/>
        <v>0</v>
      </c>
      <c r="J22" s="4"/>
      <c r="K22" s="8">
        <f t="shared" si="1"/>
        <v>0</v>
      </c>
      <c r="L22" s="4"/>
      <c r="M22" s="12">
        <v>0</v>
      </c>
      <c r="N22" s="12"/>
      <c r="O22" s="12">
        <v>0</v>
      </c>
      <c r="P22" s="12"/>
      <c r="Q22" s="12">
        <v>9315700651</v>
      </c>
      <c r="R22" s="12"/>
      <c r="S22" s="12">
        <f t="shared" si="2"/>
        <v>9315700651</v>
      </c>
      <c r="T22" s="4"/>
      <c r="U22" s="8">
        <f t="shared" si="3"/>
        <v>5.0507294269356115E-2</v>
      </c>
    </row>
    <row r="23" spans="1:21">
      <c r="A23" s="1" t="s">
        <v>60</v>
      </c>
      <c r="C23" s="12">
        <v>0</v>
      </c>
      <c r="D23" s="12"/>
      <c r="E23" s="12">
        <v>1122598870</v>
      </c>
      <c r="F23" s="12"/>
      <c r="G23" s="12">
        <v>0</v>
      </c>
      <c r="H23" s="12"/>
      <c r="I23" s="12">
        <f t="shared" si="0"/>
        <v>1122598870</v>
      </c>
      <c r="J23" s="4"/>
      <c r="K23" s="8">
        <f t="shared" si="1"/>
        <v>-1.406473068694563E-2</v>
      </c>
      <c r="L23" s="4"/>
      <c r="M23" s="12">
        <v>2462740474</v>
      </c>
      <c r="N23" s="12"/>
      <c r="O23" s="12">
        <v>-1370865938</v>
      </c>
      <c r="P23" s="12"/>
      <c r="Q23" s="12">
        <v>843829941</v>
      </c>
      <c r="R23" s="12"/>
      <c r="S23" s="12">
        <f t="shared" si="2"/>
        <v>1935704477</v>
      </c>
      <c r="T23" s="4"/>
      <c r="U23" s="8">
        <f t="shared" si="3"/>
        <v>1.0494883777513201E-2</v>
      </c>
    </row>
    <row r="24" spans="1:21">
      <c r="A24" s="1" t="s">
        <v>21</v>
      </c>
      <c r="C24" s="12">
        <v>0</v>
      </c>
      <c r="D24" s="12"/>
      <c r="E24" s="12">
        <v>-85004942</v>
      </c>
      <c r="F24" s="12"/>
      <c r="G24" s="12">
        <v>0</v>
      </c>
      <c r="H24" s="12"/>
      <c r="I24" s="12">
        <f t="shared" si="0"/>
        <v>-85004942</v>
      </c>
      <c r="J24" s="4"/>
      <c r="K24" s="8">
        <f t="shared" si="1"/>
        <v>1.0650034025862091E-3</v>
      </c>
      <c r="L24" s="4"/>
      <c r="M24" s="12">
        <v>3889828800</v>
      </c>
      <c r="N24" s="12"/>
      <c r="O24" s="12">
        <v>-4250247156</v>
      </c>
      <c r="P24" s="12"/>
      <c r="Q24" s="12">
        <v>28744740</v>
      </c>
      <c r="R24" s="12"/>
      <c r="S24" s="12">
        <f t="shared" si="2"/>
        <v>-331673616</v>
      </c>
      <c r="T24" s="4"/>
      <c r="U24" s="8">
        <f t="shared" si="3"/>
        <v>-1.7982476629812244E-3</v>
      </c>
    </row>
    <row r="25" spans="1:21">
      <c r="A25" s="1" t="s">
        <v>44</v>
      </c>
      <c r="C25" s="12">
        <v>0</v>
      </c>
      <c r="D25" s="12"/>
      <c r="E25" s="12">
        <v>-516176386</v>
      </c>
      <c r="F25" s="12"/>
      <c r="G25" s="12">
        <v>0</v>
      </c>
      <c r="H25" s="12"/>
      <c r="I25" s="12">
        <f t="shared" si="0"/>
        <v>-516176386</v>
      </c>
      <c r="J25" s="4"/>
      <c r="K25" s="8">
        <f t="shared" si="1"/>
        <v>6.4670311453733182E-3</v>
      </c>
      <c r="L25" s="4"/>
      <c r="M25" s="12">
        <v>7871853000</v>
      </c>
      <c r="N25" s="12"/>
      <c r="O25" s="12">
        <v>-9832635265</v>
      </c>
      <c r="P25" s="12"/>
      <c r="Q25" s="12">
        <v>1107255428</v>
      </c>
      <c r="R25" s="12"/>
      <c r="S25" s="12">
        <f t="shared" si="2"/>
        <v>-853526837</v>
      </c>
      <c r="T25" s="4"/>
      <c r="U25" s="8">
        <f t="shared" si="3"/>
        <v>-4.6275994407918367E-3</v>
      </c>
    </row>
    <row r="26" spans="1:21">
      <c r="A26" s="1" t="s">
        <v>200</v>
      </c>
      <c r="C26" s="12">
        <v>0</v>
      </c>
      <c r="D26" s="12"/>
      <c r="E26" s="12">
        <v>0</v>
      </c>
      <c r="F26" s="12"/>
      <c r="G26" s="12">
        <v>0</v>
      </c>
      <c r="H26" s="12"/>
      <c r="I26" s="12">
        <f t="shared" si="0"/>
        <v>0</v>
      </c>
      <c r="J26" s="4"/>
      <c r="K26" s="8">
        <f t="shared" si="1"/>
        <v>0</v>
      </c>
      <c r="L26" s="4"/>
      <c r="M26" s="12">
        <v>0</v>
      </c>
      <c r="N26" s="12"/>
      <c r="O26" s="12">
        <v>0</v>
      </c>
      <c r="P26" s="12"/>
      <c r="Q26" s="12">
        <v>45765609471</v>
      </c>
      <c r="R26" s="12"/>
      <c r="S26" s="12">
        <f t="shared" si="2"/>
        <v>45765609471</v>
      </c>
      <c r="T26" s="4"/>
      <c r="U26" s="8">
        <f t="shared" si="3"/>
        <v>0.24812917369989759</v>
      </c>
    </row>
    <row r="27" spans="1:21">
      <c r="A27" s="1" t="s">
        <v>201</v>
      </c>
      <c r="C27" s="12">
        <v>0</v>
      </c>
      <c r="D27" s="12"/>
      <c r="E27" s="12">
        <v>0</v>
      </c>
      <c r="F27" s="12"/>
      <c r="G27" s="12">
        <v>0</v>
      </c>
      <c r="H27" s="12"/>
      <c r="I27" s="12">
        <f t="shared" si="0"/>
        <v>0</v>
      </c>
      <c r="J27" s="4"/>
      <c r="K27" s="8">
        <f t="shared" si="1"/>
        <v>0</v>
      </c>
      <c r="L27" s="4"/>
      <c r="M27" s="12">
        <v>0</v>
      </c>
      <c r="N27" s="12"/>
      <c r="O27" s="12">
        <v>0</v>
      </c>
      <c r="P27" s="12"/>
      <c r="Q27" s="12">
        <v>-558593537</v>
      </c>
      <c r="R27" s="12"/>
      <c r="S27" s="12">
        <f t="shared" si="2"/>
        <v>-558593537</v>
      </c>
      <c r="T27" s="4"/>
      <c r="U27" s="8">
        <f t="shared" si="3"/>
        <v>-3.0285481690731351E-3</v>
      </c>
    </row>
    <row r="28" spans="1:21">
      <c r="A28" s="1" t="s">
        <v>18</v>
      </c>
      <c r="C28" s="12">
        <v>0</v>
      </c>
      <c r="D28" s="12"/>
      <c r="E28" s="12">
        <v>9967519272</v>
      </c>
      <c r="F28" s="12"/>
      <c r="G28" s="12">
        <v>0</v>
      </c>
      <c r="H28" s="12"/>
      <c r="I28" s="12">
        <f t="shared" si="0"/>
        <v>9967519272</v>
      </c>
      <c r="J28" s="4"/>
      <c r="K28" s="8">
        <f t="shared" si="1"/>
        <v>-0.12488029154850332</v>
      </c>
      <c r="L28" s="4"/>
      <c r="M28" s="12">
        <v>1253397625</v>
      </c>
      <c r="N28" s="12"/>
      <c r="O28" s="12">
        <v>29324441698</v>
      </c>
      <c r="P28" s="12"/>
      <c r="Q28" s="12">
        <v>602203147</v>
      </c>
      <c r="R28" s="12"/>
      <c r="S28" s="12">
        <f t="shared" si="2"/>
        <v>31180042470</v>
      </c>
      <c r="T28" s="4"/>
      <c r="U28" s="8">
        <f t="shared" si="3"/>
        <v>0.16905004136154389</v>
      </c>
    </row>
    <row r="29" spans="1:21">
      <c r="A29" s="1" t="s">
        <v>24</v>
      </c>
      <c r="C29" s="12">
        <v>0</v>
      </c>
      <c r="D29" s="12"/>
      <c r="E29" s="12">
        <v>-2354566174</v>
      </c>
      <c r="F29" s="12"/>
      <c r="G29" s="12">
        <v>0</v>
      </c>
      <c r="H29" s="12"/>
      <c r="I29" s="12">
        <f t="shared" si="0"/>
        <v>-2354566174</v>
      </c>
      <c r="J29" s="4"/>
      <c r="K29" s="8">
        <f t="shared" si="1"/>
        <v>2.9499708227839178E-2</v>
      </c>
      <c r="L29" s="4"/>
      <c r="M29" s="12">
        <v>4404532500</v>
      </c>
      <c r="N29" s="12"/>
      <c r="O29" s="12">
        <v>-8941513725</v>
      </c>
      <c r="P29" s="12"/>
      <c r="Q29" s="12">
        <v>1508641895</v>
      </c>
      <c r="R29" s="12"/>
      <c r="S29" s="12">
        <f t="shared" si="2"/>
        <v>-3028339330</v>
      </c>
      <c r="T29" s="4"/>
      <c r="U29" s="8">
        <f t="shared" si="3"/>
        <v>-1.6418864390125704E-2</v>
      </c>
    </row>
    <row r="30" spans="1:21">
      <c r="A30" s="1" t="s">
        <v>51</v>
      </c>
      <c r="C30" s="12">
        <v>0</v>
      </c>
      <c r="D30" s="12"/>
      <c r="E30" s="12">
        <v>-267247200</v>
      </c>
      <c r="F30" s="12"/>
      <c r="G30" s="12">
        <v>0</v>
      </c>
      <c r="H30" s="12"/>
      <c r="I30" s="12">
        <f t="shared" si="0"/>
        <v>-267247200</v>
      </c>
      <c r="J30" s="4"/>
      <c r="K30" s="8">
        <f t="shared" si="1"/>
        <v>3.3482662376457732E-3</v>
      </c>
      <c r="L30" s="4"/>
      <c r="M30" s="12">
        <v>910442910</v>
      </c>
      <c r="N30" s="12"/>
      <c r="O30" s="12">
        <v>11365866278</v>
      </c>
      <c r="P30" s="12"/>
      <c r="Q30" s="12">
        <v>1999011652</v>
      </c>
      <c r="R30" s="12"/>
      <c r="S30" s="12">
        <f t="shared" si="2"/>
        <v>14275320840</v>
      </c>
      <c r="T30" s="4"/>
      <c r="U30" s="8">
        <f t="shared" si="3"/>
        <v>7.739705873631253E-2</v>
      </c>
    </row>
    <row r="31" spans="1:21">
      <c r="A31" s="1" t="s">
        <v>164</v>
      </c>
      <c r="C31" s="12">
        <v>0</v>
      </c>
      <c r="D31" s="12"/>
      <c r="E31" s="12">
        <v>0</v>
      </c>
      <c r="F31" s="12"/>
      <c r="G31" s="12">
        <v>0</v>
      </c>
      <c r="H31" s="12"/>
      <c r="I31" s="12">
        <f t="shared" si="0"/>
        <v>0</v>
      </c>
      <c r="J31" s="4"/>
      <c r="K31" s="8">
        <f t="shared" si="1"/>
        <v>0</v>
      </c>
      <c r="L31" s="4"/>
      <c r="M31" s="12">
        <v>1542857000</v>
      </c>
      <c r="N31" s="12"/>
      <c r="O31" s="12">
        <v>0</v>
      </c>
      <c r="P31" s="12"/>
      <c r="Q31" s="12">
        <v>3555383214</v>
      </c>
      <c r="R31" s="12"/>
      <c r="S31" s="12">
        <f t="shared" si="2"/>
        <v>5098240214</v>
      </c>
      <c r="T31" s="4"/>
      <c r="U31" s="8">
        <f t="shared" si="3"/>
        <v>2.7641326014133116E-2</v>
      </c>
    </row>
    <row r="32" spans="1:21">
      <c r="A32" s="1" t="s">
        <v>202</v>
      </c>
      <c r="C32" s="12">
        <v>0</v>
      </c>
      <c r="D32" s="12"/>
      <c r="E32" s="12">
        <v>0</v>
      </c>
      <c r="F32" s="12"/>
      <c r="G32" s="12">
        <v>0</v>
      </c>
      <c r="H32" s="12"/>
      <c r="I32" s="12">
        <f t="shared" si="0"/>
        <v>0</v>
      </c>
      <c r="J32" s="4"/>
      <c r="K32" s="8">
        <f t="shared" si="1"/>
        <v>0</v>
      </c>
      <c r="L32" s="4"/>
      <c r="M32" s="12">
        <v>0</v>
      </c>
      <c r="N32" s="12"/>
      <c r="O32" s="12">
        <v>0</v>
      </c>
      <c r="P32" s="12"/>
      <c r="Q32" s="12">
        <v>3579425385</v>
      </c>
      <c r="R32" s="12"/>
      <c r="S32" s="12">
        <f t="shared" si="2"/>
        <v>3579425385</v>
      </c>
      <c r="T32" s="4"/>
      <c r="U32" s="8">
        <f t="shared" si="3"/>
        <v>1.9406708953876872E-2</v>
      </c>
    </row>
    <row r="33" spans="1:21">
      <c r="A33" s="1" t="s">
        <v>49</v>
      </c>
      <c r="C33" s="12">
        <v>0</v>
      </c>
      <c r="D33" s="12"/>
      <c r="E33" s="12">
        <v>-5571949915</v>
      </c>
      <c r="F33" s="12"/>
      <c r="G33" s="12">
        <v>0</v>
      </c>
      <c r="H33" s="12"/>
      <c r="I33" s="12">
        <f t="shared" si="0"/>
        <v>-5571949915</v>
      </c>
      <c r="J33" s="4"/>
      <c r="K33" s="8">
        <f t="shared" si="1"/>
        <v>6.9809419063128569E-2</v>
      </c>
      <c r="L33" s="4"/>
      <c r="M33" s="12">
        <v>14441937500</v>
      </c>
      <c r="N33" s="12"/>
      <c r="O33" s="12">
        <v>-13170063617</v>
      </c>
      <c r="P33" s="12"/>
      <c r="Q33" s="12">
        <v>-996395601</v>
      </c>
      <c r="R33" s="12"/>
      <c r="S33" s="12">
        <f t="shared" si="2"/>
        <v>275478282</v>
      </c>
      <c r="T33" s="4"/>
      <c r="U33" s="8">
        <f t="shared" si="3"/>
        <v>1.4935712486958345E-3</v>
      </c>
    </row>
    <row r="34" spans="1:21">
      <c r="A34" s="1" t="s">
        <v>203</v>
      </c>
      <c r="C34" s="12">
        <v>0</v>
      </c>
      <c r="D34" s="12"/>
      <c r="E34" s="12">
        <v>0</v>
      </c>
      <c r="F34" s="12"/>
      <c r="G34" s="12">
        <v>0</v>
      </c>
      <c r="H34" s="12"/>
      <c r="I34" s="12">
        <f t="shared" si="0"/>
        <v>0</v>
      </c>
      <c r="J34" s="4"/>
      <c r="K34" s="8">
        <f t="shared" si="1"/>
        <v>0</v>
      </c>
      <c r="L34" s="4"/>
      <c r="M34" s="12">
        <v>0</v>
      </c>
      <c r="N34" s="12"/>
      <c r="O34" s="12">
        <v>0</v>
      </c>
      <c r="P34" s="12"/>
      <c r="Q34" s="12">
        <v>0</v>
      </c>
      <c r="R34" s="12"/>
      <c r="S34" s="12">
        <f t="shared" si="2"/>
        <v>0</v>
      </c>
      <c r="T34" s="4"/>
      <c r="U34" s="8">
        <f t="shared" si="3"/>
        <v>0</v>
      </c>
    </row>
    <row r="35" spans="1:21">
      <c r="A35" s="1" t="s">
        <v>204</v>
      </c>
      <c r="C35" s="12">
        <v>0</v>
      </c>
      <c r="D35" s="12"/>
      <c r="E35" s="12">
        <v>0</v>
      </c>
      <c r="F35" s="12"/>
      <c r="G35" s="12">
        <v>0</v>
      </c>
      <c r="H35" s="12"/>
      <c r="I35" s="12">
        <f t="shared" si="0"/>
        <v>0</v>
      </c>
      <c r="J35" s="4"/>
      <c r="K35" s="8">
        <f t="shared" si="1"/>
        <v>0</v>
      </c>
      <c r="L35" s="4"/>
      <c r="M35" s="12">
        <v>0</v>
      </c>
      <c r="N35" s="12"/>
      <c r="O35" s="12">
        <v>0</v>
      </c>
      <c r="P35" s="12"/>
      <c r="Q35" s="12">
        <v>6869421855</v>
      </c>
      <c r="R35" s="12"/>
      <c r="S35" s="12">
        <f t="shared" si="2"/>
        <v>6869421855</v>
      </c>
      <c r="T35" s="4"/>
      <c r="U35" s="8">
        <f t="shared" si="3"/>
        <v>3.7244209972932839E-2</v>
      </c>
    </row>
    <row r="36" spans="1:21">
      <c r="A36" s="1" t="s">
        <v>20</v>
      </c>
      <c r="C36" s="12">
        <v>0</v>
      </c>
      <c r="D36" s="12"/>
      <c r="E36" s="12">
        <v>-3347002036</v>
      </c>
      <c r="F36" s="12"/>
      <c r="G36" s="12">
        <v>0</v>
      </c>
      <c r="H36" s="12"/>
      <c r="I36" s="12">
        <f t="shared" si="0"/>
        <v>-3347002036</v>
      </c>
      <c r="J36" s="4"/>
      <c r="K36" s="8">
        <f t="shared" si="1"/>
        <v>4.1933662595793189E-2</v>
      </c>
      <c r="L36" s="4"/>
      <c r="M36" s="12">
        <v>4135369500</v>
      </c>
      <c r="N36" s="12"/>
      <c r="O36" s="12">
        <v>6220042244</v>
      </c>
      <c r="P36" s="12"/>
      <c r="Q36" s="12">
        <v>326847256</v>
      </c>
      <c r="R36" s="12"/>
      <c r="S36" s="12">
        <f t="shared" si="2"/>
        <v>10682259000</v>
      </c>
      <c r="T36" s="4"/>
      <c r="U36" s="8">
        <f t="shared" si="3"/>
        <v>5.7916416487316102E-2</v>
      </c>
    </row>
    <row r="37" spans="1:21">
      <c r="A37" s="1" t="s">
        <v>42</v>
      </c>
      <c r="C37" s="12">
        <v>0</v>
      </c>
      <c r="D37" s="12"/>
      <c r="E37" s="12">
        <v>-921073508</v>
      </c>
      <c r="F37" s="12"/>
      <c r="G37" s="12">
        <v>0</v>
      </c>
      <c r="H37" s="12"/>
      <c r="I37" s="12">
        <f t="shared" si="0"/>
        <v>-921073508</v>
      </c>
      <c r="J37" s="4"/>
      <c r="K37" s="8">
        <f t="shared" si="1"/>
        <v>1.1539875176339935E-2</v>
      </c>
      <c r="L37" s="4"/>
      <c r="M37" s="12">
        <v>3763367520</v>
      </c>
      <c r="N37" s="12"/>
      <c r="O37" s="12">
        <v>1558739729</v>
      </c>
      <c r="P37" s="12"/>
      <c r="Q37" s="12">
        <v>-189271833</v>
      </c>
      <c r="R37" s="12"/>
      <c r="S37" s="12">
        <f t="shared" si="2"/>
        <v>5132835416</v>
      </c>
      <c r="T37" s="4"/>
      <c r="U37" s="8">
        <f t="shared" si="3"/>
        <v>2.7828892157913641E-2</v>
      </c>
    </row>
    <row r="38" spans="1:21">
      <c r="A38" s="1" t="s">
        <v>185</v>
      </c>
      <c r="C38" s="12">
        <v>0</v>
      </c>
      <c r="D38" s="12"/>
      <c r="E38" s="12">
        <v>0</v>
      </c>
      <c r="F38" s="12"/>
      <c r="G38" s="12">
        <v>0</v>
      </c>
      <c r="H38" s="12"/>
      <c r="I38" s="12">
        <f t="shared" si="0"/>
        <v>0</v>
      </c>
      <c r="J38" s="4"/>
      <c r="K38" s="8">
        <f t="shared" si="1"/>
        <v>0</v>
      </c>
      <c r="L38" s="4"/>
      <c r="M38" s="12">
        <v>228101700</v>
      </c>
      <c r="N38" s="12"/>
      <c r="O38" s="12">
        <v>0</v>
      </c>
      <c r="P38" s="12"/>
      <c r="Q38" s="12">
        <v>5345665652</v>
      </c>
      <c r="R38" s="12"/>
      <c r="S38" s="12">
        <f t="shared" si="2"/>
        <v>5573767352</v>
      </c>
      <c r="T38" s="4"/>
      <c r="U38" s="8">
        <f t="shared" si="3"/>
        <v>3.021950987724947E-2</v>
      </c>
    </row>
    <row r="39" spans="1:21">
      <c r="A39" s="1" t="s">
        <v>205</v>
      </c>
      <c r="C39" s="12">
        <v>0</v>
      </c>
      <c r="D39" s="12"/>
      <c r="E39" s="12">
        <v>0</v>
      </c>
      <c r="F39" s="12"/>
      <c r="G39" s="12">
        <v>0</v>
      </c>
      <c r="H39" s="12"/>
      <c r="I39" s="12">
        <f t="shared" si="0"/>
        <v>0</v>
      </c>
      <c r="J39" s="4"/>
      <c r="K39" s="8">
        <f t="shared" si="1"/>
        <v>0</v>
      </c>
      <c r="L39" s="4"/>
      <c r="M39" s="12">
        <v>0</v>
      </c>
      <c r="N39" s="12"/>
      <c r="O39" s="12">
        <v>0</v>
      </c>
      <c r="P39" s="12"/>
      <c r="Q39" s="12">
        <v>39577005500</v>
      </c>
      <c r="R39" s="12"/>
      <c r="S39" s="12">
        <f t="shared" si="2"/>
        <v>39577005500</v>
      </c>
      <c r="T39" s="4"/>
      <c r="U39" s="8">
        <f t="shared" si="3"/>
        <v>0.21457618036211257</v>
      </c>
    </row>
    <row r="40" spans="1:21">
      <c r="A40" s="1" t="s">
        <v>37</v>
      </c>
      <c r="C40" s="12">
        <v>0</v>
      </c>
      <c r="D40" s="12"/>
      <c r="E40" s="12">
        <v>-2362020</v>
      </c>
      <c r="F40" s="12"/>
      <c r="G40" s="12">
        <v>0</v>
      </c>
      <c r="H40" s="12"/>
      <c r="I40" s="12">
        <f t="shared" si="0"/>
        <v>-2362020</v>
      </c>
      <c r="J40" s="4"/>
      <c r="K40" s="8">
        <f t="shared" si="1"/>
        <v>2.9593095151769855E-5</v>
      </c>
      <c r="L40" s="4"/>
      <c r="M40" s="12">
        <v>0</v>
      </c>
      <c r="N40" s="12"/>
      <c r="O40" s="12">
        <v>-118682640</v>
      </c>
      <c r="P40" s="12"/>
      <c r="Q40" s="12">
        <v>-2478811190</v>
      </c>
      <c r="R40" s="12"/>
      <c r="S40" s="12">
        <f t="shared" si="2"/>
        <v>-2597493830</v>
      </c>
      <c r="T40" s="4"/>
      <c r="U40" s="8">
        <f t="shared" si="3"/>
        <v>-1.4082932690689661E-2</v>
      </c>
    </row>
    <row r="41" spans="1:21">
      <c r="A41" s="1" t="s">
        <v>53</v>
      </c>
      <c r="C41" s="12">
        <v>0</v>
      </c>
      <c r="D41" s="12"/>
      <c r="E41" s="12">
        <v>-4567599628</v>
      </c>
      <c r="F41" s="12"/>
      <c r="G41" s="12">
        <v>0</v>
      </c>
      <c r="H41" s="12"/>
      <c r="I41" s="12">
        <f t="shared" si="0"/>
        <v>-4567599628</v>
      </c>
      <c r="J41" s="4"/>
      <c r="K41" s="8">
        <f t="shared" si="1"/>
        <v>5.7226192160351137E-2</v>
      </c>
      <c r="L41" s="4"/>
      <c r="M41" s="12">
        <v>0</v>
      </c>
      <c r="N41" s="12"/>
      <c r="O41" s="12">
        <v>17368042785</v>
      </c>
      <c r="P41" s="12"/>
      <c r="Q41" s="12">
        <v>-957533450</v>
      </c>
      <c r="R41" s="12"/>
      <c r="S41" s="12">
        <f t="shared" si="2"/>
        <v>16410509335</v>
      </c>
      <c r="T41" s="4"/>
      <c r="U41" s="8">
        <f t="shared" si="3"/>
        <v>8.8973492724230788E-2</v>
      </c>
    </row>
    <row r="42" spans="1:21">
      <c r="A42" s="1" t="s">
        <v>206</v>
      </c>
      <c r="C42" s="12">
        <v>0</v>
      </c>
      <c r="D42" s="12"/>
      <c r="E42" s="12">
        <v>0</v>
      </c>
      <c r="F42" s="12"/>
      <c r="G42" s="12">
        <v>0</v>
      </c>
      <c r="H42" s="12"/>
      <c r="I42" s="12">
        <f t="shared" si="0"/>
        <v>0</v>
      </c>
      <c r="J42" s="4"/>
      <c r="K42" s="8">
        <f t="shared" si="1"/>
        <v>0</v>
      </c>
      <c r="L42" s="4"/>
      <c r="M42" s="12">
        <v>0</v>
      </c>
      <c r="N42" s="12"/>
      <c r="O42" s="12">
        <v>0</v>
      </c>
      <c r="P42" s="12"/>
      <c r="Q42" s="12">
        <v>6273615044</v>
      </c>
      <c r="R42" s="12"/>
      <c r="S42" s="12">
        <f t="shared" si="2"/>
        <v>6273615044</v>
      </c>
      <c r="T42" s="4"/>
      <c r="U42" s="8">
        <f t="shared" si="3"/>
        <v>3.4013901157928857E-2</v>
      </c>
    </row>
    <row r="43" spans="1:21">
      <c r="A43" s="1" t="s">
        <v>207</v>
      </c>
      <c r="C43" s="12">
        <v>0</v>
      </c>
      <c r="D43" s="12"/>
      <c r="E43" s="12">
        <v>0</v>
      </c>
      <c r="F43" s="12"/>
      <c r="G43" s="12">
        <v>0</v>
      </c>
      <c r="H43" s="12"/>
      <c r="I43" s="12">
        <f t="shared" si="0"/>
        <v>0</v>
      </c>
      <c r="J43" s="4"/>
      <c r="K43" s="8">
        <f t="shared" si="1"/>
        <v>0</v>
      </c>
      <c r="L43" s="4"/>
      <c r="M43" s="12">
        <v>0</v>
      </c>
      <c r="N43" s="12"/>
      <c r="O43" s="12">
        <v>0</v>
      </c>
      <c r="P43" s="12"/>
      <c r="Q43" s="12">
        <v>1782573327</v>
      </c>
      <c r="R43" s="12"/>
      <c r="S43" s="12">
        <f t="shared" si="2"/>
        <v>1782573327</v>
      </c>
      <c r="T43" s="4"/>
      <c r="U43" s="8">
        <f t="shared" si="3"/>
        <v>9.6646467030721429E-3</v>
      </c>
    </row>
    <row r="44" spans="1:21">
      <c r="A44" s="1" t="s">
        <v>57</v>
      </c>
      <c r="C44" s="12">
        <v>0</v>
      </c>
      <c r="D44" s="12"/>
      <c r="E44" s="12">
        <v>651965983</v>
      </c>
      <c r="F44" s="12"/>
      <c r="G44" s="12">
        <v>0</v>
      </c>
      <c r="H44" s="12"/>
      <c r="I44" s="12">
        <f t="shared" si="0"/>
        <v>651965983</v>
      </c>
      <c r="J44" s="4"/>
      <c r="K44" s="8">
        <f t="shared" si="1"/>
        <v>-8.1683014414086954E-3</v>
      </c>
      <c r="L44" s="4"/>
      <c r="M44" s="12">
        <v>5140368585</v>
      </c>
      <c r="N44" s="12"/>
      <c r="O44" s="12">
        <v>9062327179</v>
      </c>
      <c r="P44" s="12"/>
      <c r="Q44" s="12">
        <v>748448713</v>
      </c>
      <c r="R44" s="12"/>
      <c r="S44" s="12">
        <f t="shared" si="2"/>
        <v>14951144477</v>
      </c>
      <c r="T44" s="4"/>
      <c r="U44" s="8">
        <f t="shared" si="3"/>
        <v>8.1061197869473856E-2</v>
      </c>
    </row>
    <row r="45" spans="1:21">
      <c r="A45" s="1" t="s">
        <v>46</v>
      </c>
      <c r="C45" s="12">
        <v>0</v>
      </c>
      <c r="D45" s="12"/>
      <c r="E45" s="12">
        <v>-1055660128</v>
      </c>
      <c r="F45" s="12"/>
      <c r="G45" s="12">
        <v>0</v>
      </c>
      <c r="H45" s="12"/>
      <c r="I45" s="12">
        <f t="shared" si="0"/>
        <v>-1055660128</v>
      </c>
      <c r="J45" s="4"/>
      <c r="K45" s="8">
        <f t="shared" si="1"/>
        <v>1.322607370633337E-2</v>
      </c>
      <c r="L45" s="4"/>
      <c r="M45" s="12">
        <v>2141086500</v>
      </c>
      <c r="N45" s="12"/>
      <c r="O45" s="12">
        <v>-6904358100</v>
      </c>
      <c r="P45" s="12"/>
      <c r="Q45" s="12">
        <v>-386144928</v>
      </c>
      <c r="R45" s="12"/>
      <c r="S45" s="12">
        <f t="shared" si="2"/>
        <v>-5149416528</v>
      </c>
      <c r="T45" s="4"/>
      <c r="U45" s="8">
        <f t="shared" si="3"/>
        <v>-2.7918790613700457E-2</v>
      </c>
    </row>
    <row r="46" spans="1:21">
      <c r="A46" s="1" t="s">
        <v>38</v>
      </c>
      <c r="C46" s="12">
        <v>0</v>
      </c>
      <c r="D46" s="12"/>
      <c r="E46" s="12">
        <v>-1181309377</v>
      </c>
      <c r="F46" s="12"/>
      <c r="G46" s="12">
        <v>0</v>
      </c>
      <c r="H46" s="12"/>
      <c r="I46" s="12">
        <f t="shared" si="0"/>
        <v>-1181309377</v>
      </c>
      <c r="J46" s="4"/>
      <c r="K46" s="8">
        <f t="shared" si="1"/>
        <v>1.48002983874984E-2</v>
      </c>
      <c r="L46" s="4"/>
      <c r="M46" s="12">
        <v>8213804600</v>
      </c>
      <c r="N46" s="12"/>
      <c r="O46" s="12">
        <v>-10423318036</v>
      </c>
      <c r="P46" s="12"/>
      <c r="Q46" s="12">
        <v>581076002</v>
      </c>
      <c r="R46" s="12"/>
      <c r="S46" s="12">
        <f t="shared" si="2"/>
        <v>-1628437434</v>
      </c>
      <c r="T46" s="4"/>
      <c r="U46" s="8">
        <f t="shared" si="3"/>
        <v>-8.8289621746748814E-3</v>
      </c>
    </row>
    <row r="47" spans="1:21">
      <c r="A47" s="1" t="s">
        <v>208</v>
      </c>
      <c r="C47" s="12">
        <v>0</v>
      </c>
      <c r="D47" s="12"/>
      <c r="E47" s="12">
        <v>0</v>
      </c>
      <c r="F47" s="12"/>
      <c r="G47" s="12">
        <v>0</v>
      </c>
      <c r="H47" s="12"/>
      <c r="I47" s="12">
        <f t="shared" si="0"/>
        <v>0</v>
      </c>
      <c r="J47" s="4"/>
      <c r="K47" s="8">
        <f t="shared" si="1"/>
        <v>0</v>
      </c>
      <c r="L47" s="4"/>
      <c r="M47" s="12">
        <v>0</v>
      </c>
      <c r="N47" s="12"/>
      <c r="O47" s="12">
        <v>0</v>
      </c>
      <c r="P47" s="12"/>
      <c r="Q47" s="12">
        <v>0</v>
      </c>
      <c r="R47" s="12"/>
      <c r="S47" s="12">
        <f t="shared" si="2"/>
        <v>0</v>
      </c>
      <c r="T47" s="4"/>
      <c r="U47" s="8">
        <f t="shared" si="3"/>
        <v>0</v>
      </c>
    </row>
    <row r="48" spans="1:21">
      <c r="A48" s="1" t="s">
        <v>16</v>
      </c>
      <c r="C48" s="12">
        <v>0</v>
      </c>
      <c r="D48" s="12"/>
      <c r="E48" s="12">
        <v>-7095292772</v>
      </c>
      <c r="F48" s="12"/>
      <c r="G48" s="12">
        <v>0</v>
      </c>
      <c r="H48" s="12"/>
      <c r="I48" s="12">
        <f t="shared" si="0"/>
        <v>-7095292772</v>
      </c>
      <c r="J48" s="4"/>
      <c r="K48" s="8">
        <f t="shared" si="1"/>
        <v>8.8894960301547365E-2</v>
      </c>
      <c r="L48" s="4"/>
      <c r="M48" s="12">
        <v>1605500262</v>
      </c>
      <c r="N48" s="12"/>
      <c r="O48" s="12">
        <v>-19340381130</v>
      </c>
      <c r="P48" s="12"/>
      <c r="Q48" s="12">
        <v>-1317526330</v>
      </c>
      <c r="R48" s="12"/>
      <c r="S48" s="12">
        <f t="shared" si="2"/>
        <v>-19052407198</v>
      </c>
      <c r="T48" s="4"/>
      <c r="U48" s="8">
        <f t="shared" si="3"/>
        <v>-0.10329717247684289</v>
      </c>
    </row>
    <row r="49" spans="1:21">
      <c r="A49" s="1" t="s">
        <v>209</v>
      </c>
      <c r="C49" s="12">
        <v>0</v>
      </c>
      <c r="D49" s="12"/>
      <c r="E49" s="12">
        <v>0</v>
      </c>
      <c r="F49" s="12"/>
      <c r="G49" s="12">
        <v>0</v>
      </c>
      <c r="H49" s="12"/>
      <c r="I49" s="12">
        <f t="shared" si="0"/>
        <v>0</v>
      </c>
      <c r="J49" s="4"/>
      <c r="K49" s="8">
        <f t="shared" si="1"/>
        <v>0</v>
      </c>
      <c r="L49" s="4"/>
      <c r="M49" s="12">
        <v>0</v>
      </c>
      <c r="N49" s="12"/>
      <c r="O49" s="12">
        <v>0</v>
      </c>
      <c r="P49" s="12"/>
      <c r="Q49" s="12">
        <v>-895370255</v>
      </c>
      <c r="R49" s="12"/>
      <c r="S49" s="12">
        <f t="shared" si="2"/>
        <v>-895370255</v>
      </c>
      <c r="T49" s="4"/>
      <c r="U49" s="8">
        <f t="shared" si="3"/>
        <v>-4.8544635174015555E-3</v>
      </c>
    </row>
    <row r="50" spans="1:21">
      <c r="A50" s="1" t="s">
        <v>183</v>
      </c>
      <c r="C50" s="12">
        <v>0</v>
      </c>
      <c r="D50" s="12"/>
      <c r="E50" s="12">
        <v>0</v>
      </c>
      <c r="F50" s="12"/>
      <c r="G50" s="12">
        <v>0</v>
      </c>
      <c r="H50" s="12"/>
      <c r="I50" s="12">
        <f t="shared" si="0"/>
        <v>0</v>
      </c>
      <c r="J50" s="4"/>
      <c r="K50" s="8">
        <f t="shared" si="1"/>
        <v>0</v>
      </c>
      <c r="L50" s="4"/>
      <c r="M50" s="12">
        <v>3112800808</v>
      </c>
      <c r="N50" s="12"/>
      <c r="O50" s="12">
        <v>0</v>
      </c>
      <c r="P50" s="12"/>
      <c r="Q50" s="12">
        <v>24562869618</v>
      </c>
      <c r="R50" s="12"/>
      <c r="S50" s="12">
        <f t="shared" si="2"/>
        <v>27675670426</v>
      </c>
      <c r="T50" s="4"/>
      <c r="U50" s="8">
        <f t="shared" si="3"/>
        <v>0.15005025200736222</v>
      </c>
    </row>
    <row r="51" spans="1:21">
      <c r="A51" s="1" t="s">
        <v>50</v>
      </c>
      <c r="C51" s="12">
        <v>0</v>
      </c>
      <c r="D51" s="12"/>
      <c r="E51" s="12">
        <v>-2238057530</v>
      </c>
      <c r="F51" s="12"/>
      <c r="G51" s="12">
        <v>0</v>
      </c>
      <c r="H51" s="12"/>
      <c r="I51" s="12">
        <f t="shared" si="0"/>
        <v>-2238057530</v>
      </c>
      <c r="J51" s="4"/>
      <c r="K51" s="8">
        <f t="shared" si="1"/>
        <v>2.8040003658065984E-2</v>
      </c>
      <c r="L51" s="4"/>
      <c r="M51" s="12">
        <v>2774112570</v>
      </c>
      <c r="N51" s="12"/>
      <c r="O51" s="12">
        <v>-4875768307</v>
      </c>
      <c r="P51" s="12"/>
      <c r="Q51" s="12">
        <v>-453726025</v>
      </c>
      <c r="R51" s="12"/>
      <c r="S51" s="12">
        <f t="shared" si="2"/>
        <v>-2555381762</v>
      </c>
      <c r="T51" s="4"/>
      <c r="U51" s="8">
        <f t="shared" si="3"/>
        <v>-1.3854612063991679E-2</v>
      </c>
    </row>
    <row r="52" spans="1:21">
      <c r="A52" s="1" t="s">
        <v>22</v>
      </c>
      <c r="C52" s="12">
        <v>0</v>
      </c>
      <c r="D52" s="12"/>
      <c r="E52" s="12">
        <v>-4930857477</v>
      </c>
      <c r="F52" s="12"/>
      <c r="G52" s="12">
        <v>0</v>
      </c>
      <c r="H52" s="12"/>
      <c r="I52" s="12">
        <f t="shared" si="0"/>
        <v>-4930857477</v>
      </c>
      <c r="J52" s="4"/>
      <c r="K52" s="8">
        <f t="shared" si="1"/>
        <v>6.1777349258971916E-2</v>
      </c>
      <c r="L52" s="4"/>
      <c r="M52" s="12">
        <v>5657450400</v>
      </c>
      <c r="N52" s="12"/>
      <c r="O52" s="12">
        <v>2108920711</v>
      </c>
      <c r="P52" s="12"/>
      <c r="Q52" s="12">
        <v>786750941</v>
      </c>
      <c r="R52" s="12"/>
      <c r="S52" s="12">
        <f t="shared" si="2"/>
        <v>8553122052</v>
      </c>
      <c r="T52" s="4"/>
      <c r="U52" s="8">
        <f t="shared" si="3"/>
        <v>4.6372792405658746E-2</v>
      </c>
    </row>
    <row r="53" spans="1:21">
      <c r="A53" s="1" t="s">
        <v>45</v>
      </c>
      <c r="C53" s="12">
        <v>0</v>
      </c>
      <c r="D53" s="12"/>
      <c r="E53" s="12">
        <v>-1669165180</v>
      </c>
      <c r="F53" s="12"/>
      <c r="G53" s="12">
        <v>0</v>
      </c>
      <c r="H53" s="12"/>
      <c r="I53" s="12">
        <f t="shared" si="0"/>
        <v>-1669165180</v>
      </c>
      <c r="J53" s="4"/>
      <c r="K53" s="8">
        <f t="shared" si="1"/>
        <v>2.0912508783059017E-2</v>
      </c>
      <c r="L53" s="4"/>
      <c r="M53" s="12">
        <v>2302608000</v>
      </c>
      <c r="N53" s="12"/>
      <c r="O53" s="12">
        <v>-16735102081</v>
      </c>
      <c r="P53" s="12"/>
      <c r="Q53" s="12">
        <v>-1842231036</v>
      </c>
      <c r="R53" s="12"/>
      <c r="S53" s="12">
        <f t="shared" si="2"/>
        <v>-16274725117</v>
      </c>
      <c r="T53" s="4"/>
      <c r="U53" s="8">
        <f t="shared" si="3"/>
        <v>-8.8237306181469327E-2</v>
      </c>
    </row>
    <row r="54" spans="1:21">
      <c r="A54" s="1" t="s">
        <v>48</v>
      </c>
      <c r="C54" s="12">
        <v>0</v>
      </c>
      <c r="D54" s="12"/>
      <c r="E54" s="12">
        <v>-581182</v>
      </c>
      <c r="F54" s="12"/>
      <c r="G54" s="12">
        <v>0</v>
      </c>
      <c r="H54" s="12"/>
      <c r="I54" s="12">
        <f t="shared" si="0"/>
        <v>-581182</v>
      </c>
      <c r="J54" s="4"/>
      <c r="K54" s="8">
        <f t="shared" si="1"/>
        <v>7.2814685000533056E-6</v>
      </c>
      <c r="L54" s="4"/>
      <c r="M54" s="12">
        <v>0</v>
      </c>
      <c r="N54" s="12"/>
      <c r="O54" s="12">
        <v>3212413</v>
      </c>
      <c r="P54" s="12"/>
      <c r="Q54" s="12">
        <v>8346084727</v>
      </c>
      <c r="R54" s="12"/>
      <c r="S54" s="12">
        <f t="shared" si="2"/>
        <v>8349297140</v>
      </c>
      <c r="T54" s="4"/>
      <c r="U54" s="8">
        <f t="shared" si="3"/>
        <v>4.5267707002479271E-2</v>
      </c>
    </row>
    <row r="55" spans="1:21">
      <c r="A55" s="1" t="s">
        <v>52</v>
      </c>
      <c r="C55" s="12">
        <v>0</v>
      </c>
      <c r="D55" s="12"/>
      <c r="E55" s="12">
        <v>-11157838224</v>
      </c>
      <c r="F55" s="12"/>
      <c r="G55" s="12">
        <v>0</v>
      </c>
      <c r="H55" s="12"/>
      <c r="I55" s="12">
        <f t="shared" si="0"/>
        <v>-11157838224</v>
      </c>
      <c r="J55" s="4"/>
      <c r="K55" s="8">
        <f t="shared" si="1"/>
        <v>0.13979346840877163</v>
      </c>
      <c r="L55" s="4"/>
      <c r="M55" s="12">
        <v>1329756440</v>
      </c>
      <c r="N55" s="12"/>
      <c r="O55" s="12">
        <v>-29680817246</v>
      </c>
      <c r="P55" s="12"/>
      <c r="Q55" s="12">
        <v>0</v>
      </c>
      <c r="R55" s="12"/>
      <c r="S55" s="12">
        <f t="shared" si="2"/>
        <v>-28351060806</v>
      </c>
      <c r="T55" s="4"/>
      <c r="U55" s="8">
        <f t="shared" si="3"/>
        <v>-0.15371204213430134</v>
      </c>
    </row>
    <row r="56" spans="1:21">
      <c r="A56" s="1" t="s">
        <v>29</v>
      </c>
      <c r="C56" s="12">
        <v>0</v>
      </c>
      <c r="D56" s="12"/>
      <c r="E56" s="12">
        <v>-437072750</v>
      </c>
      <c r="F56" s="12"/>
      <c r="G56" s="12">
        <v>0</v>
      </c>
      <c r="H56" s="12"/>
      <c r="I56" s="12">
        <f t="shared" si="0"/>
        <v>-437072750</v>
      </c>
      <c r="J56" s="4"/>
      <c r="K56" s="8">
        <f t="shared" si="1"/>
        <v>5.4759635731262725E-3</v>
      </c>
      <c r="L56" s="4"/>
      <c r="M56" s="12">
        <v>3226577849</v>
      </c>
      <c r="N56" s="12"/>
      <c r="O56" s="12">
        <v>1450730032</v>
      </c>
      <c r="P56" s="12"/>
      <c r="Q56" s="12">
        <v>0</v>
      </c>
      <c r="R56" s="12"/>
      <c r="S56" s="12">
        <f t="shared" si="2"/>
        <v>4677307881</v>
      </c>
      <c r="T56" s="4"/>
      <c r="U56" s="8">
        <f t="shared" si="3"/>
        <v>2.535914091536275E-2</v>
      </c>
    </row>
    <row r="57" spans="1:21">
      <c r="A57" s="1" t="s">
        <v>47</v>
      </c>
      <c r="C57" s="12">
        <v>0</v>
      </c>
      <c r="D57" s="12"/>
      <c r="E57" s="12">
        <v>638534976</v>
      </c>
      <c r="F57" s="12"/>
      <c r="G57" s="12">
        <v>0</v>
      </c>
      <c r="H57" s="12"/>
      <c r="I57" s="12">
        <f t="shared" si="0"/>
        <v>638534976</v>
      </c>
      <c r="J57" s="4"/>
      <c r="K57" s="8">
        <f t="shared" si="1"/>
        <v>-8.0000280702538853E-3</v>
      </c>
      <c r="L57" s="4"/>
      <c r="M57" s="12">
        <v>256942800</v>
      </c>
      <c r="N57" s="12"/>
      <c r="O57" s="12">
        <v>-119193195</v>
      </c>
      <c r="P57" s="12"/>
      <c r="Q57" s="12">
        <v>0</v>
      </c>
      <c r="R57" s="12"/>
      <c r="S57" s="12">
        <f t="shared" si="2"/>
        <v>137749605</v>
      </c>
      <c r="T57" s="4"/>
      <c r="U57" s="8">
        <f t="shared" si="3"/>
        <v>7.4684235742114851E-4</v>
      </c>
    </row>
    <row r="58" spans="1:21">
      <c r="A58" s="1" t="s">
        <v>17</v>
      </c>
      <c r="C58" s="12">
        <v>0</v>
      </c>
      <c r="D58" s="12"/>
      <c r="E58" s="12">
        <v>-3114418446</v>
      </c>
      <c r="F58" s="12"/>
      <c r="G58" s="12">
        <v>0</v>
      </c>
      <c r="H58" s="12"/>
      <c r="I58" s="12">
        <f t="shared" si="0"/>
        <v>-3114418446</v>
      </c>
      <c r="J58" s="4"/>
      <c r="K58" s="8">
        <f t="shared" si="1"/>
        <v>3.901968713851077E-2</v>
      </c>
      <c r="L58" s="4"/>
      <c r="M58" s="12">
        <v>2321168720</v>
      </c>
      <c r="N58" s="12"/>
      <c r="O58" s="12">
        <v>-13361788002</v>
      </c>
      <c r="P58" s="12"/>
      <c r="Q58" s="12">
        <v>0</v>
      </c>
      <c r="R58" s="12"/>
      <c r="S58" s="12">
        <f t="shared" si="2"/>
        <v>-11040619282</v>
      </c>
      <c r="T58" s="4"/>
      <c r="U58" s="8">
        <f t="shared" si="3"/>
        <v>-5.9859352278783438E-2</v>
      </c>
    </row>
    <row r="59" spans="1:21">
      <c r="A59" s="1" t="s">
        <v>25</v>
      </c>
      <c r="C59" s="12">
        <v>0</v>
      </c>
      <c r="D59" s="12"/>
      <c r="E59" s="12">
        <v>-5079364638</v>
      </c>
      <c r="F59" s="12"/>
      <c r="G59" s="12">
        <v>0</v>
      </c>
      <c r="H59" s="12"/>
      <c r="I59" s="12">
        <f t="shared" si="0"/>
        <v>-5079364638</v>
      </c>
      <c r="J59" s="4"/>
      <c r="K59" s="8">
        <f t="shared" si="1"/>
        <v>6.3637954396181681E-2</v>
      </c>
      <c r="L59" s="4"/>
      <c r="M59" s="12">
        <v>1219581120</v>
      </c>
      <c r="N59" s="12"/>
      <c r="O59" s="12">
        <v>1929210766</v>
      </c>
      <c r="P59" s="12"/>
      <c r="Q59" s="12">
        <v>0</v>
      </c>
      <c r="R59" s="12"/>
      <c r="S59" s="12">
        <f t="shared" si="2"/>
        <v>3148791886</v>
      </c>
      <c r="T59" s="4"/>
      <c r="U59" s="8">
        <f t="shared" si="3"/>
        <v>1.7071926668456323E-2</v>
      </c>
    </row>
    <row r="60" spans="1:21">
      <c r="A60" s="1" t="s">
        <v>30</v>
      </c>
      <c r="C60" s="12">
        <v>0</v>
      </c>
      <c r="D60" s="12"/>
      <c r="E60" s="12">
        <v>-292926812</v>
      </c>
      <c r="F60" s="12"/>
      <c r="G60" s="12">
        <v>0</v>
      </c>
      <c r="H60" s="12"/>
      <c r="I60" s="12">
        <f t="shared" si="0"/>
        <v>-292926812</v>
      </c>
      <c r="J60" s="4"/>
      <c r="K60" s="8">
        <f t="shared" si="1"/>
        <v>3.6699989923965927E-3</v>
      </c>
      <c r="L60" s="4"/>
      <c r="M60" s="12">
        <v>2189639844</v>
      </c>
      <c r="N60" s="12"/>
      <c r="O60" s="12">
        <v>3276440650</v>
      </c>
      <c r="P60" s="12"/>
      <c r="Q60" s="12">
        <v>0</v>
      </c>
      <c r="R60" s="12"/>
      <c r="S60" s="12">
        <f t="shared" si="2"/>
        <v>5466080494</v>
      </c>
      <c r="T60" s="4"/>
      <c r="U60" s="8">
        <f t="shared" si="3"/>
        <v>2.9635659877156936E-2</v>
      </c>
    </row>
    <row r="61" spans="1:21">
      <c r="A61" s="1" t="s">
        <v>19</v>
      </c>
      <c r="C61" s="12">
        <v>0</v>
      </c>
      <c r="D61" s="12"/>
      <c r="E61" s="12">
        <v>-1295406404</v>
      </c>
      <c r="F61" s="12"/>
      <c r="G61" s="12">
        <v>0</v>
      </c>
      <c r="H61" s="12"/>
      <c r="I61" s="12">
        <f t="shared" si="0"/>
        <v>-1295406404</v>
      </c>
      <c r="J61" s="4"/>
      <c r="K61" s="8">
        <f t="shared" si="1"/>
        <v>1.6229788475027318E-2</v>
      </c>
      <c r="L61" s="4"/>
      <c r="M61" s="12">
        <v>5484227448</v>
      </c>
      <c r="N61" s="12"/>
      <c r="O61" s="12">
        <v>-3451874343</v>
      </c>
      <c r="P61" s="12"/>
      <c r="Q61" s="12">
        <v>0</v>
      </c>
      <c r="R61" s="12"/>
      <c r="S61" s="12">
        <f t="shared" si="2"/>
        <v>2032353105</v>
      </c>
      <c r="T61" s="4"/>
      <c r="U61" s="8">
        <f t="shared" si="3"/>
        <v>1.1018887379389516E-2</v>
      </c>
    </row>
    <row r="62" spans="1:21">
      <c r="A62" s="1" t="s">
        <v>34</v>
      </c>
      <c r="C62" s="12">
        <v>0</v>
      </c>
      <c r="D62" s="12"/>
      <c r="E62" s="12">
        <v>-5907528769</v>
      </c>
      <c r="F62" s="12"/>
      <c r="G62" s="12">
        <v>0</v>
      </c>
      <c r="H62" s="12"/>
      <c r="I62" s="12">
        <f t="shared" si="0"/>
        <v>-5907528769</v>
      </c>
      <c r="J62" s="4"/>
      <c r="K62" s="8">
        <f t="shared" si="1"/>
        <v>7.4013793690500013E-2</v>
      </c>
      <c r="L62" s="4"/>
      <c r="M62" s="12">
        <v>2198964000</v>
      </c>
      <c r="N62" s="12"/>
      <c r="O62" s="12">
        <v>-1845628123</v>
      </c>
      <c r="P62" s="12"/>
      <c r="Q62" s="12">
        <v>0</v>
      </c>
      <c r="R62" s="12"/>
      <c r="S62" s="12">
        <f t="shared" si="2"/>
        <v>353335877</v>
      </c>
      <c r="T62" s="4"/>
      <c r="U62" s="8">
        <f t="shared" si="3"/>
        <v>1.9156947806866595E-3</v>
      </c>
    </row>
    <row r="63" spans="1:21">
      <c r="A63" s="1" t="s">
        <v>28</v>
      </c>
      <c r="C63" s="12">
        <v>0</v>
      </c>
      <c r="D63" s="12"/>
      <c r="E63" s="12">
        <v>37556233</v>
      </c>
      <c r="F63" s="12"/>
      <c r="G63" s="12">
        <v>0</v>
      </c>
      <c r="H63" s="12"/>
      <c r="I63" s="12">
        <f t="shared" si="0"/>
        <v>37556233</v>
      </c>
      <c r="J63" s="4"/>
      <c r="K63" s="8">
        <f t="shared" si="1"/>
        <v>-4.7053165371632716E-4</v>
      </c>
      <c r="L63" s="4"/>
      <c r="M63" s="12">
        <v>0</v>
      </c>
      <c r="N63" s="12"/>
      <c r="O63" s="12">
        <v>1554841830</v>
      </c>
      <c r="P63" s="12"/>
      <c r="Q63" s="12">
        <v>0</v>
      </c>
      <c r="R63" s="12"/>
      <c r="S63" s="12">
        <f t="shared" si="2"/>
        <v>1554841830</v>
      </c>
      <c r="T63" s="4"/>
      <c r="U63" s="8">
        <f t="shared" si="3"/>
        <v>8.4299460440137933E-3</v>
      </c>
    </row>
    <row r="64" spans="1:21">
      <c r="A64" s="1" t="s">
        <v>58</v>
      </c>
      <c r="C64" s="12">
        <v>0</v>
      </c>
      <c r="D64" s="12"/>
      <c r="E64" s="12">
        <v>-2672874324</v>
      </c>
      <c r="F64" s="12"/>
      <c r="G64" s="12">
        <v>0</v>
      </c>
      <c r="H64" s="12"/>
      <c r="I64" s="12">
        <f t="shared" si="0"/>
        <v>-2672874324</v>
      </c>
      <c r="J64" s="4"/>
      <c r="K64" s="8">
        <f t="shared" si="1"/>
        <v>3.348770298255499E-2</v>
      </c>
      <c r="L64" s="4"/>
      <c r="M64" s="12">
        <v>0</v>
      </c>
      <c r="N64" s="12"/>
      <c r="O64" s="12">
        <v>-1003133817</v>
      </c>
      <c r="P64" s="12"/>
      <c r="Q64" s="12">
        <v>0</v>
      </c>
      <c r="R64" s="12"/>
      <c r="S64" s="12">
        <f t="shared" si="2"/>
        <v>-1003133817</v>
      </c>
      <c r="T64" s="4"/>
      <c r="U64" s="8">
        <f t="shared" si="3"/>
        <v>-5.4387293865354822E-3</v>
      </c>
    </row>
    <row r="65" spans="1:21">
      <c r="A65" s="1" t="s">
        <v>62</v>
      </c>
      <c r="C65" s="12">
        <v>0</v>
      </c>
      <c r="D65" s="12"/>
      <c r="E65" s="12">
        <v>-254627022</v>
      </c>
      <c r="F65" s="12"/>
      <c r="G65" s="12">
        <v>0</v>
      </c>
      <c r="H65" s="12"/>
      <c r="I65" s="12">
        <f t="shared" si="0"/>
        <v>-254627022</v>
      </c>
      <c r="J65" s="4"/>
      <c r="K65" s="8">
        <f t="shared" si="1"/>
        <v>3.1901515187245646E-3</v>
      </c>
      <c r="L65" s="4"/>
      <c r="M65" s="12">
        <v>0</v>
      </c>
      <c r="N65" s="12"/>
      <c r="O65" s="12">
        <v>-254627022</v>
      </c>
      <c r="P65" s="12"/>
      <c r="Q65" s="12">
        <v>0</v>
      </c>
      <c r="R65" s="12"/>
      <c r="S65" s="12">
        <f t="shared" si="2"/>
        <v>-254627022</v>
      </c>
      <c r="T65" s="4"/>
      <c r="U65" s="8">
        <f t="shared" si="3"/>
        <v>-1.3805211664571137E-3</v>
      </c>
    </row>
    <row r="66" spans="1:21">
      <c r="A66" s="1" t="s">
        <v>61</v>
      </c>
      <c r="C66" s="12">
        <v>0</v>
      </c>
      <c r="D66" s="12"/>
      <c r="E66" s="12">
        <v>-94889571</v>
      </c>
      <c r="F66" s="12"/>
      <c r="G66" s="12">
        <v>0</v>
      </c>
      <c r="H66" s="12"/>
      <c r="I66" s="12">
        <f t="shared" si="0"/>
        <v>-94889571</v>
      </c>
      <c r="J66" s="4"/>
      <c r="K66" s="8">
        <f t="shared" si="1"/>
        <v>1.1888451848475548E-3</v>
      </c>
      <c r="L66" s="4"/>
      <c r="M66" s="12">
        <v>0</v>
      </c>
      <c r="N66" s="12"/>
      <c r="O66" s="12">
        <v>-94889571</v>
      </c>
      <c r="P66" s="12"/>
      <c r="Q66" s="12">
        <v>0</v>
      </c>
      <c r="R66" s="12"/>
      <c r="S66" s="12">
        <f t="shared" si="2"/>
        <v>-94889571</v>
      </c>
      <c r="T66" s="4"/>
      <c r="U66" s="8">
        <f t="shared" si="3"/>
        <v>-5.1446645455223959E-4</v>
      </c>
    </row>
    <row r="67" spans="1:21">
      <c r="A67" s="1" t="s">
        <v>33</v>
      </c>
      <c r="C67" s="12">
        <v>0</v>
      </c>
      <c r="D67" s="12"/>
      <c r="E67" s="12">
        <v>0</v>
      </c>
      <c r="F67" s="12"/>
      <c r="G67" s="12">
        <v>0</v>
      </c>
      <c r="H67" s="12"/>
      <c r="I67" s="12">
        <f t="shared" si="0"/>
        <v>0</v>
      </c>
      <c r="J67" s="4"/>
      <c r="K67" s="8">
        <f t="shared" si="1"/>
        <v>0</v>
      </c>
      <c r="L67" s="4"/>
      <c r="M67" s="12">
        <v>0</v>
      </c>
      <c r="N67" s="12"/>
      <c r="O67" s="12">
        <v>0</v>
      </c>
      <c r="P67" s="12"/>
      <c r="Q67" s="12">
        <v>0</v>
      </c>
      <c r="R67" s="12"/>
      <c r="S67" s="12">
        <f t="shared" si="2"/>
        <v>0</v>
      </c>
      <c r="T67" s="4"/>
      <c r="U67" s="8">
        <f t="shared" si="3"/>
        <v>0</v>
      </c>
    </row>
    <row r="68" spans="1:21">
      <c r="A68" s="1" t="s">
        <v>15</v>
      </c>
      <c r="C68" s="12">
        <v>0</v>
      </c>
      <c r="D68" s="12"/>
      <c r="E68" s="12">
        <v>-2002361760</v>
      </c>
      <c r="F68" s="12"/>
      <c r="G68" s="12">
        <v>0</v>
      </c>
      <c r="H68" s="12"/>
      <c r="I68" s="12">
        <f t="shared" si="0"/>
        <v>-2002361760</v>
      </c>
      <c r="J68" s="4"/>
      <c r="K68" s="8">
        <f t="shared" si="1"/>
        <v>2.5087036558515744E-2</v>
      </c>
      <c r="L68" s="4"/>
      <c r="M68" s="12">
        <v>0</v>
      </c>
      <c r="N68" s="12"/>
      <c r="O68" s="12">
        <v>-11635234656</v>
      </c>
      <c r="P68" s="12"/>
      <c r="Q68" s="12">
        <v>0</v>
      </c>
      <c r="R68" s="12"/>
      <c r="S68" s="12">
        <f t="shared" si="2"/>
        <v>-11635234656</v>
      </c>
      <c r="T68" s="4"/>
      <c r="U68" s="8">
        <f t="shared" si="3"/>
        <v>-6.3083201433755731E-2</v>
      </c>
    </row>
    <row r="69" spans="1:21">
      <c r="A69" s="1" t="s">
        <v>59</v>
      </c>
      <c r="C69" s="12">
        <v>0</v>
      </c>
      <c r="D69" s="12"/>
      <c r="E69" s="12">
        <v>143545600</v>
      </c>
      <c r="F69" s="12"/>
      <c r="G69" s="12">
        <v>0</v>
      </c>
      <c r="H69" s="12"/>
      <c r="I69" s="12">
        <f>C69+E69+G69</f>
        <v>143545600</v>
      </c>
      <c r="J69" s="4"/>
      <c r="K69" s="8">
        <f t="shared" si="1"/>
        <v>-1.7984431120049342E-3</v>
      </c>
      <c r="L69" s="4"/>
      <c r="M69" s="12">
        <v>0</v>
      </c>
      <c r="N69" s="12"/>
      <c r="O69" s="12">
        <v>544251562</v>
      </c>
      <c r="P69" s="12"/>
      <c r="Q69" s="12">
        <v>0</v>
      </c>
      <c r="R69" s="12"/>
      <c r="S69" s="12">
        <f>M69+O69+Q69</f>
        <v>544251562</v>
      </c>
      <c r="T69" s="4"/>
      <c r="U69" s="8">
        <f t="shared" si="3"/>
        <v>2.9507897289013816E-3</v>
      </c>
    </row>
    <row r="70" spans="1:21" ht="24.75" thickBot="1">
      <c r="C70" s="13">
        <f>SUM(C8:C69)</f>
        <v>2693208076</v>
      </c>
      <c r="D70" s="12"/>
      <c r="E70" s="13">
        <f>SUM(E8:E69)</f>
        <v>-81443005126</v>
      </c>
      <c r="F70" s="12"/>
      <c r="G70" s="13">
        <f>SUM(G8:G69)</f>
        <v>-1066794891</v>
      </c>
      <c r="H70" s="12"/>
      <c r="I70" s="13">
        <f>SUM(I8:I69)</f>
        <v>-79816591941</v>
      </c>
      <c r="J70" s="4"/>
      <c r="K70" s="11">
        <f t="shared" si="1"/>
        <v>1</v>
      </c>
      <c r="L70" s="4"/>
      <c r="M70" s="13">
        <f>SUM(M8:M69)</f>
        <v>162664630497</v>
      </c>
      <c r="N70" s="12"/>
      <c r="O70" s="13">
        <f>SUM(O8:O69)</f>
        <v>-155651810301</v>
      </c>
      <c r="P70" s="12"/>
      <c r="Q70" s="13">
        <f>SUM(Q8:Q69)</f>
        <v>177429858545</v>
      </c>
      <c r="R70" s="12"/>
      <c r="S70" s="13">
        <f>SUM(S8:S69)</f>
        <v>184442678741</v>
      </c>
      <c r="T70" s="4"/>
      <c r="U70" s="9">
        <f>SUM(U8:U69)</f>
        <v>0.99999999999999978</v>
      </c>
    </row>
    <row r="71" spans="1:21" ht="24.75" thickTop="1">
      <c r="C71" s="12"/>
      <c r="D71" s="12"/>
      <c r="E71" s="12"/>
      <c r="F71" s="12"/>
      <c r="G71" s="12"/>
      <c r="H71" s="12"/>
      <c r="I71" s="12"/>
      <c r="K71" s="8"/>
      <c r="M71" s="14"/>
      <c r="N71" s="14"/>
      <c r="O71" s="14"/>
      <c r="P71" s="14"/>
      <c r="Q71" s="14"/>
      <c r="R71" s="14"/>
      <c r="S71" s="14"/>
    </row>
    <row r="72" spans="1:21">
      <c r="M72" s="14"/>
      <c r="N72" s="14"/>
      <c r="O72" s="14"/>
      <c r="P72" s="14"/>
      <c r="Q72" s="14"/>
      <c r="R72" s="14"/>
      <c r="S72" s="14"/>
    </row>
    <row r="73" spans="1:21">
      <c r="M73" s="14"/>
      <c r="N73" s="14"/>
      <c r="O73" s="14"/>
      <c r="P73" s="14"/>
      <c r="Q73" s="14"/>
      <c r="R73" s="14"/>
      <c r="S73" s="14"/>
    </row>
    <row r="74" spans="1:21">
      <c r="M74" s="14"/>
      <c r="N74" s="14"/>
      <c r="O74" s="14"/>
      <c r="P74" s="14"/>
      <c r="Q74" s="14"/>
      <c r="R74" s="14"/>
      <c r="S74" s="14"/>
    </row>
  </sheetData>
  <autoFilter ref="A7:A69" xr:uid="{00000000-0001-0000-0A00-000000000000}"/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2023-10-24T13:02:20Z</dcterms:created>
  <dcterms:modified xsi:type="dcterms:W3CDTF">2023-11-01T13:00:47Z</dcterms:modified>
</cp:coreProperties>
</file>