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دی\"/>
    </mc:Choice>
  </mc:AlternateContent>
  <xr:revisionPtr revIDLastSave="0" documentId="13_ncr:1_{F5A85EDD-94AD-40CF-BEB2-667EB3C3BA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سهام" sheetId="1" r:id="rId1"/>
    <sheet name="اوراق مشارکت" sheetId="3" r:id="rId2"/>
    <sheet name="سپرده" sheetId="6" r:id="rId3"/>
    <sheet name="سود اوراق بهادار و سپرده بانکی" sheetId="7" r:id="rId4"/>
    <sheet name="درآمد سود سهام" sheetId="8" r:id="rId5"/>
    <sheet name="درآمد ناشی از تغییر قیمت اوراق" sheetId="9" r:id="rId6"/>
    <sheet name="درآمد ناشی از فروش" sheetId="10" r:id="rId7"/>
    <sheet name="سرمایه‌گذاری در سهام" sheetId="11" r:id="rId8"/>
    <sheet name="سرمایه‌گذاری در اوراق بهادار" sheetId="12" r:id="rId9"/>
    <sheet name="درآمد سپرده بانکی" sheetId="13" r:id="rId10"/>
    <sheet name="سایر درآمدها" sheetId="14" r:id="rId11"/>
    <sheet name="جمع درآمدها" sheetId="15" r:id="rId12"/>
  </sheets>
  <definedNames>
    <definedName name="_xlnm._FilterDatabase" localSheetId="4" hidden="1">'درآمد سود سهام'!$A$7:$A$47</definedName>
    <definedName name="_xlnm._FilterDatabase" localSheetId="7" hidden="1">'سرمایه‌گذاری در سهام'!$A$7:$A$77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5" l="1"/>
  <c r="E10" i="15"/>
  <c r="E8" i="15"/>
  <c r="E9" i="15"/>
  <c r="E7" i="15"/>
  <c r="C10" i="15"/>
  <c r="C9" i="15"/>
  <c r="C8" i="15"/>
  <c r="C7" i="15"/>
  <c r="K11" i="13"/>
  <c r="K9" i="13"/>
  <c r="K10" i="13"/>
  <c r="K8" i="13"/>
  <c r="G11" i="13"/>
  <c r="G9" i="13"/>
  <c r="G10" i="13"/>
  <c r="G8" i="13"/>
  <c r="I11" i="13"/>
  <c r="E11" i="13"/>
  <c r="Q39" i="12"/>
  <c r="C42" i="12"/>
  <c r="E42" i="12"/>
  <c r="G42" i="12"/>
  <c r="I42" i="12"/>
  <c r="K42" i="12"/>
  <c r="M42" i="12"/>
  <c r="O42" i="12"/>
  <c r="Q42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40" i="12"/>
  <c r="Q41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8" i="12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8" i="11"/>
  <c r="I21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8" i="11"/>
  <c r="C78" i="11"/>
  <c r="E78" i="11"/>
  <c r="G78" i="11"/>
  <c r="M78" i="11"/>
  <c r="O78" i="11"/>
  <c r="Q78" i="11"/>
  <c r="Q73" i="10"/>
  <c r="E80" i="10"/>
  <c r="G80" i="10"/>
  <c r="I80" i="10"/>
  <c r="M80" i="10"/>
  <c r="O80" i="10"/>
  <c r="Q80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4" i="10"/>
  <c r="Q75" i="10"/>
  <c r="Q76" i="10"/>
  <c r="Q77" i="10"/>
  <c r="Q78" i="10"/>
  <c r="Q79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" i="10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8" i="9"/>
  <c r="E74" i="9"/>
  <c r="G74" i="9"/>
  <c r="I74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8" i="9"/>
  <c r="M74" i="9"/>
  <c r="O74" i="9"/>
  <c r="S47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8" i="8"/>
  <c r="S48" i="8" s="1"/>
  <c r="Q48" i="8"/>
  <c r="O48" i="8"/>
  <c r="M48" i="8"/>
  <c r="K48" i="8"/>
  <c r="I48" i="8"/>
  <c r="I13" i="7"/>
  <c r="K13" i="7"/>
  <c r="M13" i="7"/>
  <c r="O13" i="7"/>
  <c r="Q13" i="7"/>
  <c r="S13" i="7"/>
  <c r="S11" i="6"/>
  <c r="K11" i="6"/>
  <c r="M11" i="6"/>
  <c r="O11" i="6"/>
  <c r="Q11" i="6"/>
  <c r="AK27" i="3"/>
  <c r="Q27" i="3"/>
  <c r="S27" i="3"/>
  <c r="W27" i="3"/>
  <c r="AA27" i="3"/>
  <c r="AG27" i="3"/>
  <c r="AI27" i="3"/>
  <c r="Y62" i="1"/>
  <c r="W62" i="1"/>
  <c r="U62" i="1"/>
  <c r="O62" i="1"/>
  <c r="E62" i="1"/>
  <c r="G62" i="1"/>
  <c r="K62" i="1"/>
  <c r="S78" i="11" l="1"/>
  <c r="U14" i="11" s="1"/>
  <c r="I78" i="11"/>
  <c r="K22" i="11" s="1"/>
  <c r="U29" i="11"/>
  <c r="U28" i="11"/>
  <c r="U73" i="11"/>
  <c r="U9" i="11"/>
  <c r="U56" i="11"/>
  <c r="U48" i="11"/>
  <c r="U19" i="11"/>
  <c r="U66" i="11"/>
  <c r="U31" i="11"/>
  <c r="U23" i="11"/>
  <c r="U70" i="11"/>
  <c r="U62" i="11"/>
  <c r="Q74" i="9"/>
  <c r="U47" i="11" l="1"/>
  <c r="U43" i="11"/>
  <c r="U72" i="11"/>
  <c r="U33" i="11"/>
  <c r="U11" i="11"/>
  <c r="U52" i="11"/>
  <c r="U53" i="11"/>
  <c r="U30" i="11"/>
  <c r="U42" i="11"/>
  <c r="U55" i="11"/>
  <c r="U16" i="11"/>
  <c r="U10" i="11"/>
  <c r="U41" i="11"/>
  <c r="U51" i="11"/>
  <c r="U60" i="11"/>
  <c r="U61" i="11"/>
  <c r="U18" i="11"/>
  <c r="U37" i="11"/>
  <c r="U39" i="11"/>
  <c r="U64" i="11"/>
  <c r="U74" i="11"/>
  <c r="U44" i="11"/>
  <c r="U22" i="11"/>
  <c r="U38" i="11"/>
  <c r="U63" i="11"/>
  <c r="U27" i="11"/>
  <c r="U75" i="11"/>
  <c r="U69" i="11"/>
  <c r="U46" i="11"/>
  <c r="U58" i="11"/>
  <c r="U71" i="11"/>
  <c r="U32" i="11"/>
  <c r="U59" i="11"/>
  <c r="U57" i="11"/>
  <c r="U12" i="11"/>
  <c r="U13" i="11"/>
  <c r="U77" i="11"/>
  <c r="U17" i="11"/>
  <c r="U36" i="11"/>
  <c r="U8" i="11"/>
  <c r="U78" i="11" s="1"/>
  <c r="U35" i="11"/>
  <c r="U25" i="11"/>
  <c r="U45" i="11"/>
  <c r="U34" i="11"/>
  <c r="U50" i="11"/>
  <c r="U24" i="11"/>
  <c r="U49" i="11"/>
  <c r="U68" i="11"/>
  <c r="U54" i="11"/>
  <c r="U15" i="11"/>
  <c r="U26" i="11"/>
  <c r="U40" i="11"/>
  <c r="U67" i="11"/>
  <c r="U65" i="11"/>
  <c r="U20" i="11"/>
  <c r="U21" i="11"/>
  <c r="U76" i="11"/>
  <c r="K53" i="11"/>
  <c r="K23" i="11"/>
  <c r="K26" i="11"/>
  <c r="K42" i="11"/>
  <c r="K58" i="11"/>
  <c r="K74" i="11"/>
  <c r="K19" i="11"/>
  <c r="K51" i="11"/>
  <c r="K67" i="11"/>
  <c r="K18" i="11"/>
  <c r="K50" i="11"/>
  <c r="K35" i="11"/>
  <c r="K10" i="11"/>
  <c r="K11" i="11"/>
  <c r="K34" i="11"/>
  <c r="K27" i="11"/>
  <c r="K59" i="11"/>
  <c r="K75" i="11"/>
  <c r="K66" i="11"/>
  <c r="K43" i="11"/>
  <c r="K56" i="11"/>
  <c r="K20" i="11"/>
  <c r="K61" i="11"/>
  <c r="K30" i="11"/>
  <c r="K31" i="11"/>
  <c r="K65" i="11"/>
  <c r="K64" i="11"/>
  <c r="K28" i="11"/>
  <c r="K72" i="11"/>
  <c r="K47" i="11"/>
  <c r="K21" i="11"/>
  <c r="K17" i="11"/>
  <c r="K54" i="11"/>
  <c r="K55" i="11"/>
  <c r="K24" i="11"/>
  <c r="K33" i="11"/>
  <c r="K52" i="11"/>
  <c r="K9" i="11"/>
  <c r="K16" i="11"/>
  <c r="K29" i="11"/>
  <c r="K41" i="11"/>
  <c r="K62" i="11"/>
  <c r="K63" i="11"/>
  <c r="K32" i="11"/>
  <c r="K49" i="11"/>
  <c r="K60" i="11"/>
  <c r="K69" i="11"/>
  <c r="K39" i="11"/>
  <c r="K36" i="11"/>
  <c r="K13" i="11"/>
  <c r="K8" i="11"/>
  <c r="K46" i="11"/>
  <c r="K25" i="11"/>
  <c r="K37" i="11"/>
  <c r="K57" i="11"/>
  <c r="K70" i="11"/>
  <c r="K71" i="11"/>
  <c r="K40" i="11"/>
  <c r="K73" i="11"/>
  <c r="K68" i="11"/>
  <c r="K38" i="11"/>
  <c r="K44" i="11"/>
  <c r="K45" i="11"/>
  <c r="K14" i="11"/>
  <c r="K15" i="11"/>
  <c r="K77" i="11"/>
  <c r="K48" i="11"/>
  <c r="K12" i="11"/>
  <c r="K76" i="11"/>
  <c r="K78" i="11" l="1"/>
</calcChain>
</file>

<file path=xl/sharedStrings.xml><?xml version="1.0" encoding="utf-8"?>
<sst xmlns="http://schemas.openxmlformats.org/spreadsheetml/2006/main" count="866" uniqueCount="245">
  <si>
    <t>صندوق سرمایه‌گذاری توسعه ممتاز</t>
  </si>
  <si>
    <t>صورت وضعیت سبد</t>
  </si>
  <si>
    <t>برای ماه منتهی به 1402/09/30</t>
  </si>
  <si>
    <t>نام شرکت</t>
  </si>
  <si>
    <t>1402/08/30</t>
  </si>
  <si>
    <t>تغییرات طی دوره</t>
  </si>
  <si>
    <t>1402/09/30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</si>
  <si>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</si>
  <si>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</si>
  <si>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</si>
  <si>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</si>
  <si>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</si>
  <si>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</si>
  <si>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</si>
  <si>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</si>
  <si>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 خودرو دیزل</t>
  </si>
  <si>
    <t>بانک تجارت</t>
  </si>
  <si>
    <t>بانک سامان</t>
  </si>
  <si>
    <t>بانک ملت</t>
  </si>
  <si>
    <t>بانک‌اقتصادنوین‌</t>
  </si>
  <si>
    <t>بیمه کوثر</t>
  </si>
  <si>
    <t>پالایش نفت اصفهان</t>
  </si>
  <si>
    <t>پالایش نفت تهران</t>
  </si>
  <si>
    <t>پتروشیمی امیرکبیر</t>
  </si>
  <si>
    <t>پتروشیمی بوعلی سینا</t>
  </si>
  <si>
    <t>پتروشیمی تندگویان</t>
  </si>
  <si>
    <t>پتروشیمی‌شیراز</t>
  </si>
  <si>
    <t>پست بانک ایران</t>
  </si>
  <si>
    <t>تراکتورسازی‌ایران‌</t>
  </si>
  <si>
    <t>توسعه معادن کرومیت کاوندگان</t>
  </si>
  <si>
    <t>توسعه‌معادن‌وفلزات‌</t>
  </si>
  <si>
    <t>ح. گسترش سوخت سبززاگرس(س. عام)</t>
  </si>
  <si>
    <t>داروپخش‌ (هلدینگ‌</t>
  </si>
  <si>
    <t>داروسازی کاسپین تامین</t>
  </si>
  <si>
    <t>داروسازی‌ سینا</t>
  </si>
  <si>
    <t>زغال سنگ پروده طبس</t>
  </si>
  <si>
    <t>س.سهام عدالت استان کرمانشاه</t>
  </si>
  <si>
    <t>سپید ماکیان</t>
  </si>
  <si>
    <t>سرمایه گذاری تامین اجتماعی</t>
  </si>
  <si>
    <t>سرمایه گذاری صبا تامین</t>
  </si>
  <si>
    <t>سرمایه‌گذاری‌ سپه‌</t>
  </si>
  <si>
    <t>سرمایه‌گذاری‌صندوق‌بازنشستگی‌</t>
  </si>
  <si>
    <t>سیمان آبیک</t>
  </si>
  <si>
    <t>سیمان فارس و خوزستان</t>
  </si>
  <si>
    <t>شرکت آهن و فولاد ارفع</t>
  </si>
  <si>
    <t>صنایع فروآلیاژ ایران</t>
  </si>
  <si>
    <t>فجر انرژی خلیج فارس</t>
  </si>
  <si>
    <t>فروسیلیسیم خمین</t>
  </si>
  <si>
    <t>فولاد  خوزستان</t>
  </si>
  <si>
    <t>فولاد خراسان</t>
  </si>
  <si>
    <t>فولاد شاهرود</t>
  </si>
  <si>
    <t>فولاد مبارکه اصفهان</t>
  </si>
  <si>
    <t>فولاد کاوه جنوب کیش</t>
  </si>
  <si>
    <t>گروه‌ صنعتی‌ بارز</t>
  </si>
  <si>
    <t>گروه‌بهمن‌</t>
  </si>
  <si>
    <t>گسترش نفت و گاز پارسیان</t>
  </si>
  <si>
    <t>مدیریت صنعت شوینده ت.ص.بهشهر</t>
  </si>
  <si>
    <t>نفت ایرانول</t>
  </si>
  <si>
    <t>نفت سپاهان</t>
  </si>
  <si>
    <t>نیان الکترونیک</t>
  </si>
  <si>
    <t>کارخانجات‌داروپخش‌</t>
  </si>
  <si>
    <t>کاشی‌ پارس‌</t>
  </si>
  <si>
    <t>کاشی‌ وسرامیک‌ حافظ‌</t>
  </si>
  <si>
    <t>کویر تایر</t>
  </si>
  <si>
    <t>کیمیدارو</t>
  </si>
  <si>
    <t>گروه مالی صبا تامین</t>
  </si>
  <si>
    <t>شرکت ارتباطات سیار ایران</t>
  </si>
  <si>
    <t>آریان کیمیا تک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</si>
  <si>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</si>
  <si>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</si>
  <si>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</si>
  <si>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</si>
  <si>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</si>
  <si>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</si>
  <si>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</si>
  <si>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</si>
  <si>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</si>
  <si>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خزانه-م10بودجه00-031115</t>
  </si>
  <si>
    <t>بله</t>
  </si>
  <si>
    <t>1400/06/07</t>
  </si>
  <si>
    <t>1403/11/15</t>
  </si>
  <si>
    <t>اسناد خزانه-م1بودجه01-040326</t>
  </si>
  <si>
    <t>1401/02/26</t>
  </si>
  <si>
    <t>1404/03/25</t>
  </si>
  <si>
    <t>اسناد خزانه-م3بودجه01-040520</t>
  </si>
  <si>
    <t>1401/05/18</t>
  </si>
  <si>
    <t>1404/05/19</t>
  </si>
  <si>
    <t>اسناد خزانه-م9بودجه00-031101</t>
  </si>
  <si>
    <t>1400/06/01</t>
  </si>
  <si>
    <t>1403/11/01</t>
  </si>
  <si>
    <t>اسنادخزانه-م11بودجه99-020906</t>
  </si>
  <si>
    <t>1400/01/11</t>
  </si>
  <si>
    <t>1402/09/06</t>
  </si>
  <si>
    <t>اسنادخزانه-م1بودجه00-030821</t>
  </si>
  <si>
    <t>1400/02/22</t>
  </si>
  <si>
    <t>1403/08/21</t>
  </si>
  <si>
    <t>اسنادخزانه-م2بودجه00-031024</t>
  </si>
  <si>
    <t>1403/10/24</t>
  </si>
  <si>
    <t>اسنادخزانه-م3بودجه00-030418</t>
  </si>
  <si>
    <t>1403/04/18</t>
  </si>
  <si>
    <t>اسنادخزانه-م4بودجه00-030522</t>
  </si>
  <si>
    <t>1400/03/11</t>
  </si>
  <si>
    <t>1403/05/22</t>
  </si>
  <si>
    <t>اسنادخزانه-م5بودجه00-030626</t>
  </si>
  <si>
    <t>اسنادخزانه-م6بودجه00-030723</t>
  </si>
  <si>
    <t>1403/07/23</t>
  </si>
  <si>
    <t>اسنادخزانه-م6بودجه01-030814</t>
  </si>
  <si>
    <t>1401/12/10</t>
  </si>
  <si>
    <t>1403/08/14</t>
  </si>
  <si>
    <t>اسنادخزانه-م7بودجه01-040714</t>
  </si>
  <si>
    <t>1404/07/13</t>
  </si>
  <si>
    <t>اسنادخزانه-م8بودجه00-030919</t>
  </si>
  <si>
    <t>1400/06/16</t>
  </si>
  <si>
    <t>1403/09/19</t>
  </si>
  <si>
    <t>مرابحه عام دولت130-ش.خ031110</t>
  </si>
  <si>
    <t>1402/05/10</t>
  </si>
  <si>
    <t>1403/11/10</t>
  </si>
  <si>
    <t>مرابحه عام دولت94-ش.خ030816</t>
  </si>
  <si>
    <t>1400/09/16</t>
  </si>
  <si>
    <t>1403/08/16</t>
  </si>
  <si>
    <t>گواهی اعتبارمولد صنعت020930</t>
  </si>
  <si>
    <t>1401/10/01</t>
  </si>
  <si>
    <t>گام بانک ملت0211</t>
  </si>
  <si>
    <t>1402/02/16</t>
  </si>
  <si>
    <t>1402/11/30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</si>
  <si>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</si>
  <si>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</si>
  <si>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</si>
  <si>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</si>
  <si>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</si>
  <si>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</si>
  <si>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</si>
  <si>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</si>
  <si>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</si>
  <si>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</si>
  <si>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5801973401</t>
  </si>
  <si>
    <t>سپرده کوتاه مدت</t>
  </si>
  <si>
    <t>1395/07/14</t>
  </si>
  <si>
    <t>بانک پاسارگاد هفتم تیر</t>
  </si>
  <si>
    <t>207-8100-15222222-1</t>
  </si>
  <si>
    <t>1399/05/25</t>
  </si>
  <si>
    <t xml:space="preserve">بانک خاورمیانه ظفر </t>
  </si>
  <si>
    <t>1009-10-810-707074686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</si>
  <si>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</si>
  <si>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</si>
  <si>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</si>
  <si>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</si>
  <si>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</si>
  <si>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</si>
  <si>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</si>
  <si>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</si>
  <si>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</si>
  <si>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</si>
  <si>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</si>
  <si>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</si>
  <si>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</si>
  <si>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</si>
  <si>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</si>
  <si>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</si>
  <si>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</si>
  <si>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نوردوقطعات‌ فولادی‌</t>
  </si>
  <si>
    <t>1402/02/30</t>
  </si>
  <si>
    <t>1402/04/29</t>
  </si>
  <si>
    <t>1402/04/31</t>
  </si>
  <si>
    <t>1402/04/20</t>
  </si>
  <si>
    <t>1402/04/24</t>
  </si>
  <si>
    <t>1402/04/17</t>
  </si>
  <si>
    <t>1402/02/25</t>
  </si>
  <si>
    <t>1402/04/21</t>
  </si>
  <si>
    <t>1402/05/01</t>
  </si>
  <si>
    <t>1402/03/08</t>
  </si>
  <si>
    <t>1402/04/15</t>
  </si>
  <si>
    <t>1402/04/12</t>
  </si>
  <si>
    <t>1402/04/30</t>
  </si>
  <si>
    <t>1402/04/28</t>
  </si>
  <si>
    <t>1402/04/10</t>
  </si>
  <si>
    <t>1402/03/02</t>
  </si>
  <si>
    <t>1402/03/31</t>
  </si>
  <si>
    <t>1402/04/27</t>
  </si>
  <si>
    <t>نفت پاسارگاد</t>
  </si>
  <si>
    <t>1402/03/03</t>
  </si>
  <si>
    <t>بهمن  دیزل</t>
  </si>
  <si>
    <t>1402/03/13</t>
  </si>
  <si>
    <t>1402/04/26</t>
  </si>
  <si>
    <t>1402/01/31</t>
  </si>
  <si>
    <t>1402/06/22</t>
  </si>
  <si>
    <t>1402/07/30</t>
  </si>
  <si>
    <t>1402/03/20</t>
  </si>
  <si>
    <t>1402/04/11</t>
  </si>
  <si>
    <t>1402/03/28</t>
  </si>
  <si>
    <t>1402/04/05</t>
  </si>
  <si>
    <t>1402/04/14</t>
  </si>
  <si>
    <t>بهای فروش</t>
  </si>
  <si>
    <t>ارزش دفتری</t>
  </si>
  <si>
    <t>سود و زیان ناشی از تغییر قیمت</t>
  </si>
  <si>
    <t>سود و زیان ناشی از فروش</t>
  </si>
  <si>
    <t>سیمان آرتا اردبیل</t>
  </si>
  <si>
    <t>سرمایه گذاری سیمان تامین</t>
  </si>
  <si>
    <t>ملی شیمی کشاورز</t>
  </si>
  <si>
    <t>ح . سرمایه‌گذاری‌ سپه‌</t>
  </si>
  <si>
    <t>غلتک سازان سپاهان</t>
  </si>
  <si>
    <t>ح . سرمایه گذاری صبا تامین</t>
  </si>
  <si>
    <t>ح . داروپخش‌ (هلدینگ‌</t>
  </si>
  <si>
    <t>پتروشیمی زاگرس</t>
  </si>
  <si>
    <t>گروه انتخاب الکترونیک آرمان</t>
  </si>
  <si>
    <t>تولیدی مخازن گازطبیعی آسیاناما</t>
  </si>
  <si>
    <t>سپنتا</t>
  </si>
  <si>
    <t>ح . بیمه کوثر</t>
  </si>
  <si>
    <t>کشاورزی و دامپروری فجر اصفهان</t>
  </si>
  <si>
    <t>اسنادخزانه-م5بودجه99-020218</t>
  </si>
  <si>
    <t>گام بانک اقتصاد نوین0205</t>
  </si>
  <si>
    <t>گواهی اعتبار مولد سپه0207</t>
  </si>
  <si>
    <t>گواهی اعتبار مولد شهر0206</t>
  </si>
  <si>
    <t>گواهی اعتبار مولد رفاه0207</t>
  </si>
  <si>
    <t>گام بانک اقتصاد نوین0204</t>
  </si>
  <si>
    <t>گواهی اعتبار مولد سپه0208</t>
  </si>
  <si>
    <t>گواهی اعتبار مولد سامان0208</t>
  </si>
  <si>
    <t>اسنادخزانه-م8بودجه99-020606</t>
  </si>
  <si>
    <t>گواهی اعتبار مولد سامان0207</t>
  </si>
  <si>
    <t>گام بانک صادرات ایران0207</t>
  </si>
  <si>
    <t>اسنادخزانه-م9بودجه99-020316</t>
  </si>
  <si>
    <t>اسنادخزانه-م10بودجه99-020807</t>
  </si>
  <si>
    <t>گام بانک تجارت0204</t>
  </si>
  <si>
    <t>گواهی اعتبارمولد رفاه0208</t>
  </si>
  <si>
    <t>اسنادخزانه-م14بودجه99-021025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</si>
  <si>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</si>
  <si>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</si>
  <si>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</si>
  <si>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</si>
  <si>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</si>
  <si>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</si>
  <si>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</si>
  <si>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</si>
  <si>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</si>
  <si>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</si>
  <si>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</si>
  <si>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</si>
  <si>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</si>
  <si>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</si>
  <si>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</si>
  <si>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1402/09/01</t>
  </si>
  <si>
    <t>-</t>
  </si>
  <si>
    <t>سود سهام شرکت س.سهام عدالت استان کرمانشاه</t>
  </si>
  <si>
    <t xml:space="preserve">از ابتدای سال مالی 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</si>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</sst>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37" fontId="1" fillId="0" borderId="0" xfId="0" applyNumberFormat="1" applyFont="1" applyAlignment="1">
      <alignment horizontal="center"/>
    </xf>
    <xf numFmtId="37" fontId="1" fillId="0" borderId="2" xfId="0" applyNumberFormat="1" applyFont="1" applyBorder="1" applyAlignment="1">
      <alignment horizontal="center"/>
    </xf>
    <xf numFmtId="10" fontId="1" fillId="0" borderId="0" xfId="1" applyNumberFormat="1" applyFont="1" applyAlignment="1">
      <alignment horizontal="center"/>
    </xf>
    <xf numFmtId="10" fontId="1" fillId="0" borderId="2" xfId="1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3" fontId="1" fillId="0" borderId="2" xfId="0" applyNumberFormat="1" applyFont="1" applyBorder="1" applyAlignment="1">
      <alignment horizontal="center"/>
    </xf>
    <xf numFmtId="10" fontId="1" fillId="0" borderId="2" xfId="0" applyNumberFormat="1" applyFont="1" applyBorder="1" applyAlignment="1">
      <alignment horizontal="center"/>
    </xf>
    <xf numFmtId="37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5"/>
  <sheetViews>
    <sheetView rightToLeft="1" tabSelected="1" workbookViewId="0">
      <selection activeCell="W58" sqref="W58"/>
    </sheetView>
  </sheetViews>
  <sheetFormatPr defaultRowHeight="24"/>
  <cols>
    <col min="1" max="1" width="35.710937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10.85546875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12.710937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13.2851562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19.1406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24.7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6" spans="1:25" ht="24.75">
      <c r="A6" s="15" t="s">
        <v>3</v>
      </c>
      <c r="C6" s="14" t="s">
        <v>240</v>
      </c>
      <c r="D6" s="14" t="s">
        <v>4</v>
      </c>
      <c r="E6" s="14" t="s">
        <v>4</v>
      </c>
      <c r="F6" s="14" t="s">
        <v>4</v>
      </c>
      <c r="G6" s="14" t="s">
        <v>4</v>
      </c>
      <c r="I6" s="14" t="s">
        <v>5</v>
      </c>
      <c r="J6" s="14" t="s">
        <v>5</v>
      </c>
      <c r="K6" s="14" t="s">
        <v>5</v>
      </c>
      <c r="L6" s="14" t="s">
        <v>5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  <c r="T6" s="14" t="s">
        <v>6</v>
      </c>
      <c r="U6" s="14" t="s">
        <v>6</v>
      </c>
      <c r="V6" s="14" t="s">
        <v>6</v>
      </c>
      <c r="W6" s="14" t="s">
        <v>6</v>
      </c>
      <c r="X6" s="14" t="s">
        <v>6</v>
      </c>
      <c r="Y6" s="14" t="s">
        <v>6</v>
      </c>
    </row>
    <row r="7" spans="1:25" ht="24.75">
      <c r="A7" s="15" t="s">
        <v>3</v>
      </c>
      <c r="C7" s="15" t="s">
        <v>7</v>
      </c>
      <c r="E7" s="15" t="s">
        <v>8</v>
      </c>
      <c r="G7" s="15" t="s">
        <v>9</v>
      </c>
      <c r="I7" s="14" t="s">
        <v>10</v>
      </c>
      <c r="J7" s="14" t="s">
        <v>10</v>
      </c>
      <c r="K7" s="14" t="s">
        <v>10</v>
      </c>
      <c r="M7" s="14" t="s">
        <v>11</v>
      </c>
      <c r="N7" s="14" t="s">
        <v>11</v>
      </c>
      <c r="O7" s="14" t="s">
        <v>11</v>
      </c>
      <c r="Q7" s="15" t="s">
        <v>7</v>
      </c>
      <c r="S7" s="15" t="s">
        <v>12</v>
      </c>
      <c r="U7" s="15" t="s">
        <v>8</v>
      </c>
      <c r="W7" s="15" t="s">
        <v>9</v>
      </c>
      <c r="Y7" s="15" t="s">
        <v>13</v>
      </c>
    </row>
    <row r="8" spans="1:25" ht="24.75">
      <c r="A8" s="14" t="s">
        <v>3</v>
      </c>
      <c r="C8" s="14" t="s">
        <v>7</v>
      </c>
      <c r="E8" s="14" t="s">
        <v>8</v>
      </c>
      <c r="G8" s="14" t="s">
        <v>9</v>
      </c>
      <c r="I8" s="14" t="s">
        <v>7</v>
      </c>
      <c r="K8" s="14" t="s">
        <v>8</v>
      </c>
      <c r="M8" s="14" t="s">
        <v>7</v>
      </c>
      <c r="O8" s="14" t="s">
        <v>14</v>
      </c>
      <c r="Q8" s="14" t="s">
        <v>7</v>
      </c>
      <c r="S8" s="14" t="s">
        <v>12</v>
      </c>
      <c r="U8" s="14" t="s">
        <v>8</v>
      </c>
      <c r="W8" s="14" t="s">
        <v>9</v>
      </c>
      <c r="Y8" s="14" t="s">
        <v>13</v>
      </c>
    </row>
    <row r="9" spans="1:25">
      <c r="A9" s="1" t="s">
        <v>15</v>
      </c>
      <c r="C9" s="6">
        <v>15615094</v>
      </c>
      <c r="D9" s="6"/>
      <c r="E9" s="6">
        <v>63805295721</v>
      </c>
      <c r="F9" s="6"/>
      <c r="G9" s="6">
        <v>52511549117.1381</v>
      </c>
      <c r="H9" s="6"/>
      <c r="I9" s="6">
        <v>0</v>
      </c>
      <c r="J9" s="6"/>
      <c r="K9" s="6">
        <v>0</v>
      </c>
      <c r="L9" s="6"/>
      <c r="M9" s="6">
        <v>0</v>
      </c>
      <c r="N9" s="6"/>
      <c r="O9" s="6">
        <v>0</v>
      </c>
      <c r="P9" s="6"/>
      <c r="Q9" s="6">
        <v>15615094</v>
      </c>
      <c r="R9" s="6"/>
      <c r="S9" s="6">
        <v>3860</v>
      </c>
      <c r="T9" s="6"/>
      <c r="U9" s="6">
        <v>63805295721</v>
      </c>
      <c r="V9" s="6"/>
      <c r="W9" s="6">
        <v>59915630976.101997</v>
      </c>
      <c r="X9" s="4"/>
      <c r="Y9" s="8">
        <v>1.4571586940271048E-2</v>
      </c>
    </row>
    <row r="10" spans="1:25">
      <c r="A10" s="1" t="s">
        <v>16</v>
      </c>
      <c r="C10" s="6">
        <v>24698140</v>
      </c>
      <c r="D10" s="6"/>
      <c r="E10" s="6">
        <v>74163179618</v>
      </c>
      <c r="F10" s="6"/>
      <c r="G10" s="6">
        <v>53521585626.059998</v>
      </c>
      <c r="H10" s="6"/>
      <c r="I10" s="6">
        <v>0</v>
      </c>
      <c r="J10" s="6"/>
      <c r="K10" s="6">
        <v>0</v>
      </c>
      <c r="L10" s="6"/>
      <c r="M10" s="6">
        <v>-8508434</v>
      </c>
      <c r="N10" s="6"/>
      <c r="O10" s="6">
        <v>20088298257</v>
      </c>
      <c r="P10" s="6"/>
      <c r="Q10" s="6">
        <v>16189706</v>
      </c>
      <c r="R10" s="6"/>
      <c r="S10" s="6">
        <v>2458</v>
      </c>
      <c r="T10" s="6"/>
      <c r="U10" s="6">
        <v>48614190131</v>
      </c>
      <c r="V10" s="6"/>
      <c r="W10" s="6">
        <v>39557521278.779404</v>
      </c>
      <c r="X10" s="4"/>
      <c r="Y10" s="8">
        <v>9.6204588195902638E-3</v>
      </c>
    </row>
    <row r="11" spans="1:25">
      <c r="A11" s="1" t="s">
        <v>17</v>
      </c>
      <c r="C11" s="6">
        <v>11826423</v>
      </c>
      <c r="D11" s="6"/>
      <c r="E11" s="6">
        <v>37877549416</v>
      </c>
      <c r="F11" s="6"/>
      <c r="G11" s="6">
        <v>36878746991.741501</v>
      </c>
      <c r="H11" s="6"/>
      <c r="I11" s="6">
        <v>0</v>
      </c>
      <c r="J11" s="6"/>
      <c r="K11" s="6">
        <v>0</v>
      </c>
      <c r="L11" s="6"/>
      <c r="M11" s="6">
        <v>0</v>
      </c>
      <c r="N11" s="6"/>
      <c r="O11" s="6">
        <v>0</v>
      </c>
      <c r="P11" s="6"/>
      <c r="Q11" s="6">
        <v>11826423</v>
      </c>
      <c r="R11" s="6"/>
      <c r="S11" s="6">
        <v>3411</v>
      </c>
      <c r="T11" s="6"/>
      <c r="U11" s="6">
        <v>37877549416</v>
      </c>
      <c r="V11" s="6"/>
      <c r="W11" s="6">
        <v>40099906276.3246</v>
      </c>
      <c r="X11" s="4"/>
      <c r="Y11" s="8">
        <v>9.7523678059110597E-3</v>
      </c>
    </row>
    <row r="12" spans="1:25">
      <c r="A12" s="1" t="s">
        <v>18</v>
      </c>
      <c r="C12" s="6">
        <v>24669765</v>
      </c>
      <c r="D12" s="6"/>
      <c r="E12" s="6">
        <v>121557175314</v>
      </c>
      <c r="F12" s="6"/>
      <c r="G12" s="6">
        <v>109691289084.87199</v>
      </c>
      <c r="H12" s="6"/>
      <c r="I12" s="6">
        <v>0</v>
      </c>
      <c r="J12" s="6"/>
      <c r="K12" s="6">
        <v>0</v>
      </c>
      <c r="L12" s="6"/>
      <c r="M12" s="6">
        <v>0</v>
      </c>
      <c r="N12" s="6"/>
      <c r="O12" s="6">
        <v>0</v>
      </c>
      <c r="P12" s="6"/>
      <c r="Q12" s="6">
        <v>24669765</v>
      </c>
      <c r="R12" s="6"/>
      <c r="S12" s="6">
        <v>4769</v>
      </c>
      <c r="T12" s="6"/>
      <c r="U12" s="6">
        <v>121557175314</v>
      </c>
      <c r="V12" s="6"/>
      <c r="W12" s="6">
        <v>116950091134.754</v>
      </c>
      <c r="X12" s="4"/>
      <c r="Y12" s="8">
        <v>2.8442468065176654E-2</v>
      </c>
    </row>
    <row r="13" spans="1:25">
      <c r="A13" s="1" t="s">
        <v>19</v>
      </c>
      <c r="C13" s="6">
        <v>10027181</v>
      </c>
      <c r="D13" s="6"/>
      <c r="E13" s="6">
        <v>42322350883</v>
      </c>
      <c r="F13" s="6"/>
      <c r="G13" s="6">
        <v>57313235820.037498</v>
      </c>
      <c r="H13" s="6"/>
      <c r="I13" s="6">
        <v>0</v>
      </c>
      <c r="J13" s="6"/>
      <c r="K13" s="6">
        <v>0</v>
      </c>
      <c r="L13" s="6"/>
      <c r="M13" s="6">
        <v>0</v>
      </c>
      <c r="N13" s="6"/>
      <c r="O13" s="6">
        <v>0</v>
      </c>
      <c r="P13" s="6"/>
      <c r="Q13" s="6">
        <v>10027181</v>
      </c>
      <c r="R13" s="6"/>
      <c r="S13" s="6">
        <v>5940</v>
      </c>
      <c r="T13" s="6"/>
      <c r="U13" s="6">
        <v>42322350883</v>
      </c>
      <c r="V13" s="6"/>
      <c r="W13" s="6">
        <v>59207064481.917</v>
      </c>
      <c r="X13" s="4"/>
      <c r="Y13" s="8">
        <v>1.4399262321389909E-2</v>
      </c>
    </row>
    <row r="14" spans="1:25">
      <c r="A14" s="1" t="s">
        <v>20</v>
      </c>
      <c r="C14" s="6">
        <v>31027624</v>
      </c>
      <c r="D14" s="6"/>
      <c r="E14" s="6">
        <v>110785547881</v>
      </c>
      <c r="F14" s="6"/>
      <c r="G14" s="6">
        <v>100486525397.998</v>
      </c>
      <c r="H14" s="6"/>
      <c r="I14" s="6">
        <v>0</v>
      </c>
      <c r="J14" s="6"/>
      <c r="K14" s="6">
        <v>0</v>
      </c>
      <c r="L14" s="6"/>
      <c r="M14" s="6">
        <v>-12856033</v>
      </c>
      <c r="N14" s="6"/>
      <c r="O14" s="6">
        <v>43862018081</v>
      </c>
      <c r="P14" s="6"/>
      <c r="Q14" s="6">
        <v>18171591</v>
      </c>
      <c r="R14" s="6"/>
      <c r="S14" s="6">
        <v>3487</v>
      </c>
      <c r="T14" s="6"/>
      <c r="U14" s="6">
        <v>64882495192</v>
      </c>
      <c r="V14" s="6"/>
      <c r="W14" s="6">
        <v>62987320006.9888</v>
      </c>
      <c r="X14" s="4"/>
      <c r="Y14" s="8">
        <v>1.5318627120568853E-2</v>
      </c>
    </row>
    <row r="15" spans="1:25">
      <c r="A15" s="1" t="s">
        <v>21</v>
      </c>
      <c r="C15" s="6">
        <v>11223453</v>
      </c>
      <c r="D15" s="6"/>
      <c r="E15" s="6">
        <v>65246270405</v>
      </c>
      <c r="F15" s="6"/>
      <c r="G15" s="6">
        <v>91707855797.223007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0</v>
      </c>
      <c r="P15" s="6"/>
      <c r="Q15" s="6">
        <v>11223453</v>
      </c>
      <c r="R15" s="6"/>
      <c r="S15" s="6">
        <v>8760</v>
      </c>
      <c r="T15" s="6"/>
      <c r="U15" s="6">
        <v>65246270405</v>
      </c>
      <c r="V15" s="6"/>
      <c r="W15" s="6">
        <v>97732459462.733994</v>
      </c>
      <c r="X15" s="4"/>
      <c r="Y15" s="8">
        <v>2.3768706208164091E-2</v>
      </c>
    </row>
    <row r="16" spans="1:25">
      <c r="A16" s="1" t="s">
        <v>22</v>
      </c>
      <c r="C16" s="6">
        <v>3300000</v>
      </c>
      <c r="D16" s="6"/>
      <c r="E16" s="6">
        <v>13294413449</v>
      </c>
      <c r="F16" s="6"/>
      <c r="G16" s="6">
        <v>13603673655</v>
      </c>
      <c r="H16" s="6"/>
      <c r="I16" s="6">
        <v>0</v>
      </c>
      <c r="J16" s="6"/>
      <c r="K16" s="6">
        <v>0</v>
      </c>
      <c r="L16" s="6"/>
      <c r="M16" s="6">
        <v>0</v>
      </c>
      <c r="N16" s="6"/>
      <c r="O16" s="6">
        <v>0</v>
      </c>
      <c r="P16" s="6"/>
      <c r="Q16" s="6">
        <v>3300000</v>
      </c>
      <c r="R16" s="6"/>
      <c r="S16" s="6">
        <v>4521</v>
      </c>
      <c r="T16" s="6"/>
      <c r="U16" s="6">
        <v>13294413449</v>
      </c>
      <c r="V16" s="6"/>
      <c r="W16" s="6">
        <v>14830530165</v>
      </c>
      <c r="X16" s="4"/>
      <c r="Y16" s="8">
        <v>3.6068110466166235E-3</v>
      </c>
    </row>
    <row r="17" spans="1:25">
      <c r="A17" s="1" t="s">
        <v>23</v>
      </c>
      <c r="C17" s="6">
        <v>342055</v>
      </c>
      <c r="D17" s="6"/>
      <c r="E17" s="6">
        <v>28832939389</v>
      </c>
      <c r="F17" s="6"/>
      <c r="G17" s="6">
        <v>24549427592.549999</v>
      </c>
      <c r="H17" s="6"/>
      <c r="I17" s="6">
        <v>0</v>
      </c>
      <c r="J17" s="6"/>
      <c r="K17" s="6">
        <v>0</v>
      </c>
      <c r="L17" s="6"/>
      <c r="M17" s="6">
        <v>0</v>
      </c>
      <c r="N17" s="6"/>
      <c r="O17" s="6">
        <v>0</v>
      </c>
      <c r="P17" s="6"/>
      <c r="Q17" s="6">
        <v>342055</v>
      </c>
      <c r="R17" s="6"/>
      <c r="S17" s="6">
        <v>73200</v>
      </c>
      <c r="T17" s="6"/>
      <c r="U17" s="6">
        <v>28832939389</v>
      </c>
      <c r="V17" s="6"/>
      <c r="W17" s="6">
        <v>24889447365.299999</v>
      </c>
      <c r="X17" s="4"/>
      <c r="Y17" s="8">
        <v>6.0531574193623608E-3</v>
      </c>
    </row>
    <row r="18" spans="1:25">
      <c r="A18" s="1" t="s">
        <v>24</v>
      </c>
      <c r="C18" s="6">
        <v>1010259</v>
      </c>
      <c r="D18" s="6"/>
      <c r="E18" s="6">
        <v>24022541353</v>
      </c>
      <c r="F18" s="6"/>
      <c r="G18" s="6">
        <v>55936611313.514999</v>
      </c>
      <c r="H18" s="6"/>
      <c r="I18" s="6">
        <v>0</v>
      </c>
      <c r="J18" s="6"/>
      <c r="K18" s="6">
        <v>0</v>
      </c>
      <c r="L18" s="6"/>
      <c r="M18" s="6">
        <v>0</v>
      </c>
      <c r="N18" s="6"/>
      <c r="O18" s="6">
        <v>0</v>
      </c>
      <c r="P18" s="6"/>
      <c r="Q18" s="6">
        <v>1010259</v>
      </c>
      <c r="R18" s="6"/>
      <c r="S18" s="6">
        <v>60010</v>
      </c>
      <c r="T18" s="6"/>
      <c r="U18" s="6">
        <v>24022541353</v>
      </c>
      <c r="V18" s="6"/>
      <c r="W18" s="6">
        <v>60264920016.5895</v>
      </c>
      <c r="X18" s="4"/>
      <c r="Y18" s="8">
        <v>1.4656534649872531E-2</v>
      </c>
    </row>
    <row r="19" spans="1:25">
      <c r="A19" s="1" t="s">
        <v>25</v>
      </c>
      <c r="C19" s="6">
        <v>4299682</v>
      </c>
      <c r="D19" s="6"/>
      <c r="E19" s="6">
        <v>67565738056</v>
      </c>
      <c r="F19" s="6"/>
      <c r="G19" s="6">
        <v>65650158982.655998</v>
      </c>
      <c r="H19" s="6"/>
      <c r="I19" s="6">
        <v>2702053</v>
      </c>
      <c r="J19" s="6"/>
      <c r="K19" s="6">
        <v>44755192600</v>
      </c>
      <c r="L19" s="6"/>
      <c r="M19" s="6">
        <v>0</v>
      </c>
      <c r="N19" s="6"/>
      <c r="O19" s="6">
        <v>0</v>
      </c>
      <c r="P19" s="6"/>
      <c r="Q19" s="6">
        <v>7001735</v>
      </c>
      <c r="R19" s="6"/>
      <c r="S19" s="6">
        <v>17470</v>
      </c>
      <c r="T19" s="6"/>
      <c r="U19" s="6">
        <v>112320930656</v>
      </c>
      <c r="V19" s="6"/>
      <c r="W19" s="6">
        <v>121592504602.82201</v>
      </c>
      <c r="X19" s="4"/>
      <c r="Y19" s="8">
        <v>2.9571511193999249E-2</v>
      </c>
    </row>
    <row r="20" spans="1:25">
      <c r="A20" s="1" t="s">
        <v>26</v>
      </c>
      <c r="C20" s="6">
        <v>978785</v>
      </c>
      <c r="D20" s="6"/>
      <c r="E20" s="6">
        <v>14832024855</v>
      </c>
      <c r="F20" s="6"/>
      <c r="G20" s="6">
        <v>21035421776.384998</v>
      </c>
      <c r="H20" s="6"/>
      <c r="I20" s="6">
        <v>0</v>
      </c>
      <c r="J20" s="6"/>
      <c r="K20" s="6">
        <v>0</v>
      </c>
      <c r="L20" s="6"/>
      <c r="M20" s="6">
        <v>0</v>
      </c>
      <c r="N20" s="6"/>
      <c r="O20" s="6">
        <v>0</v>
      </c>
      <c r="P20" s="6"/>
      <c r="Q20" s="6">
        <v>978785</v>
      </c>
      <c r="R20" s="6"/>
      <c r="S20" s="6">
        <v>23290</v>
      </c>
      <c r="T20" s="6"/>
      <c r="U20" s="6">
        <v>14832024855</v>
      </c>
      <c r="V20" s="6"/>
      <c r="W20" s="6">
        <v>22660267029.232498</v>
      </c>
      <c r="X20" s="4"/>
      <c r="Y20" s="8">
        <v>5.5110168369573069E-3</v>
      </c>
    </row>
    <row r="21" spans="1:25">
      <c r="A21" s="1" t="s">
        <v>27</v>
      </c>
      <c r="C21" s="6">
        <v>8863542</v>
      </c>
      <c r="D21" s="6"/>
      <c r="E21" s="6">
        <v>86707476720</v>
      </c>
      <c r="F21" s="6"/>
      <c r="G21" s="6">
        <v>82028584542.681</v>
      </c>
      <c r="H21" s="6"/>
      <c r="I21" s="6">
        <v>0</v>
      </c>
      <c r="J21" s="6"/>
      <c r="K21" s="6">
        <v>0</v>
      </c>
      <c r="L21" s="6"/>
      <c r="M21" s="6">
        <v>0</v>
      </c>
      <c r="N21" s="6"/>
      <c r="O21" s="6">
        <v>0</v>
      </c>
      <c r="P21" s="6"/>
      <c r="Q21" s="6">
        <v>8863542</v>
      </c>
      <c r="R21" s="6"/>
      <c r="S21" s="6">
        <v>9610</v>
      </c>
      <c r="T21" s="6"/>
      <c r="U21" s="6">
        <v>86707476720</v>
      </c>
      <c r="V21" s="6"/>
      <c r="W21" s="6">
        <v>84671825720.210999</v>
      </c>
      <c r="X21" s="4"/>
      <c r="Y21" s="8">
        <v>2.0592337087556478E-2</v>
      </c>
    </row>
    <row r="22" spans="1:25">
      <c r="A22" s="1" t="s">
        <v>28</v>
      </c>
      <c r="C22" s="6">
        <v>5258122</v>
      </c>
      <c r="D22" s="6"/>
      <c r="E22" s="6">
        <v>24687500458</v>
      </c>
      <c r="F22" s="6"/>
      <c r="G22" s="6">
        <v>39880760008.383003</v>
      </c>
      <c r="H22" s="6"/>
      <c r="I22" s="6">
        <v>0</v>
      </c>
      <c r="J22" s="6"/>
      <c r="K22" s="6">
        <v>0</v>
      </c>
      <c r="L22" s="6"/>
      <c r="M22" s="6">
        <v>0</v>
      </c>
      <c r="N22" s="6"/>
      <c r="O22" s="6">
        <v>0</v>
      </c>
      <c r="P22" s="6"/>
      <c r="Q22" s="6">
        <v>5258122</v>
      </c>
      <c r="R22" s="6"/>
      <c r="S22" s="6">
        <v>9300</v>
      </c>
      <c r="T22" s="6"/>
      <c r="U22" s="6">
        <v>24687500458</v>
      </c>
      <c r="V22" s="6"/>
      <c r="W22" s="6">
        <v>48609576419.129997</v>
      </c>
      <c r="X22" s="4"/>
      <c r="Y22" s="8">
        <v>1.1821934566684657E-2</v>
      </c>
    </row>
    <row r="23" spans="1:25">
      <c r="A23" s="1" t="s">
        <v>29</v>
      </c>
      <c r="C23" s="6">
        <v>885000</v>
      </c>
      <c r="D23" s="6"/>
      <c r="E23" s="6">
        <v>5962343894</v>
      </c>
      <c r="F23" s="6"/>
      <c r="G23" s="6">
        <v>6070166325</v>
      </c>
      <c r="H23" s="6"/>
      <c r="I23" s="6">
        <v>0</v>
      </c>
      <c r="J23" s="6"/>
      <c r="K23" s="6">
        <v>0</v>
      </c>
      <c r="L23" s="6"/>
      <c r="M23" s="6">
        <v>-885000</v>
      </c>
      <c r="N23" s="6"/>
      <c r="O23" s="6">
        <v>7512930661</v>
      </c>
      <c r="P23" s="6"/>
      <c r="Q23" s="6">
        <v>0</v>
      </c>
      <c r="R23" s="6"/>
      <c r="S23" s="6">
        <v>0</v>
      </c>
      <c r="T23" s="6"/>
      <c r="U23" s="6">
        <v>0</v>
      </c>
      <c r="V23" s="6"/>
      <c r="W23" s="6">
        <v>0</v>
      </c>
      <c r="X23" s="4"/>
      <c r="Y23" s="8">
        <v>0</v>
      </c>
    </row>
    <row r="24" spans="1:25">
      <c r="A24" s="1" t="s">
        <v>30</v>
      </c>
      <c r="C24" s="6">
        <v>6459641</v>
      </c>
      <c r="D24" s="6"/>
      <c r="E24" s="6">
        <v>21700690029</v>
      </c>
      <c r="F24" s="6"/>
      <c r="G24" s="6">
        <v>28227622174.075802</v>
      </c>
      <c r="H24" s="6"/>
      <c r="I24" s="6">
        <v>0</v>
      </c>
      <c r="J24" s="6"/>
      <c r="K24" s="6">
        <v>0</v>
      </c>
      <c r="L24" s="6"/>
      <c r="M24" s="6">
        <v>0</v>
      </c>
      <c r="N24" s="6"/>
      <c r="O24" s="6">
        <v>0</v>
      </c>
      <c r="P24" s="6"/>
      <c r="Q24" s="6">
        <v>6459641</v>
      </c>
      <c r="R24" s="6"/>
      <c r="S24" s="6">
        <v>5410</v>
      </c>
      <c r="T24" s="6"/>
      <c r="U24" s="6">
        <v>21700690029</v>
      </c>
      <c r="V24" s="6"/>
      <c r="W24" s="6">
        <v>34738725196.030502</v>
      </c>
      <c r="X24" s="4"/>
      <c r="Y24" s="8">
        <v>8.4485191283397414E-3</v>
      </c>
    </row>
    <row r="25" spans="1:25">
      <c r="A25" s="1" t="s">
        <v>31</v>
      </c>
      <c r="C25" s="6">
        <v>24452116</v>
      </c>
      <c r="D25" s="6"/>
      <c r="E25" s="6">
        <v>37054858650</v>
      </c>
      <c r="F25" s="6"/>
      <c r="G25" s="6">
        <v>36800231627.437202</v>
      </c>
      <c r="H25" s="6"/>
      <c r="I25" s="6">
        <v>0</v>
      </c>
      <c r="J25" s="6"/>
      <c r="K25" s="6">
        <v>0</v>
      </c>
      <c r="L25" s="6"/>
      <c r="M25" s="6">
        <v>0</v>
      </c>
      <c r="N25" s="6"/>
      <c r="O25" s="6">
        <v>0</v>
      </c>
      <c r="P25" s="6"/>
      <c r="Q25" s="6">
        <v>24452116</v>
      </c>
      <c r="R25" s="6"/>
      <c r="S25" s="6">
        <v>1514</v>
      </c>
      <c r="T25" s="6"/>
      <c r="U25" s="6">
        <v>37054858650</v>
      </c>
      <c r="V25" s="6"/>
      <c r="W25" s="6">
        <v>36800231627.437202</v>
      </c>
      <c r="X25" s="4"/>
      <c r="Y25" s="8">
        <v>8.9498811219262259E-3</v>
      </c>
    </row>
    <row r="26" spans="1:25">
      <c r="A26" s="1" t="s">
        <v>32</v>
      </c>
      <c r="C26" s="6">
        <v>1256254</v>
      </c>
      <c r="D26" s="6"/>
      <c r="E26" s="6">
        <v>15052716458</v>
      </c>
      <c r="F26" s="6"/>
      <c r="G26" s="6">
        <v>23964074550.153</v>
      </c>
      <c r="H26" s="6"/>
      <c r="I26" s="6">
        <v>0</v>
      </c>
      <c r="J26" s="6"/>
      <c r="K26" s="6">
        <v>0</v>
      </c>
      <c r="L26" s="6"/>
      <c r="M26" s="6">
        <v>0</v>
      </c>
      <c r="N26" s="6"/>
      <c r="O26" s="6">
        <v>0</v>
      </c>
      <c r="P26" s="6"/>
      <c r="Q26" s="6">
        <v>1256254</v>
      </c>
      <c r="R26" s="6"/>
      <c r="S26" s="6">
        <v>19900</v>
      </c>
      <c r="T26" s="6"/>
      <c r="U26" s="6">
        <v>15052716458</v>
      </c>
      <c r="V26" s="6"/>
      <c r="W26" s="6">
        <v>24850707845.130001</v>
      </c>
      <c r="X26" s="4"/>
      <c r="Y26" s="8">
        <v>6.0437358998525915E-3</v>
      </c>
    </row>
    <row r="27" spans="1:25">
      <c r="A27" s="1" t="s">
        <v>33</v>
      </c>
      <c r="C27" s="6">
        <v>1091408</v>
      </c>
      <c r="D27" s="6"/>
      <c r="E27" s="6">
        <v>18284555422</v>
      </c>
      <c r="F27" s="6"/>
      <c r="G27" s="6">
        <v>19658643897.888</v>
      </c>
      <c r="H27" s="6"/>
      <c r="I27" s="6">
        <v>0</v>
      </c>
      <c r="J27" s="6"/>
      <c r="K27" s="6">
        <v>0</v>
      </c>
      <c r="L27" s="6"/>
      <c r="M27" s="6">
        <v>0</v>
      </c>
      <c r="N27" s="6"/>
      <c r="O27" s="6">
        <v>0</v>
      </c>
      <c r="P27" s="6"/>
      <c r="Q27" s="6">
        <v>1091408</v>
      </c>
      <c r="R27" s="6"/>
      <c r="S27" s="6">
        <v>20190</v>
      </c>
      <c r="T27" s="6"/>
      <c r="U27" s="6">
        <v>18284555422</v>
      </c>
      <c r="V27" s="6"/>
      <c r="W27" s="6">
        <v>21904416131.256001</v>
      </c>
      <c r="X27" s="4"/>
      <c r="Y27" s="8">
        <v>5.3271925678256091E-3</v>
      </c>
    </row>
    <row r="28" spans="1:25">
      <c r="A28" s="1" t="s">
        <v>34</v>
      </c>
      <c r="C28" s="6">
        <v>2074693</v>
      </c>
      <c r="D28" s="6"/>
      <c r="E28" s="6">
        <v>25723525159</v>
      </c>
      <c r="F28" s="6"/>
      <c r="G28" s="6">
        <v>30502135448.6535</v>
      </c>
      <c r="H28" s="6"/>
      <c r="I28" s="6">
        <v>0</v>
      </c>
      <c r="J28" s="6"/>
      <c r="K28" s="6">
        <v>0</v>
      </c>
      <c r="L28" s="6"/>
      <c r="M28" s="6">
        <v>0</v>
      </c>
      <c r="N28" s="6"/>
      <c r="O28" s="6">
        <v>0</v>
      </c>
      <c r="P28" s="6"/>
      <c r="Q28" s="6">
        <v>2074693</v>
      </c>
      <c r="R28" s="6"/>
      <c r="S28" s="6">
        <v>16230</v>
      </c>
      <c r="T28" s="6"/>
      <c r="U28" s="6">
        <v>25723525159</v>
      </c>
      <c r="V28" s="6"/>
      <c r="W28" s="6">
        <v>33471917399.029499</v>
      </c>
      <c r="X28" s="4"/>
      <c r="Y28" s="8">
        <v>8.1404292417794864E-3</v>
      </c>
    </row>
    <row r="29" spans="1:25">
      <c r="A29" s="1" t="s">
        <v>35</v>
      </c>
      <c r="C29" s="6">
        <v>3004981</v>
      </c>
      <c r="D29" s="6"/>
      <c r="E29" s="6">
        <v>56905913344</v>
      </c>
      <c r="F29" s="6"/>
      <c r="G29" s="6">
        <v>60787512738.067497</v>
      </c>
      <c r="H29" s="6"/>
      <c r="I29" s="6">
        <v>0</v>
      </c>
      <c r="J29" s="6"/>
      <c r="K29" s="6">
        <v>0</v>
      </c>
      <c r="L29" s="6"/>
      <c r="M29" s="6">
        <v>0</v>
      </c>
      <c r="N29" s="6"/>
      <c r="O29" s="6">
        <v>0</v>
      </c>
      <c r="P29" s="6"/>
      <c r="Q29" s="6">
        <v>3004981</v>
      </c>
      <c r="R29" s="6"/>
      <c r="S29" s="6">
        <v>22400</v>
      </c>
      <c r="T29" s="6"/>
      <c r="U29" s="6">
        <v>56905913344</v>
      </c>
      <c r="V29" s="6"/>
      <c r="W29" s="6">
        <v>66911070532.32</v>
      </c>
      <c r="X29" s="4"/>
      <c r="Y29" s="8">
        <v>1.6272890156446798E-2</v>
      </c>
    </row>
    <row r="30" spans="1:25">
      <c r="A30" s="1" t="s">
        <v>36</v>
      </c>
      <c r="C30" s="6">
        <v>185603029</v>
      </c>
      <c r="D30" s="6"/>
      <c r="E30" s="6">
        <v>95759048892</v>
      </c>
      <c r="F30" s="6"/>
      <c r="G30" s="6">
        <v>79703434502.258408</v>
      </c>
      <c r="H30" s="6"/>
      <c r="I30" s="6">
        <v>0</v>
      </c>
      <c r="J30" s="6"/>
      <c r="K30" s="6">
        <v>0</v>
      </c>
      <c r="L30" s="6"/>
      <c r="M30" s="6">
        <v>0</v>
      </c>
      <c r="N30" s="6"/>
      <c r="O30" s="6">
        <v>0</v>
      </c>
      <c r="P30" s="6"/>
      <c r="Q30" s="6">
        <v>185603029</v>
      </c>
      <c r="R30" s="6"/>
      <c r="S30" s="6">
        <v>432</v>
      </c>
      <c r="T30" s="6"/>
      <c r="U30" s="6">
        <v>95759048892</v>
      </c>
      <c r="V30" s="6"/>
      <c r="W30" s="6">
        <v>79703434502.258408</v>
      </c>
      <c r="X30" s="4"/>
      <c r="Y30" s="8">
        <v>1.9384015596048663E-2</v>
      </c>
    </row>
    <row r="31" spans="1:25">
      <c r="A31" s="1" t="s">
        <v>37</v>
      </c>
      <c r="C31" s="6">
        <v>2321441</v>
      </c>
      <c r="D31" s="6"/>
      <c r="E31" s="6">
        <v>62720866003</v>
      </c>
      <c r="F31" s="6"/>
      <c r="G31" s="6">
        <v>56583049006.746002</v>
      </c>
      <c r="H31" s="6"/>
      <c r="I31" s="6">
        <v>4642882</v>
      </c>
      <c r="J31" s="6"/>
      <c r="K31" s="6">
        <v>0</v>
      </c>
      <c r="L31" s="6"/>
      <c r="M31" s="6">
        <v>0</v>
      </c>
      <c r="N31" s="6"/>
      <c r="O31" s="6">
        <v>0</v>
      </c>
      <c r="P31" s="6"/>
      <c r="Q31" s="6">
        <v>6964323</v>
      </c>
      <c r="R31" s="6"/>
      <c r="S31" s="6">
        <v>9107</v>
      </c>
      <c r="T31" s="6"/>
      <c r="U31" s="6">
        <v>62720866003</v>
      </c>
      <c r="V31" s="6"/>
      <c r="W31" s="6">
        <v>63046716228.112099</v>
      </c>
      <c r="X31" s="4"/>
      <c r="Y31" s="8">
        <v>1.5333072386118455E-2</v>
      </c>
    </row>
    <row r="32" spans="1:25">
      <c r="A32" s="1" t="s">
        <v>38</v>
      </c>
      <c r="C32" s="6">
        <v>14619936</v>
      </c>
      <c r="D32" s="6"/>
      <c r="E32" s="6">
        <v>14666803704</v>
      </c>
      <c r="F32" s="6"/>
      <c r="G32" s="6">
        <v>17207009698.867199</v>
      </c>
      <c r="H32" s="6"/>
      <c r="I32" s="6">
        <v>0</v>
      </c>
      <c r="J32" s="6"/>
      <c r="K32" s="6">
        <v>0</v>
      </c>
      <c r="L32" s="6"/>
      <c r="M32" s="6">
        <v>0</v>
      </c>
      <c r="N32" s="6"/>
      <c r="O32" s="6">
        <v>0</v>
      </c>
      <c r="P32" s="6"/>
      <c r="Q32" s="6">
        <v>14619936</v>
      </c>
      <c r="R32" s="6"/>
      <c r="S32" s="6">
        <v>1287</v>
      </c>
      <c r="T32" s="6"/>
      <c r="U32" s="6">
        <v>14666803704</v>
      </c>
      <c r="V32" s="6"/>
      <c r="W32" s="6">
        <v>18703903279.0896</v>
      </c>
      <c r="X32" s="4"/>
      <c r="Y32" s="8">
        <v>4.5488222073866271E-3</v>
      </c>
    </row>
    <row r="33" spans="1:25">
      <c r="A33" s="1" t="s">
        <v>39</v>
      </c>
      <c r="C33" s="6">
        <v>7281807</v>
      </c>
      <c r="D33" s="6"/>
      <c r="E33" s="6">
        <v>23240634275</v>
      </c>
      <c r="F33" s="6"/>
      <c r="G33" s="6">
        <v>22077364757.467499</v>
      </c>
      <c r="H33" s="6"/>
      <c r="I33" s="6">
        <v>0</v>
      </c>
      <c r="J33" s="6"/>
      <c r="K33" s="6">
        <v>0</v>
      </c>
      <c r="L33" s="6"/>
      <c r="M33" s="6">
        <v>-7281807</v>
      </c>
      <c r="N33" s="6"/>
      <c r="O33" s="6">
        <v>22209511350</v>
      </c>
      <c r="P33" s="6"/>
      <c r="Q33" s="6">
        <v>0</v>
      </c>
      <c r="R33" s="6"/>
      <c r="S33" s="6">
        <v>0</v>
      </c>
      <c r="T33" s="6"/>
      <c r="U33" s="6">
        <v>0</v>
      </c>
      <c r="V33" s="6"/>
      <c r="W33" s="6">
        <v>0</v>
      </c>
      <c r="X33" s="4"/>
      <c r="Y33" s="8">
        <v>0</v>
      </c>
    </row>
    <row r="34" spans="1:25">
      <c r="A34" s="1" t="s">
        <v>40</v>
      </c>
      <c r="C34" s="6">
        <v>118808</v>
      </c>
      <c r="D34" s="6"/>
      <c r="E34" s="6">
        <v>253585376</v>
      </c>
      <c r="F34" s="6"/>
      <c r="G34" s="6">
        <v>546453754.53480005</v>
      </c>
      <c r="H34" s="6"/>
      <c r="I34" s="6">
        <v>0</v>
      </c>
      <c r="J34" s="6"/>
      <c r="K34" s="6">
        <v>0</v>
      </c>
      <c r="L34" s="6"/>
      <c r="M34" s="6">
        <v>0</v>
      </c>
      <c r="N34" s="6"/>
      <c r="O34" s="6">
        <v>0</v>
      </c>
      <c r="P34" s="6"/>
      <c r="Q34" s="6">
        <v>118808</v>
      </c>
      <c r="R34" s="6"/>
      <c r="S34" s="6">
        <v>5340</v>
      </c>
      <c r="T34" s="6"/>
      <c r="U34" s="6">
        <v>253585376</v>
      </c>
      <c r="V34" s="6"/>
      <c r="W34" s="6">
        <v>630659833.41600001</v>
      </c>
      <c r="X34" s="4"/>
      <c r="Y34" s="8">
        <v>1.5337758182040206E-4</v>
      </c>
    </row>
    <row r="35" spans="1:25">
      <c r="A35" s="1" t="s">
        <v>41</v>
      </c>
      <c r="C35" s="6">
        <v>3495236</v>
      </c>
      <c r="D35" s="6"/>
      <c r="E35" s="6">
        <v>25661582660</v>
      </c>
      <c r="F35" s="6"/>
      <c r="G35" s="6">
        <v>52880966843.075996</v>
      </c>
      <c r="H35" s="6"/>
      <c r="I35" s="6">
        <v>0</v>
      </c>
      <c r="J35" s="6"/>
      <c r="K35" s="6">
        <v>0</v>
      </c>
      <c r="L35" s="6"/>
      <c r="M35" s="6">
        <v>0</v>
      </c>
      <c r="N35" s="6"/>
      <c r="O35" s="6">
        <v>0</v>
      </c>
      <c r="P35" s="6"/>
      <c r="Q35" s="6">
        <v>3495236</v>
      </c>
      <c r="R35" s="6"/>
      <c r="S35" s="6">
        <v>18040</v>
      </c>
      <c r="T35" s="6"/>
      <c r="U35" s="6">
        <v>25661582660</v>
      </c>
      <c r="V35" s="6"/>
      <c r="W35" s="6">
        <v>62678885798.232002</v>
      </c>
      <c r="X35" s="4"/>
      <c r="Y35" s="8">
        <v>1.5243615377972902E-2</v>
      </c>
    </row>
    <row r="36" spans="1:25">
      <c r="A36" s="1" t="s">
        <v>42</v>
      </c>
      <c r="C36" s="6">
        <v>1828935</v>
      </c>
      <c r="D36" s="6"/>
      <c r="E36" s="6">
        <v>42431788181</v>
      </c>
      <c r="F36" s="6"/>
      <c r="G36" s="6">
        <v>45578584617.322502</v>
      </c>
      <c r="H36" s="6"/>
      <c r="I36" s="6">
        <v>0</v>
      </c>
      <c r="J36" s="6"/>
      <c r="K36" s="6">
        <v>0</v>
      </c>
      <c r="L36" s="6"/>
      <c r="M36" s="6">
        <v>0</v>
      </c>
      <c r="N36" s="6"/>
      <c r="O36" s="6">
        <v>0</v>
      </c>
      <c r="P36" s="6"/>
      <c r="Q36" s="6">
        <v>1828935</v>
      </c>
      <c r="R36" s="6"/>
      <c r="S36" s="6">
        <v>27910</v>
      </c>
      <c r="T36" s="6"/>
      <c r="U36" s="6">
        <v>42431788181</v>
      </c>
      <c r="V36" s="6"/>
      <c r="W36" s="6">
        <v>50741854673.692497</v>
      </c>
      <c r="X36" s="4"/>
      <c r="Y36" s="8">
        <v>1.2340508392262823E-2</v>
      </c>
    </row>
    <row r="37" spans="1:25">
      <c r="A37" s="1" t="s">
        <v>43</v>
      </c>
      <c r="C37" s="6">
        <v>2159716</v>
      </c>
      <c r="D37" s="6"/>
      <c r="E37" s="6">
        <v>46619813225</v>
      </c>
      <c r="F37" s="6"/>
      <c r="G37" s="6">
        <v>77458914087.983994</v>
      </c>
      <c r="H37" s="6"/>
      <c r="I37" s="6">
        <v>0</v>
      </c>
      <c r="J37" s="6"/>
      <c r="K37" s="6">
        <v>0</v>
      </c>
      <c r="L37" s="6"/>
      <c r="M37" s="6">
        <v>0</v>
      </c>
      <c r="N37" s="6"/>
      <c r="O37" s="6">
        <v>0</v>
      </c>
      <c r="P37" s="6"/>
      <c r="Q37" s="6">
        <v>2159716</v>
      </c>
      <c r="R37" s="6"/>
      <c r="S37" s="6">
        <v>37880</v>
      </c>
      <c r="T37" s="6"/>
      <c r="U37" s="6">
        <v>46619813225</v>
      </c>
      <c r="V37" s="6"/>
      <c r="W37" s="6">
        <v>81323272329.623993</v>
      </c>
      <c r="X37" s="4"/>
      <c r="Y37" s="8">
        <v>1.9777963007534857E-2</v>
      </c>
    </row>
    <row r="38" spans="1:25">
      <c r="A38" s="1" t="s">
        <v>44</v>
      </c>
      <c r="C38" s="6">
        <v>730202</v>
      </c>
      <c r="D38" s="6"/>
      <c r="E38" s="6">
        <v>10243712334</v>
      </c>
      <c r="F38" s="6"/>
      <c r="G38" s="6">
        <v>18037553857.785</v>
      </c>
      <c r="H38" s="6"/>
      <c r="I38" s="6">
        <v>0</v>
      </c>
      <c r="J38" s="6"/>
      <c r="K38" s="6">
        <v>0</v>
      </c>
      <c r="L38" s="6"/>
      <c r="M38" s="6">
        <v>-730202</v>
      </c>
      <c r="N38" s="6"/>
      <c r="O38" s="6">
        <v>18073846731</v>
      </c>
      <c r="P38" s="6"/>
      <c r="Q38" s="6">
        <v>0</v>
      </c>
      <c r="R38" s="6"/>
      <c r="S38" s="6">
        <v>0</v>
      </c>
      <c r="T38" s="6"/>
      <c r="U38" s="6">
        <v>0</v>
      </c>
      <c r="V38" s="6"/>
      <c r="W38" s="6">
        <v>0</v>
      </c>
      <c r="X38" s="4"/>
      <c r="Y38" s="8">
        <v>0</v>
      </c>
    </row>
    <row r="39" spans="1:25">
      <c r="A39" s="1" t="s">
        <v>45</v>
      </c>
      <c r="C39" s="6">
        <v>1783203</v>
      </c>
      <c r="D39" s="6"/>
      <c r="E39" s="6">
        <v>96660476322</v>
      </c>
      <c r="F39" s="6"/>
      <c r="G39" s="6">
        <v>72321792039.720001</v>
      </c>
      <c r="H39" s="6"/>
      <c r="I39" s="6">
        <v>0</v>
      </c>
      <c r="J39" s="6"/>
      <c r="K39" s="6">
        <v>0</v>
      </c>
      <c r="L39" s="6"/>
      <c r="M39" s="6">
        <v>-259340</v>
      </c>
      <c r="N39" s="6"/>
      <c r="O39" s="6">
        <v>11858658731</v>
      </c>
      <c r="P39" s="6"/>
      <c r="Q39" s="6">
        <v>1523863</v>
      </c>
      <c r="R39" s="6"/>
      <c r="S39" s="6">
        <v>44550</v>
      </c>
      <c r="T39" s="6"/>
      <c r="U39" s="6">
        <v>82602666902</v>
      </c>
      <c r="V39" s="6"/>
      <c r="W39" s="6">
        <v>67484162474.932503</v>
      </c>
      <c r="X39" s="4"/>
      <c r="Y39" s="8">
        <v>1.6412267125870315E-2</v>
      </c>
    </row>
    <row r="40" spans="1:25">
      <c r="A40" s="1" t="s">
        <v>46</v>
      </c>
      <c r="C40" s="6">
        <v>3709043</v>
      </c>
      <c r="D40" s="6"/>
      <c r="E40" s="6">
        <v>54214408874</v>
      </c>
      <c r="F40" s="6"/>
      <c r="G40" s="6">
        <v>68172152849.833504</v>
      </c>
      <c r="H40" s="6"/>
      <c r="I40" s="6">
        <v>0</v>
      </c>
      <c r="J40" s="6"/>
      <c r="K40" s="6">
        <v>0</v>
      </c>
      <c r="L40" s="6"/>
      <c r="M40" s="6">
        <v>-1127954</v>
      </c>
      <c r="N40" s="6"/>
      <c r="O40" s="6">
        <v>22144542900</v>
      </c>
      <c r="P40" s="6"/>
      <c r="Q40" s="6">
        <v>2581089</v>
      </c>
      <c r="R40" s="6"/>
      <c r="S40" s="6">
        <v>19730</v>
      </c>
      <c r="T40" s="6"/>
      <c r="U40" s="6">
        <v>37727309819</v>
      </c>
      <c r="V40" s="6"/>
      <c r="W40" s="6">
        <v>50621882898.4785</v>
      </c>
      <c r="X40" s="4"/>
      <c r="Y40" s="8">
        <v>1.2311331045309626E-2</v>
      </c>
    </row>
    <row r="41" spans="1:25">
      <c r="A41" s="1" t="s">
        <v>47</v>
      </c>
      <c r="C41" s="6">
        <v>2544176</v>
      </c>
      <c r="D41" s="6"/>
      <c r="E41" s="6">
        <v>34981996066</v>
      </c>
      <c r="F41" s="6"/>
      <c r="G41" s="6">
        <v>34243176588.911999</v>
      </c>
      <c r="H41" s="6"/>
      <c r="I41" s="6">
        <v>0</v>
      </c>
      <c r="J41" s="6"/>
      <c r="K41" s="6">
        <v>0</v>
      </c>
      <c r="L41" s="6"/>
      <c r="M41" s="6">
        <v>0</v>
      </c>
      <c r="N41" s="6"/>
      <c r="O41" s="6">
        <v>0</v>
      </c>
      <c r="P41" s="6"/>
      <c r="Q41" s="6">
        <v>2544176</v>
      </c>
      <c r="R41" s="6"/>
      <c r="S41" s="6">
        <v>14340</v>
      </c>
      <c r="T41" s="6"/>
      <c r="U41" s="6">
        <v>34981996066</v>
      </c>
      <c r="V41" s="6"/>
      <c r="W41" s="6">
        <v>36266407111.152</v>
      </c>
      <c r="X41" s="4"/>
      <c r="Y41" s="8">
        <v>8.8200540597193622E-3</v>
      </c>
    </row>
    <row r="42" spans="1:25">
      <c r="A42" s="1" t="s">
        <v>48</v>
      </c>
      <c r="C42" s="6">
        <v>8564346</v>
      </c>
      <c r="D42" s="6"/>
      <c r="E42" s="6">
        <v>32001159157</v>
      </c>
      <c r="F42" s="6"/>
      <c r="G42" s="6">
        <v>25906240113.975899</v>
      </c>
      <c r="H42" s="6"/>
      <c r="I42" s="6">
        <v>0</v>
      </c>
      <c r="J42" s="6"/>
      <c r="K42" s="6">
        <v>0</v>
      </c>
      <c r="L42" s="6"/>
      <c r="M42" s="6">
        <v>0</v>
      </c>
      <c r="N42" s="6"/>
      <c r="O42" s="6">
        <v>0</v>
      </c>
      <c r="P42" s="6"/>
      <c r="Q42" s="6">
        <v>8564346</v>
      </c>
      <c r="R42" s="6"/>
      <c r="S42" s="6">
        <v>3568</v>
      </c>
      <c r="T42" s="6"/>
      <c r="U42" s="6">
        <v>32001159157</v>
      </c>
      <c r="V42" s="6"/>
      <c r="W42" s="6">
        <v>30375768888.158401</v>
      </c>
      <c r="X42" s="4"/>
      <c r="Y42" s="8">
        <v>7.3874404728863771E-3</v>
      </c>
    </row>
    <row r="43" spans="1:25">
      <c r="A43" s="1" t="s">
        <v>49</v>
      </c>
      <c r="C43" s="6">
        <v>856476</v>
      </c>
      <c r="D43" s="6"/>
      <c r="E43" s="6">
        <v>14272316514</v>
      </c>
      <c r="F43" s="6"/>
      <c r="G43" s="6">
        <v>9910062825.1919994</v>
      </c>
      <c r="H43" s="6"/>
      <c r="I43" s="6">
        <v>0</v>
      </c>
      <c r="J43" s="6"/>
      <c r="K43" s="6">
        <v>0</v>
      </c>
      <c r="L43" s="6"/>
      <c r="M43" s="6">
        <v>0</v>
      </c>
      <c r="N43" s="6"/>
      <c r="O43" s="6">
        <v>0</v>
      </c>
      <c r="P43" s="6"/>
      <c r="Q43" s="6">
        <v>856476</v>
      </c>
      <c r="R43" s="6"/>
      <c r="S43" s="6">
        <v>12200</v>
      </c>
      <c r="T43" s="6"/>
      <c r="U43" s="6">
        <v>14272316514</v>
      </c>
      <c r="V43" s="6"/>
      <c r="W43" s="6">
        <v>10386835607.16</v>
      </c>
      <c r="X43" s="4"/>
      <c r="Y43" s="8">
        <v>2.5260967066240798E-3</v>
      </c>
    </row>
    <row r="44" spans="1:25">
      <c r="A44" s="1" t="s">
        <v>50</v>
      </c>
      <c r="C44" s="6">
        <v>2531</v>
      </c>
      <c r="D44" s="6"/>
      <c r="E44" s="6">
        <v>5997834</v>
      </c>
      <c r="F44" s="6"/>
      <c r="G44" s="6">
        <v>10048666.556700001</v>
      </c>
      <c r="H44" s="6"/>
      <c r="I44" s="6">
        <v>0</v>
      </c>
      <c r="J44" s="6"/>
      <c r="K44" s="6">
        <v>0</v>
      </c>
      <c r="L44" s="6"/>
      <c r="M44" s="6">
        <v>0</v>
      </c>
      <c r="N44" s="6"/>
      <c r="O44" s="6">
        <v>0</v>
      </c>
      <c r="P44" s="6"/>
      <c r="Q44" s="6">
        <v>2531</v>
      </c>
      <c r="R44" s="6"/>
      <c r="S44" s="6">
        <v>4662</v>
      </c>
      <c r="T44" s="6"/>
      <c r="U44" s="6">
        <v>5997834</v>
      </c>
      <c r="V44" s="6"/>
      <c r="W44" s="6">
        <v>11729314.8441</v>
      </c>
      <c r="X44" s="4"/>
      <c r="Y44" s="8">
        <v>2.8525900206039076E-6</v>
      </c>
    </row>
    <row r="45" spans="1:25">
      <c r="A45" s="1" t="s">
        <v>51</v>
      </c>
      <c r="C45" s="6">
        <v>25478643</v>
      </c>
      <c r="D45" s="6"/>
      <c r="E45" s="6">
        <v>93573249415</v>
      </c>
      <c r="F45" s="6"/>
      <c r="G45" s="6">
        <v>134993150245.21899</v>
      </c>
      <c r="H45" s="6"/>
      <c r="I45" s="6">
        <v>0</v>
      </c>
      <c r="J45" s="6"/>
      <c r="K45" s="6">
        <v>0</v>
      </c>
      <c r="L45" s="6"/>
      <c r="M45" s="6">
        <v>0</v>
      </c>
      <c r="N45" s="6"/>
      <c r="O45" s="6">
        <v>0</v>
      </c>
      <c r="P45" s="6"/>
      <c r="Q45" s="6">
        <v>25478643</v>
      </c>
      <c r="R45" s="6"/>
      <c r="S45" s="6">
        <v>6370</v>
      </c>
      <c r="T45" s="6"/>
      <c r="U45" s="6">
        <v>93573249415</v>
      </c>
      <c r="V45" s="6"/>
      <c r="W45" s="6">
        <v>161333277122.336</v>
      </c>
      <c r="X45" s="4"/>
      <c r="Y45" s="8">
        <v>3.9236537037966535E-2</v>
      </c>
    </row>
    <row r="46" spans="1:25">
      <c r="A46" s="1" t="s">
        <v>52</v>
      </c>
      <c r="C46" s="6">
        <v>4020453</v>
      </c>
      <c r="D46" s="6"/>
      <c r="E46" s="6">
        <v>30583798252</v>
      </c>
      <c r="F46" s="6"/>
      <c r="G46" s="6">
        <v>43921879038.1035</v>
      </c>
      <c r="H46" s="6"/>
      <c r="I46" s="6">
        <v>0</v>
      </c>
      <c r="J46" s="6"/>
      <c r="K46" s="6">
        <v>0</v>
      </c>
      <c r="L46" s="6"/>
      <c r="M46" s="6">
        <v>0</v>
      </c>
      <c r="N46" s="6"/>
      <c r="O46" s="6">
        <v>0</v>
      </c>
      <c r="P46" s="6"/>
      <c r="Q46" s="6">
        <v>4020453</v>
      </c>
      <c r="R46" s="6"/>
      <c r="S46" s="6">
        <v>12370</v>
      </c>
      <c r="T46" s="6"/>
      <c r="U46" s="6">
        <v>30583798252</v>
      </c>
      <c r="V46" s="6"/>
      <c r="W46" s="6">
        <v>49437092238.5205</v>
      </c>
      <c r="X46" s="4"/>
      <c r="Y46" s="8">
        <v>1.2023187870876811E-2</v>
      </c>
    </row>
    <row r="47" spans="1:25">
      <c r="A47" s="1" t="s">
        <v>53</v>
      </c>
      <c r="C47" s="6">
        <v>1581452</v>
      </c>
      <c r="D47" s="6"/>
      <c r="E47" s="6">
        <v>27666936860</v>
      </c>
      <c r="F47" s="6"/>
      <c r="G47" s="6">
        <v>49645097747.748001</v>
      </c>
      <c r="H47" s="6"/>
      <c r="I47" s="6">
        <v>0</v>
      </c>
      <c r="J47" s="6"/>
      <c r="K47" s="6">
        <v>0</v>
      </c>
      <c r="L47" s="6"/>
      <c r="M47" s="6">
        <v>0</v>
      </c>
      <c r="N47" s="6"/>
      <c r="O47" s="6">
        <v>0</v>
      </c>
      <c r="P47" s="6"/>
      <c r="Q47" s="6">
        <v>1581452</v>
      </c>
      <c r="R47" s="6"/>
      <c r="S47" s="6">
        <v>37800</v>
      </c>
      <c r="T47" s="6"/>
      <c r="U47" s="6">
        <v>27666936860</v>
      </c>
      <c r="V47" s="6"/>
      <c r="W47" s="6">
        <v>59423201230.68</v>
      </c>
      <c r="X47" s="4"/>
      <c r="Y47" s="8">
        <v>1.445182715921735E-2</v>
      </c>
    </row>
    <row r="48" spans="1:25">
      <c r="A48" s="1" t="s">
        <v>54</v>
      </c>
      <c r="C48" s="6">
        <v>33911253</v>
      </c>
      <c r="D48" s="6"/>
      <c r="E48" s="6">
        <v>86380164364</v>
      </c>
      <c r="F48" s="6"/>
      <c r="G48" s="6">
        <v>59632071967.985802</v>
      </c>
      <c r="H48" s="6"/>
      <c r="I48" s="6">
        <v>0</v>
      </c>
      <c r="J48" s="6"/>
      <c r="K48" s="6">
        <v>0</v>
      </c>
      <c r="L48" s="6"/>
      <c r="M48" s="6">
        <v>-18678764</v>
      </c>
      <c r="N48" s="6"/>
      <c r="O48" s="6">
        <v>37869609521</v>
      </c>
      <c r="P48" s="6"/>
      <c r="Q48" s="6">
        <v>15232489</v>
      </c>
      <c r="R48" s="6"/>
      <c r="S48" s="6">
        <v>1989</v>
      </c>
      <c r="T48" s="6"/>
      <c r="U48" s="6">
        <v>38800834175</v>
      </c>
      <c r="V48" s="6"/>
      <c r="W48" s="6">
        <v>30117150968.305</v>
      </c>
      <c r="X48" s="4"/>
      <c r="Y48" s="8">
        <v>7.3245441394578096E-3</v>
      </c>
    </row>
    <row r="49" spans="1:25">
      <c r="A49" s="1" t="s">
        <v>55</v>
      </c>
      <c r="C49" s="6">
        <v>2347185</v>
      </c>
      <c r="D49" s="6"/>
      <c r="E49" s="6">
        <v>65514691364</v>
      </c>
      <c r="F49" s="6"/>
      <c r="G49" s="6">
        <v>91952170612.942505</v>
      </c>
      <c r="H49" s="6"/>
      <c r="I49" s="6">
        <v>0</v>
      </c>
      <c r="J49" s="6"/>
      <c r="K49" s="6">
        <v>0</v>
      </c>
      <c r="L49" s="6"/>
      <c r="M49" s="6">
        <v>0</v>
      </c>
      <c r="N49" s="6"/>
      <c r="O49" s="6">
        <v>0</v>
      </c>
      <c r="P49" s="6"/>
      <c r="Q49" s="6">
        <v>2347185</v>
      </c>
      <c r="R49" s="6"/>
      <c r="S49" s="6">
        <v>43540</v>
      </c>
      <c r="T49" s="6"/>
      <c r="U49" s="6">
        <v>65514691364</v>
      </c>
      <c r="V49" s="6"/>
      <c r="W49" s="6">
        <v>101588366112.345</v>
      </c>
      <c r="X49" s="4"/>
      <c r="Y49" s="8">
        <v>2.4706469494021614E-2</v>
      </c>
    </row>
    <row r="50" spans="1:25">
      <c r="A50" s="1" t="s">
        <v>56</v>
      </c>
      <c r="C50" s="6">
        <v>2747376</v>
      </c>
      <c r="D50" s="6"/>
      <c r="E50" s="6">
        <v>51747304529</v>
      </c>
      <c r="F50" s="6"/>
      <c r="G50" s="6">
        <v>54893685167.279999</v>
      </c>
      <c r="H50" s="6"/>
      <c r="I50" s="6">
        <v>0</v>
      </c>
      <c r="J50" s="6"/>
      <c r="K50" s="6">
        <v>0</v>
      </c>
      <c r="L50" s="6"/>
      <c r="M50" s="6">
        <v>0</v>
      </c>
      <c r="N50" s="6"/>
      <c r="O50" s="6">
        <v>0</v>
      </c>
      <c r="P50" s="6"/>
      <c r="Q50" s="6">
        <v>2747376</v>
      </c>
      <c r="R50" s="6"/>
      <c r="S50" s="6">
        <v>21910</v>
      </c>
      <c r="T50" s="6"/>
      <c r="U50" s="6">
        <v>51747304529</v>
      </c>
      <c r="V50" s="6"/>
      <c r="W50" s="6">
        <v>59836847861.447998</v>
      </c>
      <c r="X50" s="4"/>
      <c r="Y50" s="8">
        <v>1.4552426748082402E-2</v>
      </c>
    </row>
    <row r="51" spans="1:25">
      <c r="A51" s="1" t="s">
        <v>57</v>
      </c>
      <c r="C51" s="6">
        <v>359496</v>
      </c>
      <c r="D51" s="6"/>
      <c r="E51" s="6">
        <v>10126234531</v>
      </c>
      <c r="F51" s="6"/>
      <c r="G51" s="6">
        <v>27051924809.16</v>
      </c>
      <c r="H51" s="6"/>
      <c r="I51" s="6">
        <v>0</v>
      </c>
      <c r="J51" s="6"/>
      <c r="K51" s="6">
        <v>0</v>
      </c>
      <c r="L51" s="6"/>
      <c r="M51" s="6">
        <v>0</v>
      </c>
      <c r="N51" s="6"/>
      <c r="O51" s="6">
        <v>0</v>
      </c>
      <c r="P51" s="6"/>
      <c r="Q51" s="6">
        <v>359496</v>
      </c>
      <c r="R51" s="6"/>
      <c r="S51" s="6">
        <v>75900</v>
      </c>
      <c r="T51" s="6"/>
      <c r="U51" s="6">
        <v>10126234531</v>
      </c>
      <c r="V51" s="6"/>
      <c r="W51" s="6">
        <v>27123396208.919998</v>
      </c>
      <c r="X51" s="4"/>
      <c r="Y51" s="8">
        <v>6.5964577111995715E-3</v>
      </c>
    </row>
    <row r="52" spans="1:25">
      <c r="A52" s="1" t="s">
        <v>58</v>
      </c>
      <c r="C52" s="6">
        <v>8150143</v>
      </c>
      <c r="D52" s="6"/>
      <c r="E52" s="6">
        <v>25435130771</v>
      </c>
      <c r="F52" s="6"/>
      <c r="G52" s="6">
        <v>38118261599.250702</v>
      </c>
      <c r="H52" s="6"/>
      <c r="I52" s="6">
        <v>0</v>
      </c>
      <c r="J52" s="6"/>
      <c r="K52" s="6">
        <v>0</v>
      </c>
      <c r="L52" s="6"/>
      <c r="M52" s="6">
        <v>0</v>
      </c>
      <c r="N52" s="6"/>
      <c r="O52" s="6">
        <v>0</v>
      </c>
      <c r="P52" s="6"/>
      <c r="Q52" s="6">
        <v>8150143</v>
      </c>
      <c r="R52" s="6"/>
      <c r="S52" s="6">
        <v>5062</v>
      </c>
      <c r="T52" s="6"/>
      <c r="U52" s="6">
        <v>25435130771</v>
      </c>
      <c r="V52" s="6"/>
      <c r="W52" s="6">
        <v>41010550523.997299</v>
      </c>
      <c r="X52" s="4"/>
      <c r="Y52" s="8">
        <v>9.9738380902165552E-3</v>
      </c>
    </row>
    <row r="53" spans="1:25">
      <c r="A53" s="1" t="s">
        <v>59</v>
      </c>
      <c r="C53" s="6">
        <v>250432</v>
      </c>
      <c r="D53" s="6"/>
      <c r="E53" s="6">
        <v>36708293906</v>
      </c>
      <c r="F53" s="6"/>
      <c r="G53" s="6">
        <v>41672879015.040001</v>
      </c>
      <c r="H53" s="6"/>
      <c r="I53" s="6">
        <v>42468</v>
      </c>
      <c r="J53" s="6"/>
      <c r="K53" s="6">
        <v>7013717645</v>
      </c>
      <c r="L53" s="6"/>
      <c r="M53" s="6">
        <v>0</v>
      </c>
      <c r="N53" s="6"/>
      <c r="O53" s="6">
        <v>0</v>
      </c>
      <c r="P53" s="6"/>
      <c r="Q53" s="6">
        <v>292900</v>
      </c>
      <c r="R53" s="6"/>
      <c r="S53" s="6">
        <v>159800</v>
      </c>
      <c r="T53" s="6"/>
      <c r="U53" s="6">
        <v>43722011551</v>
      </c>
      <c r="V53" s="6"/>
      <c r="W53" s="6">
        <v>46526927751</v>
      </c>
      <c r="X53" s="4"/>
      <c r="Y53" s="8">
        <v>1.1315430743904249E-2</v>
      </c>
    </row>
    <row r="54" spans="1:25">
      <c r="A54" s="1" t="s">
        <v>60</v>
      </c>
      <c r="C54" s="6">
        <v>1639671</v>
      </c>
      <c r="D54" s="6"/>
      <c r="E54" s="6">
        <v>24176679307</v>
      </c>
      <c r="F54" s="6"/>
      <c r="G54" s="6">
        <v>46224388196.117996</v>
      </c>
      <c r="H54" s="6"/>
      <c r="I54" s="6">
        <v>0</v>
      </c>
      <c r="J54" s="6"/>
      <c r="K54" s="6">
        <v>0</v>
      </c>
      <c r="L54" s="6"/>
      <c r="M54" s="6">
        <v>0</v>
      </c>
      <c r="N54" s="6"/>
      <c r="O54" s="6">
        <v>0</v>
      </c>
      <c r="P54" s="6"/>
      <c r="Q54" s="6">
        <v>1639671</v>
      </c>
      <c r="R54" s="6"/>
      <c r="S54" s="6">
        <v>29130</v>
      </c>
      <c r="T54" s="6"/>
      <c r="U54" s="6">
        <v>24176679307</v>
      </c>
      <c r="V54" s="6"/>
      <c r="W54" s="6">
        <v>47479422713.431503</v>
      </c>
      <c r="X54" s="4"/>
      <c r="Y54" s="8">
        <v>1.1547079195721051E-2</v>
      </c>
    </row>
    <row r="55" spans="1:25">
      <c r="A55" s="1" t="s">
        <v>61</v>
      </c>
      <c r="C55" s="6">
        <v>5601819</v>
      </c>
      <c r="D55" s="6"/>
      <c r="E55" s="6">
        <v>59249520148</v>
      </c>
      <c r="F55" s="6"/>
      <c r="G55" s="6">
        <v>61476109473.528</v>
      </c>
      <c r="H55" s="6"/>
      <c r="I55" s="6">
        <v>0</v>
      </c>
      <c r="J55" s="6"/>
      <c r="K55" s="6">
        <v>0</v>
      </c>
      <c r="L55" s="6"/>
      <c r="M55" s="6">
        <v>0</v>
      </c>
      <c r="N55" s="6"/>
      <c r="O55" s="6">
        <v>0</v>
      </c>
      <c r="P55" s="6"/>
      <c r="Q55" s="6">
        <v>5601819</v>
      </c>
      <c r="R55" s="6"/>
      <c r="S55" s="6">
        <v>11360</v>
      </c>
      <c r="T55" s="6"/>
      <c r="U55" s="6">
        <v>59249520148</v>
      </c>
      <c r="V55" s="6"/>
      <c r="W55" s="6">
        <v>63258025690.152</v>
      </c>
      <c r="X55" s="4"/>
      <c r="Y55" s="8">
        <v>1.5384463219315962E-2</v>
      </c>
    </row>
    <row r="56" spans="1:25">
      <c r="A56" s="1" t="s">
        <v>62</v>
      </c>
      <c r="C56" s="6">
        <v>7014045</v>
      </c>
      <c r="D56" s="6"/>
      <c r="E56" s="6">
        <v>45021843782</v>
      </c>
      <c r="F56" s="6"/>
      <c r="G56" s="6">
        <v>47063102167.6875</v>
      </c>
      <c r="H56" s="6"/>
      <c r="I56" s="6">
        <v>0</v>
      </c>
      <c r="J56" s="6"/>
      <c r="K56" s="6">
        <v>0</v>
      </c>
      <c r="L56" s="6"/>
      <c r="M56" s="6">
        <v>0</v>
      </c>
      <c r="N56" s="6"/>
      <c r="O56" s="6">
        <v>0</v>
      </c>
      <c r="P56" s="6"/>
      <c r="Q56" s="6">
        <v>7014045</v>
      </c>
      <c r="R56" s="6"/>
      <c r="S56" s="6">
        <v>7560</v>
      </c>
      <c r="T56" s="6"/>
      <c r="U56" s="6">
        <v>45021843782</v>
      </c>
      <c r="V56" s="6"/>
      <c r="W56" s="6">
        <v>52710674427.809998</v>
      </c>
      <c r="X56" s="4"/>
      <c r="Y56" s="8">
        <v>1.2819328822749302E-2</v>
      </c>
    </row>
    <row r="57" spans="1:25">
      <c r="A57" s="1" t="s">
        <v>63</v>
      </c>
      <c r="C57" s="6">
        <v>1604498</v>
      </c>
      <c r="D57" s="6"/>
      <c r="E57" s="6">
        <v>10301416816</v>
      </c>
      <c r="F57" s="6"/>
      <c r="G57" s="6">
        <v>10845668410.92</v>
      </c>
      <c r="H57" s="6"/>
      <c r="I57" s="6">
        <v>0</v>
      </c>
      <c r="J57" s="6"/>
      <c r="K57" s="6">
        <v>0</v>
      </c>
      <c r="L57" s="6"/>
      <c r="M57" s="6">
        <v>0</v>
      </c>
      <c r="N57" s="6"/>
      <c r="O57" s="6">
        <v>0</v>
      </c>
      <c r="P57" s="6"/>
      <c r="Q57" s="6">
        <v>1604498</v>
      </c>
      <c r="R57" s="6"/>
      <c r="S57" s="6">
        <v>7750</v>
      </c>
      <c r="T57" s="6"/>
      <c r="U57" s="6">
        <v>10301416816</v>
      </c>
      <c r="V57" s="6"/>
      <c r="W57" s="6">
        <v>12360872085.975</v>
      </c>
      <c r="X57" s="4"/>
      <c r="Y57" s="8">
        <v>3.0061858537415069E-3</v>
      </c>
    </row>
    <row r="58" spans="1:25">
      <c r="A58" s="1" t="s">
        <v>64</v>
      </c>
      <c r="C58" s="6">
        <v>1085883</v>
      </c>
      <c r="D58" s="6"/>
      <c r="E58" s="6">
        <v>35087173368</v>
      </c>
      <c r="F58" s="6"/>
      <c r="G58" s="6">
        <v>32069627505.616501</v>
      </c>
      <c r="H58" s="6"/>
      <c r="I58" s="6">
        <v>0</v>
      </c>
      <c r="J58" s="6"/>
      <c r="K58" s="6">
        <v>0</v>
      </c>
      <c r="L58" s="6"/>
      <c r="M58" s="6">
        <v>0</v>
      </c>
      <c r="N58" s="6"/>
      <c r="O58" s="6">
        <v>0</v>
      </c>
      <c r="P58" s="6"/>
      <c r="Q58" s="6">
        <v>1085883</v>
      </c>
      <c r="R58" s="6"/>
      <c r="S58" s="6">
        <v>32000</v>
      </c>
      <c r="T58" s="6"/>
      <c r="U58" s="6">
        <v>35087173368</v>
      </c>
      <c r="V58" s="6"/>
      <c r="W58" s="6">
        <v>34541503876.800003</v>
      </c>
      <c r="X58" s="4"/>
      <c r="Y58" s="8">
        <v>8.4005545562769283E-3</v>
      </c>
    </row>
    <row r="59" spans="1:25">
      <c r="A59" s="1" t="s">
        <v>65</v>
      </c>
      <c r="C59" s="6">
        <v>0</v>
      </c>
      <c r="D59" s="6"/>
      <c r="E59" s="6">
        <v>0</v>
      </c>
      <c r="F59" s="6"/>
      <c r="G59" s="6">
        <v>0</v>
      </c>
      <c r="H59" s="6"/>
      <c r="I59" s="6">
        <v>7281807</v>
      </c>
      <c r="J59" s="6"/>
      <c r="K59" s="6">
        <v>22209511350</v>
      </c>
      <c r="L59" s="6"/>
      <c r="M59" s="6">
        <v>0</v>
      </c>
      <c r="N59" s="6"/>
      <c r="O59" s="6">
        <v>0</v>
      </c>
      <c r="P59" s="6"/>
      <c r="Q59" s="6">
        <v>7281807</v>
      </c>
      <c r="R59" s="6"/>
      <c r="S59" s="6">
        <v>3345</v>
      </c>
      <c r="T59" s="6"/>
      <c r="U59" s="6">
        <v>22209511350</v>
      </c>
      <c r="V59" s="6"/>
      <c r="W59" s="6">
        <v>24212716430.730801</v>
      </c>
      <c r="X59" s="4"/>
      <c r="Y59" s="8">
        <v>5.8885752646291641E-3</v>
      </c>
    </row>
    <row r="60" spans="1:25">
      <c r="A60" s="1" t="s">
        <v>66</v>
      </c>
      <c r="C60" s="6">
        <v>0</v>
      </c>
      <c r="D60" s="6"/>
      <c r="E60" s="6">
        <v>0</v>
      </c>
      <c r="F60" s="6"/>
      <c r="G60" s="6">
        <v>0</v>
      </c>
      <c r="H60" s="6"/>
      <c r="I60" s="6">
        <v>8524587</v>
      </c>
      <c r="J60" s="6"/>
      <c r="K60" s="6">
        <v>44832527508</v>
      </c>
      <c r="L60" s="6"/>
      <c r="M60" s="6">
        <v>0</v>
      </c>
      <c r="N60" s="6"/>
      <c r="O60" s="6">
        <v>0</v>
      </c>
      <c r="P60" s="6"/>
      <c r="Q60" s="6">
        <v>8524587</v>
      </c>
      <c r="R60" s="6"/>
      <c r="S60" s="6">
        <v>5560</v>
      </c>
      <c r="T60" s="6"/>
      <c r="U60" s="6">
        <v>44832527508</v>
      </c>
      <c r="V60" s="6"/>
      <c r="W60" s="6">
        <v>47114693332.865997</v>
      </c>
      <c r="X60" s="4"/>
      <c r="Y60" s="8">
        <v>1.1458376368228483E-2</v>
      </c>
    </row>
    <row r="61" spans="1:25">
      <c r="A61" s="1" t="s">
        <v>67</v>
      </c>
      <c r="C61" s="6">
        <v>0</v>
      </c>
      <c r="D61" s="6"/>
      <c r="E61" s="6">
        <v>0</v>
      </c>
      <c r="F61" s="6"/>
      <c r="G61" s="6">
        <v>0</v>
      </c>
      <c r="H61" s="6"/>
      <c r="I61" s="6">
        <v>4000000</v>
      </c>
      <c r="J61" s="6"/>
      <c r="K61" s="6">
        <v>43360200960</v>
      </c>
      <c r="L61" s="6"/>
      <c r="M61" s="6">
        <v>0</v>
      </c>
      <c r="N61" s="6"/>
      <c r="O61" s="6">
        <v>0</v>
      </c>
      <c r="P61" s="6"/>
      <c r="Q61" s="6">
        <v>4000000</v>
      </c>
      <c r="R61" s="6"/>
      <c r="S61" s="6">
        <v>11130</v>
      </c>
      <c r="T61" s="6"/>
      <c r="U61" s="6">
        <v>43360200960</v>
      </c>
      <c r="V61" s="6"/>
      <c r="W61" s="6">
        <v>44255106000</v>
      </c>
      <c r="X61" s="4"/>
      <c r="Y61" s="8">
        <v>1.0762919694313545E-2</v>
      </c>
    </row>
    <row r="62" spans="1:25" ht="24.75" thickBot="1">
      <c r="C62" s="6"/>
      <c r="D62" s="6"/>
      <c r="E62" s="7">
        <f>SUM(E9:E61)</f>
        <v>2111691233304</v>
      </c>
      <c r="F62" s="6"/>
      <c r="G62" s="7">
        <f>SUM(G9:G61)</f>
        <v>2331002632634.3457</v>
      </c>
      <c r="H62" s="6"/>
      <c r="I62" s="6"/>
      <c r="J62" s="6"/>
      <c r="K62" s="7">
        <f>SUM(K9:K61)</f>
        <v>162171150063</v>
      </c>
      <c r="L62" s="6"/>
      <c r="M62" s="6"/>
      <c r="N62" s="6"/>
      <c r="O62" s="7">
        <f>SUM(O9:O61)</f>
        <v>183619416232</v>
      </c>
      <c r="P62" s="6"/>
      <c r="Q62" s="6"/>
      <c r="R62" s="6"/>
      <c r="S62" s="6"/>
      <c r="T62" s="6"/>
      <c r="U62" s="7">
        <f>SUM(U9:U61)</f>
        <v>2084839412024</v>
      </c>
      <c r="V62" s="6"/>
      <c r="W62" s="7">
        <f>SUM(W9:W61)</f>
        <v>2526951471181.5552</v>
      </c>
      <c r="X62" s="4"/>
      <c r="Y62" s="9">
        <f>SUM(Y9:Y61)</f>
        <v>0.61455904671778538</v>
      </c>
    </row>
    <row r="63" spans="1:25" ht="24.75" thickTop="1"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4"/>
      <c r="Y63" s="4"/>
    </row>
    <row r="65" spans="25:25">
      <c r="Y65" s="3"/>
    </row>
  </sheetData>
  <mergeCells count="21">
    <mergeCell ref="A4:Y4"/>
    <mergeCell ref="A3:Y3"/>
    <mergeCell ref="A2:Y2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2"/>
  <sheetViews>
    <sheetView rightToLeft="1" workbookViewId="0">
      <selection activeCell="I6" sqref="I6:K6"/>
    </sheetView>
  </sheetViews>
  <sheetFormatPr defaultRowHeight="2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24.75">
      <c r="A3" s="15" t="s">
        <v>144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6" spans="1:11" ht="24.75">
      <c r="A6" s="14" t="s">
        <v>231</v>
      </c>
      <c r="B6" s="14" t="s">
        <v>231</v>
      </c>
      <c r="C6" s="14" t="s">
        <v>231</v>
      </c>
      <c r="E6" s="14" t="s">
        <v>146</v>
      </c>
      <c r="F6" s="14" t="s">
        <v>146</v>
      </c>
      <c r="G6" s="14" t="s">
        <v>146</v>
      </c>
      <c r="I6" s="14" t="s">
        <v>147</v>
      </c>
      <c r="J6" s="14" t="s">
        <v>147</v>
      </c>
      <c r="K6" s="14" t="s">
        <v>147</v>
      </c>
    </row>
    <row r="7" spans="1:11" ht="24.75">
      <c r="A7" s="14" t="s">
        <v>232</v>
      </c>
      <c r="C7" s="14" t="s">
        <v>128</v>
      </c>
      <c r="E7" s="14" t="s">
        <v>233</v>
      </c>
      <c r="G7" s="14" t="s">
        <v>234</v>
      </c>
      <c r="I7" s="14" t="s">
        <v>233</v>
      </c>
      <c r="K7" s="14" t="s">
        <v>234</v>
      </c>
    </row>
    <row r="8" spans="1:11">
      <c r="A8" s="1" t="s">
        <v>134</v>
      </c>
      <c r="C8" s="4" t="s">
        <v>135</v>
      </c>
      <c r="D8" s="4"/>
      <c r="E8" s="10">
        <v>372585</v>
      </c>
      <c r="F8" s="4"/>
      <c r="G8" s="8">
        <f>E8/$E$11</f>
        <v>7.7255617224234884E-4</v>
      </c>
      <c r="H8" s="4"/>
      <c r="I8" s="10">
        <v>98512697</v>
      </c>
      <c r="J8" s="4"/>
      <c r="K8" s="8">
        <f>I8/$I$11</f>
        <v>5.3883906057627627E-2</v>
      </c>
    </row>
    <row r="9" spans="1:11">
      <c r="A9" s="1" t="s">
        <v>138</v>
      </c>
      <c r="C9" s="4" t="s">
        <v>139</v>
      </c>
      <c r="D9" s="4"/>
      <c r="E9" s="10">
        <v>345633</v>
      </c>
      <c r="F9" s="4"/>
      <c r="G9" s="8">
        <f t="shared" ref="G9:G10" si="0">E9/$E$11</f>
        <v>7.1667111526400613E-4</v>
      </c>
      <c r="H9" s="4"/>
      <c r="I9" s="10">
        <v>40023865</v>
      </c>
      <c r="J9" s="4"/>
      <c r="K9" s="8">
        <f t="shared" ref="K9:K10" si="1">I9/$I$11</f>
        <v>2.1892022525006806E-2</v>
      </c>
    </row>
    <row r="10" spans="1:11">
      <c r="A10" s="1" t="s">
        <v>141</v>
      </c>
      <c r="C10" s="4" t="s">
        <v>142</v>
      </c>
      <c r="D10" s="4"/>
      <c r="E10" s="10">
        <v>481557393</v>
      </c>
      <c r="F10" s="4"/>
      <c r="G10" s="8">
        <f t="shared" si="0"/>
        <v>0.99851077271249367</v>
      </c>
      <c r="H10" s="4"/>
      <c r="I10" s="10">
        <v>1689703152</v>
      </c>
      <c r="J10" s="4"/>
      <c r="K10" s="8">
        <f t="shared" si="1"/>
        <v>0.92422407141736562</v>
      </c>
    </row>
    <row r="11" spans="1:11" ht="24.75" thickBot="1">
      <c r="C11" s="4"/>
      <c r="D11" s="4"/>
      <c r="E11" s="11">
        <f>SUM(E8:E10)</f>
        <v>482275611</v>
      </c>
      <c r="F11" s="4"/>
      <c r="G11" s="9">
        <f>SUM(G8:G10)</f>
        <v>1</v>
      </c>
      <c r="H11" s="4"/>
      <c r="I11" s="11">
        <f>SUM(I8:I10)</f>
        <v>1828239714</v>
      </c>
      <c r="J11" s="4"/>
      <c r="K11" s="9">
        <f>SUM(K8:K10)</f>
        <v>1</v>
      </c>
    </row>
    <row r="12" spans="1:11" ht="24.75" thickTop="1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J19" sqref="J19"/>
    </sheetView>
  </sheetViews>
  <sheetFormatPr defaultRowHeight="24"/>
  <cols>
    <col min="1" max="1" width="31" style="1" bestFit="1" customWidth="1"/>
    <col min="2" max="2" width="1" style="1" customWidth="1"/>
    <col min="3" max="3" width="8.5703125" style="1" bestFit="1" customWidth="1"/>
    <col min="4" max="4" width="1" style="1" customWidth="1"/>
    <col min="5" max="5" width="21.42578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5" t="s">
        <v>0</v>
      </c>
      <c r="B2" s="15"/>
      <c r="C2" s="15"/>
      <c r="D2" s="15"/>
      <c r="E2" s="15"/>
    </row>
    <row r="3" spans="1:5" ht="24.75">
      <c r="A3" s="15" t="s">
        <v>144</v>
      </c>
      <c r="B3" s="15"/>
      <c r="C3" s="15"/>
      <c r="D3" s="15"/>
      <c r="E3" s="15"/>
    </row>
    <row r="4" spans="1:5" ht="24.75">
      <c r="A4" s="15" t="s">
        <v>2</v>
      </c>
      <c r="B4" s="15"/>
      <c r="C4" s="15"/>
      <c r="D4" s="15"/>
      <c r="E4" s="15"/>
    </row>
    <row r="5" spans="1:5" ht="24.75">
      <c r="C5" s="15" t="s">
        <v>146</v>
      </c>
      <c r="D5" s="2"/>
      <c r="E5" s="2" t="s">
        <v>243</v>
      </c>
    </row>
    <row r="6" spans="1:5" ht="24.75">
      <c r="A6" s="15" t="s">
        <v>235</v>
      </c>
      <c r="C6" s="14"/>
      <c r="D6" s="2"/>
      <c r="E6" s="5" t="s">
        <v>244</v>
      </c>
    </row>
    <row r="7" spans="1:5" ht="24.75">
      <c r="A7" s="14" t="s">
        <v>235</v>
      </c>
      <c r="C7" s="14" t="s">
        <v>131</v>
      </c>
      <c r="E7" s="14" t="s">
        <v>131</v>
      </c>
    </row>
    <row r="8" spans="1:5">
      <c r="A8" s="1" t="s">
        <v>236</v>
      </c>
      <c r="C8" s="10">
        <v>0</v>
      </c>
      <c r="D8" s="4"/>
      <c r="E8" s="10">
        <v>94278220</v>
      </c>
    </row>
    <row r="9" spans="1:5" ht="25.5" thickBot="1">
      <c r="A9" s="2" t="s">
        <v>153</v>
      </c>
      <c r="C9" s="11">
        <v>0</v>
      </c>
      <c r="D9" s="4"/>
      <c r="E9" s="11">
        <v>94278220</v>
      </c>
    </row>
    <row r="10" spans="1:5" ht="24.75" thickTop="1">
      <c r="C10" s="4"/>
      <c r="D10" s="4"/>
      <c r="E10" s="4"/>
    </row>
    <row r="11" spans="1:5">
      <c r="C11" s="4"/>
      <c r="D11" s="4"/>
      <c r="E11" s="4"/>
    </row>
  </sheetData>
  <mergeCells count="7">
    <mergeCell ref="A2:E2"/>
    <mergeCell ref="C5:C6"/>
    <mergeCell ref="E7"/>
    <mergeCell ref="A6:A7"/>
    <mergeCell ref="C7"/>
    <mergeCell ref="A3:E3"/>
    <mergeCell ref="A4:E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2"/>
  <sheetViews>
    <sheetView rightToLeft="1" workbookViewId="0">
      <selection activeCell="G9" sqref="G7:G9"/>
    </sheetView>
  </sheetViews>
  <sheetFormatPr defaultRowHeight="24"/>
  <cols>
    <col min="1" max="1" width="25" style="1" bestFit="1" customWidth="1"/>
    <col min="2" max="2" width="1" style="1" customWidth="1"/>
    <col min="3" max="3" width="16.5703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9" ht="24.75">
      <c r="A2" s="15" t="s">
        <v>0</v>
      </c>
      <c r="B2" s="15"/>
      <c r="C2" s="15"/>
      <c r="D2" s="15"/>
      <c r="E2" s="15"/>
      <c r="F2" s="15"/>
      <c r="G2" s="15"/>
    </row>
    <row r="3" spans="1:9" ht="24.75">
      <c r="A3" s="15" t="s">
        <v>144</v>
      </c>
      <c r="B3" s="15"/>
      <c r="C3" s="15"/>
      <c r="D3" s="15"/>
      <c r="E3" s="15"/>
      <c r="F3" s="15"/>
      <c r="G3" s="15"/>
    </row>
    <row r="4" spans="1:9" ht="24.75">
      <c r="A4" s="15" t="s">
        <v>2</v>
      </c>
      <c r="B4" s="15"/>
      <c r="C4" s="15"/>
      <c r="D4" s="15"/>
      <c r="E4" s="15"/>
      <c r="F4" s="15"/>
      <c r="G4" s="15"/>
    </row>
    <row r="6" spans="1:9" ht="24.75">
      <c r="A6" s="14" t="s">
        <v>148</v>
      </c>
      <c r="C6" s="14" t="s">
        <v>131</v>
      </c>
      <c r="E6" s="14" t="s">
        <v>228</v>
      </c>
      <c r="G6" s="14" t="s">
        <v>13</v>
      </c>
    </row>
    <row r="7" spans="1:9">
      <c r="A7" s="1" t="s">
        <v>237</v>
      </c>
      <c r="C7" s="10">
        <f>'سرمایه‌گذاری در سهام'!I78</f>
        <v>215104771081</v>
      </c>
      <c r="D7" s="4"/>
      <c r="E7" s="8">
        <f>C7/$C$10</f>
        <v>0.91191247335963166</v>
      </c>
      <c r="F7" s="4"/>
      <c r="G7" s="8">
        <v>5.2313859038288182E-2</v>
      </c>
      <c r="H7" s="4"/>
      <c r="I7" s="4"/>
    </row>
    <row r="8" spans="1:9">
      <c r="A8" s="1" t="s">
        <v>238</v>
      </c>
      <c r="C8" s="10">
        <f>'سرمایه‌گذاری در اوراق بهادار'!I42</f>
        <v>20296086136</v>
      </c>
      <c r="D8" s="4"/>
      <c r="E8" s="8">
        <f t="shared" ref="E8:E9" si="0">C8/$C$10</f>
        <v>8.6042973453296437E-2</v>
      </c>
      <c r="F8" s="4"/>
      <c r="G8" s="8">
        <v>4.9360438813690448E-3</v>
      </c>
      <c r="H8" s="4"/>
      <c r="I8" s="4"/>
    </row>
    <row r="9" spans="1:9">
      <c r="A9" s="1" t="s">
        <v>239</v>
      </c>
      <c r="C9" s="10">
        <f>'درآمد سپرده بانکی'!E11</f>
        <v>482275611</v>
      </c>
      <c r="D9" s="4"/>
      <c r="E9" s="8">
        <f t="shared" si="0"/>
        <v>2.0445531870719349E-3</v>
      </c>
      <c r="F9" s="4"/>
      <c r="G9" s="8">
        <v>1.1729027768499748E-4</v>
      </c>
      <c r="H9" s="4"/>
      <c r="I9" s="4"/>
    </row>
    <row r="10" spans="1:9" ht="24.75" thickBot="1">
      <c r="C10" s="11">
        <f>SUM(C7:C9)</f>
        <v>235883132828</v>
      </c>
      <c r="D10" s="4"/>
      <c r="E10" s="12">
        <f>SUM(E7:E9)</f>
        <v>1</v>
      </c>
      <c r="F10" s="4"/>
      <c r="G10" s="12">
        <f>SUM(G7:G9)</f>
        <v>5.736719319734223E-2</v>
      </c>
      <c r="H10" s="4"/>
      <c r="I10" s="4"/>
    </row>
    <row r="11" spans="1:9" ht="24.75" thickTop="1">
      <c r="C11" s="4"/>
      <c r="D11" s="4"/>
      <c r="E11" s="4"/>
      <c r="F11" s="4"/>
      <c r="G11" s="4"/>
      <c r="H11" s="4"/>
      <c r="I11" s="4"/>
    </row>
    <row r="12" spans="1:9">
      <c r="C12" s="4"/>
      <c r="D12" s="4"/>
      <c r="E12" s="4"/>
      <c r="F12" s="4"/>
      <c r="G12" s="4"/>
      <c r="H12" s="4"/>
      <c r="I12" s="4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8"/>
  <sheetViews>
    <sheetView rightToLeft="1" topLeftCell="H4" workbookViewId="0">
      <selection activeCell="AK26" sqref="AK9:AK26"/>
    </sheetView>
  </sheetViews>
  <sheetFormatPr defaultRowHeight="24"/>
  <cols>
    <col min="1" max="1" width="32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8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7.28515625" style="1" bestFit="1" customWidth="1"/>
    <col min="26" max="26" width="1" style="1" customWidth="1"/>
    <col min="27" max="27" width="15.42578125" style="1" bestFit="1" customWidth="1"/>
    <col min="28" max="28" width="1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8" style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</row>
    <row r="3" spans="1:37" ht="24.7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</row>
    <row r="4" spans="1:37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</row>
    <row r="6" spans="1:37" ht="24.75">
      <c r="A6" s="14" t="s">
        <v>69</v>
      </c>
      <c r="B6" s="14" t="s">
        <v>69</v>
      </c>
      <c r="C6" s="14" t="s">
        <v>69</v>
      </c>
      <c r="D6" s="14" t="s">
        <v>69</v>
      </c>
      <c r="E6" s="14" t="s">
        <v>69</v>
      </c>
      <c r="F6" s="14" t="s">
        <v>69</v>
      </c>
      <c r="G6" s="14" t="s">
        <v>69</v>
      </c>
      <c r="H6" s="14" t="s">
        <v>69</v>
      </c>
      <c r="I6" s="14" t="s">
        <v>69</v>
      </c>
      <c r="J6" s="14" t="s">
        <v>69</v>
      </c>
      <c r="K6" s="14" t="s">
        <v>69</v>
      </c>
      <c r="L6" s="14" t="s">
        <v>69</v>
      </c>
      <c r="M6" s="14" t="s">
        <v>69</v>
      </c>
      <c r="O6" s="14" t="s">
        <v>240</v>
      </c>
      <c r="P6" s="14" t="s">
        <v>4</v>
      </c>
      <c r="Q6" s="14" t="s">
        <v>4</v>
      </c>
      <c r="R6" s="14" t="s">
        <v>4</v>
      </c>
      <c r="S6" s="14" t="s">
        <v>4</v>
      </c>
      <c r="U6" s="14" t="s">
        <v>5</v>
      </c>
      <c r="V6" s="14" t="s">
        <v>5</v>
      </c>
      <c r="W6" s="14" t="s">
        <v>5</v>
      </c>
      <c r="X6" s="14" t="s">
        <v>5</v>
      </c>
      <c r="Y6" s="14" t="s">
        <v>5</v>
      </c>
      <c r="Z6" s="14" t="s">
        <v>5</v>
      </c>
      <c r="AA6" s="14" t="s">
        <v>5</v>
      </c>
      <c r="AC6" s="14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4" t="s">
        <v>6</v>
      </c>
    </row>
    <row r="7" spans="1:37" ht="24.75">
      <c r="A7" s="15" t="s">
        <v>70</v>
      </c>
      <c r="C7" s="15" t="s">
        <v>71</v>
      </c>
      <c r="E7" s="15" t="s">
        <v>72</v>
      </c>
      <c r="G7" s="15" t="s">
        <v>73</v>
      </c>
      <c r="I7" s="15" t="s">
        <v>74</v>
      </c>
      <c r="K7" s="15" t="s">
        <v>75</v>
      </c>
      <c r="M7" s="15" t="s">
        <v>68</v>
      </c>
      <c r="O7" s="15" t="s">
        <v>7</v>
      </c>
      <c r="Q7" s="15" t="s">
        <v>8</v>
      </c>
      <c r="S7" s="15" t="s">
        <v>9</v>
      </c>
      <c r="U7" s="14" t="s">
        <v>10</v>
      </c>
      <c r="V7" s="14" t="s">
        <v>10</v>
      </c>
      <c r="W7" s="14" t="s">
        <v>10</v>
      </c>
      <c r="Y7" s="14" t="s">
        <v>11</v>
      </c>
      <c r="Z7" s="14" t="s">
        <v>11</v>
      </c>
      <c r="AA7" s="14" t="s">
        <v>11</v>
      </c>
      <c r="AC7" s="15" t="s">
        <v>7</v>
      </c>
      <c r="AE7" s="15" t="s">
        <v>76</v>
      </c>
      <c r="AG7" s="15" t="s">
        <v>8</v>
      </c>
      <c r="AI7" s="15" t="s">
        <v>9</v>
      </c>
      <c r="AK7" s="15" t="s">
        <v>13</v>
      </c>
    </row>
    <row r="8" spans="1:37" ht="24.75">
      <c r="A8" s="14" t="s">
        <v>70</v>
      </c>
      <c r="C8" s="14" t="s">
        <v>71</v>
      </c>
      <c r="E8" s="14" t="s">
        <v>72</v>
      </c>
      <c r="G8" s="14" t="s">
        <v>73</v>
      </c>
      <c r="I8" s="14" t="s">
        <v>74</v>
      </c>
      <c r="K8" s="14" t="s">
        <v>75</v>
      </c>
      <c r="M8" s="14" t="s">
        <v>68</v>
      </c>
      <c r="O8" s="14" t="s">
        <v>7</v>
      </c>
      <c r="Q8" s="14" t="s">
        <v>8</v>
      </c>
      <c r="S8" s="14" t="s">
        <v>9</v>
      </c>
      <c r="U8" s="14" t="s">
        <v>7</v>
      </c>
      <c r="W8" s="14" t="s">
        <v>8</v>
      </c>
      <c r="Y8" s="14" t="s">
        <v>7</v>
      </c>
      <c r="AA8" s="14" t="s">
        <v>14</v>
      </c>
      <c r="AC8" s="14" t="s">
        <v>7</v>
      </c>
      <c r="AE8" s="14" t="s">
        <v>76</v>
      </c>
      <c r="AG8" s="14" t="s">
        <v>8</v>
      </c>
      <c r="AI8" s="14" t="s">
        <v>9</v>
      </c>
      <c r="AK8" s="14" t="s">
        <v>13</v>
      </c>
    </row>
    <row r="9" spans="1:37">
      <c r="A9" s="1" t="s">
        <v>77</v>
      </c>
      <c r="C9" s="4" t="s">
        <v>78</v>
      </c>
      <c r="D9" s="4"/>
      <c r="E9" s="4" t="s">
        <v>78</v>
      </c>
      <c r="F9" s="4"/>
      <c r="G9" s="4" t="s">
        <v>79</v>
      </c>
      <c r="H9" s="4"/>
      <c r="I9" s="4" t="s">
        <v>80</v>
      </c>
      <c r="J9" s="4"/>
      <c r="K9" s="10">
        <v>0</v>
      </c>
      <c r="L9" s="4"/>
      <c r="M9" s="10">
        <v>0</v>
      </c>
      <c r="N9" s="4"/>
      <c r="O9" s="10">
        <v>400</v>
      </c>
      <c r="P9" s="4"/>
      <c r="Q9" s="10">
        <v>248845095</v>
      </c>
      <c r="R9" s="4"/>
      <c r="S9" s="10">
        <v>303544972</v>
      </c>
      <c r="T9" s="4"/>
      <c r="U9" s="10">
        <v>0</v>
      </c>
      <c r="V9" s="4"/>
      <c r="W9" s="10">
        <v>0</v>
      </c>
      <c r="X9" s="4"/>
      <c r="Y9" s="10">
        <v>0</v>
      </c>
      <c r="Z9" s="4"/>
      <c r="AA9" s="10">
        <v>0</v>
      </c>
      <c r="AB9" s="4"/>
      <c r="AC9" s="10">
        <v>400</v>
      </c>
      <c r="AD9" s="4"/>
      <c r="AE9" s="10">
        <v>767040</v>
      </c>
      <c r="AF9" s="4"/>
      <c r="AG9" s="10">
        <v>248845095</v>
      </c>
      <c r="AH9" s="4"/>
      <c r="AI9" s="10">
        <v>306760389</v>
      </c>
      <c r="AK9" s="8">
        <v>7.4604666684187449E-5</v>
      </c>
    </row>
    <row r="10" spans="1:37">
      <c r="A10" s="1" t="s">
        <v>81</v>
      </c>
      <c r="C10" s="4" t="s">
        <v>78</v>
      </c>
      <c r="D10" s="4"/>
      <c r="E10" s="4" t="s">
        <v>78</v>
      </c>
      <c r="F10" s="4"/>
      <c r="G10" s="4" t="s">
        <v>82</v>
      </c>
      <c r="H10" s="4"/>
      <c r="I10" s="4" t="s">
        <v>83</v>
      </c>
      <c r="J10" s="4"/>
      <c r="K10" s="10">
        <v>0</v>
      </c>
      <c r="L10" s="4"/>
      <c r="M10" s="10">
        <v>0</v>
      </c>
      <c r="N10" s="4"/>
      <c r="O10" s="10">
        <v>19400</v>
      </c>
      <c r="P10" s="4"/>
      <c r="Q10" s="10">
        <v>13098813721</v>
      </c>
      <c r="R10" s="4"/>
      <c r="S10" s="10">
        <v>13435944293</v>
      </c>
      <c r="T10" s="4"/>
      <c r="U10" s="10">
        <v>0</v>
      </c>
      <c r="V10" s="4"/>
      <c r="W10" s="10">
        <v>0</v>
      </c>
      <c r="X10" s="4"/>
      <c r="Y10" s="10">
        <v>0</v>
      </c>
      <c r="Z10" s="4"/>
      <c r="AA10" s="10">
        <v>0</v>
      </c>
      <c r="AB10" s="4"/>
      <c r="AC10" s="10">
        <v>19400</v>
      </c>
      <c r="AD10" s="4"/>
      <c r="AE10" s="10">
        <v>700850</v>
      </c>
      <c r="AF10" s="4"/>
      <c r="AG10" s="10">
        <v>13098813721</v>
      </c>
      <c r="AH10" s="4"/>
      <c r="AI10" s="10">
        <v>13594025636</v>
      </c>
      <c r="AK10" s="8">
        <v>3.3060909681858546E-3</v>
      </c>
    </row>
    <row r="11" spans="1:37">
      <c r="A11" s="1" t="s">
        <v>84</v>
      </c>
      <c r="C11" s="4" t="s">
        <v>78</v>
      </c>
      <c r="D11" s="4"/>
      <c r="E11" s="4" t="s">
        <v>78</v>
      </c>
      <c r="F11" s="4"/>
      <c r="G11" s="4" t="s">
        <v>85</v>
      </c>
      <c r="H11" s="4"/>
      <c r="I11" s="4" t="s">
        <v>86</v>
      </c>
      <c r="J11" s="4"/>
      <c r="K11" s="10">
        <v>0</v>
      </c>
      <c r="L11" s="4"/>
      <c r="M11" s="10">
        <v>0</v>
      </c>
      <c r="N11" s="4"/>
      <c r="O11" s="10">
        <v>23980</v>
      </c>
      <c r="P11" s="4"/>
      <c r="Q11" s="10">
        <v>12950683754</v>
      </c>
      <c r="R11" s="4"/>
      <c r="S11" s="10">
        <v>16020771508</v>
      </c>
      <c r="T11" s="4"/>
      <c r="U11" s="10">
        <v>0</v>
      </c>
      <c r="V11" s="4"/>
      <c r="W11" s="10">
        <v>0</v>
      </c>
      <c r="X11" s="4"/>
      <c r="Y11" s="10">
        <v>0</v>
      </c>
      <c r="Z11" s="4"/>
      <c r="AA11" s="10">
        <v>0</v>
      </c>
      <c r="AB11" s="4"/>
      <c r="AC11" s="10">
        <v>23980</v>
      </c>
      <c r="AD11" s="4"/>
      <c r="AE11" s="10">
        <v>675250</v>
      </c>
      <c r="AF11" s="4"/>
      <c r="AG11" s="10">
        <v>12950683754</v>
      </c>
      <c r="AH11" s="4"/>
      <c r="AI11" s="10">
        <v>16189560110</v>
      </c>
      <c r="AK11" s="8">
        <v>3.9373295219356603E-3</v>
      </c>
    </row>
    <row r="12" spans="1:37">
      <c r="A12" s="1" t="s">
        <v>87</v>
      </c>
      <c r="C12" s="4" t="s">
        <v>78</v>
      </c>
      <c r="D12" s="4"/>
      <c r="E12" s="4" t="s">
        <v>78</v>
      </c>
      <c r="F12" s="4"/>
      <c r="G12" s="4" t="s">
        <v>88</v>
      </c>
      <c r="H12" s="4"/>
      <c r="I12" s="4" t="s">
        <v>89</v>
      </c>
      <c r="J12" s="4"/>
      <c r="K12" s="10">
        <v>0</v>
      </c>
      <c r="L12" s="4"/>
      <c r="M12" s="10">
        <v>0</v>
      </c>
      <c r="N12" s="4"/>
      <c r="O12" s="10">
        <v>23100</v>
      </c>
      <c r="P12" s="4"/>
      <c r="Q12" s="10">
        <v>14554530496</v>
      </c>
      <c r="R12" s="4"/>
      <c r="S12" s="10">
        <v>17646125060</v>
      </c>
      <c r="T12" s="4"/>
      <c r="U12" s="10">
        <v>0</v>
      </c>
      <c r="V12" s="4"/>
      <c r="W12" s="10">
        <v>0</v>
      </c>
      <c r="X12" s="4"/>
      <c r="Y12" s="10">
        <v>0</v>
      </c>
      <c r="Z12" s="4"/>
      <c r="AA12" s="10">
        <v>0</v>
      </c>
      <c r="AB12" s="4"/>
      <c r="AC12" s="10">
        <v>23100</v>
      </c>
      <c r="AD12" s="4"/>
      <c r="AE12" s="10">
        <v>772400</v>
      </c>
      <c r="AF12" s="4"/>
      <c r="AG12" s="10">
        <v>14554530496</v>
      </c>
      <c r="AH12" s="4"/>
      <c r="AI12" s="10">
        <v>17839206057</v>
      </c>
      <c r="AK12" s="8">
        <v>4.3385263205968317E-3</v>
      </c>
    </row>
    <row r="13" spans="1:37">
      <c r="A13" s="1" t="s">
        <v>90</v>
      </c>
      <c r="C13" s="4" t="s">
        <v>78</v>
      </c>
      <c r="D13" s="4"/>
      <c r="E13" s="4" t="s">
        <v>78</v>
      </c>
      <c r="F13" s="4"/>
      <c r="G13" s="4" t="s">
        <v>91</v>
      </c>
      <c r="H13" s="4"/>
      <c r="I13" s="4" t="s">
        <v>92</v>
      </c>
      <c r="J13" s="4"/>
      <c r="K13" s="10">
        <v>0</v>
      </c>
      <c r="L13" s="4"/>
      <c r="M13" s="10">
        <v>0</v>
      </c>
      <c r="N13" s="4"/>
      <c r="O13" s="10">
        <v>4700</v>
      </c>
      <c r="P13" s="4"/>
      <c r="Q13" s="10">
        <v>3449011506</v>
      </c>
      <c r="R13" s="4"/>
      <c r="S13" s="10">
        <v>4659581297</v>
      </c>
      <c r="T13" s="4"/>
      <c r="U13" s="10">
        <v>0</v>
      </c>
      <c r="V13" s="4"/>
      <c r="W13" s="10">
        <v>0</v>
      </c>
      <c r="X13" s="4"/>
      <c r="Y13" s="10">
        <v>4700</v>
      </c>
      <c r="Z13" s="4"/>
      <c r="AA13" s="10">
        <v>4700000000</v>
      </c>
      <c r="AB13" s="4"/>
      <c r="AC13" s="10">
        <v>0</v>
      </c>
      <c r="AD13" s="4"/>
      <c r="AE13" s="10">
        <v>0</v>
      </c>
      <c r="AF13" s="4"/>
      <c r="AG13" s="10">
        <v>0</v>
      </c>
      <c r="AH13" s="4"/>
      <c r="AI13" s="10">
        <v>0</v>
      </c>
      <c r="AK13" s="8">
        <v>0</v>
      </c>
    </row>
    <row r="14" spans="1:37">
      <c r="A14" s="1" t="s">
        <v>93</v>
      </c>
      <c r="C14" s="4" t="s">
        <v>78</v>
      </c>
      <c r="D14" s="4"/>
      <c r="E14" s="4" t="s">
        <v>78</v>
      </c>
      <c r="F14" s="4"/>
      <c r="G14" s="4" t="s">
        <v>94</v>
      </c>
      <c r="H14" s="4"/>
      <c r="I14" s="4" t="s">
        <v>95</v>
      </c>
      <c r="J14" s="4"/>
      <c r="K14" s="10">
        <v>0</v>
      </c>
      <c r="L14" s="4"/>
      <c r="M14" s="10">
        <v>0</v>
      </c>
      <c r="N14" s="4"/>
      <c r="O14" s="10">
        <v>90132</v>
      </c>
      <c r="P14" s="4"/>
      <c r="Q14" s="10">
        <v>56067122101</v>
      </c>
      <c r="R14" s="4"/>
      <c r="S14" s="10">
        <v>72097937799</v>
      </c>
      <c r="T14" s="4"/>
      <c r="U14" s="10">
        <v>0</v>
      </c>
      <c r="V14" s="4"/>
      <c r="W14" s="10">
        <v>0</v>
      </c>
      <c r="X14" s="4"/>
      <c r="Y14" s="10">
        <v>0</v>
      </c>
      <c r="Z14" s="4"/>
      <c r="AA14" s="10">
        <v>0</v>
      </c>
      <c r="AB14" s="4"/>
      <c r="AC14" s="10">
        <v>90132</v>
      </c>
      <c r="AD14" s="4"/>
      <c r="AE14" s="10">
        <v>809290</v>
      </c>
      <c r="AF14" s="4"/>
      <c r="AG14" s="10">
        <v>56067122101</v>
      </c>
      <c r="AH14" s="4"/>
      <c r="AI14" s="10">
        <v>72929705374</v>
      </c>
      <c r="AK14" s="8">
        <v>1.7736632746293932E-2</v>
      </c>
    </row>
    <row r="15" spans="1:37">
      <c r="A15" s="1" t="s">
        <v>96</v>
      </c>
      <c r="C15" s="4" t="s">
        <v>78</v>
      </c>
      <c r="D15" s="4"/>
      <c r="E15" s="4" t="s">
        <v>78</v>
      </c>
      <c r="F15" s="4"/>
      <c r="G15" s="4" t="s">
        <v>94</v>
      </c>
      <c r="H15" s="4"/>
      <c r="I15" s="4" t="s">
        <v>97</v>
      </c>
      <c r="J15" s="4"/>
      <c r="K15" s="10">
        <v>0</v>
      </c>
      <c r="L15" s="4"/>
      <c r="M15" s="10">
        <v>0</v>
      </c>
      <c r="N15" s="4"/>
      <c r="O15" s="10">
        <v>36825</v>
      </c>
      <c r="P15" s="4"/>
      <c r="Q15" s="10">
        <v>22417814748</v>
      </c>
      <c r="R15" s="4"/>
      <c r="S15" s="10">
        <v>28312187735</v>
      </c>
      <c r="T15" s="4"/>
      <c r="U15" s="10">
        <v>0</v>
      </c>
      <c r="V15" s="4"/>
      <c r="W15" s="10">
        <v>0</v>
      </c>
      <c r="X15" s="4"/>
      <c r="Y15" s="10">
        <v>0</v>
      </c>
      <c r="Z15" s="4"/>
      <c r="AA15" s="10">
        <v>0</v>
      </c>
      <c r="AB15" s="4"/>
      <c r="AC15" s="10">
        <v>36825</v>
      </c>
      <c r="AD15" s="4"/>
      <c r="AE15" s="10">
        <v>777490</v>
      </c>
      <c r="AF15" s="4"/>
      <c r="AG15" s="10">
        <v>22417814748</v>
      </c>
      <c r="AH15" s="4"/>
      <c r="AI15" s="10">
        <v>28625879868</v>
      </c>
      <c r="AK15" s="8">
        <v>6.9618643823460922E-3</v>
      </c>
    </row>
    <row r="16" spans="1:37">
      <c r="A16" s="1" t="s">
        <v>98</v>
      </c>
      <c r="C16" s="4" t="s">
        <v>78</v>
      </c>
      <c r="D16" s="4"/>
      <c r="E16" s="4" t="s">
        <v>78</v>
      </c>
      <c r="F16" s="4"/>
      <c r="G16" s="4" t="s">
        <v>94</v>
      </c>
      <c r="H16" s="4"/>
      <c r="I16" s="4" t="s">
        <v>99</v>
      </c>
      <c r="J16" s="4"/>
      <c r="K16" s="10">
        <v>0</v>
      </c>
      <c r="L16" s="4"/>
      <c r="M16" s="10">
        <v>0</v>
      </c>
      <c r="N16" s="4"/>
      <c r="O16" s="10">
        <v>14300</v>
      </c>
      <c r="P16" s="4"/>
      <c r="Q16" s="10">
        <v>9904118776</v>
      </c>
      <c r="R16" s="4"/>
      <c r="S16" s="10">
        <v>12346812734</v>
      </c>
      <c r="T16" s="4"/>
      <c r="U16" s="10">
        <v>0</v>
      </c>
      <c r="V16" s="4"/>
      <c r="W16" s="10">
        <v>0</v>
      </c>
      <c r="X16" s="4"/>
      <c r="Y16" s="10">
        <v>0</v>
      </c>
      <c r="Z16" s="4"/>
      <c r="AA16" s="10">
        <v>0</v>
      </c>
      <c r="AB16" s="4"/>
      <c r="AC16" s="10">
        <v>14300</v>
      </c>
      <c r="AD16" s="4"/>
      <c r="AE16" s="10">
        <v>877510</v>
      </c>
      <c r="AF16" s="4"/>
      <c r="AG16" s="10">
        <v>9904118776</v>
      </c>
      <c r="AH16" s="4"/>
      <c r="AI16" s="10">
        <v>12546118603</v>
      </c>
      <c r="AK16" s="8">
        <v>3.0512381328252213E-3</v>
      </c>
    </row>
    <row r="17" spans="1:37">
      <c r="A17" s="1" t="s">
        <v>100</v>
      </c>
      <c r="C17" s="4" t="s">
        <v>78</v>
      </c>
      <c r="D17" s="4"/>
      <c r="E17" s="4" t="s">
        <v>78</v>
      </c>
      <c r="F17" s="4"/>
      <c r="G17" s="4" t="s">
        <v>101</v>
      </c>
      <c r="H17" s="4"/>
      <c r="I17" s="4" t="s">
        <v>102</v>
      </c>
      <c r="J17" s="4"/>
      <c r="K17" s="10">
        <v>0</v>
      </c>
      <c r="L17" s="4"/>
      <c r="M17" s="10">
        <v>0</v>
      </c>
      <c r="N17" s="4"/>
      <c r="O17" s="10">
        <v>132300</v>
      </c>
      <c r="P17" s="4"/>
      <c r="Q17" s="10">
        <v>91620125135</v>
      </c>
      <c r="R17" s="4"/>
      <c r="S17" s="10">
        <v>111586728239</v>
      </c>
      <c r="T17" s="4"/>
      <c r="U17" s="10">
        <v>0</v>
      </c>
      <c r="V17" s="4"/>
      <c r="W17" s="10">
        <v>0</v>
      </c>
      <c r="X17" s="4"/>
      <c r="Y17" s="10">
        <v>0</v>
      </c>
      <c r="Z17" s="4"/>
      <c r="AA17" s="10">
        <v>0</v>
      </c>
      <c r="AB17" s="4"/>
      <c r="AC17" s="10">
        <v>132300</v>
      </c>
      <c r="AD17" s="4"/>
      <c r="AE17" s="10">
        <v>857580</v>
      </c>
      <c r="AF17" s="4"/>
      <c r="AG17" s="10">
        <v>91620125135</v>
      </c>
      <c r="AH17" s="4"/>
      <c r="AI17" s="10">
        <v>113437269767</v>
      </c>
      <c r="AK17" s="8">
        <v>2.7588143723899405E-2</v>
      </c>
    </row>
    <row r="18" spans="1:37">
      <c r="A18" s="1" t="s">
        <v>103</v>
      </c>
      <c r="C18" s="4" t="s">
        <v>78</v>
      </c>
      <c r="D18" s="4"/>
      <c r="E18" s="4" t="s">
        <v>78</v>
      </c>
      <c r="F18" s="4"/>
      <c r="G18" s="4" t="s">
        <v>94</v>
      </c>
      <c r="H18" s="4"/>
      <c r="I18" s="4" t="s">
        <v>97</v>
      </c>
      <c r="J18" s="4"/>
      <c r="K18" s="10">
        <v>0</v>
      </c>
      <c r="L18" s="4"/>
      <c r="M18" s="10">
        <v>0</v>
      </c>
      <c r="N18" s="4"/>
      <c r="O18" s="10">
        <v>16</v>
      </c>
      <c r="P18" s="4"/>
      <c r="Q18" s="10">
        <v>10221039</v>
      </c>
      <c r="R18" s="4"/>
      <c r="S18" s="10">
        <v>13251677</v>
      </c>
      <c r="T18" s="4"/>
      <c r="U18" s="10">
        <v>0</v>
      </c>
      <c r="V18" s="4"/>
      <c r="W18" s="10">
        <v>0</v>
      </c>
      <c r="X18" s="4"/>
      <c r="Y18" s="10">
        <v>0</v>
      </c>
      <c r="Z18" s="4"/>
      <c r="AA18" s="10">
        <v>0</v>
      </c>
      <c r="AB18" s="4"/>
      <c r="AC18" s="10">
        <v>16</v>
      </c>
      <c r="AD18" s="4"/>
      <c r="AE18" s="10">
        <v>839130</v>
      </c>
      <c r="AF18" s="4"/>
      <c r="AG18" s="10">
        <v>10221039</v>
      </c>
      <c r="AH18" s="4"/>
      <c r="AI18" s="10">
        <v>13423646</v>
      </c>
      <c r="AK18" s="8">
        <v>3.2646543407419079E-6</v>
      </c>
    </row>
    <row r="19" spans="1:37">
      <c r="A19" s="1" t="s">
        <v>104</v>
      </c>
      <c r="C19" s="4" t="s">
        <v>78</v>
      </c>
      <c r="D19" s="4"/>
      <c r="E19" s="4" t="s">
        <v>78</v>
      </c>
      <c r="F19" s="4"/>
      <c r="G19" s="4" t="s">
        <v>94</v>
      </c>
      <c r="H19" s="4"/>
      <c r="I19" s="4" t="s">
        <v>105</v>
      </c>
      <c r="J19" s="4"/>
      <c r="K19" s="10">
        <v>0</v>
      </c>
      <c r="L19" s="4"/>
      <c r="M19" s="10">
        <v>0</v>
      </c>
      <c r="N19" s="4"/>
      <c r="O19" s="10">
        <v>86880</v>
      </c>
      <c r="P19" s="4"/>
      <c r="Q19" s="10">
        <v>65678123195</v>
      </c>
      <c r="R19" s="4"/>
      <c r="S19" s="10">
        <v>70710107869</v>
      </c>
      <c r="T19" s="4"/>
      <c r="U19" s="10">
        <v>110447</v>
      </c>
      <c r="V19" s="4"/>
      <c r="W19" s="10">
        <v>90037985303</v>
      </c>
      <c r="X19" s="4"/>
      <c r="Y19" s="10">
        <v>0</v>
      </c>
      <c r="Z19" s="4"/>
      <c r="AA19" s="10">
        <v>0</v>
      </c>
      <c r="AB19" s="4"/>
      <c r="AC19" s="10">
        <v>197327</v>
      </c>
      <c r="AD19" s="4"/>
      <c r="AE19" s="10">
        <v>824020</v>
      </c>
      <c r="AF19" s="4"/>
      <c r="AG19" s="10">
        <v>155716108498</v>
      </c>
      <c r="AH19" s="4"/>
      <c r="AI19" s="10">
        <v>162571923037</v>
      </c>
      <c r="AK19" s="8">
        <v>3.9537777905160894E-2</v>
      </c>
    </row>
    <row r="20" spans="1:37">
      <c r="A20" s="1" t="s">
        <v>106</v>
      </c>
      <c r="C20" s="4" t="s">
        <v>78</v>
      </c>
      <c r="D20" s="4"/>
      <c r="E20" s="4" t="s">
        <v>78</v>
      </c>
      <c r="F20" s="4"/>
      <c r="G20" s="4" t="s">
        <v>107</v>
      </c>
      <c r="H20" s="4"/>
      <c r="I20" s="4" t="s">
        <v>108</v>
      </c>
      <c r="J20" s="4"/>
      <c r="K20" s="10">
        <v>0</v>
      </c>
      <c r="L20" s="4"/>
      <c r="M20" s="10">
        <v>0</v>
      </c>
      <c r="N20" s="4"/>
      <c r="O20" s="10">
        <v>26700</v>
      </c>
      <c r="P20" s="4"/>
      <c r="Q20" s="10">
        <v>21017509732</v>
      </c>
      <c r="R20" s="4"/>
      <c r="S20" s="10">
        <v>21416459563</v>
      </c>
      <c r="T20" s="4"/>
      <c r="U20" s="10">
        <v>0</v>
      </c>
      <c r="V20" s="4"/>
      <c r="W20" s="10">
        <v>0</v>
      </c>
      <c r="X20" s="4"/>
      <c r="Y20" s="10">
        <v>0</v>
      </c>
      <c r="Z20" s="4"/>
      <c r="AA20" s="10">
        <v>0</v>
      </c>
      <c r="AB20" s="4"/>
      <c r="AC20" s="10">
        <v>26700</v>
      </c>
      <c r="AD20" s="4"/>
      <c r="AE20" s="10">
        <v>813390</v>
      </c>
      <c r="AF20" s="4"/>
      <c r="AG20" s="10">
        <v>21017509732</v>
      </c>
      <c r="AH20" s="4"/>
      <c r="AI20" s="10">
        <v>21713576700</v>
      </c>
      <c r="AK20" s="8">
        <v>5.2807800821540844E-3</v>
      </c>
    </row>
    <row r="21" spans="1:37">
      <c r="A21" s="1" t="s">
        <v>109</v>
      </c>
      <c r="C21" s="4" t="s">
        <v>78</v>
      </c>
      <c r="D21" s="4"/>
      <c r="E21" s="4" t="s">
        <v>78</v>
      </c>
      <c r="F21" s="4"/>
      <c r="G21" s="4" t="s">
        <v>107</v>
      </c>
      <c r="H21" s="4"/>
      <c r="I21" s="4" t="s">
        <v>110</v>
      </c>
      <c r="J21" s="4"/>
      <c r="K21" s="10">
        <v>0</v>
      </c>
      <c r="L21" s="4"/>
      <c r="M21" s="10">
        <v>0</v>
      </c>
      <c r="N21" s="4"/>
      <c r="O21" s="10">
        <v>162683</v>
      </c>
      <c r="P21" s="4"/>
      <c r="Q21" s="10">
        <v>100958601857</v>
      </c>
      <c r="R21" s="4"/>
      <c r="S21" s="10">
        <v>104672415675</v>
      </c>
      <c r="T21" s="4"/>
      <c r="U21" s="10">
        <v>0</v>
      </c>
      <c r="V21" s="4"/>
      <c r="W21" s="10">
        <v>0</v>
      </c>
      <c r="X21" s="4"/>
      <c r="Y21" s="10">
        <v>0</v>
      </c>
      <c r="Z21" s="4"/>
      <c r="AA21" s="10">
        <v>0</v>
      </c>
      <c r="AB21" s="4"/>
      <c r="AC21" s="10">
        <v>162683</v>
      </c>
      <c r="AD21" s="4"/>
      <c r="AE21" s="10">
        <v>650660</v>
      </c>
      <c r="AF21" s="4"/>
      <c r="AG21" s="10">
        <v>100958601857</v>
      </c>
      <c r="AH21" s="4"/>
      <c r="AI21" s="10">
        <v>105832135228</v>
      </c>
      <c r="AK21" s="8">
        <v>2.5738561614487954E-2</v>
      </c>
    </row>
    <row r="22" spans="1:37">
      <c r="A22" s="1" t="s">
        <v>111</v>
      </c>
      <c r="C22" s="4" t="s">
        <v>78</v>
      </c>
      <c r="D22" s="4"/>
      <c r="E22" s="4" t="s">
        <v>78</v>
      </c>
      <c r="F22" s="4"/>
      <c r="G22" s="4" t="s">
        <v>112</v>
      </c>
      <c r="H22" s="4"/>
      <c r="I22" s="4" t="s">
        <v>113</v>
      </c>
      <c r="J22" s="4"/>
      <c r="K22" s="10">
        <v>0</v>
      </c>
      <c r="L22" s="4"/>
      <c r="M22" s="10">
        <v>0</v>
      </c>
      <c r="N22" s="4"/>
      <c r="O22" s="10">
        <v>112600</v>
      </c>
      <c r="P22" s="4"/>
      <c r="Q22" s="10">
        <v>69051880363</v>
      </c>
      <c r="R22" s="4"/>
      <c r="S22" s="10">
        <v>88577622395</v>
      </c>
      <c r="T22" s="4"/>
      <c r="U22" s="10">
        <v>0</v>
      </c>
      <c r="V22" s="4"/>
      <c r="W22" s="10">
        <v>0</v>
      </c>
      <c r="X22" s="4"/>
      <c r="Y22" s="10">
        <v>0</v>
      </c>
      <c r="Z22" s="4"/>
      <c r="AA22" s="10">
        <v>0</v>
      </c>
      <c r="AB22" s="4"/>
      <c r="AC22" s="10">
        <v>112600</v>
      </c>
      <c r="AD22" s="4"/>
      <c r="AE22" s="10">
        <v>795190</v>
      </c>
      <c r="AF22" s="4"/>
      <c r="AG22" s="10">
        <v>69051880363</v>
      </c>
      <c r="AH22" s="4"/>
      <c r="AI22" s="10">
        <v>89522165166</v>
      </c>
      <c r="AK22" s="8">
        <v>2.1771948180233293E-2</v>
      </c>
    </row>
    <row r="23" spans="1:37">
      <c r="A23" s="1" t="s">
        <v>114</v>
      </c>
      <c r="C23" s="4" t="s">
        <v>78</v>
      </c>
      <c r="D23" s="4"/>
      <c r="E23" s="4" t="s">
        <v>78</v>
      </c>
      <c r="F23" s="4"/>
      <c r="G23" s="4" t="s">
        <v>115</v>
      </c>
      <c r="H23" s="4"/>
      <c r="I23" s="4" t="s">
        <v>116</v>
      </c>
      <c r="J23" s="4"/>
      <c r="K23" s="10">
        <v>20.5</v>
      </c>
      <c r="L23" s="4"/>
      <c r="M23" s="10">
        <v>20.5</v>
      </c>
      <c r="N23" s="4"/>
      <c r="O23" s="10">
        <v>559583</v>
      </c>
      <c r="P23" s="4"/>
      <c r="Q23" s="10">
        <v>539401688191</v>
      </c>
      <c r="R23" s="4"/>
      <c r="S23" s="10">
        <v>541298424374</v>
      </c>
      <c r="T23" s="4"/>
      <c r="U23" s="10">
        <v>0</v>
      </c>
      <c r="V23" s="4"/>
      <c r="W23" s="10">
        <v>0</v>
      </c>
      <c r="X23" s="4"/>
      <c r="Y23" s="10">
        <v>0</v>
      </c>
      <c r="Z23" s="4"/>
      <c r="AA23" s="10">
        <v>0</v>
      </c>
      <c r="AB23" s="4"/>
      <c r="AC23" s="10">
        <v>559583</v>
      </c>
      <c r="AD23" s="4"/>
      <c r="AE23" s="10">
        <v>967500</v>
      </c>
      <c r="AF23" s="4"/>
      <c r="AG23" s="10">
        <v>539401688191</v>
      </c>
      <c r="AH23" s="4"/>
      <c r="AI23" s="10">
        <v>541298424374</v>
      </c>
      <c r="AK23" s="8">
        <v>0.13164472981255126</v>
      </c>
    </row>
    <row r="24" spans="1:37">
      <c r="A24" s="1" t="s">
        <v>117</v>
      </c>
      <c r="C24" s="4" t="s">
        <v>78</v>
      </c>
      <c r="D24" s="4"/>
      <c r="E24" s="4" t="s">
        <v>78</v>
      </c>
      <c r="F24" s="4"/>
      <c r="G24" s="4" t="s">
        <v>118</v>
      </c>
      <c r="H24" s="4"/>
      <c r="I24" s="4" t="s">
        <v>119</v>
      </c>
      <c r="J24" s="4"/>
      <c r="K24" s="10">
        <v>17</v>
      </c>
      <c r="L24" s="4"/>
      <c r="M24" s="10">
        <v>17</v>
      </c>
      <c r="N24" s="4"/>
      <c r="O24" s="10">
        <v>105000</v>
      </c>
      <c r="P24" s="4"/>
      <c r="Q24" s="10">
        <v>97907059108</v>
      </c>
      <c r="R24" s="4"/>
      <c r="S24" s="10">
        <v>99595445053</v>
      </c>
      <c r="T24" s="4"/>
      <c r="U24" s="10">
        <v>0</v>
      </c>
      <c r="V24" s="4"/>
      <c r="W24" s="10">
        <v>0</v>
      </c>
      <c r="X24" s="4"/>
      <c r="Y24" s="10">
        <v>0</v>
      </c>
      <c r="Z24" s="4"/>
      <c r="AA24" s="10">
        <v>0</v>
      </c>
      <c r="AB24" s="4"/>
      <c r="AC24" s="10">
        <v>105000</v>
      </c>
      <c r="AD24" s="4"/>
      <c r="AE24" s="10">
        <v>944000</v>
      </c>
      <c r="AF24" s="4"/>
      <c r="AG24" s="10">
        <v>97907059108</v>
      </c>
      <c r="AH24" s="4"/>
      <c r="AI24" s="10">
        <v>99102034500</v>
      </c>
      <c r="AK24" s="8">
        <v>2.410178926848781E-2</v>
      </c>
    </row>
    <row r="25" spans="1:37">
      <c r="A25" s="1" t="s">
        <v>120</v>
      </c>
      <c r="C25" s="4" t="s">
        <v>78</v>
      </c>
      <c r="D25" s="4"/>
      <c r="E25" s="4" t="s">
        <v>78</v>
      </c>
      <c r="F25" s="4"/>
      <c r="G25" s="4" t="s">
        <v>121</v>
      </c>
      <c r="H25" s="4"/>
      <c r="I25" s="4" t="s">
        <v>6</v>
      </c>
      <c r="J25" s="4"/>
      <c r="K25" s="10">
        <v>0</v>
      </c>
      <c r="L25" s="4"/>
      <c r="M25" s="10">
        <v>0</v>
      </c>
      <c r="N25" s="4"/>
      <c r="O25" s="10">
        <v>0</v>
      </c>
      <c r="P25" s="4"/>
      <c r="Q25" s="10">
        <v>0</v>
      </c>
      <c r="R25" s="4"/>
      <c r="S25" s="10">
        <v>0</v>
      </c>
      <c r="T25" s="4"/>
      <c r="U25" s="10">
        <v>35000</v>
      </c>
      <c r="V25" s="4"/>
      <c r="W25" s="10">
        <v>34525806665</v>
      </c>
      <c r="X25" s="4"/>
      <c r="Y25" s="10">
        <v>35000</v>
      </c>
      <c r="Z25" s="4"/>
      <c r="AA25" s="10">
        <v>34786273385</v>
      </c>
      <c r="AB25" s="4"/>
      <c r="AC25" s="10">
        <v>0</v>
      </c>
      <c r="AD25" s="4"/>
      <c r="AE25" s="10">
        <v>0</v>
      </c>
      <c r="AF25" s="4"/>
      <c r="AG25" s="10">
        <v>0</v>
      </c>
      <c r="AH25" s="4"/>
      <c r="AI25" s="10">
        <v>0</v>
      </c>
      <c r="AK25" s="8">
        <v>0</v>
      </c>
    </row>
    <row r="26" spans="1:37">
      <c r="A26" s="1" t="s">
        <v>122</v>
      </c>
      <c r="C26" s="4" t="s">
        <v>78</v>
      </c>
      <c r="D26" s="4"/>
      <c r="E26" s="4" t="s">
        <v>78</v>
      </c>
      <c r="F26" s="4"/>
      <c r="G26" s="4" t="s">
        <v>123</v>
      </c>
      <c r="H26" s="4"/>
      <c r="I26" s="4" t="s">
        <v>124</v>
      </c>
      <c r="J26" s="4"/>
      <c r="K26" s="10">
        <v>0</v>
      </c>
      <c r="L26" s="4"/>
      <c r="M26" s="10">
        <v>0</v>
      </c>
      <c r="N26" s="4"/>
      <c r="O26" s="10">
        <v>0</v>
      </c>
      <c r="P26" s="4"/>
      <c r="Q26" s="10">
        <v>0</v>
      </c>
      <c r="R26" s="4"/>
      <c r="S26" s="10">
        <v>0</v>
      </c>
      <c r="T26" s="4"/>
      <c r="U26" s="10">
        <v>100798</v>
      </c>
      <c r="V26" s="4"/>
      <c r="W26" s="10">
        <v>95015567792</v>
      </c>
      <c r="X26" s="4"/>
      <c r="Y26" s="10">
        <v>0</v>
      </c>
      <c r="Z26" s="4"/>
      <c r="AA26" s="10">
        <v>0</v>
      </c>
      <c r="AB26" s="4"/>
      <c r="AC26" s="10">
        <v>100798</v>
      </c>
      <c r="AD26" s="4"/>
      <c r="AE26" s="10">
        <v>948783</v>
      </c>
      <c r="AF26" s="4"/>
      <c r="AG26" s="10">
        <v>95015567792</v>
      </c>
      <c r="AH26" s="4"/>
      <c r="AI26" s="10">
        <v>95618094912</v>
      </c>
      <c r="AK26" s="8">
        <v>2.3254489026895711E-2</v>
      </c>
    </row>
    <row r="27" spans="1:37" ht="24.75" thickBot="1"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11">
        <f>SUM(Q9:Q26)</f>
        <v>1118336148817</v>
      </c>
      <c r="R27" s="4"/>
      <c r="S27" s="11">
        <f>SUM(S9:S26)</f>
        <v>1202693360243</v>
      </c>
      <c r="T27" s="4"/>
      <c r="U27" s="4"/>
      <c r="V27" s="4"/>
      <c r="W27" s="11">
        <f>SUM(W9:W26)</f>
        <v>219579359760</v>
      </c>
      <c r="X27" s="4"/>
      <c r="Y27" s="4"/>
      <c r="Z27" s="4"/>
      <c r="AA27" s="11">
        <f>SUM(AA9:AA26)</f>
        <v>39486273385</v>
      </c>
      <c r="AB27" s="4"/>
      <c r="AC27" s="4"/>
      <c r="AD27" s="4"/>
      <c r="AE27" s="4"/>
      <c r="AF27" s="4"/>
      <c r="AG27" s="11">
        <f>SUM(AG9:AG26)</f>
        <v>1299940690406</v>
      </c>
      <c r="AH27" s="4"/>
      <c r="AI27" s="11">
        <f>SUM(AI9:AI26)</f>
        <v>1391140303367</v>
      </c>
      <c r="AK27" s="12">
        <f>SUM(AK9:AK26)</f>
        <v>0.33832777100707895</v>
      </c>
    </row>
    <row r="28" spans="1:37" ht="24.75" thickTop="1"/>
  </sheetData>
  <mergeCells count="28">
    <mergeCell ref="I7:I8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A4:AK4"/>
    <mergeCell ref="A3:AK3"/>
    <mergeCell ref="A2:AK2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T12"/>
  <sheetViews>
    <sheetView rightToLeft="1" workbookViewId="0">
      <selection activeCell="S10" sqref="S10"/>
    </sheetView>
  </sheetViews>
  <sheetFormatPr defaultRowHeight="2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0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20" ht="24.7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20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20" ht="24.75">
      <c r="A6" s="15" t="s">
        <v>126</v>
      </c>
      <c r="C6" s="14" t="s">
        <v>127</v>
      </c>
      <c r="D6" s="14" t="s">
        <v>127</v>
      </c>
      <c r="E6" s="14" t="s">
        <v>127</v>
      </c>
      <c r="F6" s="14" t="s">
        <v>127</v>
      </c>
      <c r="G6" s="14" t="s">
        <v>127</v>
      </c>
      <c r="H6" s="14" t="s">
        <v>127</v>
      </c>
      <c r="I6" s="14" t="s">
        <v>127</v>
      </c>
      <c r="K6" s="14" t="s">
        <v>240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</row>
    <row r="7" spans="1:20" ht="24.75">
      <c r="A7" s="14" t="s">
        <v>126</v>
      </c>
      <c r="C7" s="14" t="s">
        <v>128</v>
      </c>
      <c r="E7" s="14" t="s">
        <v>129</v>
      </c>
      <c r="G7" s="14" t="s">
        <v>130</v>
      </c>
      <c r="I7" s="14" t="s">
        <v>75</v>
      </c>
      <c r="K7" s="14" t="s">
        <v>131</v>
      </c>
      <c r="M7" s="14" t="s">
        <v>132</v>
      </c>
      <c r="O7" s="14" t="s">
        <v>133</v>
      </c>
      <c r="Q7" s="14" t="s">
        <v>131</v>
      </c>
      <c r="S7" s="14" t="s">
        <v>125</v>
      </c>
    </row>
    <row r="8" spans="1:20">
      <c r="A8" s="1" t="s">
        <v>134</v>
      </c>
      <c r="C8" s="4" t="s">
        <v>135</v>
      </c>
      <c r="D8" s="4"/>
      <c r="E8" s="4" t="s">
        <v>136</v>
      </c>
      <c r="F8" s="4"/>
      <c r="G8" s="4" t="s">
        <v>137</v>
      </c>
      <c r="H8" s="4"/>
      <c r="I8" s="10">
        <v>5</v>
      </c>
      <c r="J8" s="4"/>
      <c r="K8" s="10">
        <v>90662566</v>
      </c>
      <c r="L8" s="4"/>
      <c r="M8" s="10">
        <v>12000372585</v>
      </c>
      <c r="N8" s="4"/>
      <c r="O8" s="10">
        <v>12000340000</v>
      </c>
      <c r="P8" s="4"/>
      <c r="Q8" s="10">
        <v>90695151</v>
      </c>
      <c r="R8" s="4"/>
      <c r="S8" s="8">
        <v>2.2057220400209658E-5</v>
      </c>
      <c r="T8" s="4"/>
    </row>
    <row r="9" spans="1:20">
      <c r="A9" s="1" t="s">
        <v>138</v>
      </c>
      <c r="C9" s="4" t="s">
        <v>139</v>
      </c>
      <c r="D9" s="4"/>
      <c r="E9" s="4" t="s">
        <v>136</v>
      </c>
      <c r="F9" s="4"/>
      <c r="G9" s="4" t="s">
        <v>140</v>
      </c>
      <c r="H9" s="4"/>
      <c r="I9" s="10">
        <v>5</v>
      </c>
      <c r="J9" s="4"/>
      <c r="K9" s="10">
        <v>84835372</v>
      </c>
      <c r="L9" s="4"/>
      <c r="M9" s="10">
        <v>5013828193</v>
      </c>
      <c r="N9" s="4"/>
      <c r="O9" s="10">
        <v>10800</v>
      </c>
      <c r="P9" s="4"/>
      <c r="Q9" s="10">
        <v>5098652765</v>
      </c>
      <c r="R9" s="4"/>
      <c r="S9" s="8">
        <v>1.2400013290869694E-3</v>
      </c>
      <c r="T9" s="4"/>
    </row>
    <row r="10" spans="1:20">
      <c r="A10" s="1" t="s">
        <v>141</v>
      </c>
      <c r="C10" s="4" t="s">
        <v>142</v>
      </c>
      <c r="D10" s="4"/>
      <c r="E10" s="4" t="s">
        <v>136</v>
      </c>
      <c r="F10" s="4"/>
      <c r="G10" s="4" t="s">
        <v>143</v>
      </c>
      <c r="H10" s="4"/>
      <c r="I10" s="10">
        <v>5</v>
      </c>
      <c r="J10" s="4"/>
      <c r="K10" s="10">
        <v>275920251656</v>
      </c>
      <c r="L10" s="4"/>
      <c r="M10" s="10">
        <v>162013261924</v>
      </c>
      <c r="N10" s="4"/>
      <c r="O10" s="10">
        <v>363624775500</v>
      </c>
      <c r="P10" s="4"/>
      <c r="Q10" s="10">
        <v>74308738080</v>
      </c>
      <c r="R10" s="4"/>
      <c r="S10" s="8">
        <v>1.8072015928304836E-2</v>
      </c>
      <c r="T10" s="4"/>
    </row>
    <row r="11" spans="1:20" ht="24.75" thickBot="1">
      <c r="C11" s="4"/>
      <c r="D11" s="4"/>
      <c r="E11" s="4"/>
      <c r="F11" s="4"/>
      <c r="G11" s="4"/>
      <c r="H11" s="4"/>
      <c r="I11" s="4"/>
      <c r="J11" s="4"/>
      <c r="K11" s="11">
        <f>SUM(K8:K10)</f>
        <v>276095749594</v>
      </c>
      <c r="L11" s="4"/>
      <c r="M11" s="11">
        <f>SUM(M8:M10)</f>
        <v>179027462702</v>
      </c>
      <c r="N11" s="4"/>
      <c r="O11" s="11">
        <f>SUM(O8:O10)</f>
        <v>375625126300</v>
      </c>
      <c r="P11" s="4"/>
      <c r="Q11" s="11">
        <f>SUM(Q8:Q10)</f>
        <v>79498085996</v>
      </c>
      <c r="R11" s="4"/>
      <c r="S11" s="9">
        <f>SUM(S8:S10)</f>
        <v>1.9334074477792014E-2</v>
      </c>
      <c r="T11" s="4"/>
    </row>
    <row r="12" spans="1:20" ht="24.75" thickTop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</sheetData>
  <mergeCells count="17"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U18"/>
  <sheetViews>
    <sheetView rightToLeft="1" topLeftCell="A4" workbookViewId="0">
      <selection activeCell="I20" sqref="I20"/>
    </sheetView>
  </sheetViews>
  <sheetFormatPr defaultRowHeight="24"/>
  <cols>
    <col min="1" max="1" width="32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21" ht="24.75">
      <c r="A3" s="15" t="s">
        <v>144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21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21" ht="24.75">
      <c r="A6" s="14" t="s">
        <v>145</v>
      </c>
      <c r="B6" s="14" t="s">
        <v>145</v>
      </c>
      <c r="C6" s="14" t="s">
        <v>145</v>
      </c>
      <c r="D6" s="14" t="s">
        <v>145</v>
      </c>
      <c r="E6" s="14" t="s">
        <v>145</v>
      </c>
      <c r="F6" s="14" t="s">
        <v>145</v>
      </c>
      <c r="G6" s="14" t="s">
        <v>145</v>
      </c>
      <c r="I6" s="14" t="s">
        <v>146</v>
      </c>
      <c r="J6" s="14" t="s">
        <v>146</v>
      </c>
      <c r="K6" s="14" t="s">
        <v>146</v>
      </c>
      <c r="L6" s="14" t="s">
        <v>146</v>
      </c>
      <c r="M6" s="14" t="s">
        <v>146</v>
      </c>
      <c r="O6" s="14" t="s">
        <v>147</v>
      </c>
      <c r="P6" s="14" t="s">
        <v>147</v>
      </c>
      <c r="Q6" s="14" t="s">
        <v>147</v>
      </c>
      <c r="R6" s="14" t="s">
        <v>147</v>
      </c>
      <c r="S6" s="14" t="s">
        <v>147</v>
      </c>
    </row>
    <row r="7" spans="1:21" ht="24.75">
      <c r="A7" s="14" t="s">
        <v>148</v>
      </c>
      <c r="C7" s="14" t="s">
        <v>149</v>
      </c>
      <c r="E7" s="14" t="s">
        <v>74</v>
      </c>
      <c r="G7" s="14" t="s">
        <v>75</v>
      </c>
      <c r="I7" s="14" t="s">
        <v>150</v>
      </c>
      <c r="K7" s="14" t="s">
        <v>151</v>
      </c>
      <c r="M7" s="14" t="s">
        <v>152</v>
      </c>
      <c r="O7" s="14" t="s">
        <v>150</v>
      </c>
      <c r="Q7" s="14" t="s">
        <v>151</v>
      </c>
      <c r="S7" s="14" t="s">
        <v>152</v>
      </c>
    </row>
    <row r="8" spans="1:21">
      <c r="A8" s="1" t="s">
        <v>114</v>
      </c>
      <c r="C8" s="4" t="s">
        <v>241</v>
      </c>
      <c r="D8" s="4"/>
      <c r="E8" s="4" t="s">
        <v>116</v>
      </c>
      <c r="F8" s="4"/>
      <c r="G8" s="10">
        <v>20.5</v>
      </c>
      <c r="H8" s="4"/>
      <c r="I8" s="10">
        <v>9813026715</v>
      </c>
      <c r="J8" s="4"/>
      <c r="K8" s="10">
        <v>0</v>
      </c>
      <c r="L8" s="4"/>
      <c r="M8" s="10">
        <v>9813026715</v>
      </c>
      <c r="N8" s="4"/>
      <c r="O8" s="10">
        <v>19352229825</v>
      </c>
      <c r="P8" s="4"/>
      <c r="Q8" s="10">
        <v>0</v>
      </c>
      <c r="R8" s="4"/>
      <c r="S8" s="10">
        <v>19352229825</v>
      </c>
      <c r="T8" s="4"/>
      <c r="U8" s="4"/>
    </row>
    <row r="9" spans="1:21">
      <c r="A9" s="1" t="s">
        <v>117</v>
      </c>
      <c r="C9" s="4" t="s">
        <v>241</v>
      </c>
      <c r="D9" s="4"/>
      <c r="E9" s="4" t="s">
        <v>119</v>
      </c>
      <c r="F9" s="4"/>
      <c r="G9" s="10">
        <v>17</v>
      </c>
      <c r="H9" s="4"/>
      <c r="I9" s="10">
        <v>1474188415</v>
      </c>
      <c r="J9" s="4"/>
      <c r="K9" s="10">
        <v>0</v>
      </c>
      <c r="L9" s="4"/>
      <c r="M9" s="10">
        <v>1474188415</v>
      </c>
      <c r="N9" s="4"/>
      <c r="O9" s="10">
        <v>5468610615</v>
      </c>
      <c r="P9" s="4"/>
      <c r="Q9" s="10">
        <v>0</v>
      </c>
      <c r="R9" s="4"/>
      <c r="S9" s="10">
        <v>5468610615</v>
      </c>
      <c r="T9" s="4"/>
      <c r="U9" s="4"/>
    </row>
    <row r="10" spans="1:21">
      <c r="A10" s="1" t="s">
        <v>134</v>
      </c>
      <c r="C10" s="10">
        <v>1</v>
      </c>
      <c r="D10" s="4"/>
      <c r="E10" s="4" t="s">
        <v>241</v>
      </c>
      <c r="F10" s="4"/>
      <c r="G10" s="10">
        <v>5</v>
      </c>
      <c r="H10" s="4"/>
      <c r="I10" s="10">
        <v>372585</v>
      </c>
      <c r="J10" s="4"/>
      <c r="K10" s="10">
        <v>0</v>
      </c>
      <c r="L10" s="4"/>
      <c r="M10" s="10">
        <v>372585</v>
      </c>
      <c r="N10" s="4"/>
      <c r="O10" s="10">
        <v>98512697</v>
      </c>
      <c r="P10" s="4"/>
      <c r="Q10" s="10">
        <v>0</v>
      </c>
      <c r="R10" s="4"/>
      <c r="S10" s="10">
        <v>98512697</v>
      </c>
      <c r="T10" s="4"/>
      <c r="U10" s="4"/>
    </row>
    <row r="11" spans="1:21">
      <c r="A11" s="1" t="s">
        <v>138</v>
      </c>
      <c r="C11" s="10">
        <v>17</v>
      </c>
      <c r="D11" s="4"/>
      <c r="E11" s="4" t="s">
        <v>241</v>
      </c>
      <c r="F11" s="4"/>
      <c r="G11" s="10">
        <v>5</v>
      </c>
      <c r="H11" s="4"/>
      <c r="I11" s="10">
        <v>345633</v>
      </c>
      <c r="J11" s="4"/>
      <c r="K11" s="10">
        <v>0</v>
      </c>
      <c r="L11" s="4"/>
      <c r="M11" s="10">
        <v>345633</v>
      </c>
      <c r="N11" s="4"/>
      <c r="O11" s="10">
        <v>40023865</v>
      </c>
      <c r="P11" s="4"/>
      <c r="Q11" s="10">
        <v>0</v>
      </c>
      <c r="R11" s="4"/>
      <c r="S11" s="10">
        <v>40023865</v>
      </c>
      <c r="T11" s="4"/>
      <c r="U11" s="4"/>
    </row>
    <row r="12" spans="1:21">
      <c r="A12" s="1" t="s">
        <v>141</v>
      </c>
      <c r="C12" s="10">
        <v>1</v>
      </c>
      <c r="D12" s="4"/>
      <c r="E12" s="4" t="s">
        <v>241</v>
      </c>
      <c r="F12" s="4"/>
      <c r="G12" s="10">
        <v>5</v>
      </c>
      <c r="H12" s="4"/>
      <c r="I12" s="10">
        <v>481557393</v>
      </c>
      <c r="J12" s="4"/>
      <c r="K12" s="10">
        <v>0</v>
      </c>
      <c r="L12" s="4"/>
      <c r="M12" s="10">
        <v>481557393</v>
      </c>
      <c r="N12" s="4"/>
      <c r="O12" s="10">
        <v>1689703152</v>
      </c>
      <c r="P12" s="4"/>
      <c r="Q12" s="10">
        <v>0</v>
      </c>
      <c r="R12" s="4"/>
      <c r="S12" s="10">
        <v>1689703152</v>
      </c>
      <c r="T12" s="4"/>
      <c r="U12" s="4"/>
    </row>
    <row r="13" spans="1:21" ht="24.75" thickBot="1">
      <c r="C13" s="4"/>
      <c r="D13" s="4"/>
      <c r="E13" s="4"/>
      <c r="F13" s="4"/>
      <c r="G13" s="4"/>
      <c r="H13" s="4"/>
      <c r="I13" s="11">
        <f>SUM(I8:I12)</f>
        <v>11769490741</v>
      </c>
      <c r="J13" s="4"/>
      <c r="K13" s="11">
        <f>SUM(K8:K12)</f>
        <v>0</v>
      </c>
      <c r="L13" s="4"/>
      <c r="M13" s="11">
        <f>SUM(M8:M12)</f>
        <v>11769490741</v>
      </c>
      <c r="N13" s="4"/>
      <c r="O13" s="11">
        <f>SUM(O8:O12)</f>
        <v>26649080154</v>
      </c>
      <c r="P13" s="4"/>
      <c r="Q13" s="11">
        <f>SUM(Q8:Q12)</f>
        <v>0</v>
      </c>
      <c r="R13" s="4"/>
      <c r="S13" s="11">
        <f>SUM(S8:S12)</f>
        <v>26649080154</v>
      </c>
      <c r="T13" s="4"/>
      <c r="U13" s="4"/>
    </row>
    <row r="14" spans="1:21" ht="24.75" thickTop="1">
      <c r="C14" s="4"/>
      <c r="D14" s="4"/>
      <c r="E14" s="4"/>
      <c r="F14" s="4"/>
      <c r="G14" s="4"/>
      <c r="H14" s="4"/>
      <c r="I14" s="4"/>
      <c r="J14" s="4"/>
      <c r="K14" s="4"/>
      <c r="L14" s="4"/>
      <c r="M14" s="10"/>
      <c r="N14" s="10"/>
      <c r="O14" s="10"/>
      <c r="P14" s="10"/>
      <c r="Q14" s="10"/>
      <c r="R14" s="10"/>
      <c r="S14" s="10"/>
      <c r="T14" s="4"/>
      <c r="U14" s="4"/>
    </row>
    <row r="15" spans="1:21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spans="1:21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3:21">
      <c r="C17" s="4"/>
      <c r="D17" s="4"/>
      <c r="E17" s="4"/>
      <c r="F17" s="4"/>
      <c r="G17" s="4"/>
      <c r="H17" s="4"/>
      <c r="I17" s="4"/>
      <c r="J17" s="4"/>
      <c r="K17" s="4"/>
      <c r="L17" s="4"/>
      <c r="M17" s="10"/>
      <c r="N17" s="10"/>
      <c r="O17" s="10"/>
      <c r="P17" s="10"/>
      <c r="Q17" s="10"/>
      <c r="R17" s="10"/>
      <c r="S17" s="10"/>
      <c r="T17" s="4"/>
      <c r="U17" s="4"/>
    </row>
    <row r="18" spans="3:21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filterMode="1"/>
  <dimension ref="A2:S50"/>
  <sheetViews>
    <sheetView rightToLeft="1" zoomScaleNormal="100" workbookViewId="0">
      <selection activeCell="O37" sqref="O37"/>
    </sheetView>
  </sheetViews>
  <sheetFormatPr defaultRowHeight="24"/>
  <cols>
    <col min="1" max="1" width="40.425781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4.75">
      <c r="A3" s="15" t="s">
        <v>144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24.75">
      <c r="A6" s="15" t="s">
        <v>3</v>
      </c>
      <c r="C6" s="14" t="s">
        <v>154</v>
      </c>
      <c r="D6" s="14" t="s">
        <v>154</v>
      </c>
      <c r="E6" s="14" t="s">
        <v>154</v>
      </c>
      <c r="F6" s="14" t="s">
        <v>154</v>
      </c>
      <c r="G6" s="14" t="s">
        <v>154</v>
      </c>
      <c r="I6" s="14" t="s">
        <v>146</v>
      </c>
      <c r="J6" s="14" t="s">
        <v>146</v>
      </c>
      <c r="K6" s="14" t="s">
        <v>146</v>
      </c>
      <c r="L6" s="14" t="s">
        <v>146</v>
      </c>
      <c r="M6" s="14" t="s">
        <v>146</v>
      </c>
      <c r="O6" s="14" t="s">
        <v>147</v>
      </c>
      <c r="P6" s="14" t="s">
        <v>147</v>
      </c>
      <c r="Q6" s="14" t="s">
        <v>147</v>
      </c>
      <c r="R6" s="14" t="s">
        <v>147</v>
      </c>
      <c r="S6" s="14" t="s">
        <v>147</v>
      </c>
    </row>
    <row r="7" spans="1:19" ht="24.75">
      <c r="A7" s="14" t="s">
        <v>3</v>
      </c>
      <c r="C7" s="14" t="s">
        <v>155</v>
      </c>
      <c r="E7" s="14" t="s">
        <v>156</v>
      </c>
      <c r="G7" s="14" t="s">
        <v>157</v>
      </c>
      <c r="I7" s="14" t="s">
        <v>158</v>
      </c>
      <c r="K7" s="14" t="s">
        <v>151</v>
      </c>
      <c r="M7" s="14" t="s">
        <v>159</v>
      </c>
      <c r="O7" s="14" t="s">
        <v>158</v>
      </c>
      <c r="Q7" s="14" t="s">
        <v>151</v>
      </c>
      <c r="S7" s="14" t="s">
        <v>159</v>
      </c>
    </row>
    <row r="8" spans="1:19" hidden="1">
      <c r="A8" s="1" t="s">
        <v>160</v>
      </c>
      <c r="C8" s="4" t="s">
        <v>161</v>
      </c>
      <c r="D8" s="4"/>
      <c r="E8" s="10">
        <v>1542857</v>
      </c>
      <c r="F8" s="4"/>
      <c r="G8" s="10">
        <v>1000</v>
      </c>
      <c r="H8" s="4"/>
      <c r="I8" s="10">
        <v>0</v>
      </c>
      <c r="J8" s="4"/>
      <c r="K8" s="10">
        <v>0</v>
      </c>
      <c r="L8" s="4"/>
      <c r="M8" s="10">
        <v>0</v>
      </c>
      <c r="N8" s="4"/>
      <c r="O8" s="10">
        <v>1542857000</v>
      </c>
      <c r="P8" s="4"/>
      <c r="Q8" s="10">
        <v>0</v>
      </c>
      <c r="R8" s="4"/>
      <c r="S8" s="10">
        <f>O8-Q8</f>
        <v>1542857000</v>
      </c>
    </row>
    <row r="9" spans="1:19" hidden="1">
      <c r="A9" s="1" t="s">
        <v>19</v>
      </c>
      <c r="C9" s="4" t="s">
        <v>162</v>
      </c>
      <c r="D9" s="4"/>
      <c r="E9" s="10">
        <v>10027181</v>
      </c>
      <c r="F9" s="4"/>
      <c r="G9" s="10">
        <v>125</v>
      </c>
      <c r="H9" s="4"/>
      <c r="I9" s="10">
        <v>0</v>
      </c>
      <c r="J9" s="4"/>
      <c r="K9" s="10">
        <v>0</v>
      </c>
      <c r="L9" s="4"/>
      <c r="M9" s="10">
        <v>0</v>
      </c>
      <c r="N9" s="4"/>
      <c r="O9" s="10">
        <v>1253397625</v>
      </c>
      <c r="P9" s="4"/>
      <c r="Q9" s="10">
        <v>0</v>
      </c>
      <c r="R9" s="4"/>
      <c r="S9" s="10">
        <f t="shared" ref="S9:S46" si="0">O9-Q9</f>
        <v>1253397625</v>
      </c>
    </row>
    <row r="10" spans="1:19" hidden="1">
      <c r="A10" s="1" t="s">
        <v>41</v>
      </c>
      <c r="C10" s="4" t="s">
        <v>163</v>
      </c>
      <c r="D10" s="4"/>
      <c r="E10" s="10">
        <v>3495236</v>
      </c>
      <c r="F10" s="4"/>
      <c r="G10" s="10">
        <v>2350</v>
      </c>
      <c r="H10" s="4"/>
      <c r="I10" s="10">
        <v>0</v>
      </c>
      <c r="J10" s="4"/>
      <c r="K10" s="10">
        <v>0</v>
      </c>
      <c r="L10" s="4"/>
      <c r="M10" s="10">
        <v>0</v>
      </c>
      <c r="N10" s="4"/>
      <c r="O10" s="10">
        <v>8213804600</v>
      </c>
      <c r="P10" s="4"/>
      <c r="Q10" s="10">
        <v>0</v>
      </c>
      <c r="R10" s="4"/>
      <c r="S10" s="10">
        <f t="shared" si="0"/>
        <v>8213804600</v>
      </c>
    </row>
    <row r="11" spans="1:19" hidden="1">
      <c r="A11" s="1" t="s">
        <v>28</v>
      </c>
      <c r="C11" s="4" t="s">
        <v>164</v>
      </c>
      <c r="D11" s="4"/>
      <c r="E11" s="10">
        <v>6065860</v>
      </c>
      <c r="F11" s="4"/>
      <c r="G11" s="10">
        <v>360</v>
      </c>
      <c r="H11" s="4"/>
      <c r="I11" s="10">
        <v>0</v>
      </c>
      <c r="J11" s="4"/>
      <c r="K11" s="10">
        <v>0</v>
      </c>
      <c r="L11" s="4"/>
      <c r="M11" s="10">
        <v>0</v>
      </c>
      <c r="N11" s="4"/>
      <c r="O11" s="10">
        <v>2183709600</v>
      </c>
      <c r="P11" s="4"/>
      <c r="Q11" s="10">
        <v>0</v>
      </c>
      <c r="R11" s="4"/>
      <c r="S11" s="10">
        <f t="shared" si="0"/>
        <v>2183709600</v>
      </c>
    </row>
    <row r="12" spans="1:19" hidden="1">
      <c r="A12" s="1" t="s">
        <v>54</v>
      </c>
      <c r="C12" s="4" t="s">
        <v>165</v>
      </c>
      <c r="D12" s="4"/>
      <c r="E12" s="10">
        <v>33243911</v>
      </c>
      <c r="F12" s="4"/>
      <c r="G12" s="10">
        <v>40</v>
      </c>
      <c r="H12" s="4"/>
      <c r="I12" s="10">
        <v>0</v>
      </c>
      <c r="J12" s="4"/>
      <c r="K12" s="10">
        <v>0</v>
      </c>
      <c r="L12" s="4"/>
      <c r="M12" s="10">
        <v>0</v>
      </c>
      <c r="N12" s="4"/>
      <c r="O12" s="10">
        <v>1329756440</v>
      </c>
      <c r="P12" s="4"/>
      <c r="Q12" s="10">
        <v>0</v>
      </c>
      <c r="R12" s="4"/>
      <c r="S12" s="10">
        <f t="shared" si="0"/>
        <v>1329756440</v>
      </c>
    </row>
    <row r="13" spans="1:19" hidden="1">
      <c r="A13" s="1" t="s">
        <v>30</v>
      </c>
      <c r="C13" s="4" t="s">
        <v>166</v>
      </c>
      <c r="D13" s="4"/>
      <c r="E13" s="10">
        <v>12719589</v>
      </c>
      <c r="F13" s="4"/>
      <c r="G13" s="10">
        <v>400</v>
      </c>
      <c r="H13" s="4"/>
      <c r="I13" s="10">
        <v>0</v>
      </c>
      <c r="J13" s="4"/>
      <c r="K13" s="10">
        <v>0</v>
      </c>
      <c r="L13" s="4"/>
      <c r="M13" s="10">
        <v>0</v>
      </c>
      <c r="N13" s="4"/>
      <c r="O13" s="10">
        <v>5087835600</v>
      </c>
      <c r="P13" s="4"/>
      <c r="Q13" s="10">
        <v>0</v>
      </c>
      <c r="R13" s="4"/>
      <c r="S13" s="10">
        <f t="shared" si="0"/>
        <v>5087835600</v>
      </c>
    </row>
    <row r="14" spans="1:19" hidden="1">
      <c r="A14" s="1" t="s">
        <v>64</v>
      </c>
      <c r="C14" s="4" t="s">
        <v>167</v>
      </c>
      <c r="D14" s="4"/>
      <c r="E14" s="10">
        <v>1085883</v>
      </c>
      <c r="F14" s="4"/>
      <c r="G14" s="10">
        <v>2400</v>
      </c>
      <c r="H14" s="4"/>
      <c r="I14" s="10">
        <v>0</v>
      </c>
      <c r="J14" s="4"/>
      <c r="K14" s="10">
        <v>0</v>
      </c>
      <c r="L14" s="4"/>
      <c r="M14" s="10">
        <v>0</v>
      </c>
      <c r="N14" s="4"/>
      <c r="O14" s="10">
        <v>2606119200</v>
      </c>
      <c r="P14" s="4"/>
      <c r="Q14" s="10">
        <v>43874061</v>
      </c>
      <c r="R14" s="4"/>
      <c r="S14" s="10">
        <f t="shared" si="0"/>
        <v>2562245139</v>
      </c>
    </row>
    <row r="15" spans="1:19" hidden="1">
      <c r="A15" s="1" t="s">
        <v>26</v>
      </c>
      <c r="C15" s="4" t="s">
        <v>166</v>
      </c>
      <c r="D15" s="4"/>
      <c r="E15" s="10">
        <v>978785</v>
      </c>
      <c r="F15" s="4"/>
      <c r="G15" s="10">
        <v>4500</v>
      </c>
      <c r="H15" s="4"/>
      <c r="I15" s="10">
        <v>0</v>
      </c>
      <c r="J15" s="4"/>
      <c r="K15" s="10">
        <v>0</v>
      </c>
      <c r="L15" s="4"/>
      <c r="M15" s="10">
        <v>0</v>
      </c>
      <c r="N15" s="4"/>
      <c r="O15" s="10">
        <v>4404532500</v>
      </c>
      <c r="P15" s="4"/>
      <c r="Q15" s="10">
        <v>0</v>
      </c>
      <c r="R15" s="4"/>
      <c r="S15" s="10">
        <f t="shared" si="0"/>
        <v>4404532500</v>
      </c>
    </row>
    <row r="16" spans="1:19" hidden="1">
      <c r="A16" s="1" t="s">
        <v>34</v>
      </c>
      <c r="C16" s="4" t="s">
        <v>168</v>
      </c>
      <c r="D16" s="4"/>
      <c r="E16" s="10">
        <v>3729388</v>
      </c>
      <c r="F16" s="4"/>
      <c r="G16" s="10">
        <v>1200</v>
      </c>
      <c r="H16" s="4"/>
      <c r="I16" s="10">
        <v>0</v>
      </c>
      <c r="J16" s="4"/>
      <c r="K16" s="10">
        <v>0</v>
      </c>
      <c r="L16" s="4"/>
      <c r="M16" s="10">
        <v>0</v>
      </c>
      <c r="N16" s="4"/>
      <c r="O16" s="10">
        <v>4475265600</v>
      </c>
      <c r="P16" s="4"/>
      <c r="Q16" s="10">
        <v>90106019</v>
      </c>
      <c r="R16" s="4"/>
      <c r="S16" s="10">
        <f t="shared" si="0"/>
        <v>4385159581</v>
      </c>
    </row>
    <row r="17" spans="1:19" hidden="1">
      <c r="A17" s="1" t="s">
        <v>32</v>
      </c>
      <c r="C17" s="4" t="s">
        <v>169</v>
      </c>
      <c r="D17" s="4"/>
      <c r="E17" s="10">
        <v>530917</v>
      </c>
      <c r="F17" s="4"/>
      <c r="G17" s="10">
        <v>6452</v>
      </c>
      <c r="H17" s="4"/>
      <c r="I17" s="10">
        <v>0</v>
      </c>
      <c r="J17" s="4"/>
      <c r="K17" s="10">
        <v>0</v>
      </c>
      <c r="L17" s="4"/>
      <c r="M17" s="10">
        <v>0</v>
      </c>
      <c r="N17" s="4"/>
      <c r="O17" s="10">
        <v>3425476484</v>
      </c>
      <c r="P17" s="4"/>
      <c r="Q17" s="10">
        <v>68969325</v>
      </c>
      <c r="R17" s="4"/>
      <c r="S17" s="10">
        <f t="shared" si="0"/>
        <v>3356507159</v>
      </c>
    </row>
    <row r="18" spans="1:19" hidden="1">
      <c r="A18" s="1" t="s">
        <v>60</v>
      </c>
      <c r="C18" s="4" t="s">
        <v>170</v>
      </c>
      <c r="D18" s="4"/>
      <c r="E18" s="10">
        <v>1639671</v>
      </c>
      <c r="F18" s="4"/>
      <c r="G18" s="10">
        <v>3135</v>
      </c>
      <c r="H18" s="4"/>
      <c r="I18" s="10">
        <v>0</v>
      </c>
      <c r="J18" s="4"/>
      <c r="K18" s="10">
        <v>0</v>
      </c>
      <c r="L18" s="4"/>
      <c r="M18" s="10">
        <v>0</v>
      </c>
      <c r="N18" s="4"/>
      <c r="O18" s="10">
        <v>5140368585</v>
      </c>
      <c r="P18" s="4"/>
      <c r="Q18" s="10">
        <v>0</v>
      </c>
      <c r="R18" s="4"/>
      <c r="S18" s="10">
        <f t="shared" si="0"/>
        <v>5140368585</v>
      </c>
    </row>
    <row r="19" spans="1:19" hidden="1">
      <c r="A19" s="1" t="s">
        <v>53</v>
      </c>
      <c r="C19" s="4" t="s">
        <v>171</v>
      </c>
      <c r="D19" s="4"/>
      <c r="E19" s="10">
        <v>1808414</v>
      </c>
      <c r="F19" s="4"/>
      <c r="G19" s="10">
        <v>550</v>
      </c>
      <c r="H19" s="4"/>
      <c r="I19" s="10">
        <v>0</v>
      </c>
      <c r="J19" s="4"/>
      <c r="K19" s="10">
        <v>0</v>
      </c>
      <c r="L19" s="4"/>
      <c r="M19" s="10">
        <v>0</v>
      </c>
      <c r="N19" s="4"/>
      <c r="O19" s="10">
        <v>994627700</v>
      </c>
      <c r="P19" s="4"/>
      <c r="Q19" s="10">
        <v>48597445</v>
      </c>
      <c r="R19" s="4"/>
      <c r="S19" s="10">
        <f t="shared" si="0"/>
        <v>946030255</v>
      </c>
    </row>
    <row r="20" spans="1:19" hidden="1">
      <c r="A20" s="1" t="s">
        <v>43</v>
      </c>
      <c r="C20" s="4" t="s">
        <v>172</v>
      </c>
      <c r="D20" s="4"/>
      <c r="E20" s="10">
        <v>2188098</v>
      </c>
      <c r="F20" s="4"/>
      <c r="G20" s="10">
        <v>4200</v>
      </c>
      <c r="H20" s="4"/>
      <c r="I20" s="10">
        <v>0</v>
      </c>
      <c r="J20" s="4"/>
      <c r="K20" s="10">
        <v>0</v>
      </c>
      <c r="L20" s="4"/>
      <c r="M20" s="10">
        <v>0</v>
      </c>
      <c r="N20" s="4"/>
      <c r="O20" s="10">
        <v>9190011600</v>
      </c>
      <c r="P20" s="4"/>
      <c r="Q20" s="10">
        <v>0</v>
      </c>
      <c r="R20" s="4"/>
      <c r="S20" s="10">
        <f t="shared" si="0"/>
        <v>9190011600</v>
      </c>
    </row>
    <row r="21" spans="1:19" hidden="1">
      <c r="A21" s="1" t="s">
        <v>21</v>
      </c>
      <c r="C21" s="4" t="s">
        <v>173</v>
      </c>
      <c r="D21" s="4"/>
      <c r="E21" s="10">
        <v>4594855</v>
      </c>
      <c r="F21" s="4"/>
      <c r="G21" s="10">
        <v>900</v>
      </c>
      <c r="H21" s="4"/>
      <c r="I21" s="10">
        <v>0</v>
      </c>
      <c r="J21" s="4"/>
      <c r="K21" s="10">
        <v>0</v>
      </c>
      <c r="L21" s="4"/>
      <c r="M21" s="10">
        <v>0</v>
      </c>
      <c r="N21" s="4"/>
      <c r="O21" s="10">
        <v>4135369500</v>
      </c>
      <c r="P21" s="4"/>
      <c r="Q21" s="10">
        <v>0</v>
      </c>
      <c r="R21" s="4"/>
      <c r="S21" s="10">
        <f t="shared" si="0"/>
        <v>4135369500</v>
      </c>
    </row>
    <row r="22" spans="1:19" hidden="1">
      <c r="A22" s="1" t="s">
        <v>51</v>
      </c>
      <c r="C22" s="4" t="s">
        <v>162</v>
      </c>
      <c r="D22" s="4"/>
      <c r="E22" s="10">
        <v>28883875</v>
      </c>
      <c r="F22" s="4"/>
      <c r="G22" s="10">
        <v>500</v>
      </c>
      <c r="H22" s="4"/>
      <c r="I22" s="10">
        <v>0</v>
      </c>
      <c r="J22" s="4"/>
      <c r="K22" s="10">
        <v>0</v>
      </c>
      <c r="L22" s="4"/>
      <c r="M22" s="10">
        <v>0</v>
      </c>
      <c r="N22" s="4"/>
      <c r="O22" s="10">
        <v>14441937500</v>
      </c>
      <c r="P22" s="4"/>
      <c r="Q22" s="10">
        <v>0</v>
      </c>
      <c r="R22" s="4"/>
      <c r="S22" s="10">
        <f t="shared" si="0"/>
        <v>14441937500</v>
      </c>
    </row>
    <row r="23" spans="1:19" hidden="1">
      <c r="A23" s="1" t="s">
        <v>48</v>
      </c>
      <c r="C23" s="4" t="s">
        <v>174</v>
      </c>
      <c r="D23" s="4"/>
      <c r="E23" s="10">
        <v>8564346</v>
      </c>
      <c r="F23" s="4"/>
      <c r="G23" s="10">
        <v>250</v>
      </c>
      <c r="H23" s="4"/>
      <c r="I23" s="10">
        <v>0</v>
      </c>
      <c r="J23" s="4"/>
      <c r="K23" s="10">
        <v>0</v>
      </c>
      <c r="L23" s="4"/>
      <c r="M23" s="10">
        <v>0</v>
      </c>
      <c r="N23" s="4"/>
      <c r="O23" s="10">
        <v>2141086500</v>
      </c>
      <c r="P23" s="4"/>
      <c r="Q23" s="10">
        <v>0</v>
      </c>
      <c r="R23" s="4"/>
      <c r="S23" s="10">
        <f t="shared" si="0"/>
        <v>2141086500</v>
      </c>
    </row>
    <row r="24" spans="1:19" hidden="1">
      <c r="A24" s="1" t="s">
        <v>49</v>
      </c>
      <c r="C24" s="4" t="s">
        <v>175</v>
      </c>
      <c r="D24" s="4"/>
      <c r="E24" s="10">
        <v>856476</v>
      </c>
      <c r="F24" s="4"/>
      <c r="G24" s="10">
        <v>300</v>
      </c>
      <c r="H24" s="4"/>
      <c r="I24" s="10">
        <v>0</v>
      </c>
      <c r="J24" s="4"/>
      <c r="K24" s="10">
        <v>0</v>
      </c>
      <c r="L24" s="4"/>
      <c r="M24" s="10">
        <v>0</v>
      </c>
      <c r="N24" s="4"/>
      <c r="O24" s="10">
        <v>256942800</v>
      </c>
      <c r="P24" s="4"/>
      <c r="Q24" s="10">
        <v>0</v>
      </c>
      <c r="R24" s="4"/>
      <c r="S24" s="10">
        <f t="shared" si="0"/>
        <v>256942800</v>
      </c>
    </row>
    <row r="25" spans="1:19" hidden="1">
      <c r="A25" s="1" t="s">
        <v>42</v>
      </c>
      <c r="C25" s="4" t="s">
        <v>176</v>
      </c>
      <c r="D25" s="4"/>
      <c r="E25" s="10">
        <v>2459911</v>
      </c>
      <c r="F25" s="4"/>
      <c r="G25" s="10">
        <v>2400</v>
      </c>
      <c r="H25" s="4"/>
      <c r="I25" s="10">
        <v>0</v>
      </c>
      <c r="J25" s="4"/>
      <c r="K25" s="10">
        <v>0</v>
      </c>
      <c r="L25" s="4"/>
      <c r="M25" s="10">
        <v>0</v>
      </c>
      <c r="N25" s="4"/>
      <c r="O25" s="10">
        <v>5903786400</v>
      </c>
      <c r="P25" s="4"/>
      <c r="Q25" s="10">
        <v>0</v>
      </c>
      <c r="R25" s="4"/>
      <c r="S25" s="10">
        <f t="shared" si="0"/>
        <v>5903786400</v>
      </c>
    </row>
    <row r="26" spans="1:19" hidden="1">
      <c r="A26" s="1" t="s">
        <v>18</v>
      </c>
      <c r="C26" s="4" t="s">
        <v>177</v>
      </c>
      <c r="D26" s="4"/>
      <c r="E26" s="10">
        <v>17855144</v>
      </c>
      <c r="F26" s="4"/>
      <c r="G26" s="10">
        <v>130</v>
      </c>
      <c r="H26" s="4"/>
      <c r="I26" s="10">
        <v>0</v>
      </c>
      <c r="J26" s="4"/>
      <c r="K26" s="10">
        <v>0</v>
      </c>
      <c r="L26" s="4"/>
      <c r="M26" s="10">
        <v>0</v>
      </c>
      <c r="N26" s="4"/>
      <c r="O26" s="10">
        <v>2321168720</v>
      </c>
      <c r="P26" s="4"/>
      <c r="Q26" s="10">
        <v>0</v>
      </c>
      <c r="R26" s="4"/>
      <c r="S26" s="10">
        <f t="shared" si="0"/>
        <v>2321168720</v>
      </c>
    </row>
    <row r="27" spans="1:19" hidden="1">
      <c r="A27" s="1" t="s">
        <v>16</v>
      </c>
      <c r="C27" s="4" t="s">
        <v>177</v>
      </c>
      <c r="D27" s="4"/>
      <c r="E27" s="10">
        <v>27681039</v>
      </c>
      <c r="F27" s="4"/>
      <c r="G27" s="10">
        <v>58</v>
      </c>
      <c r="H27" s="4"/>
      <c r="I27" s="10">
        <v>0</v>
      </c>
      <c r="J27" s="4"/>
      <c r="K27" s="10">
        <v>0</v>
      </c>
      <c r="L27" s="4"/>
      <c r="M27" s="10">
        <v>0</v>
      </c>
      <c r="N27" s="4"/>
      <c r="O27" s="10">
        <v>1605500262</v>
      </c>
      <c r="P27" s="4"/>
      <c r="Q27" s="10">
        <v>0</v>
      </c>
      <c r="R27" s="4"/>
      <c r="S27" s="10">
        <f t="shared" si="0"/>
        <v>1605500262</v>
      </c>
    </row>
    <row r="28" spans="1:19" hidden="1">
      <c r="A28" s="1" t="s">
        <v>27</v>
      </c>
      <c r="C28" s="4" t="s">
        <v>163</v>
      </c>
      <c r="D28" s="4"/>
      <c r="E28" s="10">
        <v>7622382</v>
      </c>
      <c r="F28" s="4"/>
      <c r="G28" s="10">
        <v>160</v>
      </c>
      <c r="H28" s="4"/>
      <c r="I28" s="10">
        <v>0</v>
      </c>
      <c r="J28" s="4"/>
      <c r="K28" s="10">
        <v>0</v>
      </c>
      <c r="L28" s="4"/>
      <c r="M28" s="10">
        <v>0</v>
      </c>
      <c r="N28" s="4"/>
      <c r="O28" s="10">
        <v>1219581120</v>
      </c>
      <c r="P28" s="4"/>
      <c r="Q28" s="10">
        <v>0</v>
      </c>
      <c r="R28" s="4"/>
      <c r="S28" s="10">
        <f t="shared" si="0"/>
        <v>1219581120</v>
      </c>
    </row>
    <row r="29" spans="1:19" hidden="1">
      <c r="A29" s="1" t="s">
        <v>23</v>
      </c>
      <c r="C29" s="4" t="s">
        <v>178</v>
      </c>
      <c r="D29" s="4"/>
      <c r="E29" s="10">
        <v>374022</v>
      </c>
      <c r="F29" s="4"/>
      <c r="G29" s="10">
        <v>10400</v>
      </c>
      <c r="H29" s="4"/>
      <c r="I29" s="10">
        <v>0</v>
      </c>
      <c r="J29" s="4"/>
      <c r="K29" s="10">
        <v>0</v>
      </c>
      <c r="L29" s="4"/>
      <c r="M29" s="10">
        <v>0</v>
      </c>
      <c r="N29" s="4"/>
      <c r="O29" s="10">
        <v>3889828800</v>
      </c>
      <c r="P29" s="4"/>
      <c r="Q29" s="10">
        <v>0</v>
      </c>
      <c r="R29" s="4"/>
      <c r="S29" s="10">
        <f t="shared" si="0"/>
        <v>3889828800</v>
      </c>
    </row>
    <row r="30" spans="1:19" hidden="1">
      <c r="A30" s="1" t="s">
        <v>179</v>
      </c>
      <c r="C30" s="4" t="s">
        <v>174</v>
      </c>
      <c r="D30" s="4"/>
      <c r="E30" s="10">
        <v>685669</v>
      </c>
      <c r="F30" s="4"/>
      <c r="G30" s="10">
        <v>5000</v>
      </c>
      <c r="H30" s="4"/>
      <c r="I30" s="10">
        <v>0</v>
      </c>
      <c r="J30" s="4"/>
      <c r="K30" s="10">
        <v>0</v>
      </c>
      <c r="L30" s="4"/>
      <c r="M30" s="10">
        <v>0</v>
      </c>
      <c r="N30" s="4"/>
      <c r="O30" s="10">
        <v>3428345000</v>
      </c>
      <c r="P30" s="4"/>
      <c r="Q30" s="10">
        <v>0</v>
      </c>
      <c r="R30" s="4"/>
      <c r="S30" s="10">
        <f t="shared" si="0"/>
        <v>3428345000</v>
      </c>
    </row>
    <row r="31" spans="1:19" hidden="1">
      <c r="A31" s="1" t="s">
        <v>57</v>
      </c>
      <c r="C31" s="4" t="s">
        <v>175</v>
      </c>
      <c r="D31" s="4"/>
      <c r="E31" s="10">
        <v>592357</v>
      </c>
      <c r="F31" s="4"/>
      <c r="G31" s="10">
        <v>11120</v>
      </c>
      <c r="H31" s="4"/>
      <c r="I31" s="10">
        <v>0</v>
      </c>
      <c r="J31" s="4"/>
      <c r="K31" s="10">
        <v>0</v>
      </c>
      <c r="L31" s="4"/>
      <c r="M31" s="10">
        <v>0</v>
      </c>
      <c r="N31" s="4"/>
      <c r="O31" s="10">
        <v>6587009840</v>
      </c>
      <c r="P31" s="4"/>
      <c r="Q31" s="10">
        <v>0</v>
      </c>
      <c r="R31" s="4"/>
      <c r="S31" s="10">
        <f t="shared" si="0"/>
        <v>6587009840</v>
      </c>
    </row>
    <row r="32" spans="1:19" hidden="1">
      <c r="A32" s="1" t="s">
        <v>58</v>
      </c>
      <c r="C32" s="4" t="s">
        <v>166</v>
      </c>
      <c r="D32" s="4"/>
      <c r="E32" s="10">
        <v>9133174</v>
      </c>
      <c r="F32" s="4"/>
      <c r="G32" s="10">
        <v>600</v>
      </c>
      <c r="H32" s="4"/>
      <c r="I32" s="10">
        <v>0</v>
      </c>
      <c r="J32" s="4"/>
      <c r="K32" s="10">
        <v>0</v>
      </c>
      <c r="L32" s="4"/>
      <c r="M32" s="10">
        <v>0</v>
      </c>
      <c r="N32" s="4"/>
      <c r="O32" s="10">
        <v>5479904400</v>
      </c>
      <c r="P32" s="4"/>
      <c r="Q32" s="10">
        <v>0</v>
      </c>
      <c r="R32" s="4"/>
      <c r="S32" s="10">
        <f t="shared" si="0"/>
        <v>5479904400</v>
      </c>
    </row>
    <row r="33" spans="1:19" hidden="1">
      <c r="A33" s="1" t="s">
        <v>44</v>
      </c>
      <c r="C33" s="4" t="s">
        <v>180</v>
      </c>
      <c r="D33" s="4"/>
      <c r="E33" s="10">
        <v>1425518</v>
      </c>
      <c r="F33" s="4"/>
      <c r="G33" s="10">
        <v>2640</v>
      </c>
      <c r="H33" s="4"/>
      <c r="I33" s="10">
        <v>0</v>
      </c>
      <c r="J33" s="4"/>
      <c r="K33" s="10">
        <v>0</v>
      </c>
      <c r="L33" s="4"/>
      <c r="M33" s="10">
        <v>0</v>
      </c>
      <c r="N33" s="4"/>
      <c r="O33" s="10">
        <v>3763367520</v>
      </c>
      <c r="P33" s="4"/>
      <c r="Q33" s="10">
        <v>0</v>
      </c>
      <c r="R33" s="4"/>
      <c r="S33" s="10">
        <f t="shared" si="0"/>
        <v>3763367520</v>
      </c>
    </row>
    <row r="34" spans="1:19" hidden="1">
      <c r="A34" s="1" t="s">
        <v>33</v>
      </c>
      <c r="C34" s="4" t="s">
        <v>162</v>
      </c>
      <c r="D34" s="4"/>
      <c r="E34" s="10">
        <v>1091408</v>
      </c>
      <c r="F34" s="4"/>
      <c r="G34" s="10">
        <v>2211</v>
      </c>
      <c r="H34" s="4"/>
      <c r="I34" s="10">
        <v>0</v>
      </c>
      <c r="J34" s="4"/>
      <c r="K34" s="10">
        <v>0</v>
      </c>
      <c r="L34" s="4"/>
      <c r="M34" s="10">
        <v>0</v>
      </c>
      <c r="N34" s="4"/>
      <c r="O34" s="10">
        <v>2413103088</v>
      </c>
      <c r="P34" s="4"/>
      <c r="Q34" s="10">
        <v>138648273</v>
      </c>
      <c r="R34" s="4"/>
      <c r="S34" s="10">
        <f t="shared" si="0"/>
        <v>2274454815</v>
      </c>
    </row>
    <row r="35" spans="1:19" hidden="1">
      <c r="A35" s="1" t="s">
        <v>52</v>
      </c>
      <c r="C35" s="4" t="s">
        <v>177</v>
      </c>
      <c r="D35" s="4"/>
      <c r="E35" s="10">
        <v>4020453</v>
      </c>
      <c r="F35" s="4"/>
      <c r="G35" s="10">
        <v>690</v>
      </c>
      <c r="H35" s="4"/>
      <c r="I35" s="10">
        <v>0</v>
      </c>
      <c r="J35" s="4"/>
      <c r="K35" s="10">
        <v>0</v>
      </c>
      <c r="L35" s="4"/>
      <c r="M35" s="10">
        <v>0</v>
      </c>
      <c r="N35" s="4"/>
      <c r="O35" s="10">
        <v>2774112570</v>
      </c>
      <c r="P35" s="4"/>
      <c r="Q35" s="10">
        <v>0</v>
      </c>
      <c r="R35" s="4"/>
      <c r="S35" s="10">
        <f t="shared" si="0"/>
        <v>2774112570</v>
      </c>
    </row>
    <row r="36" spans="1:19" hidden="1">
      <c r="A36" s="1" t="s">
        <v>181</v>
      </c>
      <c r="C36" s="4" t="s">
        <v>182</v>
      </c>
      <c r="D36" s="4"/>
      <c r="E36" s="10">
        <v>760339</v>
      </c>
      <c r="F36" s="4"/>
      <c r="G36" s="10">
        <v>300</v>
      </c>
      <c r="H36" s="4"/>
      <c r="I36" s="10">
        <v>0</v>
      </c>
      <c r="J36" s="4"/>
      <c r="K36" s="10">
        <v>0</v>
      </c>
      <c r="L36" s="4"/>
      <c r="M36" s="10">
        <v>0</v>
      </c>
      <c r="N36" s="4"/>
      <c r="O36" s="10">
        <v>228101700</v>
      </c>
      <c r="P36" s="4"/>
      <c r="Q36" s="10">
        <v>0</v>
      </c>
      <c r="R36" s="4"/>
      <c r="S36" s="10">
        <f t="shared" si="0"/>
        <v>228101700</v>
      </c>
    </row>
    <row r="37" spans="1:19">
      <c r="A37" s="1" t="s">
        <v>20</v>
      </c>
      <c r="C37" s="4" t="s">
        <v>183</v>
      </c>
      <c r="D37" s="4"/>
      <c r="E37" s="10">
        <v>31027624</v>
      </c>
      <c r="F37" s="4"/>
      <c r="G37" s="10">
        <v>427</v>
      </c>
      <c r="H37" s="4"/>
      <c r="I37" s="10">
        <v>0</v>
      </c>
      <c r="J37" s="4"/>
      <c r="K37" s="10">
        <v>0</v>
      </c>
      <c r="L37" s="4"/>
      <c r="M37" s="10">
        <v>0</v>
      </c>
      <c r="N37" s="4"/>
      <c r="O37" s="10">
        <v>5484227448</v>
      </c>
      <c r="P37" s="4"/>
      <c r="Q37" s="10">
        <v>0</v>
      </c>
      <c r="R37" s="4"/>
      <c r="S37" s="10">
        <f t="shared" si="0"/>
        <v>5484227448</v>
      </c>
    </row>
    <row r="38" spans="1:19" hidden="1">
      <c r="A38" s="1" t="s">
        <v>46</v>
      </c>
      <c r="C38" s="4" t="s">
        <v>174</v>
      </c>
      <c r="D38" s="4"/>
      <c r="E38" s="10">
        <v>2385410</v>
      </c>
      <c r="F38" s="4"/>
      <c r="G38" s="10">
        <v>3300</v>
      </c>
      <c r="H38" s="4"/>
      <c r="I38" s="10">
        <v>0</v>
      </c>
      <c r="J38" s="4"/>
      <c r="K38" s="10">
        <v>0</v>
      </c>
      <c r="L38" s="4"/>
      <c r="M38" s="10">
        <v>0</v>
      </c>
      <c r="N38" s="4"/>
      <c r="O38" s="10">
        <v>7871853000</v>
      </c>
      <c r="P38" s="4"/>
      <c r="Q38" s="10">
        <v>0</v>
      </c>
      <c r="R38" s="4"/>
      <c r="S38" s="10">
        <f t="shared" si="0"/>
        <v>7871853000</v>
      </c>
    </row>
    <row r="39" spans="1:19" hidden="1">
      <c r="A39" s="1" t="s">
        <v>56</v>
      </c>
      <c r="C39" s="4" t="s">
        <v>184</v>
      </c>
      <c r="D39" s="4"/>
      <c r="E39" s="10">
        <v>3574351</v>
      </c>
      <c r="F39" s="4"/>
      <c r="G39" s="10">
        <v>750</v>
      </c>
      <c r="H39" s="4"/>
      <c r="I39" s="10">
        <v>0</v>
      </c>
      <c r="J39" s="4"/>
      <c r="K39" s="10">
        <v>0</v>
      </c>
      <c r="L39" s="4"/>
      <c r="M39" s="10">
        <v>0</v>
      </c>
      <c r="N39" s="4"/>
      <c r="O39" s="10">
        <v>2680763250</v>
      </c>
      <c r="P39" s="4"/>
      <c r="Q39" s="10">
        <v>0</v>
      </c>
      <c r="R39" s="4"/>
      <c r="S39" s="10">
        <f t="shared" si="0"/>
        <v>2680763250</v>
      </c>
    </row>
    <row r="40" spans="1:19" hidden="1">
      <c r="A40" s="1" t="s">
        <v>39</v>
      </c>
      <c r="C40" s="4" t="s">
        <v>185</v>
      </c>
      <c r="D40" s="4"/>
      <c r="E40" s="10">
        <v>9163348</v>
      </c>
      <c r="F40" s="4"/>
      <c r="G40" s="10">
        <v>550</v>
      </c>
      <c r="H40" s="4"/>
      <c r="I40" s="10">
        <v>0</v>
      </c>
      <c r="J40" s="4"/>
      <c r="K40" s="10">
        <v>0</v>
      </c>
      <c r="L40" s="4"/>
      <c r="M40" s="10">
        <v>0</v>
      </c>
      <c r="N40" s="4"/>
      <c r="O40" s="10">
        <v>5039841400</v>
      </c>
      <c r="P40" s="4"/>
      <c r="Q40" s="10">
        <v>0</v>
      </c>
      <c r="R40" s="4"/>
      <c r="S40" s="10">
        <f t="shared" si="0"/>
        <v>5039841400</v>
      </c>
    </row>
    <row r="41" spans="1:19" hidden="1">
      <c r="A41" s="1" t="s">
        <v>38</v>
      </c>
      <c r="C41" s="4" t="s">
        <v>186</v>
      </c>
      <c r="D41" s="4"/>
      <c r="E41" s="10">
        <v>14619936</v>
      </c>
      <c r="F41" s="4"/>
      <c r="G41" s="10">
        <v>188</v>
      </c>
      <c r="H41" s="4"/>
      <c r="I41" s="10">
        <v>0</v>
      </c>
      <c r="J41" s="4"/>
      <c r="K41" s="10">
        <v>0</v>
      </c>
      <c r="L41" s="4"/>
      <c r="M41" s="10">
        <v>0</v>
      </c>
      <c r="N41" s="4"/>
      <c r="O41" s="10">
        <v>2748547968</v>
      </c>
      <c r="P41" s="4"/>
      <c r="Q41" s="10">
        <v>0</v>
      </c>
      <c r="R41" s="4"/>
      <c r="S41" s="10">
        <f t="shared" si="0"/>
        <v>2748547968</v>
      </c>
    </row>
    <row r="42" spans="1:19" hidden="1">
      <c r="A42" s="1" t="s">
        <v>37</v>
      </c>
      <c r="C42" s="4" t="s">
        <v>187</v>
      </c>
      <c r="D42" s="4"/>
      <c r="E42" s="10">
        <v>2198964</v>
      </c>
      <c r="F42" s="4"/>
      <c r="G42" s="10">
        <v>1000</v>
      </c>
      <c r="H42" s="4"/>
      <c r="I42" s="10">
        <v>0</v>
      </c>
      <c r="J42" s="4"/>
      <c r="K42" s="10">
        <v>0</v>
      </c>
      <c r="L42" s="4"/>
      <c r="M42" s="10">
        <v>0</v>
      </c>
      <c r="N42" s="4"/>
      <c r="O42" s="10">
        <v>2198964000</v>
      </c>
      <c r="P42" s="4"/>
      <c r="Q42" s="10">
        <v>0</v>
      </c>
      <c r="R42" s="4"/>
      <c r="S42" s="10">
        <f t="shared" si="0"/>
        <v>2198964000</v>
      </c>
    </row>
    <row r="43" spans="1:19" hidden="1">
      <c r="A43" s="1" t="s">
        <v>24</v>
      </c>
      <c r="C43" s="4" t="s">
        <v>188</v>
      </c>
      <c r="D43" s="4"/>
      <c r="E43" s="10">
        <v>1010259</v>
      </c>
      <c r="F43" s="4"/>
      <c r="G43" s="10">
        <v>5600</v>
      </c>
      <c r="H43" s="4"/>
      <c r="I43" s="10">
        <v>0</v>
      </c>
      <c r="J43" s="4"/>
      <c r="K43" s="10">
        <v>0</v>
      </c>
      <c r="L43" s="4"/>
      <c r="M43" s="10">
        <v>0</v>
      </c>
      <c r="N43" s="4"/>
      <c r="O43" s="10">
        <v>5657450400</v>
      </c>
      <c r="P43" s="4"/>
      <c r="Q43" s="10">
        <v>0</v>
      </c>
      <c r="R43" s="4"/>
      <c r="S43" s="10">
        <f t="shared" si="0"/>
        <v>5657450400</v>
      </c>
    </row>
    <row r="44" spans="1:19" hidden="1">
      <c r="A44" s="1" t="s">
        <v>35</v>
      </c>
      <c r="C44" s="4" t="s">
        <v>189</v>
      </c>
      <c r="D44" s="4"/>
      <c r="E44" s="10">
        <v>3790276</v>
      </c>
      <c r="F44" s="4"/>
      <c r="G44" s="10">
        <v>2550</v>
      </c>
      <c r="H44" s="4"/>
      <c r="I44" s="10">
        <v>0</v>
      </c>
      <c r="J44" s="4"/>
      <c r="K44" s="10">
        <v>0</v>
      </c>
      <c r="L44" s="4"/>
      <c r="M44" s="10">
        <v>0</v>
      </c>
      <c r="N44" s="4"/>
      <c r="O44" s="10">
        <v>9665203800</v>
      </c>
      <c r="P44" s="4"/>
      <c r="Q44" s="10">
        <v>0</v>
      </c>
      <c r="R44" s="4"/>
      <c r="S44" s="10">
        <f t="shared" si="0"/>
        <v>9665203800</v>
      </c>
    </row>
    <row r="45" spans="1:19" hidden="1">
      <c r="A45" s="1" t="s">
        <v>47</v>
      </c>
      <c r="C45" s="4" t="s">
        <v>190</v>
      </c>
      <c r="D45" s="4"/>
      <c r="E45" s="10">
        <v>2878260</v>
      </c>
      <c r="F45" s="4"/>
      <c r="G45" s="10">
        <v>800</v>
      </c>
      <c r="H45" s="4"/>
      <c r="I45" s="10">
        <v>0</v>
      </c>
      <c r="J45" s="4"/>
      <c r="K45" s="10">
        <v>0</v>
      </c>
      <c r="L45" s="4"/>
      <c r="M45" s="10">
        <v>0</v>
      </c>
      <c r="N45" s="4"/>
      <c r="O45" s="10">
        <v>2302608000</v>
      </c>
      <c r="P45" s="4"/>
      <c r="Q45" s="10">
        <v>0</v>
      </c>
      <c r="R45" s="4"/>
      <c r="S45" s="10">
        <f t="shared" si="0"/>
        <v>2302608000</v>
      </c>
    </row>
    <row r="46" spans="1:19" hidden="1">
      <c r="A46" s="1" t="s">
        <v>45</v>
      </c>
      <c r="C46" s="4" t="s">
        <v>191</v>
      </c>
      <c r="D46" s="4"/>
      <c r="E46" s="10">
        <v>2464732</v>
      </c>
      <c r="F46" s="4"/>
      <c r="G46" s="10">
        <v>4327</v>
      </c>
      <c r="H46" s="4"/>
      <c r="I46" s="10">
        <v>0</v>
      </c>
      <c r="J46" s="4"/>
      <c r="K46" s="10">
        <v>0</v>
      </c>
      <c r="L46" s="4"/>
      <c r="M46" s="10">
        <v>0</v>
      </c>
      <c r="N46" s="4"/>
      <c r="O46" s="10">
        <v>10664895364</v>
      </c>
      <c r="P46" s="4"/>
      <c r="Q46" s="10">
        <v>0</v>
      </c>
      <c r="R46" s="4"/>
      <c r="S46" s="10">
        <f t="shared" si="0"/>
        <v>10664895364</v>
      </c>
    </row>
    <row r="47" spans="1:19" hidden="1">
      <c r="A47" s="1" t="s">
        <v>242</v>
      </c>
      <c r="C47" s="4" t="s">
        <v>241</v>
      </c>
      <c r="D47" s="4"/>
      <c r="E47" s="10">
        <v>0</v>
      </c>
      <c r="F47" s="4"/>
      <c r="G47" s="10">
        <v>0</v>
      </c>
      <c r="H47" s="4"/>
      <c r="I47" s="10">
        <v>0</v>
      </c>
      <c r="J47" s="4"/>
      <c r="K47" s="10">
        <v>0</v>
      </c>
      <c r="L47" s="4"/>
      <c r="M47" s="10">
        <v>0</v>
      </c>
      <c r="N47" s="4"/>
      <c r="O47" s="10">
        <v>19564152813</v>
      </c>
      <c r="P47" s="4"/>
      <c r="Q47" s="10">
        <v>0</v>
      </c>
      <c r="R47" s="4"/>
      <c r="S47" s="10">
        <f>O47-Q47</f>
        <v>19564152813</v>
      </c>
    </row>
    <row r="48" spans="1:19" ht="24.75" thickBot="1">
      <c r="C48" s="4"/>
      <c r="D48" s="4"/>
      <c r="E48" s="4"/>
      <c r="F48" s="4"/>
      <c r="G48" s="4"/>
      <c r="H48" s="4"/>
      <c r="I48" s="11">
        <f>SUM(I8:I47)</f>
        <v>0</v>
      </c>
      <c r="J48" s="4"/>
      <c r="K48" s="11">
        <f>SUM(K8:K47)</f>
        <v>0</v>
      </c>
      <c r="L48" s="4"/>
      <c r="M48" s="11">
        <f>SUM(M8:M47)</f>
        <v>0</v>
      </c>
      <c r="N48" s="4"/>
      <c r="O48" s="11">
        <f>SUM(O8:O47)</f>
        <v>184315415697</v>
      </c>
      <c r="P48" s="4"/>
      <c r="Q48" s="11">
        <f>SUM(Q8:Q47)</f>
        <v>390195123</v>
      </c>
      <c r="R48" s="4"/>
      <c r="S48" s="11">
        <f>SUM(S8:S47)</f>
        <v>183925220574</v>
      </c>
    </row>
    <row r="49" spans="3:19" ht="24.75" thickTop="1"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10"/>
      <c r="P49" s="4"/>
      <c r="Q49" s="4"/>
      <c r="R49" s="4"/>
      <c r="S49" s="4"/>
    </row>
    <row r="50" spans="3:19">
      <c r="O50" s="3"/>
    </row>
  </sheetData>
  <autoFilter ref="A7:A47" xr:uid="{00000000-0001-0000-0700-000000000000}">
    <filterColumn colId="0">
      <filters>
        <filter val="بیمه کوثر"/>
      </filters>
    </filterColumn>
  </autoFilter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75"/>
  <sheetViews>
    <sheetView rightToLeft="1" topLeftCell="A55" workbookViewId="0">
      <selection activeCell="Q8" sqref="Q8:Q73"/>
    </sheetView>
  </sheetViews>
  <sheetFormatPr defaultRowHeight="24"/>
  <cols>
    <col min="1" max="1" width="35.710937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.5703125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.75">
      <c r="A3" s="15" t="s">
        <v>144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4.75">
      <c r="A6" s="15" t="s">
        <v>3</v>
      </c>
      <c r="C6" s="14" t="s">
        <v>146</v>
      </c>
      <c r="D6" s="14" t="s">
        <v>146</v>
      </c>
      <c r="E6" s="14" t="s">
        <v>146</v>
      </c>
      <c r="F6" s="14" t="s">
        <v>146</v>
      </c>
      <c r="G6" s="14" t="s">
        <v>146</v>
      </c>
      <c r="H6" s="14" t="s">
        <v>146</v>
      </c>
      <c r="I6" s="14" t="s">
        <v>146</v>
      </c>
      <c r="K6" s="14" t="s">
        <v>147</v>
      </c>
      <c r="L6" s="14" t="s">
        <v>147</v>
      </c>
      <c r="M6" s="14" t="s">
        <v>147</v>
      </c>
      <c r="N6" s="14" t="s">
        <v>147</v>
      </c>
      <c r="O6" s="14" t="s">
        <v>147</v>
      </c>
      <c r="P6" s="14" t="s">
        <v>147</v>
      </c>
      <c r="Q6" s="14" t="s">
        <v>147</v>
      </c>
    </row>
    <row r="7" spans="1:17" ht="24.75">
      <c r="A7" s="14" t="s">
        <v>3</v>
      </c>
      <c r="C7" s="14" t="s">
        <v>7</v>
      </c>
      <c r="E7" s="14" t="s">
        <v>192</v>
      </c>
      <c r="G7" s="14" t="s">
        <v>193</v>
      </c>
      <c r="I7" s="14" t="s">
        <v>194</v>
      </c>
      <c r="K7" s="14" t="s">
        <v>7</v>
      </c>
      <c r="M7" s="14" t="s">
        <v>192</v>
      </c>
      <c r="O7" s="14" t="s">
        <v>193</v>
      </c>
      <c r="Q7" s="14" t="s">
        <v>194</v>
      </c>
    </row>
    <row r="8" spans="1:17">
      <c r="A8" s="1" t="s">
        <v>41</v>
      </c>
      <c r="C8" s="6">
        <v>3495236</v>
      </c>
      <c r="D8" s="6"/>
      <c r="E8" s="6">
        <v>62678885798</v>
      </c>
      <c r="F8" s="6"/>
      <c r="G8" s="6">
        <v>52880966843</v>
      </c>
      <c r="H8" s="6"/>
      <c r="I8" s="6">
        <f>E8-G8</f>
        <v>9797918955</v>
      </c>
      <c r="J8" s="6"/>
      <c r="K8" s="6">
        <v>3495236</v>
      </c>
      <c r="L8" s="6"/>
      <c r="M8" s="6">
        <v>62678885798</v>
      </c>
      <c r="N8" s="6"/>
      <c r="O8" s="6">
        <v>64172894716</v>
      </c>
      <c r="P8" s="6"/>
      <c r="Q8" s="6">
        <f>M8-O8</f>
        <v>-1494008918</v>
      </c>
    </row>
    <row r="9" spans="1:17">
      <c r="A9" s="1" t="s">
        <v>32</v>
      </c>
      <c r="C9" s="6">
        <v>1256254</v>
      </c>
      <c r="D9" s="6"/>
      <c r="E9" s="6">
        <v>24850707845</v>
      </c>
      <c r="F9" s="6"/>
      <c r="G9" s="6">
        <v>23964074550</v>
      </c>
      <c r="H9" s="6"/>
      <c r="I9" s="6">
        <f t="shared" ref="I9:I72" si="0">E9-G9</f>
        <v>886633295</v>
      </c>
      <c r="J9" s="6"/>
      <c r="K9" s="6">
        <v>1256254</v>
      </c>
      <c r="L9" s="6"/>
      <c r="M9" s="6">
        <v>24850707845</v>
      </c>
      <c r="N9" s="6"/>
      <c r="O9" s="6">
        <v>21851491495</v>
      </c>
      <c r="P9" s="6"/>
      <c r="Q9" s="6">
        <f t="shared" ref="Q9:Q72" si="1">M9-O9</f>
        <v>2999216350</v>
      </c>
    </row>
    <row r="10" spans="1:17">
      <c r="A10" s="1" t="s">
        <v>40</v>
      </c>
      <c r="C10" s="6">
        <v>118808</v>
      </c>
      <c r="D10" s="6"/>
      <c r="E10" s="6">
        <v>630659833</v>
      </c>
      <c r="F10" s="6"/>
      <c r="G10" s="6">
        <v>546453754</v>
      </c>
      <c r="H10" s="6"/>
      <c r="I10" s="6">
        <f t="shared" si="0"/>
        <v>84206079</v>
      </c>
      <c r="J10" s="6"/>
      <c r="K10" s="6">
        <v>118808</v>
      </c>
      <c r="L10" s="6"/>
      <c r="M10" s="6">
        <v>630659833</v>
      </c>
      <c r="N10" s="6"/>
      <c r="O10" s="6">
        <v>635138718</v>
      </c>
      <c r="P10" s="6"/>
      <c r="Q10" s="6">
        <f t="shared" si="1"/>
        <v>-4478885</v>
      </c>
    </row>
    <row r="11" spans="1:17">
      <c r="A11" s="1" t="s">
        <v>49</v>
      </c>
      <c r="C11" s="6">
        <v>856476</v>
      </c>
      <c r="D11" s="6"/>
      <c r="E11" s="6">
        <v>10386835607</v>
      </c>
      <c r="F11" s="6"/>
      <c r="G11" s="6">
        <v>9910062825</v>
      </c>
      <c r="H11" s="6"/>
      <c r="I11" s="6">
        <f t="shared" si="0"/>
        <v>476772782</v>
      </c>
      <c r="J11" s="6"/>
      <c r="K11" s="6">
        <v>856476</v>
      </c>
      <c r="L11" s="6"/>
      <c r="M11" s="6">
        <v>10386835607</v>
      </c>
      <c r="N11" s="6"/>
      <c r="O11" s="6">
        <v>10863608389</v>
      </c>
      <c r="P11" s="6"/>
      <c r="Q11" s="6">
        <f t="shared" si="1"/>
        <v>-476772782</v>
      </c>
    </row>
    <row r="12" spans="1:17">
      <c r="A12" s="1" t="s">
        <v>61</v>
      </c>
      <c r="C12" s="6">
        <v>5601819</v>
      </c>
      <c r="D12" s="6"/>
      <c r="E12" s="6">
        <v>63258025690</v>
      </c>
      <c r="F12" s="6"/>
      <c r="G12" s="6">
        <v>61476109473</v>
      </c>
      <c r="H12" s="6"/>
      <c r="I12" s="6">
        <f t="shared" si="0"/>
        <v>1781916217</v>
      </c>
      <c r="J12" s="6"/>
      <c r="K12" s="6">
        <v>5601819</v>
      </c>
      <c r="L12" s="6"/>
      <c r="M12" s="6">
        <v>63258025690</v>
      </c>
      <c r="N12" s="6"/>
      <c r="O12" s="6">
        <v>59249520148</v>
      </c>
      <c r="P12" s="6"/>
      <c r="Q12" s="6">
        <f t="shared" si="1"/>
        <v>4008505542</v>
      </c>
    </row>
    <row r="13" spans="1:17">
      <c r="A13" s="1" t="s">
        <v>37</v>
      </c>
      <c r="C13" s="6">
        <v>6964323</v>
      </c>
      <c r="D13" s="6"/>
      <c r="E13" s="6">
        <v>63046716228</v>
      </c>
      <c r="F13" s="6"/>
      <c r="G13" s="6">
        <v>56583049006</v>
      </c>
      <c r="H13" s="6"/>
      <c r="I13" s="6">
        <f t="shared" si="0"/>
        <v>6463667222</v>
      </c>
      <c r="J13" s="6"/>
      <c r="K13" s="6">
        <v>6964323</v>
      </c>
      <c r="L13" s="6"/>
      <c r="M13" s="6">
        <v>63046716228</v>
      </c>
      <c r="N13" s="6"/>
      <c r="O13" s="6">
        <v>62720866003</v>
      </c>
      <c r="P13" s="6"/>
      <c r="Q13" s="6">
        <f t="shared" si="1"/>
        <v>325850225</v>
      </c>
    </row>
    <row r="14" spans="1:17">
      <c r="A14" s="1" t="s">
        <v>35</v>
      </c>
      <c r="C14" s="6">
        <v>3004981</v>
      </c>
      <c r="D14" s="6"/>
      <c r="E14" s="6">
        <v>66911070532</v>
      </c>
      <c r="F14" s="6"/>
      <c r="G14" s="6">
        <v>60787512738</v>
      </c>
      <c r="H14" s="6"/>
      <c r="I14" s="6">
        <f t="shared" si="0"/>
        <v>6123557794</v>
      </c>
      <c r="J14" s="6"/>
      <c r="K14" s="6">
        <v>3004981</v>
      </c>
      <c r="L14" s="6"/>
      <c r="M14" s="6">
        <v>66911070532</v>
      </c>
      <c r="N14" s="6"/>
      <c r="O14" s="6">
        <v>85431099265</v>
      </c>
      <c r="P14" s="6"/>
      <c r="Q14" s="6">
        <f t="shared" si="1"/>
        <v>-18520028733</v>
      </c>
    </row>
    <row r="15" spans="1:17">
      <c r="A15" s="1" t="s">
        <v>55</v>
      </c>
      <c r="C15" s="6">
        <v>2347185</v>
      </c>
      <c r="D15" s="6"/>
      <c r="E15" s="6">
        <v>101588366112</v>
      </c>
      <c r="F15" s="6"/>
      <c r="G15" s="6">
        <v>91952170612</v>
      </c>
      <c r="H15" s="6"/>
      <c r="I15" s="6">
        <f t="shared" si="0"/>
        <v>9636195500</v>
      </c>
      <c r="J15" s="6"/>
      <c r="K15" s="6">
        <v>2347185</v>
      </c>
      <c r="L15" s="6"/>
      <c r="M15" s="6">
        <v>101588366112</v>
      </c>
      <c r="N15" s="6"/>
      <c r="O15" s="6">
        <v>77436457401</v>
      </c>
      <c r="P15" s="6"/>
      <c r="Q15" s="6">
        <f t="shared" si="1"/>
        <v>24151908711</v>
      </c>
    </row>
    <row r="16" spans="1:17">
      <c r="A16" s="1" t="s">
        <v>63</v>
      </c>
      <c r="C16" s="6">
        <v>1604498</v>
      </c>
      <c r="D16" s="6"/>
      <c r="E16" s="6">
        <v>12360872085</v>
      </c>
      <c r="F16" s="6"/>
      <c r="G16" s="6">
        <v>10845668410</v>
      </c>
      <c r="H16" s="6"/>
      <c r="I16" s="6">
        <f t="shared" si="0"/>
        <v>1515203675</v>
      </c>
      <c r="J16" s="6"/>
      <c r="K16" s="6">
        <v>1604498</v>
      </c>
      <c r="L16" s="6"/>
      <c r="M16" s="6">
        <v>12360872085</v>
      </c>
      <c r="N16" s="6"/>
      <c r="O16" s="6">
        <v>10301416816</v>
      </c>
      <c r="P16" s="6"/>
      <c r="Q16" s="6">
        <f t="shared" si="1"/>
        <v>2059455269</v>
      </c>
    </row>
    <row r="17" spans="1:17">
      <c r="A17" s="1" t="s">
        <v>45</v>
      </c>
      <c r="C17" s="6">
        <v>1523863</v>
      </c>
      <c r="D17" s="6"/>
      <c r="E17" s="6">
        <v>67484162474</v>
      </c>
      <c r="F17" s="6"/>
      <c r="G17" s="6">
        <v>56725077961</v>
      </c>
      <c r="H17" s="6"/>
      <c r="I17" s="6">
        <f t="shared" si="0"/>
        <v>10759084513</v>
      </c>
      <c r="J17" s="6"/>
      <c r="K17" s="6">
        <v>1523863</v>
      </c>
      <c r="L17" s="6"/>
      <c r="M17" s="6">
        <v>67484162474</v>
      </c>
      <c r="N17" s="6"/>
      <c r="O17" s="6">
        <v>91645158913</v>
      </c>
      <c r="P17" s="6"/>
      <c r="Q17" s="6">
        <f t="shared" si="1"/>
        <v>-24160996439</v>
      </c>
    </row>
    <row r="18" spans="1:17">
      <c r="A18" s="1" t="s">
        <v>20</v>
      </c>
      <c r="C18" s="6">
        <v>18171591</v>
      </c>
      <c r="D18" s="6"/>
      <c r="E18" s="6">
        <v>62987320006</v>
      </c>
      <c r="F18" s="6"/>
      <c r="G18" s="6">
        <v>54583472708</v>
      </c>
      <c r="H18" s="6"/>
      <c r="I18" s="6">
        <f t="shared" si="0"/>
        <v>8403847298</v>
      </c>
      <c r="J18" s="6"/>
      <c r="K18" s="6">
        <v>18171591</v>
      </c>
      <c r="L18" s="6"/>
      <c r="M18" s="6">
        <v>62987320006</v>
      </c>
      <c r="N18" s="6"/>
      <c r="O18" s="6">
        <v>64882495192</v>
      </c>
      <c r="P18" s="6"/>
      <c r="Q18" s="6">
        <f t="shared" si="1"/>
        <v>-1895175186</v>
      </c>
    </row>
    <row r="19" spans="1:17">
      <c r="A19" s="1" t="s">
        <v>58</v>
      </c>
      <c r="C19" s="6">
        <v>8150143</v>
      </c>
      <c r="D19" s="6"/>
      <c r="E19" s="6">
        <v>41010550523</v>
      </c>
      <c r="F19" s="6"/>
      <c r="G19" s="6">
        <v>38118261599</v>
      </c>
      <c r="H19" s="6"/>
      <c r="I19" s="6">
        <f t="shared" si="0"/>
        <v>2892288924</v>
      </c>
      <c r="J19" s="6"/>
      <c r="K19" s="6">
        <v>8150143</v>
      </c>
      <c r="L19" s="6"/>
      <c r="M19" s="6">
        <v>41010550523</v>
      </c>
      <c r="N19" s="6"/>
      <c r="O19" s="6">
        <v>43740806571</v>
      </c>
      <c r="P19" s="6"/>
      <c r="Q19" s="6">
        <f t="shared" si="1"/>
        <v>-2730256048</v>
      </c>
    </row>
    <row r="20" spans="1:17">
      <c r="A20" s="1" t="s">
        <v>47</v>
      </c>
      <c r="C20" s="6">
        <v>2544176</v>
      </c>
      <c r="D20" s="6"/>
      <c r="E20" s="6">
        <v>36266407111</v>
      </c>
      <c r="F20" s="6"/>
      <c r="G20" s="6">
        <v>34243176588</v>
      </c>
      <c r="H20" s="6"/>
      <c r="I20" s="6">
        <f t="shared" si="0"/>
        <v>2023230523</v>
      </c>
      <c r="J20" s="6"/>
      <c r="K20" s="6">
        <v>2544176</v>
      </c>
      <c r="L20" s="6"/>
      <c r="M20" s="6">
        <v>36266407111</v>
      </c>
      <c r="N20" s="6"/>
      <c r="O20" s="6">
        <v>49334403871</v>
      </c>
      <c r="P20" s="6"/>
      <c r="Q20" s="6">
        <f t="shared" si="1"/>
        <v>-13067996760</v>
      </c>
    </row>
    <row r="21" spans="1:17">
      <c r="A21" s="1" t="s">
        <v>28</v>
      </c>
      <c r="C21" s="6">
        <v>5258122</v>
      </c>
      <c r="D21" s="6"/>
      <c r="E21" s="6">
        <v>48609576419</v>
      </c>
      <c r="F21" s="6"/>
      <c r="G21" s="6">
        <v>39880760008</v>
      </c>
      <c r="H21" s="6"/>
      <c r="I21" s="6">
        <f t="shared" si="0"/>
        <v>8728816411</v>
      </c>
      <c r="J21" s="6"/>
      <c r="K21" s="6">
        <v>5258122</v>
      </c>
      <c r="L21" s="6"/>
      <c r="M21" s="6">
        <v>48609576419</v>
      </c>
      <c r="N21" s="6"/>
      <c r="O21" s="6">
        <v>48988522206</v>
      </c>
      <c r="P21" s="6"/>
      <c r="Q21" s="6">
        <f t="shared" si="1"/>
        <v>-378945787</v>
      </c>
    </row>
    <row r="22" spans="1:17">
      <c r="A22" s="1" t="s">
        <v>21</v>
      </c>
      <c r="C22" s="6">
        <v>11223453</v>
      </c>
      <c r="D22" s="6"/>
      <c r="E22" s="6">
        <v>97732459462</v>
      </c>
      <c r="F22" s="6"/>
      <c r="G22" s="6">
        <v>91707855797</v>
      </c>
      <c r="H22" s="6"/>
      <c r="I22" s="6">
        <f t="shared" si="0"/>
        <v>6024603665</v>
      </c>
      <c r="J22" s="6"/>
      <c r="K22" s="6">
        <v>11223453</v>
      </c>
      <c r="L22" s="6"/>
      <c r="M22" s="6">
        <v>97732459462</v>
      </c>
      <c r="N22" s="6"/>
      <c r="O22" s="6">
        <v>86826614367</v>
      </c>
      <c r="P22" s="6"/>
      <c r="Q22" s="6">
        <f t="shared" si="1"/>
        <v>10905845095</v>
      </c>
    </row>
    <row r="23" spans="1:17">
      <c r="A23" s="1" t="s">
        <v>43</v>
      </c>
      <c r="C23" s="6">
        <v>2159716</v>
      </c>
      <c r="D23" s="6"/>
      <c r="E23" s="6">
        <v>81323272329</v>
      </c>
      <c r="F23" s="6"/>
      <c r="G23" s="6">
        <v>77458914087</v>
      </c>
      <c r="H23" s="6"/>
      <c r="I23" s="6">
        <f t="shared" si="0"/>
        <v>3864358242</v>
      </c>
      <c r="J23" s="6"/>
      <c r="K23" s="6">
        <v>2159716</v>
      </c>
      <c r="L23" s="6"/>
      <c r="M23" s="6">
        <v>81323272329</v>
      </c>
      <c r="N23" s="6"/>
      <c r="O23" s="6">
        <v>69801488316</v>
      </c>
      <c r="P23" s="6"/>
      <c r="Q23" s="6">
        <f t="shared" si="1"/>
        <v>11521784013</v>
      </c>
    </row>
    <row r="24" spans="1:17">
      <c r="A24" s="1" t="s">
        <v>34</v>
      </c>
      <c r="C24" s="6">
        <v>2074693</v>
      </c>
      <c r="D24" s="6"/>
      <c r="E24" s="6">
        <v>33471917399</v>
      </c>
      <c r="F24" s="6"/>
      <c r="G24" s="6">
        <v>30502135448</v>
      </c>
      <c r="H24" s="6"/>
      <c r="I24" s="6">
        <f t="shared" si="0"/>
        <v>2969781951</v>
      </c>
      <c r="J24" s="6"/>
      <c r="K24" s="6">
        <v>2074693</v>
      </c>
      <c r="L24" s="6"/>
      <c r="M24" s="6">
        <v>33471917399</v>
      </c>
      <c r="N24" s="6"/>
      <c r="O24" s="6">
        <v>27078636807</v>
      </c>
      <c r="P24" s="6"/>
      <c r="Q24" s="6">
        <f t="shared" si="1"/>
        <v>6393280592</v>
      </c>
    </row>
    <row r="25" spans="1:17">
      <c r="A25" s="1" t="s">
        <v>53</v>
      </c>
      <c r="C25" s="6">
        <v>1581452</v>
      </c>
      <c r="D25" s="6"/>
      <c r="E25" s="6">
        <v>59423201230</v>
      </c>
      <c r="F25" s="6"/>
      <c r="G25" s="6">
        <v>49645097747</v>
      </c>
      <c r="H25" s="6"/>
      <c r="I25" s="6">
        <f t="shared" si="0"/>
        <v>9778103483</v>
      </c>
      <c r="J25" s="6"/>
      <c r="K25" s="6">
        <v>1581452</v>
      </c>
      <c r="L25" s="6"/>
      <c r="M25" s="6">
        <v>59423201230</v>
      </c>
      <c r="N25" s="6"/>
      <c r="O25" s="6">
        <v>35653920727</v>
      </c>
      <c r="P25" s="6"/>
      <c r="Q25" s="6">
        <f t="shared" si="1"/>
        <v>23769280503</v>
      </c>
    </row>
    <row r="26" spans="1:17">
      <c r="A26" s="1" t="s">
        <v>25</v>
      </c>
      <c r="C26" s="6">
        <v>7001735</v>
      </c>
      <c r="D26" s="6"/>
      <c r="E26" s="6">
        <v>121592504602</v>
      </c>
      <c r="F26" s="6"/>
      <c r="G26" s="6">
        <v>110405351582</v>
      </c>
      <c r="H26" s="6"/>
      <c r="I26" s="6">
        <f t="shared" si="0"/>
        <v>11187153020</v>
      </c>
      <c r="J26" s="6"/>
      <c r="K26" s="6">
        <v>7001735</v>
      </c>
      <c r="L26" s="6"/>
      <c r="M26" s="6">
        <v>121592504602</v>
      </c>
      <c r="N26" s="6"/>
      <c r="O26" s="6">
        <v>112320930656</v>
      </c>
      <c r="P26" s="6"/>
      <c r="Q26" s="6">
        <f t="shared" si="1"/>
        <v>9271573946</v>
      </c>
    </row>
    <row r="27" spans="1:17">
      <c r="A27" s="1" t="s">
        <v>27</v>
      </c>
      <c r="C27" s="6">
        <v>8863542</v>
      </c>
      <c r="D27" s="6"/>
      <c r="E27" s="6">
        <v>84671825720</v>
      </c>
      <c r="F27" s="6"/>
      <c r="G27" s="6">
        <v>82028584542</v>
      </c>
      <c r="H27" s="6"/>
      <c r="I27" s="6">
        <f t="shared" si="0"/>
        <v>2643241178</v>
      </c>
      <c r="J27" s="6"/>
      <c r="K27" s="6">
        <v>8863542</v>
      </c>
      <c r="L27" s="6"/>
      <c r="M27" s="6">
        <v>84671825720</v>
      </c>
      <c r="N27" s="6"/>
      <c r="O27" s="6">
        <v>86707476720</v>
      </c>
      <c r="P27" s="6"/>
      <c r="Q27" s="6">
        <f t="shared" si="1"/>
        <v>-2035651000</v>
      </c>
    </row>
    <row r="28" spans="1:17">
      <c r="A28" s="1" t="s">
        <v>65</v>
      </c>
      <c r="C28" s="6">
        <v>7281807</v>
      </c>
      <c r="D28" s="6"/>
      <c r="E28" s="6">
        <v>24212716430</v>
      </c>
      <c r="F28" s="6"/>
      <c r="G28" s="6">
        <v>22209511350</v>
      </c>
      <c r="H28" s="6"/>
      <c r="I28" s="6">
        <f t="shared" si="0"/>
        <v>2003205080</v>
      </c>
      <c r="J28" s="6"/>
      <c r="K28" s="6">
        <v>7281807</v>
      </c>
      <c r="L28" s="6"/>
      <c r="M28" s="6">
        <v>24212716430</v>
      </c>
      <c r="N28" s="6"/>
      <c r="O28" s="6">
        <v>22209511350</v>
      </c>
      <c r="P28" s="6"/>
      <c r="Q28" s="6">
        <f t="shared" si="1"/>
        <v>2003205080</v>
      </c>
    </row>
    <row r="29" spans="1:17">
      <c r="A29" s="1" t="s">
        <v>38</v>
      </c>
      <c r="C29" s="6">
        <v>14619936</v>
      </c>
      <c r="D29" s="6"/>
      <c r="E29" s="6">
        <v>18703903279</v>
      </c>
      <c r="F29" s="6"/>
      <c r="G29" s="6">
        <v>17207009698</v>
      </c>
      <c r="H29" s="6"/>
      <c r="I29" s="6">
        <f t="shared" si="0"/>
        <v>1496893581</v>
      </c>
      <c r="J29" s="6"/>
      <c r="K29" s="6">
        <v>14619936</v>
      </c>
      <c r="L29" s="6"/>
      <c r="M29" s="6">
        <v>18703903279</v>
      </c>
      <c r="N29" s="6"/>
      <c r="O29" s="6">
        <v>18805633909</v>
      </c>
      <c r="P29" s="6"/>
      <c r="Q29" s="6">
        <f t="shared" si="1"/>
        <v>-101730630</v>
      </c>
    </row>
    <row r="30" spans="1:17">
      <c r="A30" s="1" t="s">
        <v>52</v>
      </c>
      <c r="C30" s="6">
        <v>4020453</v>
      </c>
      <c r="D30" s="6"/>
      <c r="E30" s="6">
        <v>49437092238</v>
      </c>
      <c r="F30" s="6"/>
      <c r="G30" s="6">
        <v>43921879038</v>
      </c>
      <c r="H30" s="6"/>
      <c r="I30" s="6">
        <f t="shared" si="0"/>
        <v>5515213200</v>
      </c>
      <c r="J30" s="6"/>
      <c r="K30" s="6">
        <v>4020453</v>
      </c>
      <c r="L30" s="6"/>
      <c r="M30" s="6">
        <v>49437092238</v>
      </c>
      <c r="N30" s="6"/>
      <c r="O30" s="6">
        <v>46879312319</v>
      </c>
      <c r="P30" s="6"/>
      <c r="Q30" s="6">
        <f t="shared" si="1"/>
        <v>2557779919</v>
      </c>
    </row>
    <row r="31" spans="1:17">
      <c r="A31" s="1" t="s">
        <v>50</v>
      </c>
      <c r="C31" s="6">
        <v>2531</v>
      </c>
      <c r="D31" s="6"/>
      <c r="E31" s="6">
        <v>11729314</v>
      </c>
      <c r="F31" s="6"/>
      <c r="G31" s="6">
        <v>10048666</v>
      </c>
      <c r="H31" s="6"/>
      <c r="I31" s="6">
        <f t="shared" si="0"/>
        <v>1680648</v>
      </c>
      <c r="J31" s="6"/>
      <c r="K31" s="6">
        <v>2531</v>
      </c>
      <c r="L31" s="6"/>
      <c r="M31" s="6">
        <v>11729314</v>
      </c>
      <c r="N31" s="6"/>
      <c r="O31" s="6">
        <v>6438734</v>
      </c>
      <c r="P31" s="6"/>
      <c r="Q31" s="6">
        <f t="shared" si="1"/>
        <v>5290580</v>
      </c>
    </row>
    <row r="32" spans="1:17">
      <c r="A32" s="1" t="s">
        <v>67</v>
      </c>
      <c r="C32" s="6">
        <v>4000000</v>
      </c>
      <c r="D32" s="6"/>
      <c r="E32" s="6">
        <v>44255106000</v>
      </c>
      <c r="F32" s="6"/>
      <c r="G32" s="6">
        <v>43360200960</v>
      </c>
      <c r="H32" s="6"/>
      <c r="I32" s="6">
        <f t="shared" si="0"/>
        <v>894905040</v>
      </c>
      <c r="J32" s="6"/>
      <c r="K32" s="6">
        <v>4000000</v>
      </c>
      <c r="L32" s="6"/>
      <c r="M32" s="6">
        <v>44255106000</v>
      </c>
      <c r="N32" s="6"/>
      <c r="O32" s="6">
        <v>43360200960</v>
      </c>
      <c r="P32" s="6"/>
      <c r="Q32" s="6">
        <f t="shared" si="1"/>
        <v>894905040</v>
      </c>
    </row>
    <row r="33" spans="1:17">
      <c r="A33" s="1" t="s">
        <v>60</v>
      </c>
      <c r="C33" s="6">
        <v>1639671</v>
      </c>
      <c r="D33" s="6"/>
      <c r="E33" s="6">
        <v>47479422713</v>
      </c>
      <c r="F33" s="6"/>
      <c r="G33" s="6">
        <v>46224388196</v>
      </c>
      <c r="H33" s="6"/>
      <c r="I33" s="6">
        <f t="shared" si="0"/>
        <v>1255034517</v>
      </c>
      <c r="J33" s="6"/>
      <c r="K33" s="6">
        <v>1639671</v>
      </c>
      <c r="L33" s="6"/>
      <c r="M33" s="6">
        <v>47479422713</v>
      </c>
      <c r="N33" s="6"/>
      <c r="O33" s="6">
        <v>40275198586</v>
      </c>
      <c r="P33" s="6"/>
      <c r="Q33" s="6">
        <f t="shared" si="1"/>
        <v>7204224127</v>
      </c>
    </row>
    <row r="34" spans="1:17">
      <c r="A34" s="1" t="s">
        <v>56</v>
      </c>
      <c r="C34" s="6">
        <v>2747376</v>
      </c>
      <c r="D34" s="6"/>
      <c r="E34" s="6">
        <v>59836847861</v>
      </c>
      <c r="F34" s="6"/>
      <c r="G34" s="6">
        <v>54893685167</v>
      </c>
      <c r="H34" s="6"/>
      <c r="I34" s="6">
        <f t="shared" si="0"/>
        <v>4943162694</v>
      </c>
      <c r="J34" s="6"/>
      <c r="K34" s="6">
        <v>2747376</v>
      </c>
      <c r="L34" s="6"/>
      <c r="M34" s="6">
        <v>59836847861</v>
      </c>
      <c r="N34" s="6"/>
      <c r="O34" s="6">
        <v>55849545469</v>
      </c>
      <c r="P34" s="6"/>
      <c r="Q34" s="6">
        <f t="shared" si="1"/>
        <v>3987302392</v>
      </c>
    </row>
    <row r="35" spans="1:17">
      <c r="A35" s="1" t="s">
        <v>42</v>
      </c>
      <c r="C35" s="6">
        <v>1828935</v>
      </c>
      <c r="D35" s="6"/>
      <c r="E35" s="6">
        <v>50741854673</v>
      </c>
      <c r="F35" s="6"/>
      <c r="G35" s="6">
        <v>45578584617</v>
      </c>
      <c r="H35" s="6"/>
      <c r="I35" s="6">
        <f t="shared" si="0"/>
        <v>5163270056</v>
      </c>
      <c r="J35" s="6"/>
      <c r="K35" s="6">
        <v>1828935</v>
      </c>
      <c r="L35" s="6"/>
      <c r="M35" s="6">
        <v>50741854673</v>
      </c>
      <c r="N35" s="6"/>
      <c r="O35" s="6">
        <v>42431788181</v>
      </c>
      <c r="P35" s="6"/>
      <c r="Q35" s="6">
        <f t="shared" si="1"/>
        <v>8310066492</v>
      </c>
    </row>
    <row r="36" spans="1:17">
      <c r="A36" s="1" t="s">
        <v>48</v>
      </c>
      <c r="C36" s="6">
        <v>8564346</v>
      </c>
      <c r="D36" s="6"/>
      <c r="E36" s="6">
        <v>30375768888</v>
      </c>
      <c r="F36" s="6"/>
      <c r="G36" s="6">
        <v>25906240113</v>
      </c>
      <c r="H36" s="6"/>
      <c r="I36" s="6">
        <f t="shared" si="0"/>
        <v>4469528775</v>
      </c>
      <c r="J36" s="6"/>
      <c r="K36" s="6">
        <v>8564346</v>
      </c>
      <c r="L36" s="6"/>
      <c r="M36" s="6">
        <v>30375768888</v>
      </c>
      <c r="N36" s="6"/>
      <c r="O36" s="6">
        <v>34581382948</v>
      </c>
      <c r="P36" s="6"/>
      <c r="Q36" s="6">
        <f t="shared" si="1"/>
        <v>-4205614060</v>
      </c>
    </row>
    <row r="37" spans="1:17">
      <c r="A37" s="1" t="s">
        <v>17</v>
      </c>
      <c r="C37" s="6">
        <v>11826423</v>
      </c>
      <c r="D37" s="6"/>
      <c r="E37" s="6">
        <v>40099906276</v>
      </c>
      <c r="F37" s="6"/>
      <c r="G37" s="6">
        <v>36878746991</v>
      </c>
      <c r="H37" s="6"/>
      <c r="I37" s="6">
        <f t="shared" si="0"/>
        <v>3221159285</v>
      </c>
      <c r="J37" s="6"/>
      <c r="K37" s="6">
        <v>11826423</v>
      </c>
      <c r="L37" s="6"/>
      <c r="M37" s="6">
        <v>40099906276</v>
      </c>
      <c r="N37" s="6"/>
      <c r="O37" s="6">
        <v>37877549416</v>
      </c>
      <c r="P37" s="6"/>
      <c r="Q37" s="6">
        <f t="shared" si="1"/>
        <v>2222356860</v>
      </c>
    </row>
    <row r="38" spans="1:17">
      <c r="A38" s="1" t="s">
        <v>19</v>
      </c>
      <c r="C38" s="6">
        <v>10027181</v>
      </c>
      <c r="D38" s="6"/>
      <c r="E38" s="6">
        <v>59207064481</v>
      </c>
      <c r="F38" s="6"/>
      <c r="G38" s="6">
        <v>57313235820</v>
      </c>
      <c r="H38" s="6"/>
      <c r="I38" s="6">
        <f t="shared" si="0"/>
        <v>1893828661</v>
      </c>
      <c r="J38" s="6"/>
      <c r="K38" s="6">
        <v>10027181</v>
      </c>
      <c r="L38" s="6"/>
      <c r="M38" s="6">
        <v>59207064481</v>
      </c>
      <c r="N38" s="6"/>
      <c r="O38" s="6">
        <v>39152415707</v>
      </c>
      <c r="P38" s="6"/>
      <c r="Q38" s="6">
        <f t="shared" si="1"/>
        <v>20054648774</v>
      </c>
    </row>
    <row r="39" spans="1:17">
      <c r="A39" s="1" t="s">
        <v>64</v>
      </c>
      <c r="C39" s="6">
        <v>1085883</v>
      </c>
      <c r="D39" s="6"/>
      <c r="E39" s="6">
        <v>34541503876</v>
      </c>
      <c r="F39" s="6"/>
      <c r="G39" s="6">
        <v>32069627505</v>
      </c>
      <c r="H39" s="6"/>
      <c r="I39" s="6">
        <f t="shared" si="0"/>
        <v>2471876371</v>
      </c>
      <c r="J39" s="6"/>
      <c r="K39" s="6">
        <v>1085883</v>
      </c>
      <c r="L39" s="6"/>
      <c r="M39" s="6">
        <v>34541503876</v>
      </c>
      <c r="N39" s="6"/>
      <c r="O39" s="6">
        <v>37941683168</v>
      </c>
      <c r="P39" s="6"/>
      <c r="Q39" s="6">
        <f t="shared" si="1"/>
        <v>-3400179292</v>
      </c>
    </row>
    <row r="40" spans="1:17">
      <c r="A40" s="1" t="s">
        <v>18</v>
      </c>
      <c r="C40" s="6">
        <v>24669765</v>
      </c>
      <c r="D40" s="6"/>
      <c r="E40" s="6">
        <v>116950091134</v>
      </c>
      <c r="F40" s="6"/>
      <c r="G40" s="6">
        <v>109691289084</v>
      </c>
      <c r="H40" s="6"/>
      <c r="I40" s="6">
        <f t="shared" si="0"/>
        <v>7258802050</v>
      </c>
      <c r="J40" s="6"/>
      <c r="K40" s="6">
        <v>24669765</v>
      </c>
      <c r="L40" s="6"/>
      <c r="M40" s="6">
        <v>116950091134</v>
      </c>
      <c r="N40" s="6"/>
      <c r="O40" s="6">
        <v>121557175314</v>
      </c>
      <c r="P40" s="6"/>
      <c r="Q40" s="6">
        <f t="shared" si="1"/>
        <v>-4607084180</v>
      </c>
    </row>
    <row r="41" spans="1:17">
      <c r="A41" s="1" t="s">
        <v>46</v>
      </c>
      <c r="C41" s="6">
        <v>2581089</v>
      </c>
      <c r="D41" s="6"/>
      <c r="E41" s="6">
        <v>50621882898</v>
      </c>
      <c r="F41" s="6"/>
      <c r="G41" s="6">
        <v>44012896633</v>
      </c>
      <c r="H41" s="6"/>
      <c r="I41" s="6">
        <f t="shared" si="0"/>
        <v>6608986265</v>
      </c>
      <c r="J41" s="6"/>
      <c r="K41" s="6">
        <v>2581089</v>
      </c>
      <c r="L41" s="6"/>
      <c r="M41" s="6">
        <v>50621882898</v>
      </c>
      <c r="N41" s="6"/>
      <c r="O41" s="6">
        <v>55283451835</v>
      </c>
      <c r="P41" s="6"/>
      <c r="Q41" s="6">
        <f t="shared" si="1"/>
        <v>-4661568937</v>
      </c>
    </row>
    <row r="42" spans="1:17">
      <c r="A42" s="1" t="s">
        <v>51</v>
      </c>
      <c r="C42" s="6">
        <v>25478643</v>
      </c>
      <c r="D42" s="6"/>
      <c r="E42" s="6">
        <v>161333277122</v>
      </c>
      <c r="F42" s="6"/>
      <c r="G42" s="6">
        <v>134993150245</v>
      </c>
      <c r="H42" s="6"/>
      <c r="I42" s="6">
        <f t="shared" si="0"/>
        <v>26340126877</v>
      </c>
      <c r="J42" s="6"/>
      <c r="K42" s="6">
        <v>25478643</v>
      </c>
      <c r="L42" s="6"/>
      <c r="M42" s="6">
        <v>161333277122</v>
      </c>
      <c r="N42" s="6"/>
      <c r="O42" s="6">
        <v>149176295666</v>
      </c>
      <c r="P42" s="6"/>
      <c r="Q42" s="6">
        <f t="shared" si="1"/>
        <v>12156981456</v>
      </c>
    </row>
    <row r="43" spans="1:17">
      <c r="A43" s="1" t="s">
        <v>23</v>
      </c>
      <c r="C43" s="6">
        <v>342055</v>
      </c>
      <c r="D43" s="6"/>
      <c r="E43" s="6">
        <v>24889447365</v>
      </c>
      <c r="F43" s="6"/>
      <c r="G43" s="6">
        <v>24549427592</v>
      </c>
      <c r="H43" s="6"/>
      <c r="I43" s="6">
        <f t="shared" si="0"/>
        <v>340019773</v>
      </c>
      <c r="J43" s="6"/>
      <c r="K43" s="6">
        <v>342055</v>
      </c>
      <c r="L43" s="6"/>
      <c r="M43" s="6">
        <v>24889447365</v>
      </c>
      <c r="N43" s="6"/>
      <c r="O43" s="6">
        <v>29054689579</v>
      </c>
      <c r="P43" s="6"/>
      <c r="Q43" s="6">
        <f t="shared" si="1"/>
        <v>-4165242214</v>
      </c>
    </row>
    <row r="44" spans="1:17">
      <c r="A44" s="1" t="s">
        <v>15</v>
      </c>
      <c r="C44" s="6">
        <v>15615094</v>
      </c>
      <c r="D44" s="6"/>
      <c r="E44" s="6">
        <v>59915630976</v>
      </c>
      <c r="F44" s="6"/>
      <c r="G44" s="6">
        <v>52511549117</v>
      </c>
      <c r="H44" s="6"/>
      <c r="I44" s="6">
        <f t="shared" si="0"/>
        <v>7404081859</v>
      </c>
      <c r="J44" s="6"/>
      <c r="K44" s="6">
        <v>15615094</v>
      </c>
      <c r="L44" s="6"/>
      <c r="M44" s="6">
        <v>59915630976</v>
      </c>
      <c r="N44" s="6"/>
      <c r="O44" s="6">
        <v>63805295721</v>
      </c>
      <c r="P44" s="6"/>
      <c r="Q44" s="6">
        <f t="shared" si="1"/>
        <v>-3889664745</v>
      </c>
    </row>
    <row r="45" spans="1:17">
      <c r="A45" s="1" t="s">
        <v>31</v>
      </c>
      <c r="C45" s="6">
        <v>24452116</v>
      </c>
      <c r="D45" s="6"/>
      <c r="E45" s="6">
        <v>36800231627</v>
      </c>
      <c r="F45" s="6"/>
      <c r="G45" s="6">
        <v>36800231627</v>
      </c>
      <c r="H45" s="6"/>
      <c r="I45" s="6">
        <f t="shared" si="0"/>
        <v>0</v>
      </c>
      <c r="J45" s="6"/>
      <c r="K45" s="6">
        <v>24452116</v>
      </c>
      <c r="L45" s="6"/>
      <c r="M45" s="6">
        <v>36800231627</v>
      </c>
      <c r="N45" s="6"/>
      <c r="O45" s="6">
        <v>37054858650</v>
      </c>
      <c r="P45" s="6"/>
      <c r="Q45" s="6">
        <f t="shared" si="1"/>
        <v>-254627023</v>
      </c>
    </row>
    <row r="46" spans="1:17">
      <c r="A46" s="1" t="s">
        <v>54</v>
      </c>
      <c r="C46" s="6">
        <v>15232489</v>
      </c>
      <c r="D46" s="6"/>
      <c r="E46" s="6">
        <v>30117150968</v>
      </c>
      <c r="F46" s="6"/>
      <c r="G46" s="6">
        <v>12052741778</v>
      </c>
      <c r="H46" s="6"/>
      <c r="I46" s="6">
        <f t="shared" si="0"/>
        <v>18064409190</v>
      </c>
      <c r="J46" s="6"/>
      <c r="K46" s="6">
        <v>15232489</v>
      </c>
      <c r="L46" s="6"/>
      <c r="M46" s="6">
        <v>30117150968</v>
      </c>
      <c r="N46" s="6"/>
      <c r="O46" s="6">
        <v>38800834175</v>
      </c>
      <c r="P46" s="6"/>
      <c r="Q46" s="6">
        <f t="shared" si="1"/>
        <v>-8683683207</v>
      </c>
    </row>
    <row r="47" spans="1:17">
      <c r="A47" s="1" t="s">
        <v>66</v>
      </c>
      <c r="C47" s="6">
        <v>8524587</v>
      </c>
      <c r="D47" s="6"/>
      <c r="E47" s="6">
        <v>47114693332</v>
      </c>
      <c r="F47" s="6"/>
      <c r="G47" s="6">
        <v>44832527508</v>
      </c>
      <c r="H47" s="6"/>
      <c r="I47" s="6">
        <f t="shared" si="0"/>
        <v>2282165824</v>
      </c>
      <c r="J47" s="6"/>
      <c r="K47" s="6">
        <v>8524587</v>
      </c>
      <c r="L47" s="6"/>
      <c r="M47" s="6">
        <v>47114693332</v>
      </c>
      <c r="N47" s="6"/>
      <c r="O47" s="6">
        <v>44832527508</v>
      </c>
      <c r="P47" s="6"/>
      <c r="Q47" s="6">
        <f t="shared" si="1"/>
        <v>2282165824</v>
      </c>
    </row>
    <row r="48" spans="1:17">
      <c r="A48" s="1" t="s">
        <v>30</v>
      </c>
      <c r="C48" s="6">
        <v>6459641</v>
      </c>
      <c r="D48" s="6"/>
      <c r="E48" s="6">
        <v>34738725196</v>
      </c>
      <c r="F48" s="6"/>
      <c r="G48" s="6">
        <v>28227622174</v>
      </c>
      <c r="H48" s="6"/>
      <c r="I48" s="6">
        <f t="shared" si="0"/>
        <v>6511103022</v>
      </c>
      <c r="J48" s="6"/>
      <c r="K48" s="6">
        <v>6459641</v>
      </c>
      <c r="L48" s="6"/>
      <c r="M48" s="6">
        <v>34738725196</v>
      </c>
      <c r="N48" s="6"/>
      <c r="O48" s="6">
        <v>40132538677</v>
      </c>
      <c r="P48" s="6"/>
      <c r="Q48" s="6">
        <f t="shared" si="1"/>
        <v>-5393813481</v>
      </c>
    </row>
    <row r="49" spans="1:17">
      <c r="A49" s="1" t="s">
        <v>33</v>
      </c>
      <c r="C49" s="6">
        <v>1091408</v>
      </c>
      <c r="D49" s="6"/>
      <c r="E49" s="6">
        <v>21904416131</v>
      </c>
      <c r="F49" s="6"/>
      <c r="G49" s="6">
        <v>19658643897</v>
      </c>
      <c r="H49" s="6"/>
      <c r="I49" s="6">
        <f t="shared" si="0"/>
        <v>2245772234</v>
      </c>
      <c r="J49" s="6"/>
      <c r="K49" s="6">
        <v>1091408</v>
      </c>
      <c r="L49" s="6"/>
      <c r="M49" s="6">
        <v>21904416131</v>
      </c>
      <c r="N49" s="6"/>
      <c r="O49" s="6">
        <v>16610035213</v>
      </c>
      <c r="P49" s="6"/>
      <c r="Q49" s="6">
        <f t="shared" si="1"/>
        <v>5294380918</v>
      </c>
    </row>
    <row r="50" spans="1:17">
      <c r="A50" s="1" t="s">
        <v>26</v>
      </c>
      <c r="C50" s="6">
        <v>978785</v>
      </c>
      <c r="D50" s="6"/>
      <c r="E50" s="6">
        <v>22660267029</v>
      </c>
      <c r="F50" s="6"/>
      <c r="G50" s="6">
        <v>21035421776</v>
      </c>
      <c r="H50" s="6"/>
      <c r="I50" s="6">
        <f t="shared" si="0"/>
        <v>1624845253</v>
      </c>
      <c r="J50" s="6"/>
      <c r="K50" s="6">
        <v>978785</v>
      </c>
      <c r="L50" s="6"/>
      <c r="M50" s="6">
        <v>22660267029</v>
      </c>
      <c r="N50" s="6"/>
      <c r="O50" s="6">
        <v>31358540447</v>
      </c>
      <c r="P50" s="6"/>
      <c r="Q50" s="6">
        <f t="shared" si="1"/>
        <v>-8698273418</v>
      </c>
    </row>
    <row r="51" spans="1:17">
      <c r="A51" s="1" t="s">
        <v>24</v>
      </c>
      <c r="C51" s="6">
        <v>1010259</v>
      </c>
      <c r="D51" s="6"/>
      <c r="E51" s="6">
        <v>60264920016</v>
      </c>
      <c r="F51" s="6"/>
      <c r="G51" s="6">
        <v>55936611313</v>
      </c>
      <c r="H51" s="6"/>
      <c r="I51" s="6">
        <f t="shared" si="0"/>
        <v>4328308703</v>
      </c>
      <c r="J51" s="6"/>
      <c r="K51" s="6">
        <v>1010259</v>
      </c>
      <c r="L51" s="6"/>
      <c r="M51" s="6">
        <v>60264920016</v>
      </c>
      <c r="N51" s="6"/>
      <c r="O51" s="6">
        <v>46225533553</v>
      </c>
      <c r="P51" s="6"/>
      <c r="Q51" s="6">
        <f t="shared" si="1"/>
        <v>14039386463</v>
      </c>
    </row>
    <row r="52" spans="1:17">
      <c r="A52" s="1" t="s">
        <v>16</v>
      </c>
      <c r="C52" s="6">
        <v>16189706</v>
      </c>
      <c r="D52" s="6"/>
      <c r="E52" s="6">
        <v>39557521278</v>
      </c>
      <c r="F52" s="6"/>
      <c r="G52" s="6">
        <v>27972596139</v>
      </c>
      <c r="H52" s="6"/>
      <c r="I52" s="6">
        <f t="shared" si="0"/>
        <v>11584925139</v>
      </c>
      <c r="J52" s="6"/>
      <c r="K52" s="6">
        <v>16189706</v>
      </c>
      <c r="L52" s="6"/>
      <c r="M52" s="6">
        <v>39557521278</v>
      </c>
      <c r="N52" s="6"/>
      <c r="O52" s="6">
        <v>48614190131</v>
      </c>
      <c r="P52" s="6"/>
      <c r="Q52" s="6">
        <f t="shared" si="1"/>
        <v>-9056668853</v>
      </c>
    </row>
    <row r="53" spans="1:17">
      <c r="A53" s="1" t="s">
        <v>59</v>
      </c>
      <c r="C53" s="6">
        <v>292900</v>
      </c>
      <c r="D53" s="6"/>
      <c r="E53" s="6">
        <v>46526927751</v>
      </c>
      <c r="F53" s="6"/>
      <c r="G53" s="6">
        <v>48686596660</v>
      </c>
      <c r="H53" s="6"/>
      <c r="I53" s="6">
        <f t="shared" si="0"/>
        <v>-2159668909</v>
      </c>
      <c r="J53" s="6"/>
      <c r="K53" s="6">
        <v>292900</v>
      </c>
      <c r="L53" s="6"/>
      <c r="M53" s="6">
        <v>46526927751</v>
      </c>
      <c r="N53" s="6"/>
      <c r="O53" s="6">
        <v>43722011551</v>
      </c>
      <c r="P53" s="6"/>
      <c r="Q53" s="6">
        <f t="shared" si="1"/>
        <v>2804916200</v>
      </c>
    </row>
    <row r="54" spans="1:17">
      <c r="A54" s="1" t="s">
        <v>62</v>
      </c>
      <c r="C54" s="6">
        <v>7014045</v>
      </c>
      <c r="D54" s="6"/>
      <c r="E54" s="6">
        <v>52710674427</v>
      </c>
      <c r="F54" s="6"/>
      <c r="G54" s="6">
        <v>47063102167</v>
      </c>
      <c r="H54" s="6"/>
      <c r="I54" s="6">
        <f t="shared" si="0"/>
        <v>5647572260</v>
      </c>
      <c r="J54" s="6"/>
      <c r="K54" s="6">
        <v>7014045</v>
      </c>
      <c r="L54" s="6"/>
      <c r="M54" s="6">
        <v>52710674427</v>
      </c>
      <c r="N54" s="6"/>
      <c r="O54" s="6">
        <v>45021843782</v>
      </c>
      <c r="P54" s="6"/>
      <c r="Q54" s="6">
        <f t="shared" si="1"/>
        <v>7688830645</v>
      </c>
    </row>
    <row r="55" spans="1:17">
      <c r="A55" s="1" t="s">
        <v>36</v>
      </c>
      <c r="C55" s="6">
        <v>185603029</v>
      </c>
      <c r="D55" s="6"/>
      <c r="E55" s="6">
        <v>79703434502</v>
      </c>
      <c r="F55" s="6"/>
      <c r="G55" s="6">
        <v>79703434502</v>
      </c>
      <c r="H55" s="6"/>
      <c r="I55" s="6">
        <f t="shared" si="0"/>
        <v>0</v>
      </c>
      <c r="J55" s="6"/>
      <c r="K55" s="6">
        <v>185603029</v>
      </c>
      <c r="L55" s="6"/>
      <c r="M55" s="6">
        <v>79703434502</v>
      </c>
      <c r="N55" s="6"/>
      <c r="O55" s="6">
        <v>79703434502</v>
      </c>
      <c r="P55" s="6"/>
      <c r="Q55" s="6">
        <f t="shared" si="1"/>
        <v>0</v>
      </c>
    </row>
    <row r="56" spans="1:17">
      <c r="A56" s="1" t="s">
        <v>22</v>
      </c>
      <c r="C56" s="6">
        <v>3300000</v>
      </c>
      <c r="D56" s="6"/>
      <c r="E56" s="6">
        <v>14830530165</v>
      </c>
      <c r="F56" s="6"/>
      <c r="G56" s="6">
        <v>13603673655</v>
      </c>
      <c r="H56" s="6"/>
      <c r="I56" s="6">
        <f t="shared" si="0"/>
        <v>1226856510</v>
      </c>
      <c r="J56" s="6"/>
      <c r="K56" s="6">
        <v>3300000</v>
      </c>
      <c r="L56" s="6"/>
      <c r="M56" s="6">
        <v>14830530165</v>
      </c>
      <c r="N56" s="6"/>
      <c r="O56" s="6">
        <v>13294413449</v>
      </c>
      <c r="P56" s="6"/>
      <c r="Q56" s="6">
        <f t="shared" si="1"/>
        <v>1536116716</v>
      </c>
    </row>
    <row r="57" spans="1:17">
      <c r="A57" s="1" t="s">
        <v>57</v>
      </c>
      <c r="C57" s="6">
        <v>359496</v>
      </c>
      <c r="D57" s="6"/>
      <c r="E57" s="6">
        <v>27123396208</v>
      </c>
      <c r="F57" s="6"/>
      <c r="G57" s="6">
        <v>27051924809</v>
      </c>
      <c r="H57" s="6"/>
      <c r="I57" s="6">
        <f t="shared" si="0"/>
        <v>71471399</v>
      </c>
      <c r="J57" s="6"/>
      <c r="K57" s="6">
        <v>359496</v>
      </c>
      <c r="L57" s="6"/>
      <c r="M57" s="6">
        <v>27123396208</v>
      </c>
      <c r="N57" s="6"/>
      <c r="O57" s="6">
        <v>28820842035</v>
      </c>
      <c r="P57" s="6"/>
      <c r="Q57" s="6">
        <f t="shared" si="1"/>
        <v>-1697445827</v>
      </c>
    </row>
    <row r="58" spans="1:17">
      <c r="A58" s="1" t="s">
        <v>104</v>
      </c>
      <c r="C58" s="6">
        <v>197327</v>
      </c>
      <c r="D58" s="6"/>
      <c r="E58" s="6">
        <v>162571923037</v>
      </c>
      <c r="F58" s="6"/>
      <c r="G58" s="6">
        <v>160748093172</v>
      </c>
      <c r="H58" s="6"/>
      <c r="I58" s="6">
        <f t="shared" si="0"/>
        <v>1823829865</v>
      </c>
      <c r="J58" s="6"/>
      <c r="K58" s="6">
        <v>197327</v>
      </c>
      <c r="L58" s="6"/>
      <c r="M58" s="6">
        <v>162571923037</v>
      </c>
      <c r="N58" s="6"/>
      <c r="O58" s="6">
        <v>155861428182</v>
      </c>
      <c r="P58" s="6"/>
      <c r="Q58" s="6">
        <f t="shared" si="1"/>
        <v>6710494855</v>
      </c>
    </row>
    <row r="59" spans="1:17">
      <c r="A59" s="1" t="s">
        <v>84</v>
      </c>
      <c r="C59" s="6">
        <v>23980</v>
      </c>
      <c r="D59" s="6"/>
      <c r="E59" s="6">
        <v>16189560110</v>
      </c>
      <c r="F59" s="6"/>
      <c r="G59" s="6">
        <v>16020771508</v>
      </c>
      <c r="H59" s="6"/>
      <c r="I59" s="6">
        <f t="shared" si="0"/>
        <v>168788602</v>
      </c>
      <c r="J59" s="6"/>
      <c r="K59" s="6">
        <v>23980</v>
      </c>
      <c r="L59" s="6"/>
      <c r="M59" s="6">
        <v>16189560110</v>
      </c>
      <c r="N59" s="6"/>
      <c r="O59" s="6">
        <v>13385127905</v>
      </c>
      <c r="P59" s="6"/>
      <c r="Q59" s="6">
        <f t="shared" si="1"/>
        <v>2804432205</v>
      </c>
    </row>
    <row r="60" spans="1:17">
      <c r="A60" s="1" t="s">
        <v>77</v>
      </c>
      <c r="C60" s="6">
        <v>400</v>
      </c>
      <c r="D60" s="6"/>
      <c r="E60" s="6">
        <v>306760389</v>
      </c>
      <c r="F60" s="6"/>
      <c r="G60" s="6">
        <v>303544972</v>
      </c>
      <c r="H60" s="6"/>
      <c r="I60" s="6">
        <f t="shared" si="0"/>
        <v>3215417</v>
      </c>
      <c r="J60" s="6"/>
      <c r="K60" s="6">
        <v>400</v>
      </c>
      <c r="L60" s="6"/>
      <c r="M60" s="6">
        <v>306760389</v>
      </c>
      <c r="N60" s="6"/>
      <c r="O60" s="6">
        <v>257637294</v>
      </c>
      <c r="P60" s="6"/>
      <c r="Q60" s="6">
        <f t="shared" si="1"/>
        <v>49123095</v>
      </c>
    </row>
    <row r="61" spans="1:17">
      <c r="A61" s="1" t="s">
        <v>87</v>
      </c>
      <c r="C61" s="6">
        <v>23100</v>
      </c>
      <c r="D61" s="6"/>
      <c r="E61" s="6">
        <v>17839206057</v>
      </c>
      <c r="F61" s="6"/>
      <c r="G61" s="6">
        <v>17646125060</v>
      </c>
      <c r="H61" s="6"/>
      <c r="I61" s="6">
        <f t="shared" si="0"/>
        <v>193080997</v>
      </c>
      <c r="J61" s="6"/>
      <c r="K61" s="6">
        <v>23100</v>
      </c>
      <c r="L61" s="6"/>
      <c r="M61" s="6">
        <v>17839206057</v>
      </c>
      <c r="N61" s="6"/>
      <c r="O61" s="6">
        <v>15015280986</v>
      </c>
      <c r="P61" s="6"/>
      <c r="Q61" s="6">
        <f t="shared" si="1"/>
        <v>2823925071</v>
      </c>
    </row>
    <row r="62" spans="1:17">
      <c r="A62" s="1" t="s">
        <v>114</v>
      </c>
      <c r="C62" s="6">
        <v>559583</v>
      </c>
      <c r="D62" s="6"/>
      <c r="E62" s="6">
        <v>541298424374</v>
      </c>
      <c r="F62" s="6"/>
      <c r="G62" s="6">
        <v>541298424374</v>
      </c>
      <c r="H62" s="6"/>
      <c r="I62" s="6">
        <f t="shared" si="0"/>
        <v>0</v>
      </c>
      <c r="J62" s="6"/>
      <c r="K62" s="6">
        <v>559583</v>
      </c>
      <c r="L62" s="6"/>
      <c r="M62" s="6">
        <v>541298424374</v>
      </c>
      <c r="N62" s="6"/>
      <c r="O62" s="6">
        <v>539401688191</v>
      </c>
      <c r="P62" s="6"/>
      <c r="Q62" s="6">
        <f t="shared" si="1"/>
        <v>1896736183</v>
      </c>
    </row>
    <row r="63" spans="1:17">
      <c r="A63" s="1" t="s">
        <v>106</v>
      </c>
      <c r="C63" s="6">
        <v>26700</v>
      </c>
      <c r="D63" s="6"/>
      <c r="E63" s="6">
        <v>21713576700</v>
      </c>
      <c r="F63" s="6"/>
      <c r="G63" s="6">
        <v>21416459563</v>
      </c>
      <c r="H63" s="6"/>
      <c r="I63" s="6">
        <f t="shared" si="0"/>
        <v>297117137</v>
      </c>
      <c r="J63" s="6"/>
      <c r="K63" s="6">
        <v>26700</v>
      </c>
      <c r="L63" s="6"/>
      <c r="M63" s="6">
        <v>21713576700</v>
      </c>
      <c r="N63" s="6"/>
      <c r="O63" s="6">
        <v>21017509732</v>
      </c>
      <c r="P63" s="6"/>
      <c r="Q63" s="6">
        <f t="shared" si="1"/>
        <v>696066968</v>
      </c>
    </row>
    <row r="64" spans="1:17">
      <c r="A64" s="1" t="s">
        <v>93</v>
      </c>
      <c r="C64" s="6">
        <v>90132</v>
      </c>
      <c r="D64" s="6"/>
      <c r="E64" s="6">
        <v>72929705374</v>
      </c>
      <c r="F64" s="6"/>
      <c r="G64" s="6">
        <v>72097937799</v>
      </c>
      <c r="H64" s="6"/>
      <c r="I64" s="6">
        <f t="shared" si="0"/>
        <v>831767575</v>
      </c>
      <c r="J64" s="6"/>
      <c r="K64" s="6">
        <v>90132</v>
      </c>
      <c r="L64" s="6"/>
      <c r="M64" s="6">
        <v>72929705374</v>
      </c>
      <c r="N64" s="6"/>
      <c r="O64" s="6">
        <v>60923595516</v>
      </c>
      <c r="P64" s="6"/>
      <c r="Q64" s="6">
        <f t="shared" si="1"/>
        <v>12006109858</v>
      </c>
    </row>
    <row r="65" spans="1:17">
      <c r="A65" s="1" t="s">
        <v>96</v>
      </c>
      <c r="C65" s="6">
        <v>36825</v>
      </c>
      <c r="D65" s="6"/>
      <c r="E65" s="6">
        <v>28625879868</v>
      </c>
      <c r="F65" s="6"/>
      <c r="G65" s="6">
        <v>28312187735</v>
      </c>
      <c r="H65" s="6"/>
      <c r="I65" s="6">
        <f t="shared" si="0"/>
        <v>313692133</v>
      </c>
      <c r="J65" s="6"/>
      <c r="K65" s="6">
        <v>36825</v>
      </c>
      <c r="L65" s="6"/>
      <c r="M65" s="6">
        <v>28625879868</v>
      </c>
      <c r="N65" s="6"/>
      <c r="O65" s="6">
        <v>23938538853</v>
      </c>
      <c r="P65" s="6"/>
      <c r="Q65" s="6">
        <f t="shared" si="1"/>
        <v>4687341015</v>
      </c>
    </row>
    <row r="66" spans="1:17">
      <c r="A66" s="1" t="s">
        <v>109</v>
      </c>
      <c r="C66" s="6">
        <v>162683</v>
      </c>
      <c r="D66" s="6"/>
      <c r="E66" s="6">
        <v>105832135228</v>
      </c>
      <c r="F66" s="6"/>
      <c r="G66" s="6">
        <v>104672415675</v>
      </c>
      <c r="H66" s="6"/>
      <c r="I66" s="6">
        <f t="shared" si="0"/>
        <v>1159719553</v>
      </c>
      <c r="J66" s="6"/>
      <c r="K66" s="6">
        <v>162683</v>
      </c>
      <c r="L66" s="6"/>
      <c r="M66" s="6">
        <v>105832135228</v>
      </c>
      <c r="N66" s="6"/>
      <c r="O66" s="6">
        <v>100958601857</v>
      </c>
      <c r="P66" s="6"/>
      <c r="Q66" s="6">
        <f t="shared" si="1"/>
        <v>4873533371</v>
      </c>
    </row>
    <row r="67" spans="1:17">
      <c r="A67" s="1" t="s">
        <v>122</v>
      </c>
      <c r="C67" s="6">
        <v>100798</v>
      </c>
      <c r="D67" s="6"/>
      <c r="E67" s="6">
        <v>95618094912</v>
      </c>
      <c r="F67" s="6"/>
      <c r="G67" s="6">
        <v>95015567792</v>
      </c>
      <c r="H67" s="6"/>
      <c r="I67" s="6">
        <f t="shared" si="0"/>
        <v>602527120</v>
      </c>
      <c r="J67" s="6"/>
      <c r="K67" s="6">
        <v>100798</v>
      </c>
      <c r="L67" s="6"/>
      <c r="M67" s="6">
        <v>95618094912</v>
      </c>
      <c r="N67" s="6"/>
      <c r="O67" s="6">
        <v>95015567792</v>
      </c>
      <c r="P67" s="6"/>
      <c r="Q67" s="6">
        <f t="shared" si="1"/>
        <v>602527120</v>
      </c>
    </row>
    <row r="68" spans="1:17">
      <c r="A68" s="1" t="s">
        <v>81</v>
      </c>
      <c r="C68" s="6">
        <v>19400</v>
      </c>
      <c r="D68" s="6"/>
      <c r="E68" s="6">
        <v>13594025636</v>
      </c>
      <c r="F68" s="6"/>
      <c r="G68" s="6">
        <v>13435944293</v>
      </c>
      <c r="H68" s="6"/>
      <c r="I68" s="6">
        <f t="shared" si="0"/>
        <v>158081343</v>
      </c>
      <c r="J68" s="6"/>
      <c r="K68" s="6">
        <v>19400</v>
      </c>
      <c r="L68" s="6"/>
      <c r="M68" s="6">
        <v>13594025636</v>
      </c>
      <c r="N68" s="6"/>
      <c r="O68" s="6">
        <v>13098813721</v>
      </c>
      <c r="P68" s="6"/>
      <c r="Q68" s="6">
        <f t="shared" si="1"/>
        <v>495211915</v>
      </c>
    </row>
    <row r="69" spans="1:17">
      <c r="A69" s="1" t="s">
        <v>111</v>
      </c>
      <c r="C69" s="6">
        <v>112600</v>
      </c>
      <c r="D69" s="6"/>
      <c r="E69" s="6">
        <v>89522165166</v>
      </c>
      <c r="F69" s="6"/>
      <c r="G69" s="6">
        <v>88577622395</v>
      </c>
      <c r="H69" s="6"/>
      <c r="I69" s="6">
        <f t="shared" si="0"/>
        <v>944542771</v>
      </c>
      <c r="J69" s="6"/>
      <c r="K69" s="6">
        <v>112600</v>
      </c>
      <c r="L69" s="6"/>
      <c r="M69" s="6">
        <v>89522165166</v>
      </c>
      <c r="N69" s="6"/>
      <c r="O69" s="6">
        <v>75090587363</v>
      </c>
      <c r="P69" s="6"/>
      <c r="Q69" s="6">
        <f t="shared" si="1"/>
        <v>14431577803</v>
      </c>
    </row>
    <row r="70" spans="1:17">
      <c r="A70" s="1" t="s">
        <v>100</v>
      </c>
      <c r="C70" s="6">
        <v>132300</v>
      </c>
      <c r="D70" s="6"/>
      <c r="E70" s="6">
        <v>113437269767</v>
      </c>
      <c r="F70" s="6"/>
      <c r="G70" s="6">
        <v>111586728239</v>
      </c>
      <c r="H70" s="6"/>
      <c r="I70" s="6">
        <f t="shared" si="0"/>
        <v>1850541528</v>
      </c>
      <c r="J70" s="6"/>
      <c r="K70" s="6">
        <v>132300</v>
      </c>
      <c r="L70" s="6"/>
      <c r="M70" s="6">
        <v>113437269767</v>
      </c>
      <c r="N70" s="6"/>
      <c r="O70" s="6">
        <v>96384245188</v>
      </c>
      <c r="P70" s="6"/>
      <c r="Q70" s="6">
        <f t="shared" si="1"/>
        <v>17053024579</v>
      </c>
    </row>
    <row r="71" spans="1:17">
      <c r="A71" s="1" t="s">
        <v>98</v>
      </c>
      <c r="C71" s="6">
        <v>14300</v>
      </c>
      <c r="D71" s="6"/>
      <c r="E71" s="6">
        <v>12546118603</v>
      </c>
      <c r="F71" s="6"/>
      <c r="G71" s="6">
        <v>12346812734</v>
      </c>
      <c r="H71" s="6"/>
      <c r="I71" s="6">
        <f t="shared" si="0"/>
        <v>199305869</v>
      </c>
      <c r="J71" s="6"/>
      <c r="K71" s="6">
        <v>14300</v>
      </c>
      <c r="L71" s="6"/>
      <c r="M71" s="6">
        <v>12546118603</v>
      </c>
      <c r="N71" s="6"/>
      <c r="O71" s="6">
        <v>10530041084</v>
      </c>
      <c r="P71" s="6"/>
      <c r="Q71" s="6">
        <f t="shared" si="1"/>
        <v>2016077519</v>
      </c>
    </row>
    <row r="72" spans="1:17">
      <c r="A72" s="1" t="s">
        <v>117</v>
      </c>
      <c r="C72" s="6">
        <v>105000</v>
      </c>
      <c r="D72" s="6"/>
      <c r="E72" s="6">
        <v>99102034500</v>
      </c>
      <c r="F72" s="6"/>
      <c r="G72" s="6">
        <v>99595445053</v>
      </c>
      <c r="H72" s="6"/>
      <c r="I72" s="6">
        <f t="shared" si="0"/>
        <v>-493410553</v>
      </c>
      <c r="J72" s="6"/>
      <c r="K72" s="6">
        <v>105000</v>
      </c>
      <c r="L72" s="6"/>
      <c r="M72" s="6">
        <v>99102034500</v>
      </c>
      <c r="N72" s="6"/>
      <c r="O72" s="6">
        <v>97907059108</v>
      </c>
      <c r="P72" s="6"/>
      <c r="Q72" s="6">
        <f t="shared" si="1"/>
        <v>1194975392</v>
      </c>
    </row>
    <row r="73" spans="1:17">
      <c r="A73" s="1" t="s">
        <v>103</v>
      </c>
      <c r="C73" s="6">
        <v>16</v>
      </c>
      <c r="D73" s="6"/>
      <c r="E73" s="6">
        <v>13423646</v>
      </c>
      <c r="F73" s="6"/>
      <c r="G73" s="6">
        <v>13251677</v>
      </c>
      <c r="H73" s="6"/>
      <c r="I73" s="6">
        <f t="shared" ref="I73" si="2">E73-G73</f>
        <v>171969</v>
      </c>
      <c r="J73" s="6"/>
      <c r="K73" s="6">
        <v>16</v>
      </c>
      <c r="L73" s="6"/>
      <c r="M73" s="6">
        <v>13423646</v>
      </c>
      <c r="N73" s="6"/>
      <c r="O73" s="6">
        <v>11300191</v>
      </c>
      <c r="P73" s="6"/>
      <c r="Q73" s="6">
        <f t="shared" ref="Q73" si="3">M73-O73</f>
        <v>2123455</v>
      </c>
    </row>
    <row r="74" spans="1:17" ht="24.75" thickBot="1">
      <c r="C74" s="6"/>
      <c r="D74" s="6"/>
      <c r="E74" s="7">
        <f>SUM(E8:E73)</f>
        <v>3918091774526</v>
      </c>
      <c r="F74" s="6"/>
      <c r="G74" s="7">
        <f>SUM(G8:G73)</f>
        <v>3671288687116</v>
      </c>
      <c r="H74" s="6"/>
      <c r="I74" s="7">
        <f>SUM(I8:I73)</f>
        <v>246803087410</v>
      </c>
      <c r="J74" s="6"/>
      <c r="K74" s="6"/>
      <c r="L74" s="6"/>
      <c r="M74" s="7">
        <f>SUM(M8:M73)</f>
        <v>3918091774526</v>
      </c>
      <c r="N74" s="6"/>
      <c r="O74" s="7">
        <f>SUM(O8:O73)</f>
        <v>3780879142795</v>
      </c>
      <c r="P74" s="6"/>
      <c r="Q74" s="7">
        <f>SUM(Q8:Q73)</f>
        <v>137212631731</v>
      </c>
    </row>
    <row r="75" spans="1:17" ht="24.75" thickTop="1"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</sheetData>
  <mergeCells count="14">
    <mergeCell ref="K7"/>
    <mergeCell ref="M7"/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81"/>
  <sheetViews>
    <sheetView rightToLeft="1" topLeftCell="A64" workbookViewId="0">
      <selection activeCell="Q73" sqref="Q73"/>
    </sheetView>
  </sheetViews>
  <sheetFormatPr defaultRowHeight="24"/>
  <cols>
    <col min="1" max="1" width="32.140625" style="1" bestFit="1" customWidth="1"/>
    <col min="2" max="2" width="1" style="1" customWidth="1"/>
    <col min="3" max="3" width="12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.75">
      <c r="A3" s="15" t="s">
        <v>144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4.75">
      <c r="A6" s="15" t="s">
        <v>3</v>
      </c>
      <c r="C6" s="14" t="s">
        <v>146</v>
      </c>
      <c r="D6" s="14" t="s">
        <v>146</v>
      </c>
      <c r="E6" s="14" t="s">
        <v>146</v>
      </c>
      <c r="F6" s="14" t="s">
        <v>146</v>
      </c>
      <c r="G6" s="14" t="s">
        <v>146</v>
      </c>
      <c r="H6" s="14" t="s">
        <v>146</v>
      </c>
      <c r="I6" s="14" t="s">
        <v>146</v>
      </c>
      <c r="K6" s="14" t="s">
        <v>147</v>
      </c>
      <c r="L6" s="14" t="s">
        <v>147</v>
      </c>
      <c r="M6" s="14" t="s">
        <v>147</v>
      </c>
      <c r="N6" s="14" t="s">
        <v>147</v>
      </c>
      <c r="O6" s="14" t="s">
        <v>147</v>
      </c>
      <c r="P6" s="14" t="s">
        <v>147</v>
      </c>
      <c r="Q6" s="14" t="s">
        <v>147</v>
      </c>
    </row>
    <row r="7" spans="1:17" ht="24.75">
      <c r="A7" s="14" t="s">
        <v>3</v>
      </c>
      <c r="C7" s="14" t="s">
        <v>7</v>
      </c>
      <c r="E7" s="14" t="s">
        <v>192</v>
      </c>
      <c r="G7" s="14" t="s">
        <v>193</v>
      </c>
      <c r="I7" s="14" t="s">
        <v>195</v>
      </c>
      <c r="K7" s="14" t="s">
        <v>7</v>
      </c>
      <c r="M7" s="14" t="s">
        <v>192</v>
      </c>
      <c r="O7" s="14" t="s">
        <v>193</v>
      </c>
      <c r="Q7" s="14" t="s">
        <v>195</v>
      </c>
    </row>
    <row r="8" spans="1:17">
      <c r="A8" s="1" t="s">
        <v>20</v>
      </c>
      <c r="C8" s="6">
        <v>12856033</v>
      </c>
      <c r="D8" s="6"/>
      <c r="E8" s="6">
        <v>43862018081</v>
      </c>
      <c r="F8" s="6"/>
      <c r="G8" s="6">
        <v>45903052689</v>
      </c>
      <c r="H8" s="6"/>
      <c r="I8" s="6">
        <f>E8-G8</f>
        <v>-2041034608</v>
      </c>
      <c r="J8" s="6"/>
      <c r="K8" s="6">
        <v>12856033</v>
      </c>
      <c r="L8" s="6"/>
      <c r="M8" s="6">
        <v>43862018081</v>
      </c>
      <c r="N8" s="6"/>
      <c r="O8" s="6">
        <v>45903052689</v>
      </c>
      <c r="P8" s="6"/>
      <c r="Q8" s="6">
        <f>M8-O8</f>
        <v>-2041034608</v>
      </c>
    </row>
    <row r="9" spans="1:17">
      <c r="A9" s="1" t="s">
        <v>44</v>
      </c>
      <c r="C9" s="6">
        <v>730202</v>
      </c>
      <c r="D9" s="6"/>
      <c r="E9" s="6">
        <v>18073846731</v>
      </c>
      <c r="F9" s="6"/>
      <c r="G9" s="6">
        <v>18001261016</v>
      </c>
      <c r="H9" s="6"/>
      <c r="I9" s="6">
        <f t="shared" ref="I9:I72" si="0">E9-G9</f>
        <v>72585715</v>
      </c>
      <c r="J9" s="6"/>
      <c r="K9" s="6">
        <v>2474051</v>
      </c>
      <c r="L9" s="6"/>
      <c r="M9" s="6">
        <v>61181689287</v>
      </c>
      <c r="N9" s="6"/>
      <c r="O9" s="6">
        <v>60991393834</v>
      </c>
      <c r="P9" s="6"/>
      <c r="Q9" s="6">
        <f t="shared" ref="Q9:Q72" si="1">M9-O9</f>
        <v>190295453</v>
      </c>
    </row>
    <row r="10" spans="1:17">
      <c r="A10" s="1" t="s">
        <v>45</v>
      </c>
      <c r="C10" s="6">
        <v>259340</v>
      </c>
      <c r="D10" s="6"/>
      <c r="E10" s="6">
        <v>11858658731</v>
      </c>
      <c r="F10" s="6"/>
      <c r="G10" s="6">
        <v>15596714078</v>
      </c>
      <c r="H10" s="6"/>
      <c r="I10" s="6">
        <f t="shared" si="0"/>
        <v>-3738055347</v>
      </c>
      <c r="J10" s="6"/>
      <c r="K10" s="6">
        <v>973232</v>
      </c>
      <c r="L10" s="6"/>
      <c r="M10" s="6">
        <v>43719114894</v>
      </c>
      <c r="N10" s="6"/>
      <c r="O10" s="6">
        <v>58530196814</v>
      </c>
      <c r="P10" s="6"/>
      <c r="Q10" s="6">
        <f t="shared" si="1"/>
        <v>-14811081920</v>
      </c>
    </row>
    <row r="11" spans="1:17">
      <c r="A11" s="1" t="s">
        <v>46</v>
      </c>
      <c r="C11" s="6">
        <v>1127954</v>
      </c>
      <c r="D11" s="6"/>
      <c r="E11" s="6">
        <v>22144542900</v>
      </c>
      <c r="F11" s="6"/>
      <c r="G11" s="6">
        <v>24159256216</v>
      </c>
      <c r="H11" s="6"/>
      <c r="I11" s="6">
        <f t="shared" si="0"/>
        <v>-2014713316</v>
      </c>
      <c r="J11" s="6"/>
      <c r="K11" s="6">
        <v>1335381</v>
      </c>
      <c r="L11" s="6"/>
      <c r="M11" s="6">
        <v>27936498958</v>
      </c>
      <c r="N11" s="6"/>
      <c r="O11" s="6">
        <v>28843956846</v>
      </c>
      <c r="P11" s="6"/>
      <c r="Q11" s="6">
        <f t="shared" si="1"/>
        <v>-907457888</v>
      </c>
    </row>
    <row r="12" spans="1:17">
      <c r="A12" s="1" t="s">
        <v>54</v>
      </c>
      <c r="C12" s="6">
        <v>18678764</v>
      </c>
      <c r="D12" s="6"/>
      <c r="E12" s="6">
        <v>37869609521</v>
      </c>
      <c r="F12" s="6"/>
      <c r="G12" s="6">
        <v>47579330189</v>
      </c>
      <c r="H12" s="6"/>
      <c r="I12" s="6">
        <f t="shared" si="0"/>
        <v>-9709720668</v>
      </c>
      <c r="J12" s="6"/>
      <c r="K12" s="6">
        <v>18678764</v>
      </c>
      <c r="L12" s="6"/>
      <c r="M12" s="6">
        <v>37869609521</v>
      </c>
      <c r="N12" s="6"/>
      <c r="O12" s="6">
        <v>47579330189</v>
      </c>
      <c r="P12" s="6"/>
      <c r="Q12" s="6">
        <f t="shared" si="1"/>
        <v>-9709720668</v>
      </c>
    </row>
    <row r="13" spans="1:17">
      <c r="A13" s="1" t="s">
        <v>16</v>
      </c>
      <c r="C13" s="6">
        <v>8508434</v>
      </c>
      <c r="D13" s="6"/>
      <c r="E13" s="6">
        <v>20088298257</v>
      </c>
      <c r="F13" s="6"/>
      <c r="G13" s="6">
        <v>25548989487</v>
      </c>
      <c r="H13" s="6"/>
      <c r="I13" s="6">
        <f t="shared" si="0"/>
        <v>-5460691230</v>
      </c>
      <c r="J13" s="6"/>
      <c r="K13" s="6">
        <v>11491333</v>
      </c>
      <c r="L13" s="6"/>
      <c r="M13" s="6">
        <v>27727773319</v>
      </c>
      <c r="N13" s="6"/>
      <c r="O13" s="6">
        <v>34505990879</v>
      </c>
      <c r="P13" s="6"/>
      <c r="Q13" s="6">
        <f t="shared" si="1"/>
        <v>-6778217560</v>
      </c>
    </row>
    <row r="14" spans="1:17">
      <c r="A14" s="1" t="s">
        <v>29</v>
      </c>
      <c r="C14" s="6">
        <v>885000</v>
      </c>
      <c r="D14" s="6"/>
      <c r="E14" s="6">
        <v>7512930661</v>
      </c>
      <c r="F14" s="6"/>
      <c r="G14" s="6">
        <v>5962343894</v>
      </c>
      <c r="H14" s="6"/>
      <c r="I14" s="6">
        <f t="shared" si="0"/>
        <v>1550586767</v>
      </c>
      <c r="J14" s="6"/>
      <c r="K14" s="6">
        <v>885000</v>
      </c>
      <c r="L14" s="6"/>
      <c r="M14" s="6">
        <v>7512930661</v>
      </c>
      <c r="N14" s="6"/>
      <c r="O14" s="6">
        <v>5962343894</v>
      </c>
      <c r="P14" s="6"/>
      <c r="Q14" s="6">
        <f t="shared" si="1"/>
        <v>1550586767</v>
      </c>
    </row>
    <row r="15" spans="1:17">
      <c r="A15" s="1" t="s">
        <v>39</v>
      </c>
      <c r="C15" s="6">
        <v>7281807</v>
      </c>
      <c r="D15" s="6"/>
      <c r="E15" s="6">
        <v>22209511350</v>
      </c>
      <c r="F15" s="6"/>
      <c r="G15" s="6">
        <v>24513813666</v>
      </c>
      <c r="H15" s="6"/>
      <c r="I15" s="6">
        <f t="shared" si="0"/>
        <v>-2304302316</v>
      </c>
      <c r="J15" s="6"/>
      <c r="K15" s="6">
        <v>9960161</v>
      </c>
      <c r="L15" s="6"/>
      <c r="M15" s="6">
        <v>31487486488</v>
      </c>
      <c r="N15" s="6"/>
      <c r="O15" s="6">
        <v>33943338005</v>
      </c>
      <c r="P15" s="6"/>
      <c r="Q15" s="6">
        <f t="shared" si="1"/>
        <v>-2455851517</v>
      </c>
    </row>
    <row r="16" spans="1:17">
      <c r="A16" s="1" t="s">
        <v>60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f t="shared" si="0"/>
        <v>0</v>
      </c>
      <c r="J16" s="6"/>
      <c r="K16" s="6">
        <v>142581</v>
      </c>
      <c r="L16" s="6"/>
      <c r="M16" s="6">
        <v>4250662337</v>
      </c>
      <c r="N16" s="6"/>
      <c r="O16" s="6">
        <v>3502213624</v>
      </c>
      <c r="P16" s="6"/>
      <c r="Q16" s="6">
        <f t="shared" si="1"/>
        <v>748448713</v>
      </c>
    </row>
    <row r="17" spans="1:17">
      <c r="A17" s="1" t="s">
        <v>48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f t="shared" si="0"/>
        <v>0</v>
      </c>
      <c r="J17" s="6"/>
      <c r="K17" s="6">
        <v>6115748</v>
      </c>
      <c r="L17" s="6"/>
      <c r="M17" s="6">
        <v>24308212228</v>
      </c>
      <c r="N17" s="6"/>
      <c r="O17" s="6">
        <v>24694357156</v>
      </c>
      <c r="P17" s="6"/>
      <c r="Q17" s="6">
        <f t="shared" si="1"/>
        <v>-386144928</v>
      </c>
    </row>
    <row r="18" spans="1:17">
      <c r="A18" s="1" t="s">
        <v>42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f t="shared" si="0"/>
        <v>0</v>
      </c>
      <c r="J18" s="6"/>
      <c r="K18" s="6">
        <v>630976</v>
      </c>
      <c r="L18" s="6"/>
      <c r="M18" s="6">
        <v>14452142099</v>
      </c>
      <c r="N18" s="6"/>
      <c r="O18" s="6">
        <v>14638814382</v>
      </c>
      <c r="P18" s="6"/>
      <c r="Q18" s="6">
        <f t="shared" si="1"/>
        <v>-186672283</v>
      </c>
    </row>
    <row r="19" spans="1:17">
      <c r="A19" s="1" t="s">
        <v>30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f t="shared" si="0"/>
        <v>0</v>
      </c>
      <c r="J19" s="6"/>
      <c r="K19" s="6">
        <v>7366000</v>
      </c>
      <c r="L19" s="6"/>
      <c r="M19" s="6">
        <v>37711260781</v>
      </c>
      <c r="N19" s="6"/>
      <c r="O19" s="6">
        <v>45763576548</v>
      </c>
      <c r="P19" s="6"/>
      <c r="Q19" s="6">
        <f t="shared" si="1"/>
        <v>-8052315767</v>
      </c>
    </row>
    <row r="20" spans="1:17">
      <c r="A20" s="1" t="s">
        <v>196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f t="shared" si="0"/>
        <v>0</v>
      </c>
      <c r="J20" s="6"/>
      <c r="K20" s="6">
        <v>2143070</v>
      </c>
      <c r="L20" s="6"/>
      <c r="M20" s="6">
        <v>69632209633</v>
      </c>
      <c r="N20" s="6"/>
      <c r="O20" s="6">
        <v>51115468620</v>
      </c>
      <c r="P20" s="6"/>
      <c r="Q20" s="6">
        <f t="shared" si="1"/>
        <v>18516741013</v>
      </c>
    </row>
    <row r="21" spans="1:17">
      <c r="A21" s="1" t="s">
        <v>43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f t="shared" si="0"/>
        <v>0</v>
      </c>
      <c r="J21" s="6"/>
      <c r="K21" s="6">
        <v>2650932</v>
      </c>
      <c r="L21" s="6"/>
      <c r="M21" s="6">
        <v>101024172020</v>
      </c>
      <c r="N21" s="6"/>
      <c r="O21" s="6">
        <v>85405501725</v>
      </c>
      <c r="P21" s="6"/>
      <c r="Q21" s="6">
        <f t="shared" si="1"/>
        <v>15618670295</v>
      </c>
    </row>
    <row r="22" spans="1:17">
      <c r="A22" s="1" t="s">
        <v>25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f t="shared" si="0"/>
        <v>0</v>
      </c>
      <c r="J22" s="6"/>
      <c r="K22" s="6">
        <v>1848143</v>
      </c>
      <c r="L22" s="6"/>
      <c r="M22" s="6">
        <v>31729182139</v>
      </c>
      <c r="N22" s="6"/>
      <c r="O22" s="6">
        <v>27061168668</v>
      </c>
      <c r="P22" s="6"/>
      <c r="Q22" s="6">
        <f t="shared" si="1"/>
        <v>4668013471</v>
      </c>
    </row>
    <row r="23" spans="1:17">
      <c r="A23" s="1" t="s">
        <v>38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f t="shared" si="0"/>
        <v>0</v>
      </c>
      <c r="J23" s="6"/>
      <c r="K23" s="6">
        <v>1271299</v>
      </c>
      <c r="L23" s="6"/>
      <c r="M23" s="6">
        <v>1797024643</v>
      </c>
      <c r="N23" s="6"/>
      <c r="O23" s="6">
        <v>1635272795</v>
      </c>
      <c r="P23" s="6"/>
      <c r="Q23" s="6">
        <f t="shared" si="1"/>
        <v>161751848</v>
      </c>
    </row>
    <row r="24" spans="1:17">
      <c r="A24" s="1" t="s">
        <v>197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f t="shared" si="0"/>
        <v>0</v>
      </c>
      <c r="J24" s="6"/>
      <c r="K24" s="6">
        <v>2615297</v>
      </c>
      <c r="L24" s="6"/>
      <c r="M24" s="6">
        <v>46361938406</v>
      </c>
      <c r="N24" s="6"/>
      <c r="O24" s="6">
        <v>37046237755</v>
      </c>
      <c r="P24" s="6"/>
      <c r="Q24" s="6">
        <f t="shared" si="1"/>
        <v>9315700651</v>
      </c>
    </row>
    <row r="25" spans="1:17">
      <c r="A25" s="1" t="s">
        <v>21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f t="shared" si="0"/>
        <v>0</v>
      </c>
      <c r="J25" s="6"/>
      <c r="K25" s="6">
        <v>399554</v>
      </c>
      <c r="L25" s="6"/>
      <c r="M25" s="6">
        <v>3591639351</v>
      </c>
      <c r="N25" s="6"/>
      <c r="O25" s="6">
        <v>3264792095</v>
      </c>
      <c r="P25" s="6"/>
      <c r="Q25" s="6">
        <f t="shared" si="1"/>
        <v>326847256</v>
      </c>
    </row>
    <row r="26" spans="1:17">
      <c r="A26" s="1" t="s">
        <v>17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f t="shared" si="0"/>
        <v>0</v>
      </c>
      <c r="J26" s="6"/>
      <c r="K26" s="6">
        <v>6525975</v>
      </c>
      <c r="L26" s="6"/>
      <c r="M26" s="6">
        <v>20511139425</v>
      </c>
      <c r="N26" s="6"/>
      <c r="O26" s="6">
        <v>20673589750</v>
      </c>
      <c r="P26" s="6"/>
      <c r="Q26" s="6">
        <f t="shared" si="1"/>
        <v>-162450325</v>
      </c>
    </row>
    <row r="27" spans="1:17">
      <c r="A27" s="1" t="s">
        <v>57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f t="shared" si="0"/>
        <v>0</v>
      </c>
      <c r="J27" s="6"/>
      <c r="K27" s="6">
        <v>284371</v>
      </c>
      <c r="L27" s="6"/>
      <c r="M27" s="6">
        <v>23465321898</v>
      </c>
      <c r="N27" s="6"/>
      <c r="O27" s="6">
        <v>22798060667</v>
      </c>
      <c r="P27" s="6"/>
      <c r="Q27" s="6">
        <f t="shared" si="1"/>
        <v>667261231</v>
      </c>
    </row>
    <row r="28" spans="1:17">
      <c r="A28" s="1" t="s">
        <v>181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f t="shared" si="0"/>
        <v>0</v>
      </c>
      <c r="J28" s="6"/>
      <c r="K28" s="6">
        <v>5813343</v>
      </c>
      <c r="L28" s="6"/>
      <c r="M28" s="6">
        <v>54345493145</v>
      </c>
      <c r="N28" s="6"/>
      <c r="O28" s="6">
        <v>48999827493</v>
      </c>
      <c r="P28" s="6"/>
      <c r="Q28" s="6">
        <f t="shared" si="1"/>
        <v>5345665652</v>
      </c>
    </row>
    <row r="29" spans="1:17">
      <c r="A29" s="1" t="s">
        <v>198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f t="shared" si="0"/>
        <v>0</v>
      </c>
      <c r="J29" s="6"/>
      <c r="K29" s="6">
        <v>10500000</v>
      </c>
      <c r="L29" s="6"/>
      <c r="M29" s="6">
        <v>81511004750</v>
      </c>
      <c r="N29" s="6"/>
      <c r="O29" s="6">
        <v>41933999250</v>
      </c>
      <c r="P29" s="6"/>
      <c r="Q29" s="6">
        <f t="shared" si="1"/>
        <v>39577005500</v>
      </c>
    </row>
    <row r="30" spans="1:17">
      <c r="A30" s="1" t="s">
        <v>28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f t="shared" si="0"/>
        <v>0</v>
      </c>
      <c r="J30" s="6"/>
      <c r="K30" s="6">
        <v>1705736</v>
      </c>
      <c r="L30" s="6"/>
      <c r="M30" s="6">
        <v>47229271845</v>
      </c>
      <c r="N30" s="6"/>
      <c r="O30" s="6">
        <v>40991112267</v>
      </c>
      <c r="P30" s="6"/>
      <c r="Q30" s="6">
        <f t="shared" si="1"/>
        <v>6238159578</v>
      </c>
    </row>
    <row r="31" spans="1:17">
      <c r="A31" s="1" t="s">
        <v>64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f t="shared" si="0"/>
        <v>0</v>
      </c>
      <c r="J31" s="6"/>
      <c r="K31" s="6">
        <v>94425</v>
      </c>
      <c r="L31" s="6"/>
      <c r="M31" s="6">
        <v>4143120407</v>
      </c>
      <c r="N31" s="6"/>
      <c r="O31" s="6">
        <v>3299290466</v>
      </c>
      <c r="P31" s="6"/>
      <c r="Q31" s="6">
        <f t="shared" si="1"/>
        <v>843829941</v>
      </c>
    </row>
    <row r="32" spans="1:17">
      <c r="A32" s="1" t="s">
        <v>34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f t="shared" si="0"/>
        <v>0</v>
      </c>
      <c r="J32" s="6"/>
      <c r="K32" s="6">
        <v>1718103</v>
      </c>
      <c r="L32" s="6"/>
      <c r="M32" s="6">
        <v>25010974670</v>
      </c>
      <c r="N32" s="6"/>
      <c r="O32" s="6">
        <v>22424468174</v>
      </c>
      <c r="P32" s="6"/>
      <c r="Q32" s="6">
        <f t="shared" si="1"/>
        <v>2586506496</v>
      </c>
    </row>
    <row r="33" spans="1:17">
      <c r="A33" s="1" t="s">
        <v>199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f t="shared" si="0"/>
        <v>0</v>
      </c>
      <c r="J33" s="6"/>
      <c r="K33" s="6">
        <v>712850</v>
      </c>
      <c r="L33" s="6"/>
      <c r="M33" s="6">
        <v>2460510973</v>
      </c>
      <c r="N33" s="6"/>
      <c r="O33" s="6">
        <v>807659050</v>
      </c>
      <c r="P33" s="6"/>
      <c r="Q33" s="6">
        <f t="shared" si="1"/>
        <v>1652851923</v>
      </c>
    </row>
    <row r="34" spans="1:17">
      <c r="A34" s="1" t="s">
        <v>23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f t="shared" si="0"/>
        <v>0</v>
      </c>
      <c r="J34" s="6"/>
      <c r="K34" s="6">
        <v>64491</v>
      </c>
      <c r="L34" s="6"/>
      <c r="M34" s="6">
        <v>5506711694</v>
      </c>
      <c r="N34" s="6"/>
      <c r="O34" s="6">
        <v>5477966954</v>
      </c>
      <c r="P34" s="6"/>
      <c r="Q34" s="6">
        <f t="shared" si="1"/>
        <v>28744740</v>
      </c>
    </row>
    <row r="35" spans="1:17">
      <c r="A35" s="1" t="s">
        <v>200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f t="shared" si="0"/>
        <v>0</v>
      </c>
      <c r="J35" s="6"/>
      <c r="K35" s="6">
        <v>22974565</v>
      </c>
      <c r="L35" s="6"/>
      <c r="M35" s="6">
        <v>167605626385</v>
      </c>
      <c r="N35" s="6"/>
      <c r="O35" s="6">
        <v>121840016914</v>
      </c>
      <c r="P35" s="6"/>
      <c r="Q35" s="6">
        <f t="shared" si="1"/>
        <v>45765609471</v>
      </c>
    </row>
    <row r="36" spans="1:17">
      <c r="A36" s="1" t="s">
        <v>201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f t="shared" si="0"/>
        <v>0</v>
      </c>
      <c r="J36" s="6"/>
      <c r="K36" s="6">
        <v>2167673</v>
      </c>
      <c r="L36" s="6"/>
      <c r="M36" s="6">
        <v>4190778006</v>
      </c>
      <c r="N36" s="6"/>
      <c r="O36" s="6">
        <v>4749371543</v>
      </c>
      <c r="P36" s="6"/>
      <c r="Q36" s="6">
        <f t="shared" si="1"/>
        <v>-558593537</v>
      </c>
    </row>
    <row r="37" spans="1:17">
      <c r="A37" s="1" t="s">
        <v>41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f t="shared" si="0"/>
        <v>0</v>
      </c>
      <c r="J37" s="6"/>
      <c r="K37" s="6">
        <v>303934</v>
      </c>
      <c r="L37" s="6"/>
      <c r="M37" s="6">
        <v>6161335700</v>
      </c>
      <c r="N37" s="6"/>
      <c r="O37" s="6">
        <v>5580259698</v>
      </c>
      <c r="P37" s="6"/>
      <c r="Q37" s="6">
        <f t="shared" si="1"/>
        <v>581076002</v>
      </c>
    </row>
    <row r="38" spans="1:17">
      <c r="A38" s="1" t="s">
        <v>202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f t="shared" si="0"/>
        <v>0</v>
      </c>
      <c r="J38" s="6"/>
      <c r="K38" s="6">
        <v>725337</v>
      </c>
      <c r="L38" s="6"/>
      <c r="M38" s="6">
        <v>7965650934</v>
      </c>
      <c r="N38" s="6"/>
      <c r="O38" s="6">
        <v>7965650934</v>
      </c>
      <c r="P38" s="6"/>
      <c r="Q38" s="6">
        <f t="shared" si="1"/>
        <v>0</v>
      </c>
    </row>
    <row r="39" spans="1:17">
      <c r="A39" s="1" t="s">
        <v>203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f t="shared" si="0"/>
        <v>0</v>
      </c>
      <c r="J39" s="6"/>
      <c r="K39" s="6">
        <v>824772</v>
      </c>
      <c r="L39" s="6"/>
      <c r="M39" s="6">
        <v>152197541404</v>
      </c>
      <c r="N39" s="6"/>
      <c r="O39" s="6">
        <v>153092911659</v>
      </c>
      <c r="P39" s="6"/>
      <c r="Q39" s="6">
        <f t="shared" si="1"/>
        <v>-895370255</v>
      </c>
    </row>
    <row r="40" spans="1:17">
      <c r="A40" s="1" t="s">
        <v>179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f t="shared" si="0"/>
        <v>0</v>
      </c>
      <c r="J40" s="6"/>
      <c r="K40" s="6">
        <v>2440852</v>
      </c>
      <c r="L40" s="6"/>
      <c r="M40" s="6">
        <v>77820789644</v>
      </c>
      <c r="N40" s="6"/>
      <c r="O40" s="6">
        <v>53257920026</v>
      </c>
      <c r="P40" s="6"/>
      <c r="Q40" s="6">
        <f t="shared" si="1"/>
        <v>24562869618</v>
      </c>
    </row>
    <row r="41" spans="1:17">
      <c r="A41" s="1" t="s">
        <v>52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f t="shared" si="0"/>
        <v>0</v>
      </c>
      <c r="J41" s="6"/>
      <c r="K41" s="6">
        <v>2532786</v>
      </c>
      <c r="L41" s="6"/>
      <c r="M41" s="6">
        <v>29079081639</v>
      </c>
      <c r="N41" s="6"/>
      <c r="O41" s="6">
        <v>29532807664</v>
      </c>
      <c r="P41" s="6"/>
      <c r="Q41" s="6">
        <f t="shared" si="1"/>
        <v>-453726025</v>
      </c>
    </row>
    <row r="42" spans="1:17">
      <c r="A42" s="1" t="s">
        <v>56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f t="shared" si="0"/>
        <v>0</v>
      </c>
      <c r="J42" s="6"/>
      <c r="K42" s="6">
        <v>1137789</v>
      </c>
      <c r="L42" s="6"/>
      <c r="M42" s="6">
        <v>25437052877</v>
      </c>
      <c r="N42" s="6"/>
      <c r="O42" s="6">
        <v>23129341616</v>
      </c>
      <c r="P42" s="6"/>
      <c r="Q42" s="6">
        <f t="shared" si="1"/>
        <v>2307711261</v>
      </c>
    </row>
    <row r="43" spans="1:17">
      <c r="A43" s="1" t="s">
        <v>24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f t="shared" si="0"/>
        <v>0</v>
      </c>
      <c r="J43" s="6"/>
      <c r="K43" s="6">
        <v>87849</v>
      </c>
      <c r="L43" s="6"/>
      <c r="M43" s="6">
        <v>4806380456</v>
      </c>
      <c r="N43" s="6"/>
      <c r="O43" s="6">
        <v>4019629515</v>
      </c>
      <c r="P43" s="6"/>
      <c r="Q43" s="6">
        <f t="shared" si="1"/>
        <v>786750941</v>
      </c>
    </row>
    <row r="44" spans="1:17">
      <c r="A44" s="1" t="s">
        <v>47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f t="shared" si="0"/>
        <v>0</v>
      </c>
      <c r="J44" s="6"/>
      <c r="K44" s="6">
        <v>334084</v>
      </c>
      <c r="L44" s="6"/>
      <c r="M44" s="6">
        <v>4636029407</v>
      </c>
      <c r="N44" s="6"/>
      <c r="O44" s="6">
        <v>6478260443</v>
      </c>
      <c r="P44" s="6"/>
      <c r="Q44" s="6">
        <f t="shared" si="1"/>
        <v>-1842231036</v>
      </c>
    </row>
    <row r="45" spans="1:17">
      <c r="A45" s="1" t="s">
        <v>50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f t="shared" si="0"/>
        <v>0</v>
      </c>
      <c r="J45" s="6"/>
      <c r="K45" s="6">
        <v>2713032</v>
      </c>
      <c r="L45" s="6"/>
      <c r="M45" s="6">
        <v>15245746239</v>
      </c>
      <c r="N45" s="6"/>
      <c r="O45" s="6">
        <v>6899661512</v>
      </c>
      <c r="P45" s="6"/>
      <c r="Q45" s="6">
        <f t="shared" si="1"/>
        <v>8346084727</v>
      </c>
    </row>
    <row r="46" spans="1:17">
      <c r="A46" s="1" t="s">
        <v>19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f t="shared" si="0"/>
        <v>0</v>
      </c>
      <c r="J46" s="6"/>
      <c r="K46" s="6">
        <v>871929</v>
      </c>
      <c r="L46" s="6"/>
      <c r="M46" s="6">
        <v>4006761880</v>
      </c>
      <c r="N46" s="6"/>
      <c r="O46" s="6">
        <v>3404558733</v>
      </c>
      <c r="P46" s="6"/>
      <c r="Q46" s="6">
        <f t="shared" si="1"/>
        <v>602203147</v>
      </c>
    </row>
    <row r="47" spans="1:17">
      <c r="A47" s="1" t="s">
        <v>26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f t="shared" si="0"/>
        <v>0</v>
      </c>
      <c r="J47" s="6"/>
      <c r="K47" s="6">
        <v>495317</v>
      </c>
      <c r="L47" s="6"/>
      <c r="M47" s="6">
        <v>17377722578</v>
      </c>
      <c r="N47" s="6"/>
      <c r="O47" s="6">
        <v>15869080683</v>
      </c>
      <c r="P47" s="6"/>
      <c r="Q47" s="6">
        <f t="shared" si="1"/>
        <v>1508641895</v>
      </c>
    </row>
    <row r="48" spans="1:17">
      <c r="A48" s="1" t="s">
        <v>53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f t="shared" si="0"/>
        <v>0</v>
      </c>
      <c r="J48" s="6"/>
      <c r="K48" s="6">
        <v>384216</v>
      </c>
      <c r="L48" s="6"/>
      <c r="M48" s="6">
        <v>10661182131</v>
      </c>
      <c r="N48" s="6"/>
      <c r="O48" s="6">
        <v>8662170479</v>
      </c>
      <c r="P48" s="6"/>
      <c r="Q48" s="6">
        <f t="shared" si="1"/>
        <v>1999011652</v>
      </c>
    </row>
    <row r="49" spans="1:17">
      <c r="A49" s="1" t="s">
        <v>40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f t="shared" si="0"/>
        <v>0</v>
      </c>
      <c r="J49" s="6"/>
      <c r="K49" s="6">
        <v>3021867</v>
      </c>
      <c r="L49" s="6"/>
      <c r="M49" s="6">
        <v>13801323700</v>
      </c>
      <c r="N49" s="6"/>
      <c r="O49" s="6">
        <v>16280134890</v>
      </c>
      <c r="P49" s="6"/>
      <c r="Q49" s="6">
        <f t="shared" si="1"/>
        <v>-2478811190</v>
      </c>
    </row>
    <row r="50" spans="1:17">
      <c r="A50" s="1" t="s">
        <v>55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f t="shared" si="0"/>
        <v>0</v>
      </c>
      <c r="J50" s="6"/>
      <c r="K50" s="6">
        <v>1899546</v>
      </c>
      <c r="L50" s="6"/>
      <c r="M50" s="6">
        <v>72444183091</v>
      </c>
      <c r="N50" s="6"/>
      <c r="O50" s="6">
        <v>66241996615</v>
      </c>
      <c r="P50" s="6"/>
      <c r="Q50" s="6">
        <f t="shared" si="1"/>
        <v>6202186476</v>
      </c>
    </row>
    <row r="51" spans="1:17">
      <c r="A51" s="1" t="s">
        <v>58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f t="shared" si="0"/>
        <v>0</v>
      </c>
      <c r="J51" s="6"/>
      <c r="K51" s="6">
        <v>1777221</v>
      </c>
      <c r="L51" s="6"/>
      <c r="M51" s="6">
        <v>9411090029</v>
      </c>
      <c r="N51" s="6"/>
      <c r="O51" s="6">
        <v>9538124527</v>
      </c>
      <c r="P51" s="6"/>
      <c r="Q51" s="6">
        <f t="shared" si="1"/>
        <v>-127034498</v>
      </c>
    </row>
    <row r="52" spans="1:17">
      <c r="A52" s="1" t="s">
        <v>35</v>
      </c>
      <c r="C52" s="6">
        <v>0</v>
      </c>
      <c r="D52" s="6"/>
      <c r="E52" s="6">
        <v>0</v>
      </c>
      <c r="F52" s="6"/>
      <c r="G52" s="6">
        <v>0</v>
      </c>
      <c r="H52" s="6"/>
      <c r="I52" s="6">
        <f t="shared" si="0"/>
        <v>0</v>
      </c>
      <c r="J52" s="6"/>
      <c r="K52" s="6">
        <v>852396</v>
      </c>
      <c r="L52" s="6"/>
      <c r="M52" s="6">
        <v>19545960845</v>
      </c>
      <c r="N52" s="6"/>
      <c r="O52" s="6">
        <v>24233473090</v>
      </c>
      <c r="P52" s="6"/>
      <c r="Q52" s="6">
        <f t="shared" si="1"/>
        <v>-4687512245</v>
      </c>
    </row>
    <row r="53" spans="1:17">
      <c r="A53" s="1" t="s">
        <v>204</v>
      </c>
      <c r="C53" s="6">
        <v>0</v>
      </c>
      <c r="D53" s="6"/>
      <c r="E53" s="6">
        <v>0</v>
      </c>
      <c r="F53" s="6"/>
      <c r="G53" s="6">
        <v>0</v>
      </c>
      <c r="H53" s="6"/>
      <c r="I53" s="6">
        <f t="shared" si="0"/>
        <v>0</v>
      </c>
      <c r="J53" s="6"/>
      <c r="K53" s="6">
        <v>3000000</v>
      </c>
      <c r="L53" s="6"/>
      <c r="M53" s="6">
        <v>81871117544</v>
      </c>
      <c r="N53" s="6"/>
      <c r="O53" s="6">
        <v>75597502500</v>
      </c>
      <c r="P53" s="6"/>
      <c r="Q53" s="6">
        <f t="shared" si="1"/>
        <v>6273615044</v>
      </c>
    </row>
    <row r="54" spans="1:17">
      <c r="A54" s="1" t="s">
        <v>205</v>
      </c>
      <c r="C54" s="6">
        <v>0</v>
      </c>
      <c r="D54" s="6"/>
      <c r="E54" s="6">
        <v>0</v>
      </c>
      <c r="F54" s="6"/>
      <c r="G54" s="6">
        <v>0</v>
      </c>
      <c r="H54" s="6"/>
      <c r="I54" s="6">
        <f t="shared" si="0"/>
        <v>0</v>
      </c>
      <c r="J54" s="6"/>
      <c r="K54" s="6">
        <v>1125000</v>
      </c>
      <c r="L54" s="6"/>
      <c r="M54" s="6">
        <v>14181196063</v>
      </c>
      <c r="N54" s="6"/>
      <c r="O54" s="6">
        <v>12398622736</v>
      </c>
      <c r="P54" s="6"/>
      <c r="Q54" s="6">
        <f t="shared" si="1"/>
        <v>1782573327</v>
      </c>
    </row>
    <row r="55" spans="1:17">
      <c r="A55" s="1" t="s">
        <v>160</v>
      </c>
      <c r="C55" s="6">
        <v>0</v>
      </c>
      <c r="D55" s="6"/>
      <c r="E55" s="6">
        <v>0</v>
      </c>
      <c r="F55" s="6"/>
      <c r="G55" s="6">
        <v>0</v>
      </c>
      <c r="H55" s="6"/>
      <c r="I55" s="6">
        <f t="shared" si="0"/>
        <v>0</v>
      </c>
      <c r="J55" s="6"/>
      <c r="K55" s="6">
        <v>1845682</v>
      </c>
      <c r="L55" s="6"/>
      <c r="M55" s="6">
        <v>40799797113</v>
      </c>
      <c r="N55" s="6"/>
      <c r="O55" s="6">
        <v>37244413899</v>
      </c>
      <c r="P55" s="6"/>
      <c r="Q55" s="6">
        <f t="shared" si="1"/>
        <v>3555383214</v>
      </c>
    </row>
    <row r="56" spans="1:17">
      <c r="A56" s="1" t="s">
        <v>206</v>
      </c>
      <c r="C56" s="6">
        <v>0</v>
      </c>
      <c r="D56" s="6"/>
      <c r="E56" s="6">
        <v>0</v>
      </c>
      <c r="F56" s="6"/>
      <c r="G56" s="6">
        <v>0</v>
      </c>
      <c r="H56" s="6"/>
      <c r="I56" s="6">
        <f t="shared" si="0"/>
        <v>0</v>
      </c>
      <c r="J56" s="6"/>
      <c r="K56" s="6">
        <v>417248</v>
      </c>
      <c r="L56" s="6"/>
      <c r="M56" s="6">
        <v>17884683148</v>
      </c>
      <c r="N56" s="6"/>
      <c r="O56" s="6">
        <v>14305257763</v>
      </c>
      <c r="P56" s="6"/>
      <c r="Q56" s="6">
        <f t="shared" si="1"/>
        <v>3579425385</v>
      </c>
    </row>
    <row r="57" spans="1:17">
      <c r="A57" s="1" t="s">
        <v>51</v>
      </c>
      <c r="C57" s="6">
        <v>0</v>
      </c>
      <c r="D57" s="6"/>
      <c r="E57" s="6">
        <v>0</v>
      </c>
      <c r="F57" s="6"/>
      <c r="G57" s="6">
        <v>0</v>
      </c>
      <c r="H57" s="6"/>
      <c r="I57" s="6">
        <f t="shared" si="0"/>
        <v>0</v>
      </c>
      <c r="J57" s="6"/>
      <c r="K57" s="6">
        <v>6699251</v>
      </c>
      <c r="L57" s="6"/>
      <c r="M57" s="6">
        <v>38227414008</v>
      </c>
      <c r="N57" s="6"/>
      <c r="O57" s="6">
        <v>39223809609</v>
      </c>
      <c r="P57" s="6"/>
      <c r="Q57" s="6">
        <f t="shared" si="1"/>
        <v>-996395601</v>
      </c>
    </row>
    <row r="58" spans="1:17">
      <c r="A58" s="1" t="s">
        <v>207</v>
      </c>
      <c r="C58" s="6">
        <v>0</v>
      </c>
      <c r="D58" s="6"/>
      <c r="E58" s="6">
        <v>0</v>
      </c>
      <c r="F58" s="6"/>
      <c r="G58" s="6">
        <v>0</v>
      </c>
      <c r="H58" s="6"/>
      <c r="I58" s="6">
        <f t="shared" si="0"/>
        <v>0</v>
      </c>
      <c r="J58" s="6"/>
      <c r="K58" s="6">
        <v>18184000</v>
      </c>
      <c r="L58" s="6"/>
      <c r="M58" s="6">
        <v>43773531375</v>
      </c>
      <c r="N58" s="6"/>
      <c r="O58" s="6">
        <v>43773531375</v>
      </c>
      <c r="P58" s="6"/>
      <c r="Q58" s="6">
        <f t="shared" si="1"/>
        <v>0</v>
      </c>
    </row>
    <row r="59" spans="1:17">
      <c r="A59" s="1" t="s">
        <v>208</v>
      </c>
      <c r="C59" s="6">
        <v>0</v>
      </c>
      <c r="D59" s="6"/>
      <c r="E59" s="6">
        <v>0</v>
      </c>
      <c r="F59" s="6"/>
      <c r="G59" s="6">
        <v>0</v>
      </c>
      <c r="H59" s="6"/>
      <c r="I59" s="6">
        <f t="shared" si="0"/>
        <v>0</v>
      </c>
      <c r="J59" s="6"/>
      <c r="K59" s="6">
        <v>625000</v>
      </c>
      <c r="L59" s="6"/>
      <c r="M59" s="6">
        <v>15314583105</v>
      </c>
      <c r="N59" s="6"/>
      <c r="O59" s="6">
        <v>8445161250</v>
      </c>
      <c r="P59" s="6"/>
      <c r="Q59" s="6">
        <f t="shared" si="1"/>
        <v>6869421855</v>
      </c>
    </row>
    <row r="60" spans="1:17">
      <c r="A60" s="1" t="s">
        <v>120</v>
      </c>
      <c r="C60" s="6">
        <v>35000</v>
      </c>
      <c r="D60" s="6"/>
      <c r="E60" s="6">
        <v>34786273385</v>
      </c>
      <c r="F60" s="6"/>
      <c r="G60" s="6">
        <v>34525806665</v>
      </c>
      <c r="H60" s="6"/>
      <c r="I60" s="6">
        <f t="shared" si="0"/>
        <v>260466720</v>
      </c>
      <c r="J60" s="6"/>
      <c r="K60" s="6">
        <v>35000</v>
      </c>
      <c r="L60" s="6"/>
      <c r="M60" s="6">
        <v>34786273385</v>
      </c>
      <c r="N60" s="6"/>
      <c r="O60" s="6">
        <v>34525806665</v>
      </c>
      <c r="P60" s="6"/>
      <c r="Q60" s="6">
        <f t="shared" si="1"/>
        <v>260466720</v>
      </c>
    </row>
    <row r="61" spans="1:17">
      <c r="A61" s="1" t="s">
        <v>90</v>
      </c>
      <c r="C61" s="6">
        <v>4700</v>
      </c>
      <c r="D61" s="6"/>
      <c r="E61" s="6">
        <v>4700000000</v>
      </c>
      <c r="F61" s="6"/>
      <c r="G61" s="6">
        <v>4004567040</v>
      </c>
      <c r="H61" s="6"/>
      <c r="I61" s="6">
        <f t="shared" si="0"/>
        <v>695432960</v>
      </c>
      <c r="J61" s="6"/>
      <c r="K61" s="6">
        <v>13200</v>
      </c>
      <c r="L61" s="6"/>
      <c r="M61" s="6">
        <v>12750847524</v>
      </c>
      <c r="N61" s="6"/>
      <c r="O61" s="6">
        <v>11246869135</v>
      </c>
      <c r="P61" s="6"/>
      <c r="Q61" s="6">
        <f t="shared" si="1"/>
        <v>1503978389</v>
      </c>
    </row>
    <row r="62" spans="1:17">
      <c r="A62" s="1" t="s">
        <v>209</v>
      </c>
      <c r="C62" s="6">
        <v>0</v>
      </c>
      <c r="D62" s="6"/>
      <c r="E62" s="6">
        <v>0</v>
      </c>
      <c r="F62" s="6"/>
      <c r="G62" s="6">
        <v>0</v>
      </c>
      <c r="H62" s="6"/>
      <c r="I62" s="6">
        <f t="shared" si="0"/>
        <v>0</v>
      </c>
      <c r="J62" s="6"/>
      <c r="K62" s="6">
        <v>186529</v>
      </c>
      <c r="L62" s="6"/>
      <c r="M62" s="6">
        <v>186529000000</v>
      </c>
      <c r="N62" s="6"/>
      <c r="O62" s="6">
        <v>180372554477</v>
      </c>
      <c r="P62" s="6"/>
      <c r="Q62" s="6">
        <f t="shared" si="1"/>
        <v>6156445523</v>
      </c>
    </row>
    <row r="63" spans="1:17">
      <c r="A63" s="1" t="s">
        <v>210</v>
      </c>
      <c r="C63" s="6">
        <v>0</v>
      </c>
      <c r="D63" s="6"/>
      <c r="E63" s="6">
        <v>0</v>
      </c>
      <c r="F63" s="6"/>
      <c r="G63" s="6">
        <v>0</v>
      </c>
      <c r="H63" s="6"/>
      <c r="I63" s="6">
        <f t="shared" si="0"/>
        <v>0</v>
      </c>
      <c r="J63" s="6"/>
      <c r="K63" s="6">
        <v>148164</v>
      </c>
      <c r="L63" s="6"/>
      <c r="M63" s="6">
        <v>147409958611</v>
      </c>
      <c r="N63" s="6"/>
      <c r="O63" s="6">
        <v>132817600114</v>
      </c>
      <c r="P63" s="6"/>
      <c r="Q63" s="6">
        <f t="shared" si="1"/>
        <v>14592358497</v>
      </c>
    </row>
    <row r="64" spans="1:17">
      <c r="A64" s="1" t="s">
        <v>84</v>
      </c>
      <c r="C64" s="6">
        <v>0</v>
      </c>
      <c r="D64" s="6"/>
      <c r="E64" s="6">
        <v>0</v>
      </c>
      <c r="F64" s="6"/>
      <c r="G64" s="6">
        <v>0</v>
      </c>
      <c r="H64" s="6"/>
      <c r="I64" s="6">
        <f t="shared" si="0"/>
        <v>0</v>
      </c>
      <c r="J64" s="6"/>
      <c r="K64" s="6">
        <v>253800</v>
      </c>
      <c r="L64" s="6"/>
      <c r="M64" s="6">
        <v>154675310037</v>
      </c>
      <c r="N64" s="6"/>
      <c r="O64" s="6">
        <v>141665782422</v>
      </c>
      <c r="P64" s="6"/>
      <c r="Q64" s="6">
        <f t="shared" si="1"/>
        <v>13009527615</v>
      </c>
    </row>
    <row r="65" spans="1:17">
      <c r="A65" s="1" t="s">
        <v>211</v>
      </c>
      <c r="C65" s="6">
        <v>0</v>
      </c>
      <c r="D65" s="6"/>
      <c r="E65" s="6">
        <v>0</v>
      </c>
      <c r="F65" s="6"/>
      <c r="G65" s="6">
        <v>0</v>
      </c>
      <c r="H65" s="6"/>
      <c r="I65" s="6">
        <f t="shared" si="0"/>
        <v>0</v>
      </c>
      <c r="J65" s="6"/>
      <c r="K65" s="6">
        <v>50907</v>
      </c>
      <c r="L65" s="6"/>
      <c r="M65" s="6">
        <v>50907000000</v>
      </c>
      <c r="N65" s="6"/>
      <c r="O65" s="6">
        <v>50009408889</v>
      </c>
      <c r="P65" s="6"/>
      <c r="Q65" s="6">
        <f t="shared" si="1"/>
        <v>897591111</v>
      </c>
    </row>
    <row r="66" spans="1:17">
      <c r="A66" s="1" t="s">
        <v>212</v>
      </c>
      <c r="C66" s="6">
        <v>0</v>
      </c>
      <c r="D66" s="6"/>
      <c r="E66" s="6">
        <v>0</v>
      </c>
      <c r="F66" s="6"/>
      <c r="G66" s="6">
        <v>0</v>
      </c>
      <c r="H66" s="6"/>
      <c r="I66" s="6">
        <f t="shared" si="0"/>
        <v>0</v>
      </c>
      <c r="J66" s="6"/>
      <c r="K66" s="6">
        <v>165000</v>
      </c>
      <c r="L66" s="6"/>
      <c r="M66" s="6">
        <v>161225364141</v>
      </c>
      <c r="N66" s="6"/>
      <c r="O66" s="6">
        <v>151026869051</v>
      </c>
      <c r="P66" s="6"/>
      <c r="Q66" s="6">
        <f t="shared" si="1"/>
        <v>10198495090</v>
      </c>
    </row>
    <row r="67" spans="1:17">
      <c r="A67" s="1" t="s">
        <v>213</v>
      </c>
      <c r="C67" s="6">
        <v>0</v>
      </c>
      <c r="D67" s="6"/>
      <c r="E67" s="6">
        <v>0</v>
      </c>
      <c r="F67" s="6"/>
      <c r="G67" s="6">
        <v>0</v>
      </c>
      <c r="H67" s="6"/>
      <c r="I67" s="6">
        <f t="shared" si="0"/>
        <v>0</v>
      </c>
      <c r="J67" s="6"/>
      <c r="K67" s="6">
        <v>300000</v>
      </c>
      <c r="L67" s="6"/>
      <c r="M67" s="6">
        <v>298045294708</v>
      </c>
      <c r="N67" s="6"/>
      <c r="O67" s="6">
        <v>254353890000</v>
      </c>
      <c r="P67" s="6"/>
      <c r="Q67" s="6">
        <f t="shared" si="1"/>
        <v>43691404708</v>
      </c>
    </row>
    <row r="68" spans="1:17">
      <c r="A68" s="1" t="s">
        <v>214</v>
      </c>
      <c r="C68" s="6">
        <v>0</v>
      </c>
      <c r="D68" s="6"/>
      <c r="E68" s="6">
        <v>0</v>
      </c>
      <c r="F68" s="6"/>
      <c r="G68" s="6">
        <v>0</v>
      </c>
      <c r="H68" s="6"/>
      <c r="I68" s="6">
        <f t="shared" si="0"/>
        <v>0</v>
      </c>
      <c r="J68" s="6"/>
      <c r="K68" s="6">
        <v>54020</v>
      </c>
      <c r="L68" s="6"/>
      <c r="M68" s="6">
        <v>54020000000</v>
      </c>
      <c r="N68" s="6"/>
      <c r="O68" s="6">
        <v>50010514961</v>
      </c>
      <c r="P68" s="6"/>
      <c r="Q68" s="6">
        <f t="shared" si="1"/>
        <v>4009485039</v>
      </c>
    </row>
    <row r="69" spans="1:17">
      <c r="A69" s="1" t="s">
        <v>215</v>
      </c>
      <c r="C69" s="6">
        <v>0</v>
      </c>
      <c r="D69" s="6"/>
      <c r="E69" s="6">
        <v>0</v>
      </c>
      <c r="F69" s="6"/>
      <c r="G69" s="6">
        <v>0</v>
      </c>
      <c r="H69" s="6"/>
      <c r="I69" s="6">
        <f t="shared" si="0"/>
        <v>0</v>
      </c>
      <c r="J69" s="6"/>
      <c r="K69" s="6">
        <v>172426</v>
      </c>
      <c r="L69" s="6"/>
      <c r="M69" s="6">
        <v>161969405798</v>
      </c>
      <c r="N69" s="6"/>
      <c r="O69" s="6">
        <v>141191298437</v>
      </c>
      <c r="P69" s="6"/>
      <c r="Q69" s="6">
        <f t="shared" si="1"/>
        <v>20778107361</v>
      </c>
    </row>
    <row r="70" spans="1:17">
      <c r="A70" s="1" t="s">
        <v>216</v>
      </c>
      <c r="C70" s="6">
        <v>0</v>
      </c>
      <c r="D70" s="6"/>
      <c r="E70" s="6">
        <v>0</v>
      </c>
      <c r="F70" s="6"/>
      <c r="G70" s="6">
        <v>0</v>
      </c>
      <c r="H70" s="6"/>
      <c r="I70" s="6">
        <f t="shared" si="0"/>
        <v>0</v>
      </c>
      <c r="J70" s="6"/>
      <c r="K70" s="6">
        <v>130000</v>
      </c>
      <c r="L70" s="6"/>
      <c r="M70" s="6">
        <v>130000000000</v>
      </c>
      <c r="N70" s="6"/>
      <c r="O70" s="6">
        <v>119739741358</v>
      </c>
      <c r="P70" s="6"/>
      <c r="Q70" s="6">
        <f t="shared" si="1"/>
        <v>10260258642</v>
      </c>
    </row>
    <row r="71" spans="1:17">
      <c r="A71" s="1" t="s">
        <v>217</v>
      </c>
      <c r="C71" s="6">
        <v>0</v>
      </c>
      <c r="D71" s="6"/>
      <c r="E71" s="6">
        <v>0</v>
      </c>
      <c r="F71" s="6"/>
      <c r="G71" s="6">
        <v>0</v>
      </c>
      <c r="H71" s="6"/>
      <c r="I71" s="6">
        <f t="shared" si="0"/>
        <v>0</v>
      </c>
      <c r="J71" s="6"/>
      <c r="K71" s="6">
        <v>110120</v>
      </c>
      <c r="L71" s="6"/>
      <c r="M71" s="6">
        <v>110120000000</v>
      </c>
      <c r="N71" s="6"/>
      <c r="O71" s="6">
        <v>100153068305</v>
      </c>
      <c r="P71" s="6"/>
      <c r="Q71" s="6">
        <f t="shared" si="1"/>
        <v>9966931695</v>
      </c>
    </row>
    <row r="72" spans="1:17">
      <c r="A72" s="1" t="s">
        <v>114</v>
      </c>
      <c r="C72" s="6">
        <v>0</v>
      </c>
      <c r="D72" s="6"/>
      <c r="E72" s="6">
        <v>0</v>
      </c>
      <c r="F72" s="6"/>
      <c r="G72" s="6">
        <v>0</v>
      </c>
      <c r="H72" s="6"/>
      <c r="I72" s="6">
        <f t="shared" si="0"/>
        <v>0</v>
      </c>
      <c r="J72" s="6"/>
      <c r="K72" s="6">
        <v>10417</v>
      </c>
      <c r="L72" s="6"/>
      <c r="M72" s="6">
        <v>9998507443</v>
      </c>
      <c r="N72" s="6"/>
      <c r="O72" s="6">
        <v>10041311809</v>
      </c>
      <c r="P72" s="6"/>
      <c r="Q72" s="6">
        <f t="shared" si="1"/>
        <v>-42804366</v>
      </c>
    </row>
    <row r="73" spans="1:17">
      <c r="A73" s="1" t="s">
        <v>218</v>
      </c>
      <c r="C73" s="6">
        <v>0</v>
      </c>
      <c r="D73" s="6"/>
      <c r="E73" s="6">
        <v>0</v>
      </c>
      <c r="F73" s="6"/>
      <c r="G73" s="6">
        <v>0</v>
      </c>
      <c r="H73" s="6"/>
      <c r="I73" s="6">
        <f t="shared" ref="I73:I79" si="2">E73-G73</f>
        <v>0</v>
      </c>
      <c r="J73" s="6"/>
      <c r="K73" s="6">
        <v>45000</v>
      </c>
      <c r="L73" s="6"/>
      <c r="M73" s="6">
        <v>43043416211</v>
      </c>
      <c r="N73" s="6"/>
      <c r="O73" s="6">
        <v>40327308000</v>
      </c>
      <c r="P73" s="6"/>
      <c r="Q73" s="6">
        <f>M73-O73</f>
        <v>2716108211</v>
      </c>
    </row>
    <row r="74" spans="1:17">
      <c r="A74" s="1" t="s">
        <v>219</v>
      </c>
      <c r="C74" s="6">
        <v>0</v>
      </c>
      <c r="D74" s="6"/>
      <c r="E74" s="6">
        <v>0</v>
      </c>
      <c r="F74" s="6"/>
      <c r="G74" s="6">
        <v>0</v>
      </c>
      <c r="H74" s="6"/>
      <c r="I74" s="6">
        <f t="shared" si="2"/>
        <v>0</v>
      </c>
      <c r="J74" s="6"/>
      <c r="K74" s="6">
        <v>231244</v>
      </c>
      <c r="L74" s="6"/>
      <c r="M74" s="6">
        <v>230916807221</v>
      </c>
      <c r="N74" s="6"/>
      <c r="O74" s="6">
        <v>203124474279</v>
      </c>
      <c r="P74" s="6"/>
      <c r="Q74" s="6">
        <f t="shared" ref="Q74:Q79" si="3">M74-O74</f>
        <v>27792332942</v>
      </c>
    </row>
    <row r="75" spans="1:17">
      <c r="A75" s="1" t="s">
        <v>220</v>
      </c>
      <c r="C75" s="6">
        <v>0</v>
      </c>
      <c r="D75" s="6"/>
      <c r="E75" s="6">
        <v>0</v>
      </c>
      <c r="F75" s="6"/>
      <c r="G75" s="6">
        <v>0</v>
      </c>
      <c r="H75" s="6"/>
      <c r="I75" s="6">
        <f t="shared" si="2"/>
        <v>0</v>
      </c>
      <c r="J75" s="6"/>
      <c r="K75" s="6">
        <v>16800</v>
      </c>
      <c r="L75" s="6"/>
      <c r="M75" s="6">
        <v>16800000000</v>
      </c>
      <c r="N75" s="6"/>
      <c r="O75" s="6">
        <v>15885888160</v>
      </c>
      <c r="P75" s="6"/>
      <c r="Q75" s="6">
        <f t="shared" si="3"/>
        <v>914111840</v>
      </c>
    </row>
    <row r="76" spans="1:17">
      <c r="A76" s="1" t="s">
        <v>221</v>
      </c>
      <c r="C76" s="6">
        <v>0</v>
      </c>
      <c r="D76" s="6"/>
      <c r="E76" s="6">
        <v>0</v>
      </c>
      <c r="F76" s="6"/>
      <c r="G76" s="6">
        <v>0</v>
      </c>
      <c r="H76" s="6"/>
      <c r="I76" s="6">
        <f t="shared" si="2"/>
        <v>0</v>
      </c>
      <c r="J76" s="6"/>
      <c r="K76" s="6">
        <v>54500</v>
      </c>
      <c r="L76" s="6"/>
      <c r="M76" s="6">
        <v>54500000000</v>
      </c>
      <c r="N76" s="6"/>
      <c r="O76" s="6">
        <v>47461441054</v>
      </c>
      <c r="P76" s="6"/>
      <c r="Q76" s="6">
        <f t="shared" si="3"/>
        <v>7038558946</v>
      </c>
    </row>
    <row r="77" spans="1:17">
      <c r="A77" s="1" t="s">
        <v>222</v>
      </c>
      <c r="C77" s="6">
        <v>0</v>
      </c>
      <c r="D77" s="6"/>
      <c r="E77" s="6">
        <v>0</v>
      </c>
      <c r="F77" s="6"/>
      <c r="G77" s="6">
        <v>0</v>
      </c>
      <c r="H77" s="6"/>
      <c r="I77" s="6">
        <f t="shared" si="2"/>
        <v>0</v>
      </c>
      <c r="J77" s="6"/>
      <c r="K77" s="6">
        <v>111185</v>
      </c>
      <c r="L77" s="6"/>
      <c r="M77" s="6">
        <v>111185000000</v>
      </c>
      <c r="N77" s="6"/>
      <c r="O77" s="6">
        <v>101160011424</v>
      </c>
      <c r="P77" s="6"/>
      <c r="Q77" s="6">
        <f t="shared" si="3"/>
        <v>10024988576</v>
      </c>
    </row>
    <row r="78" spans="1:17">
      <c r="A78" s="1" t="s">
        <v>223</v>
      </c>
      <c r="C78" s="6">
        <v>0</v>
      </c>
      <c r="D78" s="6"/>
      <c r="E78" s="6">
        <v>0</v>
      </c>
      <c r="F78" s="6"/>
      <c r="G78" s="6">
        <v>0</v>
      </c>
      <c r="H78" s="6"/>
      <c r="I78" s="6">
        <f t="shared" si="2"/>
        <v>0</v>
      </c>
      <c r="J78" s="6"/>
      <c r="K78" s="6">
        <v>30000</v>
      </c>
      <c r="L78" s="6"/>
      <c r="M78" s="6">
        <v>30000000000</v>
      </c>
      <c r="N78" s="6"/>
      <c r="O78" s="6">
        <v>25864687124</v>
      </c>
      <c r="P78" s="6"/>
      <c r="Q78" s="6">
        <f t="shared" si="3"/>
        <v>4135312876</v>
      </c>
    </row>
    <row r="79" spans="1:17">
      <c r="A79" s="1" t="s">
        <v>224</v>
      </c>
      <c r="C79" s="6">
        <v>0</v>
      </c>
      <c r="D79" s="6"/>
      <c r="E79" s="6">
        <v>0</v>
      </c>
      <c r="F79" s="6"/>
      <c r="G79" s="6">
        <v>0</v>
      </c>
      <c r="H79" s="6"/>
      <c r="I79" s="6">
        <f t="shared" si="2"/>
        <v>0</v>
      </c>
      <c r="J79" s="6"/>
      <c r="K79" s="6">
        <v>15000</v>
      </c>
      <c r="L79" s="6"/>
      <c r="M79" s="6">
        <v>13535796194</v>
      </c>
      <c r="N79" s="6"/>
      <c r="O79" s="6">
        <v>12440994660</v>
      </c>
      <c r="P79" s="6"/>
      <c r="Q79" s="6">
        <f t="shared" si="3"/>
        <v>1094801534</v>
      </c>
    </row>
    <row r="80" spans="1:17" ht="24.75" thickBot="1">
      <c r="C80" s="6"/>
      <c r="D80" s="6"/>
      <c r="E80" s="7">
        <f>SUM(E8:E79)</f>
        <v>223105689617</v>
      </c>
      <c r="F80" s="6"/>
      <c r="G80" s="7">
        <f>SUM(G8:G79)</f>
        <v>245795134940</v>
      </c>
      <c r="H80" s="6"/>
      <c r="I80" s="7">
        <f>SUM(I8:I79)</f>
        <v>-22689445323</v>
      </c>
      <c r="J80" s="6"/>
      <c r="K80" s="6"/>
      <c r="L80" s="6"/>
      <c r="M80" s="7">
        <f>SUM(M8:M79)</f>
        <v>3787203654227</v>
      </c>
      <c r="N80" s="6"/>
      <c r="O80" s="7">
        <f>SUM(O8:O79)</f>
        <v>3432976170586</v>
      </c>
      <c r="P80" s="6"/>
      <c r="Q80" s="7">
        <f>SUM(Q8:Q79)</f>
        <v>354227483641</v>
      </c>
    </row>
    <row r="81" ht="24.75" thickTop="1"/>
  </sheetData>
  <mergeCells count="14">
    <mergeCell ref="K7"/>
    <mergeCell ref="M7"/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84"/>
  <sheetViews>
    <sheetView rightToLeft="1" topLeftCell="A52" workbookViewId="0">
      <selection activeCell="I79" sqref="I79:Q80"/>
    </sheetView>
  </sheetViews>
  <sheetFormatPr defaultRowHeight="24"/>
  <cols>
    <col min="1" max="1" width="35.7109375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6.85546875" style="1" bestFit="1" customWidth="1"/>
    <col min="8" max="8" width="1" style="1" customWidth="1"/>
    <col min="9" max="9" width="17.425781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6.85546875" style="1" bestFit="1" customWidth="1"/>
    <col min="18" max="18" width="1" style="1" customWidth="1"/>
    <col min="19" max="19" width="16.8554687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1" ht="24.75">
      <c r="A3" s="15" t="s">
        <v>144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6" spans="1:21" ht="24.75">
      <c r="A6" s="15" t="s">
        <v>3</v>
      </c>
      <c r="C6" s="14" t="s">
        <v>146</v>
      </c>
      <c r="D6" s="14" t="s">
        <v>146</v>
      </c>
      <c r="E6" s="14" t="s">
        <v>146</v>
      </c>
      <c r="F6" s="14" t="s">
        <v>146</v>
      </c>
      <c r="G6" s="14" t="s">
        <v>146</v>
      </c>
      <c r="H6" s="14" t="s">
        <v>146</v>
      </c>
      <c r="I6" s="14" t="s">
        <v>146</v>
      </c>
      <c r="J6" s="14" t="s">
        <v>146</v>
      </c>
      <c r="K6" s="14" t="s">
        <v>146</v>
      </c>
      <c r="M6" s="14" t="s">
        <v>147</v>
      </c>
      <c r="N6" s="14" t="s">
        <v>147</v>
      </c>
      <c r="O6" s="14" t="s">
        <v>147</v>
      </c>
      <c r="P6" s="14" t="s">
        <v>147</v>
      </c>
      <c r="Q6" s="14" t="s">
        <v>147</v>
      </c>
      <c r="R6" s="14" t="s">
        <v>147</v>
      </c>
      <c r="S6" s="14" t="s">
        <v>147</v>
      </c>
      <c r="T6" s="14" t="s">
        <v>147</v>
      </c>
      <c r="U6" s="14" t="s">
        <v>147</v>
      </c>
    </row>
    <row r="7" spans="1:21" ht="24.75">
      <c r="A7" s="14" t="s">
        <v>3</v>
      </c>
      <c r="C7" s="14" t="s">
        <v>225</v>
      </c>
      <c r="E7" s="14" t="s">
        <v>226</v>
      </c>
      <c r="G7" s="14" t="s">
        <v>227</v>
      </c>
      <c r="I7" s="14" t="s">
        <v>131</v>
      </c>
      <c r="K7" s="14" t="s">
        <v>228</v>
      </c>
      <c r="M7" s="14" t="s">
        <v>225</v>
      </c>
      <c r="O7" s="14" t="s">
        <v>226</v>
      </c>
      <c r="Q7" s="14" t="s">
        <v>227</v>
      </c>
      <c r="S7" s="14" t="s">
        <v>131</v>
      </c>
      <c r="U7" s="14" t="s">
        <v>228</v>
      </c>
    </row>
    <row r="8" spans="1:21">
      <c r="A8" s="1" t="s">
        <v>20</v>
      </c>
      <c r="C8" s="6">
        <v>0</v>
      </c>
      <c r="D8" s="6"/>
      <c r="E8" s="6">
        <v>8403847298</v>
      </c>
      <c r="F8" s="6"/>
      <c r="G8" s="6">
        <v>-2041034608</v>
      </c>
      <c r="H8" s="6"/>
      <c r="I8" s="6">
        <f>G8+E8+C8</f>
        <v>6362812690</v>
      </c>
      <c r="J8" s="6"/>
      <c r="K8" s="8">
        <f>I8/$I$78</f>
        <v>2.9580063045668174E-2</v>
      </c>
      <c r="L8" s="6"/>
      <c r="M8" s="6">
        <v>5484227448</v>
      </c>
      <c r="N8" s="6"/>
      <c r="O8" s="6">
        <v>-1895175185</v>
      </c>
      <c r="P8" s="6"/>
      <c r="Q8" s="6">
        <v>-2041034608</v>
      </c>
      <c r="R8" s="6"/>
      <c r="S8" s="6">
        <f>M8+O8+Q8</f>
        <v>1548017655</v>
      </c>
      <c r="T8" s="6"/>
      <c r="U8" s="8">
        <f>S8/$S$78</f>
        <v>3.7389599895526742E-3</v>
      </c>
    </row>
    <row r="9" spans="1:21">
      <c r="A9" s="1" t="s">
        <v>44</v>
      </c>
      <c r="C9" s="6">
        <v>0</v>
      </c>
      <c r="D9" s="6"/>
      <c r="E9" s="6">
        <v>0</v>
      </c>
      <c r="F9" s="6"/>
      <c r="G9" s="6">
        <v>72585715</v>
      </c>
      <c r="H9" s="6"/>
      <c r="I9" s="6">
        <f t="shared" ref="I9:I72" si="0">G9+E9+C9</f>
        <v>72585715</v>
      </c>
      <c r="J9" s="6"/>
      <c r="K9" s="8">
        <f t="shared" ref="K9:K72" si="1">I9/$I$78</f>
        <v>3.3744353802671849E-4</v>
      </c>
      <c r="L9" s="6"/>
      <c r="M9" s="6">
        <v>3763367520</v>
      </c>
      <c r="N9" s="6"/>
      <c r="O9" s="6">
        <v>0</v>
      </c>
      <c r="P9" s="6"/>
      <c r="Q9" s="6">
        <v>190295453</v>
      </c>
      <c r="R9" s="6"/>
      <c r="S9" s="6">
        <f t="shared" ref="S9:S72" si="2">M9+O9+Q9</f>
        <v>3953662973</v>
      </c>
      <c r="T9" s="6"/>
      <c r="U9" s="8">
        <f t="shared" ref="U9:U72" si="3">S9/$S$78</f>
        <v>9.5493663269769855E-3</v>
      </c>
    </row>
    <row r="10" spans="1:21">
      <c r="A10" s="1" t="s">
        <v>45</v>
      </c>
      <c r="C10" s="6">
        <v>0</v>
      </c>
      <c r="D10" s="6"/>
      <c r="E10" s="6">
        <v>10759084513</v>
      </c>
      <c r="F10" s="6"/>
      <c r="G10" s="6">
        <v>-3738055347</v>
      </c>
      <c r="H10" s="6"/>
      <c r="I10" s="6">
        <f t="shared" si="0"/>
        <v>7021029166</v>
      </c>
      <c r="J10" s="6"/>
      <c r="K10" s="8">
        <f t="shared" si="1"/>
        <v>3.2640043875903413E-2</v>
      </c>
      <c r="L10" s="6"/>
      <c r="M10" s="6">
        <v>10664895364</v>
      </c>
      <c r="N10" s="6"/>
      <c r="O10" s="6">
        <v>-24160996438</v>
      </c>
      <c r="P10" s="6"/>
      <c r="Q10" s="6">
        <v>-14811081920</v>
      </c>
      <c r="R10" s="6"/>
      <c r="S10" s="6">
        <f t="shared" si="2"/>
        <v>-28307182994</v>
      </c>
      <c r="T10" s="6"/>
      <c r="U10" s="8">
        <f t="shared" si="3"/>
        <v>-6.8370941564947385E-2</v>
      </c>
    </row>
    <row r="11" spans="1:21">
      <c r="A11" s="1" t="s">
        <v>46</v>
      </c>
      <c r="C11" s="6">
        <v>0</v>
      </c>
      <c r="D11" s="6"/>
      <c r="E11" s="6">
        <v>6608986265</v>
      </c>
      <c r="F11" s="6"/>
      <c r="G11" s="6">
        <v>-2014713316</v>
      </c>
      <c r="H11" s="6"/>
      <c r="I11" s="6">
        <f t="shared" si="0"/>
        <v>4594272949</v>
      </c>
      <c r="J11" s="6"/>
      <c r="K11" s="8">
        <f t="shared" si="1"/>
        <v>2.1358303332425749E-2</v>
      </c>
      <c r="L11" s="6"/>
      <c r="M11" s="6">
        <v>7871853000</v>
      </c>
      <c r="N11" s="6"/>
      <c r="O11" s="6">
        <v>-4661568936</v>
      </c>
      <c r="P11" s="6"/>
      <c r="Q11" s="6">
        <v>-907457888</v>
      </c>
      <c r="R11" s="6"/>
      <c r="S11" s="6">
        <f t="shared" si="2"/>
        <v>2302826176</v>
      </c>
      <c r="T11" s="6"/>
      <c r="U11" s="8">
        <f t="shared" si="3"/>
        <v>5.5620650753873896E-3</v>
      </c>
    </row>
    <row r="12" spans="1:21">
      <c r="A12" s="1" t="s">
        <v>54</v>
      </c>
      <c r="C12" s="6">
        <v>0</v>
      </c>
      <c r="D12" s="6"/>
      <c r="E12" s="6">
        <v>18064409190</v>
      </c>
      <c r="F12" s="6"/>
      <c r="G12" s="6">
        <v>-9709720668</v>
      </c>
      <c r="H12" s="6"/>
      <c r="I12" s="6">
        <f t="shared" si="0"/>
        <v>8354688522</v>
      </c>
      <c r="J12" s="6"/>
      <c r="K12" s="8">
        <f t="shared" si="1"/>
        <v>3.8840089320259438E-2</v>
      </c>
      <c r="L12" s="6"/>
      <c r="M12" s="6">
        <v>1329756440</v>
      </c>
      <c r="N12" s="6"/>
      <c r="O12" s="6">
        <v>-8683683206</v>
      </c>
      <c r="P12" s="6"/>
      <c r="Q12" s="6">
        <v>-9709720668</v>
      </c>
      <c r="R12" s="6"/>
      <c r="S12" s="6">
        <f t="shared" si="2"/>
        <v>-17063647434</v>
      </c>
      <c r="T12" s="6"/>
      <c r="U12" s="8">
        <f t="shared" si="3"/>
        <v>-4.1214190823656439E-2</v>
      </c>
    </row>
    <row r="13" spans="1:21">
      <c r="A13" s="1" t="s">
        <v>16</v>
      </c>
      <c r="C13" s="6">
        <v>0</v>
      </c>
      <c r="D13" s="6"/>
      <c r="E13" s="6">
        <v>11584925139</v>
      </c>
      <c r="F13" s="6"/>
      <c r="G13" s="6">
        <v>-5460691230</v>
      </c>
      <c r="H13" s="6"/>
      <c r="I13" s="6">
        <f t="shared" si="0"/>
        <v>6124233909</v>
      </c>
      <c r="J13" s="6"/>
      <c r="K13" s="8">
        <f t="shared" si="1"/>
        <v>2.8470934783189232E-2</v>
      </c>
      <c r="L13" s="6"/>
      <c r="M13" s="6">
        <v>1605500262</v>
      </c>
      <c r="N13" s="6"/>
      <c r="O13" s="6">
        <v>-9056668852</v>
      </c>
      <c r="P13" s="6"/>
      <c r="Q13" s="6">
        <v>-6778217560</v>
      </c>
      <c r="R13" s="6"/>
      <c r="S13" s="6">
        <f t="shared" si="2"/>
        <v>-14229386150</v>
      </c>
      <c r="T13" s="6"/>
      <c r="U13" s="8">
        <f t="shared" si="3"/>
        <v>-3.4368539221049751E-2</v>
      </c>
    </row>
    <row r="14" spans="1:21">
      <c r="A14" s="1" t="s">
        <v>29</v>
      </c>
      <c r="C14" s="6">
        <v>0</v>
      </c>
      <c r="D14" s="6"/>
      <c r="E14" s="6">
        <v>0</v>
      </c>
      <c r="F14" s="6"/>
      <c r="G14" s="6">
        <v>1550586767</v>
      </c>
      <c r="H14" s="6"/>
      <c r="I14" s="6">
        <f t="shared" si="0"/>
        <v>1550586767</v>
      </c>
      <c r="J14" s="6"/>
      <c r="K14" s="8">
        <f t="shared" si="1"/>
        <v>7.2085187102433447E-3</v>
      </c>
      <c r="L14" s="6"/>
      <c r="M14" s="6">
        <v>0</v>
      </c>
      <c r="N14" s="6"/>
      <c r="O14" s="6">
        <v>0</v>
      </c>
      <c r="P14" s="6"/>
      <c r="Q14" s="6">
        <v>1550586767</v>
      </c>
      <c r="R14" s="6"/>
      <c r="S14" s="6">
        <f t="shared" si="2"/>
        <v>1550586767</v>
      </c>
      <c r="T14" s="6"/>
      <c r="U14" s="8">
        <f t="shared" si="3"/>
        <v>3.745165220446297E-3</v>
      </c>
    </row>
    <row r="15" spans="1:21">
      <c r="A15" s="1" t="s">
        <v>39</v>
      </c>
      <c r="C15" s="6">
        <v>0</v>
      </c>
      <c r="D15" s="6"/>
      <c r="E15" s="6">
        <v>0</v>
      </c>
      <c r="F15" s="6"/>
      <c r="G15" s="6">
        <v>-2304302316</v>
      </c>
      <c r="H15" s="6"/>
      <c r="I15" s="6">
        <f t="shared" si="0"/>
        <v>-2304302316</v>
      </c>
      <c r="J15" s="6"/>
      <c r="K15" s="8">
        <f t="shared" si="1"/>
        <v>-1.0712464927764389E-2</v>
      </c>
      <c r="L15" s="6"/>
      <c r="M15" s="6">
        <v>5039841400</v>
      </c>
      <c r="N15" s="6"/>
      <c r="O15" s="6">
        <v>0</v>
      </c>
      <c r="P15" s="6"/>
      <c r="Q15" s="6">
        <v>-2455851517</v>
      </c>
      <c r="R15" s="6"/>
      <c r="S15" s="6">
        <f t="shared" si="2"/>
        <v>2583989883</v>
      </c>
      <c r="T15" s="6"/>
      <c r="U15" s="8">
        <f t="shared" si="3"/>
        <v>6.241165761088103E-3</v>
      </c>
    </row>
    <row r="16" spans="1:21">
      <c r="A16" s="1" t="s">
        <v>60</v>
      </c>
      <c r="C16" s="6">
        <v>0</v>
      </c>
      <c r="D16" s="6"/>
      <c r="E16" s="6">
        <v>1255034517</v>
      </c>
      <c r="F16" s="6"/>
      <c r="G16" s="6">
        <v>0</v>
      </c>
      <c r="H16" s="6"/>
      <c r="I16" s="6">
        <f t="shared" si="0"/>
        <v>1255034517</v>
      </c>
      <c r="J16" s="6"/>
      <c r="K16" s="8">
        <f t="shared" si="1"/>
        <v>5.8345266387764281E-3</v>
      </c>
      <c r="L16" s="6"/>
      <c r="M16" s="6">
        <v>5140368585</v>
      </c>
      <c r="N16" s="6"/>
      <c r="O16" s="6">
        <v>7204224127</v>
      </c>
      <c r="P16" s="6"/>
      <c r="Q16" s="6">
        <v>748448713</v>
      </c>
      <c r="R16" s="6"/>
      <c r="S16" s="6">
        <f t="shared" si="2"/>
        <v>13093041425</v>
      </c>
      <c r="T16" s="6"/>
      <c r="U16" s="8">
        <f t="shared" si="3"/>
        <v>3.1623901621219384E-2</v>
      </c>
    </row>
    <row r="17" spans="1:21">
      <c r="A17" s="1" t="s">
        <v>48</v>
      </c>
      <c r="C17" s="6">
        <v>0</v>
      </c>
      <c r="D17" s="6"/>
      <c r="E17" s="6">
        <v>4469528775</v>
      </c>
      <c r="F17" s="6"/>
      <c r="G17" s="6">
        <v>0</v>
      </c>
      <c r="H17" s="6"/>
      <c r="I17" s="6">
        <f t="shared" si="0"/>
        <v>4469528775</v>
      </c>
      <c r="J17" s="6"/>
      <c r="K17" s="8">
        <f t="shared" si="1"/>
        <v>2.0778380472634663E-2</v>
      </c>
      <c r="L17" s="6"/>
      <c r="M17" s="6">
        <v>2141086500</v>
      </c>
      <c r="N17" s="6"/>
      <c r="O17" s="6">
        <v>-4205614059</v>
      </c>
      <c r="P17" s="6"/>
      <c r="Q17" s="6">
        <v>-386144928</v>
      </c>
      <c r="R17" s="6"/>
      <c r="S17" s="6">
        <f t="shared" si="2"/>
        <v>-2450672487</v>
      </c>
      <c r="T17" s="6"/>
      <c r="U17" s="8">
        <f t="shared" si="3"/>
        <v>-5.9191614170515036E-3</v>
      </c>
    </row>
    <row r="18" spans="1:21">
      <c r="A18" s="1" t="s">
        <v>42</v>
      </c>
      <c r="C18" s="6">
        <v>0</v>
      </c>
      <c r="D18" s="6"/>
      <c r="E18" s="6">
        <v>5163270056</v>
      </c>
      <c r="F18" s="6"/>
      <c r="G18" s="6">
        <v>0</v>
      </c>
      <c r="H18" s="6"/>
      <c r="I18" s="6">
        <f t="shared" si="0"/>
        <v>5163270056</v>
      </c>
      <c r="J18" s="6"/>
      <c r="K18" s="8">
        <f t="shared" si="1"/>
        <v>2.4003512474652249E-2</v>
      </c>
      <c r="L18" s="6"/>
      <c r="M18" s="6">
        <v>5903786400</v>
      </c>
      <c r="N18" s="6"/>
      <c r="O18" s="6">
        <v>8310066492</v>
      </c>
      <c r="P18" s="6"/>
      <c r="Q18" s="6">
        <v>-186672283</v>
      </c>
      <c r="R18" s="6"/>
      <c r="S18" s="6">
        <f t="shared" si="2"/>
        <v>14027180609</v>
      </c>
      <c r="T18" s="6"/>
      <c r="U18" s="8">
        <f t="shared" si="3"/>
        <v>3.3880147874205034E-2</v>
      </c>
    </row>
    <row r="19" spans="1:21">
      <c r="A19" s="1" t="s">
        <v>30</v>
      </c>
      <c r="C19" s="6">
        <v>0</v>
      </c>
      <c r="D19" s="6"/>
      <c r="E19" s="6">
        <v>6511103022</v>
      </c>
      <c r="F19" s="6"/>
      <c r="G19" s="6">
        <v>0</v>
      </c>
      <c r="H19" s="6"/>
      <c r="I19" s="6">
        <f t="shared" si="0"/>
        <v>6511103022</v>
      </c>
      <c r="J19" s="6"/>
      <c r="K19" s="8">
        <f t="shared" si="1"/>
        <v>3.0269449576960684E-2</v>
      </c>
      <c r="L19" s="6"/>
      <c r="M19" s="6">
        <v>5087835600</v>
      </c>
      <c r="N19" s="6"/>
      <c r="O19" s="6">
        <v>-5393813480</v>
      </c>
      <c r="P19" s="6"/>
      <c r="Q19" s="6">
        <v>-8052315767</v>
      </c>
      <c r="R19" s="6"/>
      <c r="S19" s="6">
        <f t="shared" si="2"/>
        <v>-8358293647</v>
      </c>
      <c r="T19" s="6"/>
      <c r="U19" s="8">
        <f t="shared" si="3"/>
        <v>-2.0187964540407843E-2</v>
      </c>
    </row>
    <row r="20" spans="1:21">
      <c r="A20" s="1" t="s">
        <v>196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f t="shared" si="0"/>
        <v>0</v>
      </c>
      <c r="J20" s="6"/>
      <c r="K20" s="8">
        <f t="shared" si="1"/>
        <v>0</v>
      </c>
      <c r="L20" s="6"/>
      <c r="M20" s="6">
        <v>0</v>
      </c>
      <c r="N20" s="6"/>
      <c r="O20" s="6">
        <v>0</v>
      </c>
      <c r="P20" s="6"/>
      <c r="Q20" s="6">
        <v>18516741013</v>
      </c>
      <c r="R20" s="6"/>
      <c r="S20" s="6">
        <f t="shared" si="2"/>
        <v>18516741013</v>
      </c>
      <c r="T20" s="6"/>
      <c r="U20" s="8">
        <f t="shared" si="3"/>
        <v>4.4723878672117634E-2</v>
      </c>
    </row>
    <row r="21" spans="1:21">
      <c r="A21" s="1" t="s">
        <v>43</v>
      </c>
      <c r="C21" s="6">
        <v>0</v>
      </c>
      <c r="D21" s="6"/>
      <c r="E21" s="6">
        <v>3864358242</v>
      </c>
      <c r="F21" s="6"/>
      <c r="G21" s="6">
        <v>0</v>
      </c>
      <c r="H21" s="6"/>
      <c r="I21" s="6">
        <f>G21+E21+C21</f>
        <v>3864358242</v>
      </c>
      <c r="J21" s="6"/>
      <c r="K21" s="8">
        <f t="shared" si="1"/>
        <v>1.7965004786178521E-2</v>
      </c>
      <c r="L21" s="6"/>
      <c r="M21" s="6">
        <v>9190011600</v>
      </c>
      <c r="N21" s="6"/>
      <c r="O21" s="6">
        <v>11521784013</v>
      </c>
      <c r="P21" s="6"/>
      <c r="Q21" s="6">
        <v>15618670295</v>
      </c>
      <c r="R21" s="6"/>
      <c r="S21" s="6">
        <f t="shared" si="2"/>
        <v>36330465908</v>
      </c>
      <c r="T21" s="6"/>
      <c r="U21" s="8">
        <f t="shared" si="3"/>
        <v>8.7749747551696664E-2</v>
      </c>
    </row>
    <row r="22" spans="1:21">
      <c r="A22" s="1" t="s">
        <v>25</v>
      </c>
      <c r="C22" s="6">
        <v>0</v>
      </c>
      <c r="D22" s="6"/>
      <c r="E22" s="6">
        <v>11187153020</v>
      </c>
      <c r="F22" s="6"/>
      <c r="G22" s="6">
        <v>0</v>
      </c>
      <c r="H22" s="6"/>
      <c r="I22" s="6">
        <f t="shared" si="0"/>
        <v>11187153020</v>
      </c>
      <c r="J22" s="6"/>
      <c r="K22" s="8">
        <f t="shared" si="1"/>
        <v>5.2007926015677997E-2</v>
      </c>
      <c r="L22" s="6"/>
      <c r="M22" s="6">
        <v>0</v>
      </c>
      <c r="N22" s="6"/>
      <c r="O22" s="6">
        <v>9271573946</v>
      </c>
      <c r="P22" s="6"/>
      <c r="Q22" s="6">
        <v>4668013471</v>
      </c>
      <c r="R22" s="6"/>
      <c r="S22" s="6">
        <f t="shared" si="2"/>
        <v>13939587417</v>
      </c>
      <c r="T22" s="6"/>
      <c r="U22" s="8">
        <f t="shared" si="3"/>
        <v>3.3668582173266563E-2</v>
      </c>
    </row>
    <row r="23" spans="1:21">
      <c r="A23" s="1" t="s">
        <v>38</v>
      </c>
      <c r="C23" s="6">
        <v>0</v>
      </c>
      <c r="D23" s="6"/>
      <c r="E23" s="6">
        <v>1496893581</v>
      </c>
      <c r="F23" s="6"/>
      <c r="G23" s="6">
        <v>0</v>
      </c>
      <c r="H23" s="6"/>
      <c r="I23" s="6">
        <f t="shared" si="0"/>
        <v>1496893581</v>
      </c>
      <c r="J23" s="6"/>
      <c r="K23" s="8">
        <f t="shared" si="1"/>
        <v>6.9589046001974951E-3</v>
      </c>
      <c r="L23" s="6"/>
      <c r="M23" s="6">
        <v>2748547968</v>
      </c>
      <c r="N23" s="6"/>
      <c r="O23" s="6">
        <v>-101730629</v>
      </c>
      <c r="P23" s="6"/>
      <c r="Q23" s="6">
        <v>161751848</v>
      </c>
      <c r="R23" s="6"/>
      <c r="S23" s="6">
        <f t="shared" si="2"/>
        <v>2808569187</v>
      </c>
      <c r="T23" s="6"/>
      <c r="U23" s="8">
        <f t="shared" si="3"/>
        <v>6.7835969339015596E-3</v>
      </c>
    </row>
    <row r="24" spans="1:21">
      <c r="A24" s="1" t="s">
        <v>197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f t="shared" si="0"/>
        <v>0</v>
      </c>
      <c r="J24" s="6"/>
      <c r="K24" s="8">
        <f t="shared" si="1"/>
        <v>0</v>
      </c>
      <c r="L24" s="6"/>
      <c r="M24" s="6">
        <v>0</v>
      </c>
      <c r="N24" s="6"/>
      <c r="O24" s="6">
        <v>0</v>
      </c>
      <c r="P24" s="6"/>
      <c r="Q24" s="6">
        <v>9315700651</v>
      </c>
      <c r="R24" s="6"/>
      <c r="S24" s="6">
        <f t="shared" si="2"/>
        <v>9315700651</v>
      </c>
      <c r="T24" s="6"/>
      <c r="U24" s="8">
        <f t="shared" si="3"/>
        <v>2.250041005426311E-2</v>
      </c>
    </row>
    <row r="25" spans="1:21">
      <c r="A25" s="1" t="s">
        <v>21</v>
      </c>
      <c r="C25" s="6">
        <v>0</v>
      </c>
      <c r="D25" s="6"/>
      <c r="E25" s="6">
        <v>6024603665</v>
      </c>
      <c r="F25" s="6"/>
      <c r="G25" s="6">
        <v>0</v>
      </c>
      <c r="H25" s="6"/>
      <c r="I25" s="6">
        <f t="shared" si="0"/>
        <v>6024603665</v>
      </c>
      <c r="J25" s="6"/>
      <c r="K25" s="8">
        <f t="shared" si="1"/>
        <v>2.8007764005993949E-2</v>
      </c>
      <c r="L25" s="6"/>
      <c r="M25" s="6">
        <v>4135369500</v>
      </c>
      <c r="N25" s="6"/>
      <c r="O25" s="6">
        <v>10905845095</v>
      </c>
      <c r="P25" s="6"/>
      <c r="Q25" s="6">
        <v>326847256</v>
      </c>
      <c r="R25" s="6"/>
      <c r="S25" s="6">
        <f t="shared" si="2"/>
        <v>15368061851</v>
      </c>
      <c r="T25" s="6"/>
      <c r="U25" s="8">
        <f t="shared" si="3"/>
        <v>3.7118806876824548E-2</v>
      </c>
    </row>
    <row r="26" spans="1:21">
      <c r="A26" s="1" t="s">
        <v>17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f t="shared" si="0"/>
        <v>0</v>
      </c>
      <c r="J26" s="6"/>
      <c r="K26" s="8">
        <f t="shared" si="1"/>
        <v>0</v>
      </c>
      <c r="L26" s="6"/>
      <c r="M26" s="6">
        <v>0</v>
      </c>
      <c r="N26" s="6"/>
      <c r="O26" s="6">
        <v>0</v>
      </c>
      <c r="P26" s="6"/>
      <c r="Q26" s="6">
        <v>-162450325</v>
      </c>
      <c r="R26" s="6"/>
      <c r="S26" s="6">
        <f t="shared" si="2"/>
        <v>-162450325</v>
      </c>
      <c r="T26" s="6"/>
      <c r="U26" s="8">
        <f t="shared" si="3"/>
        <v>-3.9236972750470892E-4</v>
      </c>
    </row>
    <row r="27" spans="1:21">
      <c r="A27" s="1" t="s">
        <v>57</v>
      </c>
      <c r="C27" s="6">
        <v>0</v>
      </c>
      <c r="D27" s="6"/>
      <c r="E27" s="6">
        <v>71471399</v>
      </c>
      <c r="F27" s="6"/>
      <c r="G27" s="6">
        <v>0</v>
      </c>
      <c r="H27" s="6"/>
      <c r="I27" s="6">
        <f t="shared" si="0"/>
        <v>71471399</v>
      </c>
      <c r="J27" s="6"/>
      <c r="K27" s="8">
        <f t="shared" si="1"/>
        <v>3.322631973285552E-4</v>
      </c>
      <c r="L27" s="6"/>
      <c r="M27" s="6">
        <v>6587009840</v>
      </c>
      <c r="N27" s="6"/>
      <c r="O27" s="6">
        <v>-1697445826</v>
      </c>
      <c r="P27" s="6"/>
      <c r="Q27" s="6">
        <v>667261231</v>
      </c>
      <c r="R27" s="6"/>
      <c r="S27" s="6">
        <f t="shared" si="2"/>
        <v>5556825245</v>
      </c>
      <c r="T27" s="6"/>
      <c r="U27" s="8">
        <f t="shared" si="3"/>
        <v>1.3421518283647247E-2</v>
      </c>
    </row>
    <row r="28" spans="1:21">
      <c r="A28" s="1" t="s">
        <v>181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f t="shared" si="0"/>
        <v>0</v>
      </c>
      <c r="J28" s="6"/>
      <c r="K28" s="8">
        <f t="shared" si="1"/>
        <v>0</v>
      </c>
      <c r="L28" s="6"/>
      <c r="M28" s="6">
        <v>228101700</v>
      </c>
      <c r="N28" s="6"/>
      <c r="O28" s="6">
        <v>0</v>
      </c>
      <c r="P28" s="6"/>
      <c r="Q28" s="6">
        <v>5345665652</v>
      </c>
      <c r="R28" s="6"/>
      <c r="S28" s="6">
        <f t="shared" si="2"/>
        <v>5573767352</v>
      </c>
      <c r="T28" s="6"/>
      <c r="U28" s="8">
        <f t="shared" si="3"/>
        <v>1.3462438915273843E-2</v>
      </c>
    </row>
    <row r="29" spans="1:21">
      <c r="A29" s="1" t="s">
        <v>198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f t="shared" si="0"/>
        <v>0</v>
      </c>
      <c r="J29" s="6"/>
      <c r="K29" s="8">
        <f t="shared" si="1"/>
        <v>0</v>
      </c>
      <c r="L29" s="6"/>
      <c r="M29" s="6">
        <v>0</v>
      </c>
      <c r="N29" s="6"/>
      <c r="O29" s="6">
        <v>0</v>
      </c>
      <c r="P29" s="6"/>
      <c r="Q29" s="6">
        <v>39577005500</v>
      </c>
      <c r="R29" s="6"/>
      <c r="S29" s="6">
        <f t="shared" si="2"/>
        <v>39577005500</v>
      </c>
      <c r="T29" s="6"/>
      <c r="U29" s="8">
        <f t="shared" si="3"/>
        <v>9.5591183726393691E-2</v>
      </c>
    </row>
    <row r="30" spans="1:21">
      <c r="A30" s="1" t="s">
        <v>28</v>
      </c>
      <c r="C30" s="6">
        <v>0</v>
      </c>
      <c r="D30" s="6"/>
      <c r="E30" s="6">
        <v>8728816411</v>
      </c>
      <c r="F30" s="6"/>
      <c r="G30" s="6">
        <v>0</v>
      </c>
      <c r="H30" s="6"/>
      <c r="I30" s="6">
        <f t="shared" si="0"/>
        <v>8728816411</v>
      </c>
      <c r="J30" s="6"/>
      <c r="K30" s="8">
        <f t="shared" si="1"/>
        <v>4.0579371471556394E-2</v>
      </c>
      <c r="L30" s="6"/>
      <c r="M30" s="6">
        <v>2183709600</v>
      </c>
      <c r="N30" s="6"/>
      <c r="O30" s="6">
        <v>-378945786</v>
      </c>
      <c r="P30" s="6"/>
      <c r="Q30" s="6">
        <v>6238159578</v>
      </c>
      <c r="R30" s="6"/>
      <c r="S30" s="6">
        <f t="shared" si="2"/>
        <v>8042923392</v>
      </c>
      <c r="T30" s="6"/>
      <c r="U30" s="8">
        <f t="shared" si="3"/>
        <v>1.9426244051283303E-2</v>
      </c>
    </row>
    <row r="31" spans="1:21">
      <c r="A31" s="1" t="s">
        <v>64</v>
      </c>
      <c r="C31" s="6">
        <v>0</v>
      </c>
      <c r="D31" s="6"/>
      <c r="E31" s="6">
        <v>2471876371</v>
      </c>
      <c r="F31" s="6"/>
      <c r="G31" s="6">
        <v>0</v>
      </c>
      <c r="H31" s="6"/>
      <c r="I31" s="6">
        <f t="shared" si="0"/>
        <v>2471876371</v>
      </c>
      <c r="J31" s="6"/>
      <c r="K31" s="8">
        <f t="shared" si="1"/>
        <v>1.1491499507787247E-2</v>
      </c>
      <c r="L31" s="6"/>
      <c r="M31" s="6">
        <v>2562245139</v>
      </c>
      <c r="N31" s="6"/>
      <c r="O31" s="6">
        <v>-3400179291</v>
      </c>
      <c r="P31" s="6"/>
      <c r="Q31" s="6">
        <v>843829941</v>
      </c>
      <c r="R31" s="6"/>
      <c r="S31" s="6">
        <f t="shared" si="2"/>
        <v>5895789</v>
      </c>
      <c r="T31" s="6"/>
      <c r="U31" s="8">
        <f t="shared" si="3"/>
        <v>1.4240224655477053E-5</v>
      </c>
    </row>
    <row r="32" spans="1:21">
      <c r="A32" s="1" t="s">
        <v>34</v>
      </c>
      <c r="C32" s="6">
        <v>0</v>
      </c>
      <c r="D32" s="6"/>
      <c r="E32" s="6">
        <v>2969781951</v>
      </c>
      <c r="F32" s="6"/>
      <c r="G32" s="6">
        <v>0</v>
      </c>
      <c r="H32" s="6"/>
      <c r="I32" s="6">
        <f t="shared" si="0"/>
        <v>2969781951</v>
      </c>
      <c r="J32" s="6"/>
      <c r="K32" s="8">
        <f t="shared" si="1"/>
        <v>1.380621143861889E-2</v>
      </c>
      <c r="L32" s="6"/>
      <c r="M32" s="6">
        <v>4385159581</v>
      </c>
      <c r="N32" s="6"/>
      <c r="O32" s="6">
        <v>6393280592</v>
      </c>
      <c r="P32" s="6"/>
      <c r="Q32" s="6">
        <v>2586506496</v>
      </c>
      <c r="R32" s="6"/>
      <c r="S32" s="6">
        <f t="shared" si="2"/>
        <v>13364946669</v>
      </c>
      <c r="T32" s="6"/>
      <c r="U32" s="8">
        <f t="shared" si="3"/>
        <v>3.2280640144182519E-2</v>
      </c>
    </row>
    <row r="33" spans="1:21">
      <c r="A33" s="1" t="s">
        <v>199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f t="shared" si="0"/>
        <v>0</v>
      </c>
      <c r="J33" s="6"/>
      <c r="K33" s="8">
        <f t="shared" si="1"/>
        <v>0</v>
      </c>
      <c r="L33" s="6"/>
      <c r="M33" s="6">
        <v>0</v>
      </c>
      <c r="N33" s="6"/>
      <c r="O33" s="6">
        <v>0</v>
      </c>
      <c r="P33" s="6"/>
      <c r="Q33" s="6">
        <v>1652851923</v>
      </c>
      <c r="R33" s="6"/>
      <c r="S33" s="6">
        <f t="shared" si="2"/>
        <v>1652851923</v>
      </c>
      <c r="T33" s="6"/>
      <c r="U33" s="8">
        <f t="shared" si="3"/>
        <v>3.9921684283065863E-3</v>
      </c>
    </row>
    <row r="34" spans="1:21">
      <c r="A34" s="1" t="s">
        <v>23</v>
      </c>
      <c r="C34" s="6">
        <v>0</v>
      </c>
      <c r="D34" s="6"/>
      <c r="E34" s="6">
        <v>340019773</v>
      </c>
      <c r="F34" s="6"/>
      <c r="G34" s="6">
        <v>0</v>
      </c>
      <c r="H34" s="6"/>
      <c r="I34" s="6">
        <f t="shared" si="0"/>
        <v>340019773</v>
      </c>
      <c r="J34" s="6"/>
      <c r="K34" s="8">
        <f t="shared" si="1"/>
        <v>1.58071702125083E-3</v>
      </c>
      <c r="L34" s="6"/>
      <c r="M34" s="6">
        <v>3889828800</v>
      </c>
      <c r="N34" s="6"/>
      <c r="O34" s="6">
        <v>-4165242213</v>
      </c>
      <c r="P34" s="6"/>
      <c r="Q34" s="6">
        <v>28744740</v>
      </c>
      <c r="R34" s="6"/>
      <c r="S34" s="6">
        <f t="shared" si="2"/>
        <v>-246668673</v>
      </c>
      <c r="T34" s="6"/>
      <c r="U34" s="8">
        <f t="shared" si="3"/>
        <v>-5.9578409590105871E-4</v>
      </c>
    </row>
    <row r="35" spans="1:21">
      <c r="A35" s="1" t="s">
        <v>200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f t="shared" si="0"/>
        <v>0</v>
      </c>
      <c r="J35" s="6"/>
      <c r="K35" s="8">
        <f t="shared" si="1"/>
        <v>0</v>
      </c>
      <c r="L35" s="6"/>
      <c r="M35" s="6">
        <v>0</v>
      </c>
      <c r="N35" s="6"/>
      <c r="O35" s="6">
        <v>0</v>
      </c>
      <c r="P35" s="6"/>
      <c r="Q35" s="6">
        <v>45765609471</v>
      </c>
      <c r="R35" s="6"/>
      <c r="S35" s="6">
        <f t="shared" si="2"/>
        <v>45765609471</v>
      </c>
      <c r="T35" s="6"/>
      <c r="U35" s="8">
        <f t="shared" si="3"/>
        <v>0.11053865061349183</v>
      </c>
    </row>
    <row r="36" spans="1:21">
      <c r="A36" s="1" t="s">
        <v>201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f t="shared" si="0"/>
        <v>0</v>
      </c>
      <c r="J36" s="6"/>
      <c r="K36" s="8">
        <f t="shared" si="1"/>
        <v>0</v>
      </c>
      <c r="L36" s="6"/>
      <c r="M36" s="6">
        <v>0</v>
      </c>
      <c r="N36" s="6"/>
      <c r="O36" s="6">
        <v>0</v>
      </c>
      <c r="P36" s="6"/>
      <c r="Q36" s="6">
        <v>-558593537</v>
      </c>
      <c r="R36" s="6"/>
      <c r="S36" s="6">
        <f t="shared" si="2"/>
        <v>-558593537</v>
      </c>
      <c r="T36" s="6"/>
      <c r="U36" s="8">
        <f t="shared" si="3"/>
        <v>-1.3491828588128806E-3</v>
      </c>
    </row>
    <row r="37" spans="1:21">
      <c r="A37" s="1" t="s">
        <v>41</v>
      </c>
      <c r="C37" s="6">
        <v>0</v>
      </c>
      <c r="D37" s="6"/>
      <c r="E37" s="6">
        <v>9797918955</v>
      </c>
      <c r="F37" s="6"/>
      <c r="G37" s="6">
        <v>0</v>
      </c>
      <c r="H37" s="6"/>
      <c r="I37" s="6">
        <f t="shared" si="0"/>
        <v>9797918955</v>
      </c>
      <c r="J37" s="6"/>
      <c r="K37" s="8">
        <f t="shared" si="1"/>
        <v>4.5549519453989648E-2</v>
      </c>
      <c r="L37" s="6"/>
      <c r="M37" s="6">
        <v>8213804600</v>
      </c>
      <c r="N37" s="6"/>
      <c r="O37" s="6">
        <v>-1494008917</v>
      </c>
      <c r="P37" s="6"/>
      <c r="Q37" s="6">
        <v>581076002</v>
      </c>
      <c r="R37" s="6"/>
      <c r="S37" s="6">
        <f t="shared" si="2"/>
        <v>7300871685</v>
      </c>
      <c r="T37" s="6"/>
      <c r="U37" s="8">
        <f t="shared" si="3"/>
        <v>1.7633950769814066E-2</v>
      </c>
    </row>
    <row r="38" spans="1:21">
      <c r="A38" s="1" t="s">
        <v>202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f t="shared" si="0"/>
        <v>0</v>
      </c>
      <c r="J38" s="6"/>
      <c r="K38" s="8">
        <f t="shared" si="1"/>
        <v>0</v>
      </c>
      <c r="L38" s="6"/>
      <c r="M38" s="6">
        <v>0</v>
      </c>
      <c r="N38" s="6"/>
      <c r="O38" s="6">
        <v>0</v>
      </c>
      <c r="P38" s="6"/>
      <c r="Q38" s="6">
        <v>0</v>
      </c>
      <c r="R38" s="6"/>
      <c r="S38" s="6">
        <f t="shared" si="2"/>
        <v>0</v>
      </c>
      <c r="T38" s="6"/>
      <c r="U38" s="8">
        <f t="shared" si="3"/>
        <v>0</v>
      </c>
    </row>
    <row r="39" spans="1:21">
      <c r="A39" s="1" t="s">
        <v>203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f t="shared" si="0"/>
        <v>0</v>
      </c>
      <c r="J39" s="6"/>
      <c r="K39" s="8">
        <f t="shared" si="1"/>
        <v>0</v>
      </c>
      <c r="L39" s="6"/>
      <c r="M39" s="6">
        <v>0</v>
      </c>
      <c r="N39" s="6"/>
      <c r="O39" s="6">
        <v>0</v>
      </c>
      <c r="P39" s="6"/>
      <c r="Q39" s="6">
        <v>-895370255</v>
      </c>
      <c r="R39" s="6"/>
      <c r="S39" s="6">
        <f t="shared" si="2"/>
        <v>-895370255</v>
      </c>
      <c r="T39" s="6"/>
      <c r="U39" s="8">
        <f t="shared" si="3"/>
        <v>-2.1626068336285061E-3</v>
      </c>
    </row>
    <row r="40" spans="1:21">
      <c r="A40" s="1" t="s">
        <v>179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f t="shared" si="0"/>
        <v>0</v>
      </c>
      <c r="J40" s="6"/>
      <c r="K40" s="8">
        <f t="shared" si="1"/>
        <v>0</v>
      </c>
      <c r="L40" s="6"/>
      <c r="M40" s="6">
        <v>3428345000</v>
      </c>
      <c r="N40" s="6"/>
      <c r="O40" s="6">
        <v>0</v>
      </c>
      <c r="P40" s="6"/>
      <c r="Q40" s="6">
        <v>24562869618</v>
      </c>
      <c r="R40" s="6"/>
      <c r="S40" s="6">
        <f t="shared" si="2"/>
        <v>27991214618</v>
      </c>
      <c r="T40" s="6"/>
      <c r="U40" s="8">
        <f t="shared" si="3"/>
        <v>6.7607776421441362E-2</v>
      </c>
    </row>
    <row r="41" spans="1:21">
      <c r="A41" s="1" t="s">
        <v>52</v>
      </c>
      <c r="C41" s="6">
        <v>0</v>
      </c>
      <c r="D41" s="6"/>
      <c r="E41" s="6">
        <v>5515213200</v>
      </c>
      <c r="F41" s="6"/>
      <c r="G41" s="6">
        <v>0</v>
      </c>
      <c r="H41" s="6"/>
      <c r="I41" s="6">
        <f t="shared" si="0"/>
        <v>5515213200</v>
      </c>
      <c r="J41" s="6"/>
      <c r="K41" s="8">
        <f t="shared" si="1"/>
        <v>2.5639660023734145E-2</v>
      </c>
      <c r="L41" s="6"/>
      <c r="M41" s="6">
        <v>2774112570</v>
      </c>
      <c r="N41" s="6"/>
      <c r="O41" s="6">
        <v>2557779919</v>
      </c>
      <c r="P41" s="6"/>
      <c r="Q41" s="6">
        <v>-453726025</v>
      </c>
      <c r="R41" s="6"/>
      <c r="S41" s="6">
        <f t="shared" si="2"/>
        <v>4878166464</v>
      </c>
      <c r="T41" s="6"/>
      <c r="U41" s="8">
        <f t="shared" si="3"/>
        <v>1.1782339285577235E-2</v>
      </c>
    </row>
    <row r="42" spans="1:21">
      <c r="A42" s="1" t="s">
        <v>56</v>
      </c>
      <c r="C42" s="6">
        <v>0</v>
      </c>
      <c r="D42" s="6"/>
      <c r="E42" s="6">
        <v>4943162694</v>
      </c>
      <c r="F42" s="6"/>
      <c r="G42" s="6">
        <v>0</v>
      </c>
      <c r="H42" s="6"/>
      <c r="I42" s="6">
        <f t="shared" si="0"/>
        <v>4943162694</v>
      </c>
      <c r="J42" s="6"/>
      <c r="K42" s="8">
        <f t="shared" si="1"/>
        <v>2.298025594299161E-2</v>
      </c>
      <c r="L42" s="6"/>
      <c r="M42" s="6">
        <v>2680763250</v>
      </c>
      <c r="N42" s="6"/>
      <c r="O42" s="6">
        <v>3987302392</v>
      </c>
      <c r="P42" s="6"/>
      <c r="Q42" s="6">
        <v>2307711261</v>
      </c>
      <c r="R42" s="6"/>
      <c r="S42" s="6">
        <f t="shared" si="2"/>
        <v>8975776903</v>
      </c>
      <c r="T42" s="6"/>
      <c r="U42" s="8">
        <f t="shared" si="3"/>
        <v>2.1679384990908268E-2</v>
      </c>
    </row>
    <row r="43" spans="1:21">
      <c r="A43" s="1" t="s">
        <v>24</v>
      </c>
      <c r="C43" s="6">
        <v>0</v>
      </c>
      <c r="D43" s="6"/>
      <c r="E43" s="6">
        <v>4328308703</v>
      </c>
      <c r="F43" s="6"/>
      <c r="G43" s="6">
        <v>0</v>
      </c>
      <c r="H43" s="6"/>
      <c r="I43" s="6">
        <f t="shared" si="0"/>
        <v>4328308703</v>
      </c>
      <c r="J43" s="6"/>
      <c r="K43" s="8">
        <f t="shared" si="1"/>
        <v>2.0121862854311719E-2</v>
      </c>
      <c r="L43" s="6"/>
      <c r="M43" s="6">
        <v>5657450400</v>
      </c>
      <c r="N43" s="6"/>
      <c r="O43" s="6">
        <v>14039386463</v>
      </c>
      <c r="P43" s="6"/>
      <c r="Q43" s="6">
        <v>786750941</v>
      </c>
      <c r="R43" s="6"/>
      <c r="S43" s="6">
        <f t="shared" si="2"/>
        <v>20483587804</v>
      </c>
      <c r="T43" s="6"/>
      <c r="U43" s="8">
        <f t="shared" si="3"/>
        <v>4.9474445588054437E-2</v>
      </c>
    </row>
    <row r="44" spans="1:21">
      <c r="A44" s="1" t="s">
        <v>47</v>
      </c>
      <c r="C44" s="6">
        <v>0</v>
      </c>
      <c r="D44" s="6"/>
      <c r="E44" s="6">
        <v>2023230523</v>
      </c>
      <c r="F44" s="6"/>
      <c r="G44" s="6">
        <v>0</v>
      </c>
      <c r="H44" s="6"/>
      <c r="I44" s="6">
        <f t="shared" si="0"/>
        <v>2023230523</v>
      </c>
      <c r="J44" s="6"/>
      <c r="K44" s="8">
        <f t="shared" si="1"/>
        <v>9.4057910144546772E-3</v>
      </c>
      <c r="L44" s="6"/>
      <c r="M44" s="6">
        <v>2302608000</v>
      </c>
      <c r="N44" s="6"/>
      <c r="O44" s="6">
        <v>-13067996759</v>
      </c>
      <c r="P44" s="6"/>
      <c r="Q44" s="6">
        <v>-1842231036</v>
      </c>
      <c r="R44" s="6"/>
      <c r="S44" s="6">
        <f t="shared" si="2"/>
        <v>-12607619795</v>
      </c>
      <c r="T44" s="6"/>
      <c r="U44" s="8">
        <f t="shared" si="3"/>
        <v>-3.0451452426747218E-2</v>
      </c>
    </row>
    <row r="45" spans="1:21">
      <c r="A45" s="1" t="s">
        <v>50</v>
      </c>
      <c r="C45" s="6">
        <v>0</v>
      </c>
      <c r="D45" s="6"/>
      <c r="E45" s="6">
        <v>1680648</v>
      </c>
      <c r="F45" s="6"/>
      <c r="G45" s="6">
        <v>0</v>
      </c>
      <c r="H45" s="6"/>
      <c r="I45" s="6">
        <f t="shared" si="0"/>
        <v>1680648</v>
      </c>
      <c r="J45" s="6"/>
      <c r="K45" s="8">
        <f t="shared" si="1"/>
        <v>7.8131600315231229E-6</v>
      </c>
      <c r="L45" s="6"/>
      <c r="M45" s="6">
        <v>0</v>
      </c>
      <c r="N45" s="6"/>
      <c r="O45" s="6">
        <v>5290580</v>
      </c>
      <c r="P45" s="6"/>
      <c r="Q45" s="6">
        <v>8346084727</v>
      </c>
      <c r="R45" s="6"/>
      <c r="S45" s="6">
        <f t="shared" si="2"/>
        <v>8351375307</v>
      </c>
      <c r="T45" s="6"/>
      <c r="U45" s="8">
        <f t="shared" si="3"/>
        <v>2.0171254526558473E-2</v>
      </c>
    </row>
    <row r="46" spans="1:21">
      <c r="A46" s="1" t="s">
        <v>19</v>
      </c>
      <c r="C46" s="6">
        <v>0</v>
      </c>
      <c r="D46" s="6"/>
      <c r="E46" s="6">
        <v>1893828661</v>
      </c>
      <c r="F46" s="6"/>
      <c r="G46" s="6">
        <v>0</v>
      </c>
      <c r="H46" s="6"/>
      <c r="I46" s="6">
        <f t="shared" si="0"/>
        <v>1893828661</v>
      </c>
      <c r="J46" s="6"/>
      <c r="K46" s="8">
        <f t="shared" si="1"/>
        <v>8.8042150412686974E-3</v>
      </c>
      <c r="L46" s="6"/>
      <c r="M46" s="6">
        <v>1253397625</v>
      </c>
      <c r="N46" s="6"/>
      <c r="O46" s="6">
        <v>20054648774</v>
      </c>
      <c r="P46" s="6"/>
      <c r="Q46" s="6">
        <v>602203147</v>
      </c>
      <c r="R46" s="6"/>
      <c r="S46" s="6">
        <f t="shared" si="2"/>
        <v>21910249546</v>
      </c>
      <c r="T46" s="6"/>
      <c r="U46" s="8">
        <f t="shared" si="3"/>
        <v>5.292029205804416E-2</v>
      </c>
    </row>
    <row r="47" spans="1:21">
      <c r="A47" s="1" t="s">
        <v>26</v>
      </c>
      <c r="C47" s="6">
        <v>0</v>
      </c>
      <c r="D47" s="6"/>
      <c r="E47" s="6">
        <v>1624845253</v>
      </c>
      <c r="F47" s="6"/>
      <c r="G47" s="6">
        <v>0</v>
      </c>
      <c r="H47" s="6"/>
      <c r="I47" s="6">
        <f t="shared" si="0"/>
        <v>1624845253</v>
      </c>
      <c r="J47" s="6"/>
      <c r="K47" s="8">
        <f t="shared" si="1"/>
        <v>7.553738788937169E-3</v>
      </c>
      <c r="L47" s="6"/>
      <c r="M47" s="6">
        <v>4404532500</v>
      </c>
      <c r="N47" s="6"/>
      <c r="O47" s="6">
        <v>-8698273417</v>
      </c>
      <c r="P47" s="6"/>
      <c r="Q47" s="6">
        <v>1508641895</v>
      </c>
      <c r="R47" s="6"/>
      <c r="S47" s="6">
        <f t="shared" si="2"/>
        <v>-2785099022</v>
      </c>
      <c r="T47" s="6"/>
      <c r="U47" s="8">
        <f t="shared" si="3"/>
        <v>-6.7269089448468104E-3</v>
      </c>
    </row>
    <row r="48" spans="1:21">
      <c r="A48" s="1" t="s">
        <v>53</v>
      </c>
      <c r="C48" s="6">
        <v>0</v>
      </c>
      <c r="D48" s="6"/>
      <c r="E48" s="6">
        <v>9778103483</v>
      </c>
      <c r="F48" s="6"/>
      <c r="G48" s="6">
        <v>0</v>
      </c>
      <c r="H48" s="6"/>
      <c r="I48" s="6">
        <f t="shared" si="0"/>
        <v>9778103483</v>
      </c>
      <c r="J48" s="6"/>
      <c r="K48" s="8">
        <f t="shared" si="1"/>
        <v>4.5457399358742955E-2</v>
      </c>
      <c r="L48" s="6"/>
      <c r="M48" s="6">
        <v>946030255</v>
      </c>
      <c r="N48" s="6"/>
      <c r="O48" s="6">
        <v>23769280503</v>
      </c>
      <c r="P48" s="6"/>
      <c r="Q48" s="6">
        <v>1999011652</v>
      </c>
      <c r="R48" s="6"/>
      <c r="S48" s="6">
        <f t="shared" si="2"/>
        <v>26714322410</v>
      </c>
      <c r="T48" s="6"/>
      <c r="U48" s="8">
        <f t="shared" si="3"/>
        <v>6.4523671494560814E-2</v>
      </c>
    </row>
    <row r="49" spans="1:21">
      <c r="A49" s="1" t="s">
        <v>40</v>
      </c>
      <c r="C49" s="6">
        <v>0</v>
      </c>
      <c r="D49" s="6"/>
      <c r="E49" s="6">
        <v>84206079</v>
      </c>
      <c r="F49" s="6"/>
      <c r="G49" s="6">
        <v>0</v>
      </c>
      <c r="H49" s="6"/>
      <c r="I49" s="6">
        <f t="shared" si="0"/>
        <v>84206079</v>
      </c>
      <c r="J49" s="6"/>
      <c r="K49" s="8">
        <f t="shared" si="1"/>
        <v>3.9146541741880424E-4</v>
      </c>
      <c r="L49" s="6"/>
      <c r="M49" s="6">
        <v>0</v>
      </c>
      <c r="N49" s="6"/>
      <c r="O49" s="6">
        <v>-4478884</v>
      </c>
      <c r="P49" s="6"/>
      <c r="Q49" s="6">
        <v>-2478811190</v>
      </c>
      <c r="R49" s="6"/>
      <c r="S49" s="6">
        <f t="shared" si="2"/>
        <v>-2483290074</v>
      </c>
      <c r="T49" s="6"/>
      <c r="U49" s="8">
        <f t="shared" si="3"/>
        <v>-5.9979433691531763E-3</v>
      </c>
    </row>
    <row r="50" spans="1:21">
      <c r="A50" s="1" t="s">
        <v>55</v>
      </c>
      <c r="C50" s="6">
        <v>0</v>
      </c>
      <c r="D50" s="6"/>
      <c r="E50" s="6">
        <v>9636195500</v>
      </c>
      <c r="F50" s="6"/>
      <c r="G50" s="6">
        <v>0</v>
      </c>
      <c r="H50" s="6"/>
      <c r="I50" s="6">
        <f t="shared" si="0"/>
        <v>9636195500</v>
      </c>
      <c r="J50" s="6"/>
      <c r="K50" s="8">
        <f t="shared" si="1"/>
        <v>4.4797683712795883E-2</v>
      </c>
      <c r="L50" s="6"/>
      <c r="M50" s="6">
        <v>0</v>
      </c>
      <c r="N50" s="6"/>
      <c r="O50" s="6">
        <v>24151908711</v>
      </c>
      <c r="P50" s="6"/>
      <c r="Q50" s="6">
        <v>6202186476</v>
      </c>
      <c r="R50" s="6"/>
      <c r="S50" s="6">
        <f t="shared" si="2"/>
        <v>30354095187</v>
      </c>
      <c r="T50" s="6"/>
      <c r="U50" s="8">
        <f t="shared" si="3"/>
        <v>7.3314892150416977E-2</v>
      </c>
    </row>
    <row r="51" spans="1:21">
      <c r="A51" s="1" t="s">
        <v>58</v>
      </c>
      <c r="C51" s="6">
        <v>0</v>
      </c>
      <c r="D51" s="6"/>
      <c r="E51" s="6">
        <v>2892288924</v>
      </c>
      <c r="F51" s="6"/>
      <c r="G51" s="6">
        <v>0</v>
      </c>
      <c r="H51" s="6"/>
      <c r="I51" s="6">
        <f t="shared" si="0"/>
        <v>2892288924</v>
      </c>
      <c r="J51" s="6"/>
      <c r="K51" s="8">
        <f t="shared" si="1"/>
        <v>1.344595431084547E-2</v>
      </c>
      <c r="L51" s="6"/>
      <c r="M51" s="6">
        <v>5479904400</v>
      </c>
      <c r="N51" s="6"/>
      <c r="O51" s="6">
        <v>-2730256047</v>
      </c>
      <c r="P51" s="6"/>
      <c r="Q51" s="6">
        <v>-127034498</v>
      </c>
      <c r="R51" s="6"/>
      <c r="S51" s="6">
        <f t="shared" si="2"/>
        <v>2622613855</v>
      </c>
      <c r="T51" s="6"/>
      <c r="U51" s="8">
        <f t="shared" si="3"/>
        <v>6.3344550627179369E-3</v>
      </c>
    </row>
    <row r="52" spans="1:21">
      <c r="A52" s="1" t="s">
        <v>35</v>
      </c>
      <c r="C52" s="6">
        <v>0</v>
      </c>
      <c r="D52" s="6"/>
      <c r="E52" s="6">
        <v>6123557794</v>
      </c>
      <c r="F52" s="6"/>
      <c r="G52" s="6">
        <v>0</v>
      </c>
      <c r="H52" s="6"/>
      <c r="I52" s="6">
        <f t="shared" si="0"/>
        <v>6123557794</v>
      </c>
      <c r="J52" s="6"/>
      <c r="K52" s="8">
        <f t="shared" si="1"/>
        <v>2.8467791593958226E-2</v>
      </c>
      <c r="L52" s="6"/>
      <c r="M52" s="6">
        <v>9665203800</v>
      </c>
      <c r="N52" s="6"/>
      <c r="O52" s="6">
        <v>-18520028732</v>
      </c>
      <c r="P52" s="6"/>
      <c r="Q52" s="6">
        <v>-4687512245</v>
      </c>
      <c r="R52" s="6"/>
      <c r="S52" s="6">
        <f t="shared" si="2"/>
        <v>-13542337177</v>
      </c>
      <c r="T52" s="6"/>
      <c r="U52" s="8">
        <f t="shared" si="3"/>
        <v>-3.2709095213668424E-2</v>
      </c>
    </row>
    <row r="53" spans="1:21">
      <c r="A53" s="1" t="s">
        <v>204</v>
      </c>
      <c r="C53" s="6">
        <v>0</v>
      </c>
      <c r="D53" s="6"/>
      <c r="E53" s="6">
        <v>0</v>
      </c>
      <c r="F53" s="6"/>
      <c r="G53" s="6">
        <v>0</v>
      </c>
      <c r="H53" s="6"/>
      <c r="I53" s="6">
        <f t="shared" si="0"/>
        <v>0</v>
      </c>
      <c r="J53" s="6"/>
      <c r="K53" s="8">
        <f t="shared" si="1"/>
        <v>0</v>
      </c>
      <c r="L53" s="6"/>
      <c r="M53" s="6">
        <v>0</v>
      </c>
      <c r="N53" s="6"/>
      <c r="O53" s="6">
        <v>0</v>
      </c>
      <c r="P53" s="6"/>
      <c r="Q53" s="6">
        <v>6273615044</v>
      </c>
      <c r="R53" s="6"/>
      <c r="S53" s="6">
        <f t="shared" si="2"/>
        <v>6273615044</v>
      </c>
      <c r="T53" s="6"/>
      <c r="U53" s="8">
        <f t="shared" si="3"/>
        <v>1.5152795941059045E-2</v>
      </c>
    </row>
    <row r="54" spans="1:21">
      <c r="A54" s="1" t="s">
        <v>205</v>
      </c>
      <c r="C54" s="6">
        <v>0</v>
      </c>
      <c r="D54" s="6"/>
      <c r="E54" s="6">
        <v>0</v>
      </c>
      <c r="F54" s="6"/>
      <c r="G54" s="6">
        <v>0</v>
      </c>
      <c r="H54" s="6"/>
      <c r="I54" s="6">
        <f t="shared" si="0"/>
        <v>0</v>
      </c>
      <c r="J54" s="6"/>
      <c r="K54" s="8">
        <f t="shared" si="1"/>
        <v>0</v>
      </c>
      <c r="L54" s="6"/>
      <c r="M54" s="6">
        <v>0</v>
      </c>
      <c r="N54" s="6"/>
      <c r="O54" s="6">
        <v>0</v>
      </c>
      <c r="P54" s="6"/>
      <c r="Q54" s="6">
        <v>1782573327</v>
      </c>
      <c r="R54" s="6"/>
      <c r="S54" s="6">
        <f t="shared" si="2"/>
        <v>1782573327</v>
      </c>
      <c r="T54" s="6"/>
      <c r="U54" s="8">
        <f t="shared" si="3"/>
        <v>4.3054872963298315E-3</v>
      </c>
    </row>
    <row r="55" spans="1:21">
      <c r="A55" s="1" t="s">
        <v>160</v>
      </c>
      <c r="C55" s="6">
        <v>0</v>
      </c>
      <c r="D55" s="6"/>
      <c r="E55" s="6">
        <v>0</v>
      </c>
      <c r="F55" s="6"/>
      <c r="G55" s="6">
        <v>0</v>
      </c>
      <c r="H55" s="6"/>
      <c r="I55" s="6">
        <f t="shared" si="0"/>
        <v>0</v>
      </c>
      <c r="J55" s="6"/>
      <c r="K55" s="8">
        <f t="shared" si="1"/>
        <v>0</v>
      </c>
      <c r="L55" s="6"/>
      <c r="M55" s="6">
        <v>1542857000</v>
      </c>
      <c r="N55" s="6"/>
      <c r="O55" s="6">
        <v>0</v>
      </c>
      <c r="P55" s="6"/>
      <c r="Q55" s="6">
        <v>3555383214</v>
      </c>
      <c r="R55" s="6"/>
      <c r="S55" s="6">
        <f t="shared" si="2"/>
        <v>5098240214</v>
      </c>
      <c r="T55" s="6"/>
      <c r="U55" s="8">
        <f t="shared" si="3"/>
        <v>1.2313888097919957E-2</v>
      </c>
    </row>
    <row r="56" spans="1:21">
      <c r="A56" s="1" t="s">
        <v>206</v>
      </c>
      <c r="C56" s="6">
        <v>0</v>
      </c>
      <c r="D56" s="6"/>
      <c r="E56" s="6">
        <v>0</v>
      </c>
      <c r="F56" s="6"/>
      <c r="G56" s="6">
        <v>0</v>
      </c>
      <c r="H56" s="6"/>
      <c r="I56" s="6">
        <f t="shared" si="0"/>
        <v>0</v>
      </c>
      <c r="J56" s="6"/>
      <c r="K56" s="8">
        <f t="shared" si="1"/>
        <v>0</v>
      </c>
      <c r="L56" s="6"/>
      <c r="M56" s="6">
        <v>0</v>
      </c>
      <c r="N56" s="6"/>
      <c r="O56" s="6">
        <v>0</v>
      </c>
      <c r="P56" s="6"/>
      <c r="Q56" s="6">
        <v>3579425385</v>
      </c>
      <c r="R56" s="6"/>
      <c r="S56" s="6">
        <f t="shared" si="2"/>
        <v>3579425385</v>
      </c>
      <c r="T56" s="6"/>
      <c r="U56" s="8">
        <f t="shared" si="3"/>
        <v>8.6454623155471557E-3</v>
      </c>
    </row>
    <row r="57" spans="1:21">
      <c r="A57" s="1" t="s">
        <v>51</v>
      </c>
      <c r="C57" s="6">
        <v>0</v>
      </c>
      <c r="D57" s="6"/>
      <c r="E57" s="6">
        <v>26340126877</v>
      </c>
      <c r="F57" s="6"/>
      <c r="G57" s="6">
        <v>0</v>
      </c>
      <c r="H57" s="6"/>
      <c r="I57" s="6">
        <f t="shared" si="0"/>
        <v>26340126877</v>
      </c>
      <c r="J57" s="6"/>
      <c r="K57" s="8">
        <f t="shared" si="1"/>
        <v>0.12245254600643583</v>
      </c>
      <c r="L57" s="6"/>
      <c r="M57" s="6">
        <v>14441937500</v>
      </c>
      <c r="N57" s="6"/>
      <c r="O57" s="6">
        <v>12156981456</v>
      </c>
      <c r="P57" s="6"/>
      <c r="Q57" s="6">
        <v>-996395601</v>
      </c>
      <c r="R57" s="6"/>
      <c r="S57" s="6">
        <f t="shared" si="2"/>
        <v>25602523355</v>
      </c>
      <c r="T57" s="6"/>
      <c r="U57" s="8">
        <f t="shared" si="3"/>
        <v>6.1838319573902338E-2</v>
      </c>
    </row>
    <row r="58" spans="1:21">
      <c r="A58" s="1" t="s">
        <v>207</v>
      </c>
      <c r="C58" s="6">
        <v>0</v>
      </c>
      <c r="D58" s="6"/>
      <c r="E58" s="6">
        <v>0</v>
      </c>
      <c r="F58" s="6"/>
      <c r="G58" s="6">
        <v>0</v>
      </c>
      <c r="H58" s="6"/>
      <c r="I58" s="6">
        <f t="shared" si="0"/>
        <v>0</v>
      </c>
      <c r="J58" s="6"/>
      <c r="K58" s="8">
        <f t="shared" si="1"/>
        <v>0</v>
      </c>
      <c r="L58" s="6"/>
      <c r="M58" s="6">
        <v>0</v>
      </c>
      <c r="N58" s="6"/>
      <c r="O58" s="6">
        <v>0</v>
      </c>
      <c r="P58" s="6"/>
      <c r="Q58" s="6">
        <v>0</v>
      </c>
      <c r="R58" s="6"/>
      <c r="S58" s="6">
        <f t="shared" si="2"/>
        <v>0</v>
      </c>
      <c r="T58" s="6"/>
      <c r="U58" s="8">
        <f t="shared" si="3"/>
        <v>0</v>
      </c>
    </row>
    <row r="59" spans="1:21">
      <c r="A59" s="1" t="s">
        <v>208</v>
      </c>
      <c r="C59" s="6">
        <v>0</v>
      </c>
      <c r="D59" s="6"/>
      <c r="E59" s="6">
        <v>0</v>
      </c>
      <c r="F59" s="6"/>
      <c r="G59" s="6">
        <v>0</v>
      </c>
      <c r="H59" s="6"/>
      <c r="I59" s="6">
        <f t="shared" si="0"/>
        <v>0</v>
      </c>
      <c r="J59" s="6"/>
      <c r="K59" s="8">
        <f t="shared" si="1"/>
        <v>0</v>
      </c>
      <c r="L59" s="6"/>
      <c r="M59" s="6">
        <v>0</v>
      </c>
      <c r="N59" s="6"/>
      <c r="O59" s="6">
        <v>0</v>
      </c>
      <c r="P59" s="6"/>
      <c r="Q59" s="6">
        <v>6869421855</v>
      </c>
      <c r="R59" s="6"/>
      <c r="S59" s="6">
        <f t="shared" si="2"/>
        <v>6869421855</v>
      </c>
      <c r="T59" s="6"/>
      <c r="U59" s="8">
        <f t="shared" si="3"/>
        <v>1.6591860812597586E-2</v>
      </c>
    </row>
    <row r="60" spans="1:21">
      <c r="A60" s="1" t="s">
        <v>32</v>
      </c>
      <c r="C60" s="6">
        <v>0</v>
      </c>
      <c r="D60" s="6"/>
      <c r="E60" s="6">
        <v>886633295</v>
      </c>
      <c r="F60" s="6"/>
      <c r="G60" s="6">
        <v>0</v>
      </c>
      <c r="H60" s="6"/>
      <c r="I60" s="6">
        <f t="shared" si="0"/>
        <v>886633295</v>
      </c>
      <c r="J60" s="6"/>
      <c r="K60" s="8">
        <f t="shared" si="1"/>
        <v>4.1218671745134319E-3</v>
      </c>
      <c r="L60" s="6"/>
      <c r="M60" s="6">
        <v>3356507159</v>
      </c>
      <c r="N60" s="6"/>
      <c r="O60" s="6">
        <v>2999216350</v>
      </c>
      <c r="P60" s="6"/>
      <c r="Q60" s="6">
        <v>0</v>
      </c>
      <c r="R60" s="6"/>
      <c r="S60" s="6">
        <f t="shared" si="2"/>
        <v>6355723509</v>
      </c>
      <c r="T60" s="6"/>
      <c r="U60" s="8">
        <f t="shared" si="3"/>
        <v>1.535111426413953E-2</v>
      </c>
    </row>
    <row r="61" spans="1:21">
      <c r="A61" s="1" t="s">
        <v>49</v>
      </c>
      <c r="C61" s="6">
        <v>0</v>
      </c>
      <c r="D61" s="6"/>
      <c r="E61" s="6">
        <v>476772782</v>
      </c>
      <c r="F61" s="6"/>
      <c r="G61" s="6">
        <v>0</v>
      </c>
      <c r="H61" s="6"/>
      <c r="I61" s="6">
        <f t="shared" si="0"/>
        <v>476772782</v>
      </c>
      <c r="J61" s="6"/>
      <c r="K61" s="8">
        <f t="shared" si="1"/>
        <v>2.2164677222359986E-3</v>
      </c>
      <c r="L61" s="6"/>
      <c r="M61" s="6">
        <v>256942800</v>
      </c>
      <c r="N61" s="6"/>
      <c r="O61" s="6">
        <v>-476772781</v>
      </c>
      <c r="P61" s="6"/>
      <c r="Q61" s="6">
        <v>0</v>
      </c>
      <c r="R61" s="6"/>
      <c r="S61" s="6">
        <f t="shared" si="2"/>
        <v>-219829981</v>
      </c>
      <c r="T61" s="6"/>
      <c r="U61" s="8">
        <f t="shared" si="3"/>
        <v>-5.3096003188873484E-4</v>
      </c>
    </row>
    <row r="62" spans="1:21">
      <c r="A62" s="1" t="s">
        <v>18</v>
      </c>
      <c r="C62" s="6">
        <v>0</v>
      </c>
      <c r="D62" s="6"/>
      <c r="E62" s="6">
        <v>7258802050</v>
      </c>
      <c r="F62" s="6"/>
      <c r="G62" s="6">
        <v>0</v>
      </c>
      <c r="H62" s="6"/>
      <c r="I62" s="6">
        <f t="shared" si="0"/>
        <v>7258802050</v>
      </c>
      <c r="J62" s="6"/>
      <c r="K62" s="8">
        <f t="shared" si="1"/>
        <v>3.3745425605955622E-2</v>
      </c>
      <c r="L62" s="6"/>
      <c r="M62" s="6">
        <v>2321168720</v>
      </c>
      <c r="N62" s="6"/>
      <c r="O62" s="6">
        <v>-4607084179</v>
      </c>
      <c r="P62" s="6"/>
      <c r="Q62" s="6">
        <v>0</v>
      </c>
      <c r="R62" s="6"/>
      <c r="S62" s="6">
        <f t="shared" si="2"/>
        <v>-2285915459</v>
      </c>
      <c r="T62" s="6"/>
      <c r="U62" s="8">
        <f t="shared" si="3"/>
        <v>-5.5212202606958879E-3</v>
      </c>
    </row>
    <row r="63" spans="1:21">
      <c r="A63" s="1" t="s">
        <v>27</v>
      </c>
      <c r="C63" s="6">
        <v>0</v>
      </c>
      <c r="D63" s="6"/>
      <c r="E63" s="6">
        <v>2643241178</v>
      </c>
      <c r="F63" s="6"/>
      <c r="G63" s="6">
        <v>0</v>
      </c>
      <c r="H63" s="6"/>
      <c r="I63" s="6">
        <f t="shared" si="0"/>
        <v>2643241178</v>
      </c>
      <c r="J63" s="6"/>
      <c r="K63" s="8">
        <f t="shared" si="1"/>
        <v>1.2288156904732993E-2</v>
      </c>
      <c r="L63" s="6"/>
      <c r="M63" s="6">
        <v>1219581120</v>
      </c>
      <c r="N63" s="6"/>
      <c r="O63" s="6">
        <v>-2035650999</v>
      </c>
      <c r="P63" s="6"/>
      <c r="Q63" s="6">
        <v>0</v>
      </c>
      <c r="R63" s="6"/>
      <c r="S63" s="6">
        <f t="shared" si="2"/>
        <v>-816069879</v>
      </c>
      <c r="T63" s="6"/>
      <c r="U63" s="8">
        <f t="shared" si="3"/>
        <v>-1.9710709476760406E-3</v>
      </c>
    </row>
    <row r="64" spans="1:21">
      <c r="A64" s="1" t="s">
        <v>33</v>
      </c>
      <c r="C64" s="6">
        <v>0</v>
      </c>
      <c r="D64" s="6"/>
      <c r="E64" s="6">
        <v>2245772234</v>
      </c>
      <c r="F64" s="6"/>
      <c r="G64" s="6">
        <v>0</v>
      </c>
      <c r="H64" s="6"/>
      <c r="I64" s="6">
        <f t="shared" si="0"/>
        <v>2245772234</v>
      </c>
      <c r="J64" s="6"/>
      <c r="K64" s="8">
        <f t="shared" si="1"/>
        <v>1.0440364584727553E-2</v>
      </c>
      <c r="L64" s="6"/>
      <c r="M64" s="6">
        <v>2274454815</v>
      </c>
      <c r="N64" s="6"/>
      <c r="O64" s="6">
        <v>5294380918</v>
      </c>
      <c r="P64" s="6"/>
      <c r="Q64" s="6">
        <v>0</v>
      </c>
      <c r="R64" s="6"/>
      <c r="S64" s="6">
        <f t="shared" si="2"/>
        <v>7568835733</v>
      </c>
      <c r="T64" s="6"/>
      <c r="U64" s="8">
        <f t="shared" si="3"/>
        <v>1.8281170038195453E-2</v>
      </c>
    </row>
    <row r="65" spans="1:21">
      <c r="A65" s="1" t="s">
        <v>37</v>
      </c>
      <c r="C65" s="6">
        <v>0</v>
      </c>
      <c r="D65" s="6"/>
      <c r="E65" s="6">
        <v>6463667222</v>
      </c>
      <c r="F65" s="6"/>
      <c r="G65" s="6">
        <v>0</v>
      </c>
      <c r="H65" s="6"/>
      <c r="I65" s="6">
        <f t="shared" si="0"/>
        <v>6463667222</v>
      </c>
      <c r="J65" s="6"/>
      <c r="K65" s="8">
        <f t="shared" si="1"/>
        <v>3.0048925412100864E-2</v>
      </c>
      <c r="L65" s="6"/>
      <c r="M65" s="6">
        <v>2198964000</v>
      </c>
      <c r="N65" s="6"/>
      <c r="O65" s="6">
        <v>325850225</v>
      </c>
      <c r="P65" s="6"/>
      <c r="Q65" s="6">
        <v>0</v>
      </c>
      <c r="R65" s="6"/>
      <c r="S65" s="6">
        <f t="shared" si="2"/>
        <v>2524814225</v>
      </c>
      <c r="T65" s="6"/>
      <c r="U65" s="8">
        <f t="shared" si="3"/>
        <v>6.0982375348480394E-3</v>
      </c>
    </row>
    <row r="66" spans="1:21">
      <c r="A66" s="1" t="s">
        <v>61</v>
      </c>
      <c r="C66" s="6">
        <v>0</v>
      </c>
      <c r="D66" s="6"/>
      <c r="E66" s="6">
        <v>1781916217</v>
      </c>
      <c r="F66" s="6"/>
      <c r="G66" s="6">
        <v>0</v>
      </c>
      <c r="H66" s="6"/>
      <c r="I66" s="6">
        <f t="shared" si="0"/>
        <v>1781916217</v>
      </c>
      <c r="J66" s="6"/>
      <c r="K66" s="8">
        <f t="shared" si="1"/>
        <v>8.2839455770555657E-3</v>
      </c>
      <c r="L66" s="6"/>
      <c r="M66" s="6">
        <v>0</v>
      </c>
      <c r="N66" s="6"/>
      <c r="O66" s="6">
        <v>4008505542</v>
      </c>
      <c r="P66" s="6"/>
      <c r="Q66" s="6">
        <v>0</v>
      </c>
      <c r="R66" s="6"/>
      <c r="S66" s="6">
        <f t="shared" si="2"/>
        <v>4008505542</v>
      </c>
      <c r="T66" s="6"/>
      <c r="U66" s="8">
        <f t="shared" si="3"/>
        <v>9.6818287511314955E-3</v>
      </c>
    </row>
    <row r="67" spans="1:21">
      <c r="A67" s="1" t="s">
        <v>63</v>
      </c>
      <c r="C67" s="6">
        <v>0</v>
      </c>
      <c r="D67" s="6"/>
      <c r="E67" s="6">
        <v>1515203675</v>
      </c>
      <c r="F67" s="6"/>
      <c r="G67" s="6">
        <v>0</v>
      </c>
      <c r="H67" s="6"/>
      <c r="I67" s="6">
        <f t="shared" si="0"/>
        <v>1515203675</v>
      </c>
      <c r="J67" s="6"/>
      <c r="K67" s="8">
        <f t="shared" si="1"/>
        <v>7.0440263476509958E-3</v>
      </c>
      <c r="L67" s="6"/>
      <c r="M67" s="6">
        <v>0</v>
      </c>
      <c r="N67" s="6"/>
      <c r="O67" s="6">
        <v>2059455269</v>
      </c>
      <c r="P67" s="6"/>
      <c r="Q67" s="6">
        <v>0</v>
      </c>
      <c r="R67" s="6"/>
      <c r="S67" s="6">
        <f t="shared" si="2"/>
        <v>2059455269</v>
      </c>
      <c r="T67" s="6"/>
      <c r="U67" s="8">
        <f t="shared" si="3"/>
        <v>4.9742461438945541E-3</v>
      </c>
    </row>
    <row r="68" spans="1:21">
      <c r="A68" s="1" t="s">
        <v>65</v>
      </c>
      <c r="C68" s="6">
        <v>0</v>
      </c>
      <c r="D68" s="6"/>
      <c r="E68" s="6">
        <v>2003205080</v>
      </c>
      <c r="F68" s="6"/>
      <c r="G68" s="6">
        <v>0</v>
      </c>
      <c r="H68" s="6"/>
      <c r="I68" s="6">
        <f t="shared" si="0"/>
        <v>2003205080</v>
      </c>
      <c r="J68" s="6"/>
      <c r="K68" s="8">
        <f t="shared" si="1"/>
        <v>9.3126947855827515E-3</v>
      </c>
      <c r="L68" s="6"/>
      <c r="M68" s="6">
        <v>0</v>
      </c>
      <c r="N68" s="6"/>
      <c r="O68" s="6">
        <v>2003205080</v>
      </c>
      <c r="P68" s="6"/>
      <c r="Q68" s="6">
        <v>0</v>
      </c>
      <c r="R68" s="6"/>
      <c r="S68" s="6">
        <f t="shared" si="2"/>
        <v>2003205080</v>
      </c>
      <c r="T68" s="6"/>
      <c r="U68" s="8">
        <f t="shared" si="3"/>
        <v>4.8383838651947829E-3</v>
      </c>
    </row>
    <row r="69" spans="1:21">
      <c r="A69" s="1" t="s">
        <v>67</v>
      </c>
      <c r="C69" s="6">
        <v>0</v>
      </c>
      <c r="D69" s="6"/>
      <c r="E69" s="6">
        <v>894905040</v>
      </c>
      <c r="F69" s="6"/>
      <c r="G69" s="6">
        <v>0</v>
      </c>
      <c r="H69" s="6"/>
      <c r="I69" s="6">
        <f t="shared" si="0"/>
        <v>894905040</v>
      </c>
      <c r="J69" s="6"/>
      <c r="K69" s="8">
        <f t="shared" si="1"/>
        <v>4.1603216679141622E-3</v>
      </c>
      <c r="L69" s="6"/>
      <c r="M69" s="6">
        <v>0</v>
      </c>
      <c r="N69" s="6"/>
      <c r="O69" s="6">
        <v>894905040</v>
      </c>
      <c r="P69" s="6"/>
      <c r="Q69" s="6">
        <v>0</v>
      </c>
      <c r="R69" s="6"/>
      <c r="S69" s="6">
        <f t="shared" si="2"/>
        <v>894905040</v>
      </c>
      <c r="T69" s="6"/>
      <c r="U69" s="8">
        <f t="shared" si="3"/>
        <v>2.1614831899375432E-3</v>
      </c>
    </row>
    <row r="70" spans="1:21">
      <c r="A70" s="1" t="s">
        <v>17</v>
      </c>
      <c r="C70" s="6">
        <v>0</v>
      </c>
      <c r="D70" s="6"/>
      <c r="E70" s="6">
        <v>3221159285</v>
      </c>
      <c r="F70" s="6"/>
      <c r="G70" s="6">
        <v>0</v>
      </c>
      <c r="H70" s="6"/>
      <c r="I70" s="6">
        <f t="shared" si="0"/>
        <v>3221159285</v>
      </c>
      <c r="J70" s="6"/>
      <c r="K70" s="8">
        <f t="shared" si="1"/>
        <v>1.4974838860208443E-2</v>
      </c>
      <c r="L70" s="6"/>
      <c r="M70" s="6">
        <v>0</v>
      </c>
      <c r="N70" s="6"/>
      <c r="O70" s="6">
        <v>2222356860</v>
      </c>
      <c r="P70" s="6"/>
      <c r="Q70" s="6">
        <v>0</v>
      </c>
      <c r="R70" s="6"/>
      <c r="S70" s="6">
        <f t="shared" si="2"/>
        <v>2222356860</v>
      </c>
      <c r="T70" s="6"/>
      <c r="U70" s="8">
        <f t="shared" si="3"/>
        <v>5.36770582377364E-3</v>
      </c>
    </row>
    <row r="71" spans="1:21">
      <c r="A71" s="1" t="s">
        <v>15</v>
      </c>
      <c r="C71" s="6">
        <v>0</v>
      </c>
      <c r="D71" s="6"/>
      <c r="E71" s="6">
        <v>7404081859</v>
      </c>
      <c r="F71" s="6"/>
      <c r="G71" s="6">
        <v>0</v>
      </c>
      <c r="H71" s="6"/>
      <c r="I71" s="6">
        <f t="shared" si="0"/>
        <v>7404081859</v>
      </c>
      <c r="J71" s="6"/>
      <c r="K71" s="8">
        <f t="shared" si="1"/>
        <v>3.4420816524854826E-2</v>
      </c>
      <c r="L71" s="6"/>
      <c r="M71" s="6">
        <v>0</v>
      </c>
      <c r="N71" s="6"/>
      <c r="O71" s="6">
        <v>-3889664744</v>
      </c>
      <c r="P71" s="6"/>
      <c r="Q71" s="6">
        <v>0</v>
      </c>
      <c r="R71" s="6"/>
      <c r="S71" s="6">
        <f t="shared" si="2"/>
        <v>-3889664744</v>
      </c>
      <c r="T71" s="6"/>
      <c r="U71" s="8">
        <f t="shared" si="3"/>
        <v>-9.3947900423588162E-3</v>
      </c>
    </row>
    <row r="72" spans="1:21">
      <c r="A72" s="1" t="s">
        <v>31</v>
      </c>
      <c r="C72" s="6">
        <v>0</v>
      </c>
      <c r="D72" s="6"/>
      <c r="E72" s="6">
        <v>0</v>
      </c>
      <c r="F72" s="6"/>
      <c r="G72" s="6">
        <v>0</v>
      </c>
      <c r="H72" s="6"/>
      <c r="I72" s="6">
        <f t="shared" si="0"/>
        <v>0</v>
      </c>
      <c r="J72" s="6"/>
      <c r="K72" s="8">
        <f t="shared" si="1"/>
        <v>0</v>
      </c>
      <c r="L72" s="6"/>
      <c r="M72" s="6">
        <v>0</v>
      </c>
      <c r="N72" s="6"/>
      <c r="O72" s="6">
        <v>-254627022</v>
      </c>
      <c r="P72" s="6"/>
      <c r="Q72" s="6">
        <v>0</v>
      </c>
      <c r="R72" s="6"/>
      <c r="S72" s="6">
        <f t="shared" si="2"/>
        <v>-254627022</v>
      </c>
      <c r="T72" s="6"/>
      <c r="U72" s="8">
        <f t="shared" si="3"/>
        <v>-6.1500606562329453E-4</v>
      </c>
    </row>
    <row r="73" spans="1:21">
      <c r="A73" s="1" t="s">
        <v>66</v>
      </c>
      <c r="C73" s="6">
        <v>0</v>
      </c>
      <c r="D73" s="6"/>
      <c r="E73" s="6">
        <v>2282165824</v>
      </c>
      <c r="F73" s="6"/>
      <c r="G73" s="6">
        <v>0</v>
      </c>
      <c r="H73" s="6"/>
      <c r="I73" s="6">
        <f t="shared" ref="I73:I77" si="4">G73+E73+C73</f>
        <v>2282165824</v>
      </c>
      <c r="J73" s="6"/>
      <c r="K73" s="8">
        <f t="shared" ref="K73:K77" si="5">I73/$I$78</f>
        <v>1.0609554648793105E-2</v>
      </c>
      <c r="L73" s="6"/>
      <c r="M73" s="6">
        <v>0</v>
      </c>
      <c r="N73" s="6"/>
      <c r="O73" s="6">
        <v>2282165824</v>
      </c>
      <c r="P73" s="6"/>
      <c r="Q73" s="6">
        <v>0</v>
      </c>
      <c r="R73" s="6"/>
      <c r="S73" s="6">
        <f t="shared" ref="S73:S77" si="6">M73+O73+Q73</f>
        <v>2282165824</v>
      </c>
      <c r="T73" s="6"/>
      <c r="U73" s="8">
        <f t="shared" ref="U73:U77" si="7">S73/$S$78</f>
        <v>5.5121636874745526E-3</v>
      </c>
    </row>
    <row r="74" spans="1:21">
      <c r="A74" s="1" t="s">
        <v>59</v>
      </c>
      <c r="C74" s="6">
        <v>0</v>
      </c>
      <c r="D74" s="6"/>
      <c r="E74" s="6">
        <v>-2159668909</v>
      </c>
      <c r="F74" s="6"/>
      <c r="G74" s="6">
        <v>0</v>
      </c>
      <c r="H74" s="6"/>
      <c r="I74" s="6">
        <f t="shared" si="4"/>
        <v>-2159668909</v>
      </c>
      <c r="J74" s="6"/>
      <c r="K74" s="8">
        <f t="shared" si="5"/>
        <v>-1.0040079065409263E-2</v>
      </c>
      <c r="L74" s="6"/>
      <c r="M74" s="6">
        <v>0</v>
      </c>
      <c r="N74" s="6"/>
      <c r="O74" s="6">
        <v>2804916200</v>
      </c>
      <c r="P74" s="6"/>
      <c r="Q74" s="6">
        <v>0</v>
      </c>
      <c r="R74" s="6"/>
      <c r="S74" s="6">
        <f t="shared" si="6"/>
        <v>2804916200</v>
      </c>
      <c r="T74" s="6"/>
      <c r="U74" s="8">
        <f t="shared" si="7"/>
        <v>6.7747737966516453E-3</v>
      </c>
    </row>
    <row r="75" spans="1:21">
      <c r="A75" s="1" t="s">
        <v>62</v>
      </c>
      <c r="C75" s="6">
        <v>0</v>
      </c>
      <c r="D75" s="6"/>
      <c r="E75" s="6">
        <v>5647572260</v>
      </c>
      <c r="F75" s="6"/>
      <c r="G75" s="6">
        <v>0</v>
      </c>
      <c r="H75" s="6"/>
      <c r="I75" s="6">
        <f t="shared" si="4"/>
        <v>5647572260</v>
      </c>
      <c r="J75" s="6"/>
      <c r="K75" s="8">
        <f t="shared" si="5"/>
        <v>2.62549837068623E-2</v>
      </c>
      <c r="L75" s="6"/>
      <c r="M75" s="6">
        <v>0</v>
      </c>
      <c r="N75" s="6"/>
      <c r="O75" s="6">
        <v>7688830645</v>
      </c>
      <c r="P75" s="6"/>
      <c r="Q75" s="6">
        <v>0</v>
      </c>
      <c r="R75" s="6"/>
      <c r="S75" s="6">
        <f t="shared" si="6"/>
        <v>7688830645</v>
      </c>
      <c r="T75" s="6"/>
      <c r="U75" s="8">
        <f t="shared" si="7"/>
        <v>1.8570996303076067E-2</v>
      </c>
    </row>
    <row r="76" spans="1:21">
      <c r="A76" s="1" t="s">
        <v>36</v>
      </c>
      <c r="C76" s="6">
        <v>0</v>
      </c>
      <c r="D76" s="6"/>
      <c r="E76" s="6">
        <v>0</v>
      </c>
      <c r="F76" s="6"/>
      <c r="G76" s="6">
        <v>0</v>
      </c>
      <c r="H76" s="6"/>
      <c r="I76" s="6">
        <f t="shared" si="4"/>
        <v>0</v>
      </c>
      <c r="J76" s="6"/>
      <c r="K76" s="8">
        <f t="shared" si="5"/>
        <v>0</v>
      </c>
      <c r="L76" s="6"/>
      <c r="M76" s="6">
        <v>19564152813</v>
      </c>
      <c r="N76" s="6"/>
      <c r="O76" s="6">
        <v>0</v>
      </c>
      <c r="P76" s="6"/>
      <c r="Q76" s="6">
        <v>0</v>
      </c>
      <c r="R76" s="6"/>
      <c r="S76" s="6">
        <f t="shared" si="6"/>
        <v>19564152813</v>
      </c>
      <c r="T76" s="6"/>
      <c r="U76" s="8">
        <f t="shared" si="7"/>
        <v>4.7253714685380255E-2</v>
      </c>
    </row>
    <row r="77" spans="1:21">
      <c r="A77" s="1" t="s">
        <v>22</v>
      </c>
      <c r="C77" s="6">
        <v>0</v>
      </c>
      <c r="D77" s="6"/>
      <c r="E77" s="6">
        <v>1226856510</v>
      </c>
      <c r="F77" s="6"/>
      <c r="G77" s="6">
        <v>0</v>
      </c>
      <c r="H77" s="6"/>
      <c r="I77" s="6">
        <f t="shared" si="4"/>
        <v>1226856510</v>
      </c>
      <c r="J77" s="6"/>
      <c r="K77" s="8">
        <f t="shared" si="5"/>
        <v>5.7035299767387035E-3</v>
      </c>
      <c r="L77" s="6"/>
      <c r="M77" s="6">
        <v>0</v>
      </c>
      <c r="N77" s="6"/>
      <c r="O77" s="6">
        <v>1536116716</v>
      </c>
      <c r="P77" s="6"/>
      <c r="Q77" s="6">
        <v>0</v>
      </c>
      <c r="R77" s="6"/>
      <c r="S77" s="6">
        <f t="shared" si="6"/>
        <v>1536116716</v>
      </c>
      <c r="T77" s="6"/>
      <c r="U77" s="8">
        <f t="shared" si="7"/>
        <v>3.7102153982908215E-3</v>
      </c>
    </row>
    <row r="78" spans="1:21" ht="24.75" thickBot="1">
      <c r="C78" s="7">
        <f>SUM(C8:C77)</f>
        <v>0</v>
      </c>
      <c r="D78" s="6"/>
      <c r="E78" s="7">
        <f>SUM(E8:E77)</f>
        <v>238750116084</v>
      </c>
      <c r="F78" s="6"/>
      <c r="G78" s="7">
        <f>SUM(G8:G77)</f>
        <v>-23645345003</v>
      </c>
      <c r="H78" s="6"/>
      <c r="I78" s="7">
        <f>SUM(I8:I77)</f>
        <v>215104771081</v>
      </c>
      <c r="J78" s="6"/>
      <c r="K78" s="9">
        <f>SUM(K8:K77)</f>
        <v>1</v>
      </c>
      <c r="L78" s="6"/>
      <c r="M78" s="7">
        <f>SUM(M8:M77)</f>
        <v>183925220574</v>
      </c>
      <c r="N78" s="6"/>
      <c r="O78" s="7">
        <f>SUM(O8:O77)</f>
        <v>64869351350</v>
      </c>
      <c r="P78" s="6"/>
      <c r="Q78" s="7">
        <f>SUM(Q8:Q77)</f>
        <v>165229022692</v>
      </c>
      <c r="R78" s="6"/>
      <c r="S78" s="7">
        <f>SUM(S8:S77)</f>
        <v>414023594616</v>
      </c>
      <c r="T78" s="6"/>
      <c r="U78" s="9">
        <f>SUM(U8:U77)</f>
        <v>1</v>
      </c>
    </row>
    <row r="79" spans="1:21" ht="24.75" thickTop="1"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</row>
    <row r="80" spans="1:21"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</row>
    <row r="81" spans="3:21"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</row>
    <row r="82" spans="3:21"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</row>
    <row r="83" spans="3:21"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</row>
    <row r="84" spans="3:21"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</row>
  </sheetData>
  <autoFilter ref="A7:A77" xr:uid="{00000000-0001-0000-0A00-000000000000}"/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3"/>
  <sheetViews>
    <sheetView rightToLeft="1" topLeftCell="A31" workbookViewId="0">
      <selection activeCell="Q40" sqref="Q40"/>
    </sheetView>
  </sheetViews>
  <sheetFormatPr defaultRowHeight="24"/>
  <cols>
    <col min="1" max="1" width="32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.75">
      <c r="A3" s="15" t="s">
        <v>144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4.75">
      <c r="A6" s="15" t="s">
        <v>148</v>
      </c>
      <c r="C6" s="14" t="s">
        <v>146</v>
      </c>
      <c r="D6" s="14" t="s">
        <v>146</v>
      </c>
      <c r="E6" s="14" t="s">
        <v>146</v>
      </c>
      <c r="F6" s="14" t="s">
        <v>146</v>
      </c>
      <c r="G6" s="14" t="s">
        <v>146</v>
      </c>
      <c r="H6" s="14" t="s">
        <v>146</v>
      </c>
      <c r="I6" s="14" t="s">
        <v>146</v>
      </c>
      <c r="K6" s="14" t="s">
        <v>147</v>
      </c>
      <c r="L6" s="14" t="s">
        <v>147</v>
      </c>
      <c r="M6" s="14" t="s">
        <v>147</v>
      </c>
      <c r="N6" s="14" t="s">
        <v>147</v>
      </c>
      <c r="O6" s="14" t="s">
        <v>147</v>
      </c>
      <c r="P6" s="14" t="s">
        <v>147</v>
      </c>
      <c r="Q6" s="14" t="s">
        <v>147</v>
      </c>
    </row>
    <row r="7" spans="1:17" ht="24.75">
      <c r="A7" s="14" t="s">
        <v>148</v>
      </c>
      <c r="C7" s="14" t="s">
        <v>229</v>
      </c>
      <c r="E7" s="14" t="s">
        <v>226</v>
      </c>
      <c r="G7" s="14" t="s">
        <v>227</v>
      </c>
      <c r="I7" s="14" t="s">
        <v>230</v>
      </c>
      <c r="K7" s="14" t="s">
        <v>229</v>
      </c>
      <c r="M7" s="14" t="s">
        <v>226</v>
      </c>
      <c r="O7" s="14" t="s">
        <v>227</v>
      </c>
      <c r="Q7" s="14" t="s">
        <v>230</v>
      </c>
    </row>
    <row r="8" spans="1:17">
      <c r="A8" s="1" t="s">
        <v>120</v>
      </c>
      <c r="C8" s="10">
        <v>0</v>
      </c>
      <c r="D8" s="4"/>
      <c r="E8" s="10">
        <v>0</v>
      </c>
      <c r="F8" s="4"/>
      <c r="G8" s="10">
        <v>260466720</v>
      </c>
      <c r="H8" s="4"/>
      <c r="I8" s="10">
        <f>C8+E8+G8</f>
        <v>260466720</v>
      </c>
      <c r="J8" s="4"/>
      <c r="K8" s="10">
        <v>0</v>
      </c>
      <c r="L8" s="4"/>
      <c r="M8" s="10">
        <v>0</v>
      </c>
      <c r="N8" s="4"/>
      <c r="O8" s="10">
        <v>260466720</v>
      </c>
      <c r="P8" s="4"/>
      <c r="Q8" s="10">
        <f>K8+M8+O8</f>
        <v>260466720</v>
      </c>
    </row>
    <row r="9" spans="1:17">
      <c r="A9" s="1" t="s">
        <v>90</v>
      </c>
      <c r="C9" s="10">
        <v>0</v>
      </c>
      <c r="D9" s="4"/>
      <c r="E9" s="10">
        <v>0</v>
      </c>
      <c r="F9" s="4"/>
      <c r="G9" s="10">
        <v>695432960</v>
      </c>
      <c r="H9" s="4"/>
      <c r="I9" s="10">
        <f t="shared" ref="I9:I41" si="0">C9+E9+G9</f>
        <v>695432960</v>
      </c>
      <c r="J9" s="4"/>
      <c r="K9" s="10">
        <v>0</v>
      </c>
      <c r="L9" s="4"/>
      <c r="M9" s="10">
        <v>0</v>
      </c>
      <c r="N9" s="4"/>
      <c r="O9" s="10">
        <v>1503978389</v>
      </c>
      <c r="P9" s="4"/>
      <c r="Q9" s="10">
        <f t="shared" ref="Q9:Q41" si="1">K9+M9+O9</f>
        <v>1503978389</v>
      </c>
    </row>
    <row r="10" spans="1:17">
      <c r="A10" s="1" t="s">
        <v>209</v>
      </c>
      <c r="C10" s="10">
        <v>0</v>
      </c>
      <c r="D10" s="4"/>
      <c r="E10" s="10">
        <v>0</v>
      </c>
      <c r="F10" s="4"/>
      <c r="G10" s="10">
        <v>0</v>
      </c>
      <c r="H10" s="4"/>
      <c r="I10" s="10">
        <f t="shared" si="0"/>
        <v>0</v>
      </c>
      <c r="J10" s="4"/>
      <c r="K10" s="10">
        <v>0</v>
      </c>
      <c r="L10" s="4"/>
      <c r="M10" s="10">
        <v>0</v>
      </c>
      <c r="N10" s="4"/>
      <c r="O10" s="10">
        <v>6156445523</v>
      </c>
      <c r="P10" s="4"/>
      <c r="Q10" s="10">
        <f t="shared" si="1"/>
        <v>6156445523</v>
      </c>
    </row>
    <row r="11" spans="1:17">
      <c r="A11" s="1" t="s">
        <v>210</v>
      </c>
      <c r="C11" s="10">
        <v>0</v>
      </c>
      <c r="D11" s="4"/>
      <c r="E11" s="10">
        <v>0</v>
      </c>
      <c r="F11" s="4"/>
      <c r="G11" s="10">
        <v>0</v>
      </c>
      <c r="H11" s="4"/>
      <c r="I11" s="10">
        <f t="shared" si="0"/>
        <v>0</v>
      </c>
      <c r="J11" s="4"/>
      <c r="K11" s="10">
        <v>0</v>
      </c>
      <c r="L11" s="4"/>
      <c r="M11" s="10">
        <v>0</v>
      </c>
      <c r="N11" s="4"/>
      <c r="O11" s="10">
        <v>14592358497</v>
      </c>
      <c r="P11" s="4"/>
      <c r="Q11" s="10">
        <f t="shared" si="1"/>
        <v>14592358497</v>
      </c>
    </row>
    <row r="12" spans="1:17">
      <c r="A12" s="1" t="s">
        <v>84</v>
      </c>
      <c r="C12" s="10">
        <v>0</v>
      </c>
      <c r="D12" s="4"/>
      <c r="E12" s="10">
        <v>168788602</v>
      </c>
      <c r="F12" s="4"/>
      <c r="G12" s="10">
        <v>0</v>
      </c>
      <c r="H12" s="4"/>
      <c r="I12" s="10">
        <f t="shared" si="0"/>
        <v>168788602</v>
      </c>
      <c r="J12" s="4"/>
      <c r="K12" s="10">
        <v>0</v>
      </c>
      <c r="L12" s="4"/>
      <c r="M12" s="10">
        <v>2804432205</v>
      </c>
      <c r="N12" s="4"/>
      <c r="O12" s="10">
        <v>13009527615</v>
      </c>
      <c r="P12" s="4"/>
      <c r="Q12" s="10">
        <f t="shared" si="1"/>
        <v>15813959820</v>
      </c>
    </row>
    <row r="13" spans="1:17">
      <c r="A13" s="1" t="s">
        <v>211</v>
      </c>
      <c r="C13" s="10">
        <v>0</v>
      </c>
      <c r="D13" s="4"/>
      <c r="E13" s="10">
        <v>0</v>
      </c>
      <c r="F13" s="4"/>
      <c r="G13" s="10">
        <v>0</v>
      </c>
      <c r="H13" s="4"/>
      <c r="I13" s="10">
        <f t="shared" si="0"/>
        <v>0</v>
      </c>
      <c r="J13" s="4"/>
      <c r="K13" s="10">
        <v>0</v>
      </c>
      <c r="L13" s="4"/>
      <c r="M13" s="10">
        <v>0</v>
      </c>
      <c r="N13" s="4"/>
      <c r="O13" s="10">
        <v>897591111</v>
      </c>
      <c r="P13" s="4"/>
      <c r="Q13" s="10">
        <f t="shared" si="1"/>
        <v>897591111</v>
      </c>
    </row>
    <row r="14" spans="1:17">
      <c r="A14" s="1" t="s">
        <v>212</v>
      </c>
      <c r="C14" s="10">
        <v>0</v>
      </c>
      <c r="D14" s="4"/>
      <c r="E14" s="10">
        <v>0</v>
      </c>
      <c r="F14" s="4"/>
      <c r="G14" s="10">
        <v>0</v>
      </c>
      <c r="H14" s="4"/>
      <c r="I14" s="10">
        <f t="shared" si="0"/>
        <v>0</v>
      </c>
      <c r="J14" s="4"/>
      <c r="K14" s="10">
        <v>0</v>
      </c>
      <c r="L14" s="4"/>
      <c r="M14" s="10">
        <v>0</v>
      </c>
      <c r="N14" s="4"/>
      <c r="O14" s="10">
        <v>10198495090</v>
      </c>
      <c r="P14" s="4"/>
      <c r="Q14" s="10">
        <f t="shared" si="1"/>
        <v>10198495090</v>
      </c>
    </row>
    <row r="15" spans="1:17">
      <c r="A15" s="1" t="s">
        <v>213</v>
      </c>
      <c r="C15" s="10">
        <v>0</v>
      </c>
      <c r="D15" s="4"/>
      <c r="E15" s="10">
        <v>0</v>
      </c>
      <c r="F15" s="4"/>
      <c r="G15" s="10">
        <v>0</v>
      </c>
      <c r="H15" s="4"/>
      <c r="I15" s="10">
        <f t="shared" si="0"/>
        <v>0</v>
      </c>
      <c r="J15" s="4"/>
      <c r="K15" s="10">
        <v>0</v>
      </c>
      <c r="L15" s="4"/>
      <c r="M15" s="10">
        <v>0</v>
      </c>
      <c r="N15" s="4"/>
      <c r="O15" s="10">
        <v>43691404708</v>
      </c>
      <c r="P15" s="4"/>
      <c r="Q15" s="10">
        <f t="shared" si="1"/>
        <v>43691404708</v>
      </c>
    </row>
    <row r="16" spans="1:17">
      <c r="A16" s="1" t="s">
        <v>214</v>
      </c>
      <c r="C16" s="10">
        <v>0</v>
      </c>
      <c r="D16" s="4"/>
      <c r="E16" s="10">
        <v>0</v>
      </c>
      <c r="F16" s="4"/>
      <c r="G16" s="10">
        <v>0</v>
      </c>
      <c r="H16" s="4"/>
      <c r="I16" s="10">
        <f t="shared" si="0"/>
        <v>0</v>
      </c>
      <c r="J16" s="4"/>
      <c r="K16" s="10">
        <v>0</v>
      </c>
      <c r="L16" s="4"/>
      <c r="M16" s="10">
        <v>0</v>
      </c>
      <c r="N16" s="4"/>
      <c r="O16" s="10">
        <v>4009485039</v>
      </c>
      <c r="P16" s="4"/>
      <c r="Q16" s="10">
        <f t="shared" si="1"/>
        <v>4009485039</v>
      </c>
    </row>
    <row r="17" spans="1:17">
      <c r="A17" s="1" t="s">
        <v>215</v>
      </c>
      <c r="C17" s="10">
        <v>0</v>
      </c>
      <c r="D17" s="4"/>
      <c r="E17" s="10">
        <v>0</v>
      </c>
      <c r="F17" s="4"/>
      <c r="G17" s="10">
        <v>0</v>
      </c>
      <c r="H17" s="4"/>
      <c r="I17" s="10">
        <f t="shared" si="0"/>
        <v>0</v>
      </c>
      <c r="J17" s="4"/>
      <c r="K17" s="10">
        <v>0</v>
      </c>
      <c r="L17" s="4"/>
      <c r="M17" s="10">
        <v>0</v>
      </c>
      <c r="N17" s="4"/>
      <c r="O17" s="10">
        <v>20778107361</v>
      </c>
      <c r="P17" s="4"/>
      <c r="Q17" s="10">
        <f t="shared" si="1"/>
        <v>20778107361</v>
      </c>
    </row>
    <row r="18" spans="1:17">
      <c r="A18" s="1" t="s">
        <v>216</v>
      </c>
      <c r="C18" s="10">
        <v>0</v>
      </c>
      <c r="D18" s="4"/>
      <c r="E18" s="10">
        <v>0</v>
      </c>
      <c r="F18" s="4"/>
      <c r="G18" s="10">
        <v>0</v>
      </c>
      <c r="H18" s="4"/>
      <c r="I18" s="10">
        <f t="shared" si="0"/>
        <v>0</v>
      </c>
      <c r="J18" s="4"/>
      <c r="K18" s="10">
        <v>0</v>
      </c>
      <c r="L18" s="4"/>
      <c r="M18" s="10">
        <v>0</v>
      </c>
      <c r="N18" s="4"/>
      <c r="O18" s="10">
        <v>10260258642</v>
      </c>
      <c r="P18" s="4"/>
      <c r="Q18" s="10">
        <f t="shared" si="1"/>
        <v>10260258642</v>
      </c>
    </row>
    <row r="19" spans="1:17">
      <c r="A19" s="1" t="s">
        <v>217</v>
      </c>
      <c r="C19" s="10">
        <v>0</v>
      </c>
      <c r="D19" s="4"/>
      <c r="E19" s="10">
        <v>0</v>
      </c>
      <c r="F19" s="4"/>
      <c r="G19" s="10">
        <v>0</v>
      </c>
      <c r="H19" s="4"/>
      <c r="I19" s="10">
        <f t="shared" si="0"/>
        <v>0</v>
      </c>
      <c r="J19" s="4"/>
      <c r="K19" s="10">
        <v>0</v>
      </c>
      <c r="L19" s="4"/>
      <c r="M19" s="10">
        <v>0</v>
      </c>
      <c r="N19" s="4"/>
      <c r="O19" s="10">
        <v>9966931695</v>
      </c>
      <c r="P19" s="4"/>
      <c r="Q19" s="10">
        <f t="shared" si="1"/>
        <v>9966931695</v>
      </c>
    </row>
    <row r="20" spans="1:17">
      <c r="A20" s="1" t="s">
        <v>114</v>
      </c>
      <c r="C20" s="10">
        <v>9813026715</v>
      </c>
      <c r="D20" s="4"/>
      <c r="E20" s="10">
        <v>0</v>
      </c>
      <c r="F20" s="4"/>
      <c r="G20" s="10">
        <v>0</v>
      </c>
      <c r="H20" s="4"/>
      <c r="I20" s="10">
        <f t="shared" si="0"/>
        <v>9813026715</v>
      </c>
      <c r="J20" s="4"/>
      <c r="K20" s="10">
        <v>19352229825</v>
      </c>
      <c r="L20" s="4"/>
      <c r="M20" s="10">
        <v>1896736183</v>
      </c>
      <c r="N20" s="4"/>
      <c r="O20" s="10">
        <v>-42804366</v>
      </c>
      <c r="P20" s="4"/>
      <c r="Q20" s="10">
        <f t="shared" si="1"/>
        <v>21206161642</v>
      </c>
    </row>
    <row r="21" spans="1:17">
      <c r="A21" s="1" t="s">
        <v>218</v>
      </c>
      <c r="C21" s="10">
        <v>0</v>
      </c>
      <c r="D21" s="4"/>
      <c r="E21" s="10">
        <v>0</v>
      </c>
      <c r="F21" s="4"/>
      <c r="G21" s="10">
        <v>0</v>
      </c>
      <c r="H21" s="4"/>
      <c r="I21" s="10">
        <f t="shared" si="0"/>
        <v>0</v>
      </c>
      <c r="J21" s="4"/>
      <c r="K21" s="10">
        <v>0</v>
      </c>
      <c r="L21" s="4"/>
      <c r="M21" s="10">
        <v>0</v>
      </c>
      <c r="N21" s="4"/>
      <c r="O21" s="10">
        <v>2716108211</v>
      </c>
      <c r="P21" s="4"/>
      <c r="Q21" s="10">
        <f t="shared" si="1"/>
        <v>2716108211</v>
      </c>
    </row>
    <row r="22" spans="1:17">
      <c r="A22" s="1" t="s">
        <v>219</v>
      </c>
      <c r="C22" s="10">
        <v>0</v>
      </c>
      <c r="D22" s="4"/>
      <c r="E22" s="10">
        <v>0</v>
      </c>
      <c r="F22" s="4"/>
      <c r="G22" s="10">
        <v>0</v>
      </c>
      <c r="H22" s="4"/>
      <c r="I22" s="10">
        <f t="shared" si="0"/>
        <v>0</v>
      </c>
      <c r="J22" s="4"/>
      <c r="K22" s="10">
        <v>0</v>
      </c>
      <c r="L22" s="4"/>
      <c r="M22" s="10">
        <v>0</v>
      </c>
      <c r="N22" s="4"/>
      <c r="O22" s="10">
        <v>27792332942</v>
      </c>
      <c r="P22" s="4"/>
      <c r="Q22" s="10">
        <f t="shared" si="1"/>
        <v>27792332942</v>
      </c>
    </row>
    <row r="23" spans="1:17">
      <c r="A23" s="1" t="s">
        <v>220</v>
      </c>
      <c r="C23" s="10">
        <v>0</v>
      </c>
      <c r="D23" s="4"/>
      <c r="E23" s="10">
        <v>0</v>
      </c>
      <c r="F23" s="4"/>
      <c r="G23" s="10">
        <v>0</v>
      </c>
      <c r="H23" s="4"/>
      <c r="I23" s="10">
        <f t="shared" si="0"/>
        <v>0</v>
      </c>
      <c r="J23" s="4"/>
      <c r="K23" s="10">
        <v>0</v>
      </c>
      <c r="L23" s="4"/>
      <c r="M23" s="10">
        <v>0</v>
      </c>
      <c r="N23" s="4"/>
      <c r="O23" s="10">
        <v>914111840</v>
      </c>
      <c r="P23" s="4"/>
      <c r="Q23" s="10">
        <f t="shared" si="1"/>
        <v>914111840</v>
      </c>
    </row>
    <row r="24" spans="1:17">
      <c r="A24" s="1" t="s">
        <v>221</v>
      </c>
      <c r="C24" s="10">
        <v>0</v>
      </c>
      <c r="D24" s="4"/>
      <c r="E24" s="10">
        <v>0</v>
      </c>
      <c r="F24" s="4"/>
      <c r="G24" s="10">
        <v>0</v>
      </c>
      <c r="H24" s="4"/>
      <c r="I24" s="10">
        <f t="shared" si="0"/>
        <v>0</v>
      </c>
      <c r="J24" s="4"/>
      <c r="K24" s="10">
        <v>0</v>
      </c>
      <c r="L24" s="4"/>
      <c r="M24" s="10">
        <v>0</v>
      </c>
      <c r="N24" s="4"/>
      <c r="O24" s="10">
        <v>7038558946</v>
      </c>
      <c r="P24" s="4"/>
      <c r="Q24" s="10">
        <f t="shared" si="1"/>
        <v>7038558946</v>
      </c>
    </row>
    <row r="25" spans="1:17">
      <c r="A25" s="1" t="s">
        <v>222</v>
      </c>
      <c r="C25" s="10">
        <v>0</v>
      </c>
      <c r="D25" s="4"/>
      <c r="E25" s="10">
        <v>0</v>
      </c>
      <c r="F25" s="4"/>
      <c r="G25" s="10">
        <v>0</v>
      </c>
      <c r="H25" s="4"/>
      <c r="I25" s="10">
        <f t="shared" si="0"/>
        <v>0</v>
      </c>
      <c r="J25" s="4"/>
      <c r="K25" s="10">
        <v>0</v>
      </c>
      <c r="L25" s="4"/>
      <c r="M25" s="10">
        <v>0</v>
      </c>
      <c r="N25" s="4"/>
      <c r="O25" s="10">
        <v>10024988576</v>
      </c>
      <c r="P25" s="4"/>
      <c r="Q25" s="10">
        <f t="shared" si="1"/>
        <v>10024988576</v>
      </c>
    </row>
    <row r="26" spans="1:17">
      <c r="A26" s="1" t="s">
        <v>223</v>
      </c>
      <c r="C26" s="10">
        <v>0</v>
      </c>
      <c r="D26" s="4"/>
      <c r="E26" s="10">
        <v>0</v>
      </c>
      <c r="F26" s="4"/>
      <c r="G26" s="10">
        <v>0</v>
      </c>
      <c r="H26" s="4"/>
      <c r="I26" s="10">
        <f t="shared" si="0"/>
        <v>0</v>
      </c>
      <c r="J26" s="4"/>
      <c r="K26" s="10">
        <v>0</v>
      </c>
      <c r="L26" s="4"/>
      <c r="M26" s="10">
        <v>0</v>
      </c>
      <c r="N26" s="4"/>
      <c r="O26" s="10">
        <v>4135312876</v>
      </c>
      <c r="P26" s="4"/>
      <c r="Q26" s="10">
        <f t="shared" si="1"/>
        <v>4135312876</v>
      </c>
    </row>
    <row r="27" spans="1:17">
      <c r="A27" s="1" t="s">
        <v>224</v>
      </c>
      <c r="C27" s="10">
        <v>0</v>
      </c>
      <c r="D27" s="4"/>
      <c r="E27" s="10">
        <v>0</v>
      </c>
      <c r="F27" s="4"/>
      <c r="G27" s="10">
        <v>0</v>
      </c>
      <c r="H27" s="4"/>
      <c r="I27" s="10">
        <f t="shared" si="0"/>
        <v>0</v>
      </c>
      <c r="J27" s="4"/>
      <c r="K27" s="10">
        <v>0</v>
      </c>
      <c r="L27" s="4"/>
      <c r="M27" s="10">
        <v>0</v>
      </c>
      <c r="N27" s="4"/>
      <c r="O27" s="10">
        <v>1094801534</v>
      </c>
      <c r="P27" s="4"/>
      <c r="Q27" s="10">
        <f t="shared" si="1"/>
        <v>1094801534</v>
      </c>
    </row>
    <row r="28" spans="1:17">
      <c r="A28" s="1" t="s">
        <v>117</v>
      </c>
      <c r="C28" s="10">
        <v>1474188415</v>
      </c>
      <c r="D28" s="4"/>
      <c r="E28" s="10">
        <v>-493410553</v>
      </c>
      <c r="F28" s="4"/>
      <c r="G28" s="10">
        <v>0</v>
      </c>
      <c r="H28" s="4"/>
      <c r="I28" s="10">
        <f t="shared" si="0"/>
        <v>980777862</v>
      </c>
      <c r="J28" s="4"/>
      <c r="K28" s="10">
        <v>5468610615</v>
      </c>
      <c r="L28" s="4"/>
      <c r="M28" s="10">
        <v>1194975392</v>
      </c>
      <c r="N28" s="4"/>
      <c r="O28" s="10">
        <v>0</v>
      </c>
      <c r="P28" s="4"/>
      <c r="Q28" s="10">
        <f t="shared" si="1"/>
        <v>6663586007</v>
      </c>
    </row>
    <row r="29" spans="1:17">
      <c r="A29" s="1" t="s">
        <v>104</v>
      </c>
      <c r="C29" s="10">
        <v>0</v>
      </c>
      <c r="D29" s="4"/>
      <c r="E29" s="10">
        <v>1823829865</v>
      </c>
      <c r="F29" s="4"/>
      <c r="G29" s="10">
        <v>0</v>
      </c>
      <c r="H29" s="4"/>
      <c r="I29" s="10">
        <f t="shared" si="0"/>
        <v>1823829865</v>
      </c>
      <c r="J29" s="4"/>
      <c r="K29" s="10">
        <v>0</v>
      </c>
      <c r="L29" s="4"/>
      <c r="M29" s="10">
        <v>6710494855</v>
      </c>
      <c r="N29" s="4"/>
      <c r="O29" s="10">
        <v>0</v>
      </c>
      <c r="P29" s="4"/>
      <c r="Q29" s="10">
        <f t="shared" si="1"/>
        <v>6710494855</v>
      </c>
    </row>
    <row r="30" spans="1:17">
      <c r="A30" s="1" t="s">
        <v>77</v>
      </c>
      <c r="C30" s="10">
        <v>0</v>
      </c>
      <c r="D30" s="4"/>
      <c r="E30" s="10">
        <v>3215417</v>
      </c>
      <c r="F30" s="4"/>
      <c r="G30" s="10">
        <v>0</v>
      </c>
      <c r="H30" s="4"/>
      <c r="I30" s="10">
        <f t="shared" si="0"/>
        <v>3215417</v>
      </c>
      <c r="J30" s="4"/>
      <c r="K30" s="10">
        <v>0</v>
      </c>
      <c r="L30" s="4"/>
      <c r="M30" s="10">
        <v>49123095</v>
      </c>
      <c r="N30" s="4"/>
      <c r="O30" s="10">
        <v>0</v>
      </c>
      <c r="P30" s="4"/>
      <c r="Q30" s="10">
        <f t="shared" si="1"/>
        <v>49123095</v>
      </c>
    </row>
    <row r="31" spans="1:17">
      <c r="A31" s="1" t="s">
        <v>87</v>
      </c>
      <c r="C31" s="10">
        <v>0</v>
      </c>
      <c r="D31" s="4"/>
      <c r="E31" s="10">
        <v>193080997</v>
      </c>
      <c r="F31" s="4"/>
      <c r="G31" s="10">
        <v>0</v>
      </c>
      <c r="H31" s="4"/>
      <c r="I31" s="10">
        <f t="shared" si="0"/>
        <v>193080997</v>
      </c>
      <c r="J31" s="4"/>
      <c r="K31" s="10">
        <v>0</v>
      </c>
      <c r="L31" s="4"/>
      <c r="M31" s="10">
        <v>2823925071</v>
      </c>
      <c r="N31" s="4"/>
      <c r="O31" s="10">
        <v>0</v>
      </c>
      <c r="P31" s="4"/>
      <c r="Q31" s="10">
        <f t="shared" si="1"/>
        <v>2823925071</v>
      </c>
    </row>
    <row r="32" spans="1:17">
      <c r="A32" s="1" t="s">
        <v>106</v>
      </c>
      <c r="C32" s="10">
        <v>0</v>
      </c>
      <c r="D32" s="4"/>
      <c r="E32" s="10">
        <v>297117137</v>
      </c>
      <c r="F32" s="4"/>
      <c r="G32" s="10">
        <v>0</v>
      </c>
      <c r="H32" s="4"/>
      <c r="I32" s="10">
        <f t="shared" si="0"/>
        <v>297117137</v>
      </c>
      <c r="J32" s="4"/>
      <c r="K32" s="10">
        <v>0</v>
      </c>
      <c r="L32" s="4"/>
      <c r="M32" s="10">
        <v>696066968</v>
      </c>
      <c r="N32" s="4"/>
      <c r="O32" s="10">
        <v>0</v>
      </c>
      <c r="P32" s="4"/>
      <c r="Q32" s="10">
        <f t="shared" si="1"/>
        <v>696066968</v>
      </c>
    </row>
    <row r="33" spans="1:17">
      <c r="A33" s="1" t="s">
        <v>93</v>
      </c>
      <c r="C33" s="10">
        <v>0</v>
      </c>
      <c r="D33" s="4"/>
      <c r="E33" s="10">
        <v>831767575</v>
      </c>
      <c r="F33" s="4"/>
      <c r="G33" s="10">
        <v>0</v>
      </c>
      <c r="H33" s="4"/>
      <c r="I33" s="10">
        <f t="shared" si="0"/>
        <v>831767575</v>
      </c>
      <c r="J33" s="4"/>
      <c r="K33" s="10">
        <v>0</v>
      </c>
      <c r="L33" s="4"/>
      <c r="M33" s="10">
        <v>12006109858</v>
      </c>
      <c r="N33" s="4"/>
      <c r="O33" s="10">
        <v>0</v>
      </c>
      <c r="P33" s="4"/>
      <c r="Q33" s="10">
        <f t="shared" si="1"/>
        <v>12006109858</v>
      </c>
    </row>
    <row r="34" spans="1:17">
      <c r="A34" s="1" t="s">
        <v>96</v>
      </c>
      <c r="C34" s="10">
        <v>0</v>
      </c>
      <c r="D34" s="4"/>
      <c r="E34" s="10">
        <v>313692133</v>
      </c>
      <c r="F34" s="4"/>
      <c r="G34" s="10">
        <v>0</v>
      </c>
      <c r="H34" s="4"/>
      <c r="I34" s="10">
        <f t="shared" si="0"/>
        <v>313692133</v>
      </c>
      <c r="J34" s="4"/>
      <c r="K34" s="10">
        <v>0</v>
      </c>
      <c r="L34" s="4"/>
      <c r="M34" s="10">
        <v>4687341015</v>
      </c>
      <c r="N34" s="4"/>
      <c r="O34" s="10">
        <v>0</v>
      </c>
      <c r="P34" s="4"/>
      <c r="Q34" s="10">
        <f t="shared" si="1"/>
        <v>4687341015</v>
      </c>
    </row>
    <row r="35" spans="1:17">
      <c r="A35" s="1" t="s">
        <v>109</v>
      </c>
      <c r="C35" s="10">
        <v>0</v>
      </c>
      <c r="D35" s="4"/>
      <c r="E35" s="10">
        <v>1159719553</v>
      </c>
      <c r="F35" s="4"/>
      <c r="G35" s="10">
        <v>0</v>
      </c>
      <c r="H35" s="4"/>
      <c r="I35" s="10">
        <f t="shared" si="0"/>
        <v>1159719553</v>
      </c>
      <c r="J35" s="4"/>
      <c r="K35" s="10">
        <v>0</v>
      </c>
      <c r="L35" s="4"/>
      <c r="M35" s="10">
        <v>4873533371</v>
      </c>
      <c r="N35" s="4"/>
      <c r="O35" s="10">
        <v>0</v>
      </c>
      <c r="P35" s="4"/>
      <c r="Q35" s="10">
        <f t="shared" si="1"/>
        <v>4873533371</v>
      </c>
    </row>
    <row r="36" spans="1:17">
      <c r="A36" s="1" t="s">
        <v>122</v>
      </c>
      <c r="C36" s="10">
        <v>0</v>
      </c>
      <c r="D36" s="4"/>
      <c r="E36" s="10">
        <v>602527120</v>
      </c>
      <c r="F36" s="4"/>
      <c r="G36" s="10">
        <v>0</v>
      </c>
      <c r="H36" s="4"/>
      <c r="I36" s="10">
        <f t="shared" si="0"/>
        <v>602527120</v>
      </c>
      <c r="J36" s="4"/>
      <c r="K36" s="10">
        <v>0</v>
      </c>
      <c r="L36" s="4"/>
      <c r="M36" s="10">
        <v>602527120</v>
      </c>
      <c r="N36" s="4"/>
      <c r="O36" s="10">
        <v>0</v>
      </c>
      <c r="P36" s="4"/>
      <c r="Q36" s="10">
        <f t="shared" si="1"/>
        <v>602527120</v>
      </c>
    </row>
    <row r="37" spans="1:17">
      <c r="A37" s="1" t="s">
        <v>81</v>
      </c>
      <c r="C37" s="10">
        <v>0</v>
      </c>
      <c r="D37" s="4"/>
      <c r="E37" s="10">
        <v>158081343</v>
      </c>
      <c r="F37" s="4"/>
      <c r="G37" s="10">
        <v>0</v>
      </c>
      <c r="H37" s="4"/>
      <c r="I37" s="10">
        <f t="shared" si="0"/>
        <v>158081343</v>
      </c>
      <c r="J37" s="4"/>
      <c r="K37" s="10">
        <v>0</v>
      </c>
      <c r="L37" s="4"/>
      <c r="M37" s="10">
        <v>495211915</v>
      </c>
      <c r="N37" s="4"/>
      <c r="O37" s="10">
        <v>0</v>
      </c>
      <c r="P37" s="4"/>
      <c r="Q37" s="10">
        <f t="shared" si="1"/>
        <v>495211915</v>
      </c>
    </row>
    <row r="38" spans="1:17">
      <c r="A38" s="1" t="s">
        <v>111</v>
      </c>
      <c r="C38" s="10">
        <v>0</v>
      </c>
      <c r="D38" s="4"/>
      <c r="E38" s="10">
        <v>944542771</v>
      </c>
      <c r="F38" s="4"/>
      <c r="G38" s="10">
        <v>0</v>
      </c>
      <c r="H38" s="4"/>
      <c r="I38" s="10">
        <f t="shared" si="0"/>
        <v>944542771</v>
      </c>
      <c r="J38" s="4"/>
      <c r="K38" s="10">
        <v>0</v>
      </c>
      <c r="L38" s="4"/>
      <c r="M38" s="10">
        <v>14431577803</v>
      </c>
      <c r="N38" s="4"/>
      <c r="O38" s="10">
        <v>0</v>
      </c>
      <c r="P38" s="4"/>
      <c r="Q38" s="10">
        <f t="shared" si="1"/>
        <v>14431577803</v>
      </c>
    </row>
    <row r="39" spans="1:17">
      <c r="A39" s="1" t="s">
        <v>100</v>
      </c>
      <c r="C39" s="10">
        <v>0</v>
      </c>
      <c r="D39" s="4"/>
      <c r="E39" s="10">
        <v>1850541528</v>
      </c>
      <c r="F39" s="4"/>
      <c r="G39" s="10">
        <v>0</v>
      </c>
      <c r="H39" s="4"/>
      <c r="I39" s="10">
        <f t="shared" si="0"/>
        <v>1850541528</v>
      </c>
      <c r="J39" s="4"/>
      <c r="K39" s="10">
        <v>0</v>
      </c>
      <c r="L39" s="4"/>
      <c r="M39" s="10">
        <v>17053024579</v>
      </c>
      <c r="N39" s="4"/>
      <c r="O39" s="10">
        <v>0</v>
      </c>
      <c r="P39" s="4"/>
      <c r="Q39" s="10">
        <f>K39+M39+O39</f>
        <v>17053024579</v>
      </c>
    </row>
    <row r="40" spans="1:17">
      <c r="A40" s="1" t="s">
        <v>98</v>
      </c>
      <c r="C40" s="10">
        <v>0</v>
      </c>
      <c r="D40" s="4"/>
      <c r="E40" s="10">
        <v>199305869</v>
      </c>
      <c r="F40" s="4"/>
      <c r="G40" s="10">
        <v>0</v>
      </c>
      <c r="H40" s="4"/>
      <c r="I40" s="10">
        <f t="shared" si="0"/>
        <v>199305869</v>
      </c>
      <c r="J40" s="4"/>
      <c r="K40" s="10">
        <v>0</v>
      </c>
      <c r="L40" s="4"/>
      <c r="M40" s="10">
        <v>2016077519</v>
      </c>
      <c r="N40" s="4"/>
      <c r="O40" s="10">
        <v>0</v>
      </c>
      <c r="P40" s="4"/>
      <c r="Q40" s="10">
        <f t="shared" si="1"/>
        <v>2016077519</v>
      </c>
    </row>
    <row r="41" spans="1:17">
      <c r="A41" s="1" t="s">
        <v>103</v>
      </c>
      <c r="C41" s="10">
        <v>0</v>
      </c>
      <c r="D41" s="4"/>
      <c r="E41" s="10">
        <v>171969</v>
      </c>
      <c r="F41" s="4"/>
      <c r="G41" s="10">
        <v>0</v>
      </c>
      <c r="H41" s="4"/>
      <c r="I41" s="10">
        <f t="shared" si="0"/>
        <v>171969</v>
      </c>
      <c r="J41" s="4"/>
      <c r="K41" s="10">
        <v>0</v>
      </c>
      <c r="L41" s="4"/>
      <c r="M41" s="10">
        <v>2123455</v>
      </c>
      <c r="N41" s="4"/>
      <c r="O41" s="10">
        <v>0</v>
      </c>
      <c r="P41" s="4"/>
      <c r="Q41" s="10">
        <f t="shared" si="1"/>
        <v>2123455</v>
      </c>
    </row>
    <row r="42" spans="1:17" ht="24.75" thickBot="1">
      <c r="C42" s="11">
        <f>SUM(C8:C41)</f>
        <v>11287215130</v>
      </c>
      <c r="D42" s="4"/>
      <c r="E42" s="11">
        <f>SUM(E8:E41)</f>
        <v>8052971326</v>
      </c>
      <c r="F42" s="4"/>
      <c r="G42" s="11">
        <f>SUM(G8:G41)</f>
        <v>955899680</v>
      </c>
      <c r="H42" s="4"/>
      <c r="I42" s="11">
        <f>SUM(I8:I41)</f>
        <v>20296086136</v>
      </c>
      <c r="J42" s="4"/>
      <c r="K42" s="11">
        <f>SUM(K8:K41)</f>
        <v>24820840440</v>
      </c>
      <c r="L42" s="4"/>
      <c r="M42" s="11">
        <f>SUM(M8:M41)</f>
        <v>72343280404</v>
      </c>
      <c r="N42" s="4"/>
      <c r="O42" s="11">
        <f>SUM(O8:O41)</f>
        <v>188998460949</v>
      </c>
      <c r="P42" s="4"/>
      <c r="Q42" s="11">
        <f>SUM(Q8:Q41)</f>
        <v>286162581793</v>
      </c>
    </row>
    <row r="43" spans="1:17" ht="24.75" thickTop="1"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</sheetData>
  <mergeCells count="14">
    <mergeCell ref="K7"/>
    <mergeCell ref="M7"/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سهام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2023-12-24T11:48:06Z</dcterms:created>
  <dcterms:modified xsi:type="dcterms:W3CDTF">2023-12-31T10:00:19Z</dcterms:modified>
</cp:coreProperties>
</file>