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F5107797-46A7-4F2D-B1A6-1C6F424E3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7" hidden="1">'سرمایه‌گذاری در سهام'!$A$7:$A$78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I4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8" i="12"/>
  <c r="S76" i="11"/>
  <c r="M80" i="11"/>
  <c r="S8" i="11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7" i="11"/>
  <c r="S7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83" i="10"/>
  <c r="Q8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" i="10"/>
  <c r="Q7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8" i="9"/>
  <c r="Q76" i="9" s="1"/>
  <c r="I9" i="9"/>
  <c r="I10" i="9"/>
  <c r="I76" i="9" s="1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8" i="9"/>
  <c r="Q49" i="8"/>
  <c r="S49" i="8"/>
  <c r="S4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8" i="8"/>
  <c r="O49" i="8"/>
  <c r="M49" i="8"/>
  <c r="K49" i="8"/>
  <c r="I49" i="8"/>
  <c r="S11" i="6"/>
  <c r="AK26" i="3"/>
  <c r="Y61" i="1"/>
  <c r="E9" i="14"/>
  <c r="C9" i="14"/>
  <c r="I11" i="13"/>
  <c r="E11" i="13"/>
  <c r="O43" i="12"/>
  <c r="M43" i="12"/>
  <c r="K43" i="12"/>
  <c r="G43" i="12"/>
  <c r="E43" i="12"/>
  <c r="C43" i="12"/>
  <c r="Q80" i="11"/>
  <c r="O80" i="11"/>
  <c r="G80" i="11"/>
  <c r="E80" i="11"/>
  <c r="C80" i="11"/>
  <c r="O83" i="10"/>
  <c r="M83" i="10"/>
  <c r="G83" i="10"/>
  <c r="E83" i="10"/>
  <c r="O76" i="9"/>
  <c r="M76" i="9"/>
  <c r="G76" i="9"/>
  <c r="E76" i="9"/>
  <c r="S14" i="7"/>
  <c r="Q14" i="7"/>
  <c r="O14" i="7"/>
  <c r="M14" i="7"/>
  <c r="K14" i="7"/>
  <c r="I14" i="7"/>
  <c r="Q11" i="6"/>
  <c r="O11" i="6"/>
  <c r="M11" i="6"/>
  <c r="K11" i="6"/>
  <c r="AI26" i="3"/>
  <c r="AG26" i="3"/>
  <c r="AA26" i="3"/>
  <c r="W26" i="3"/>
  <c r="S26" i="3"/>
  <c r="Q26" i="3"/>
  <c r="W61" i="1"/>
  <c r="U61" i="1"/>
  <c r="O61" i="1"/>
  <c r="K61" i="1"/>
  <c r="G61" i="1"/>
  <c r="E61" i="1"/>
  <c r="Q43" i="12" l="1"/>
  <c r="I43" i="12"/>
  <c r="S80" i="11"/>
  <c r="I80" i="11"/>
</calcChain>
</file>

<file path=xl/sharedStrings.xml><?xml version="1.0" encoding="utf-8"?>
<sst xmlns="http://schemas.openxmlformats.org/spreadsheetml/2006/main" count="1662" uniqueCount="352">
  <si>
    <t>صندوق سرمایه‌گذاری توسعه ممتاز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</si>
  <si>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</si>
  <si>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</si>
  <si>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</si>
  <si>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</si>
  <si>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</si>
  <si>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</si>
  <si>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</si>
  <si>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</si>
  <si>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</si>
  <si>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</si>
  <si>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</si>
  <si>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</si>
  <si>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</si>
  <si>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</si>
  <si>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</si>
  <si>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ایران خودرو دیزل</t>
  </si>
  <si>
    <t>بانک تجارت</t>
  </si>
  <si>
    <t>بانک سامان</t>
  </si>
  <si>
    <t>بانک ملت</t>
  </si>
  <si>
    <t>بانک‌اقتصادنوین‌</t>
  </si>
  <si>
    <t>بیمه کوثر</t>
  </si>
  <si>
    <t>پالایش نفت اصفهان</t>
  </si>
  <si>
    <t>پالایش نفت تهران</t>
  </si>
  <si>
    <t>پتروشیمی امیرکبیر</t>
  </si>
  <si>
    <t>پتروشیمی بوعلی سینا</t>
  </si>
  <si>
    <t>پتروشیمی تندگویان</t>
  </si>
  <si>
    <t>پتروشیمی‌شیراز</t>
  </si>
  <si>
    <t>پست بانک ایران</t>
  </si>
  <si>
    <t>تراکتورسازی‌ایران‌</t>
  </si>
  <si>
    <t>1.28%</t>
  </si>
  <si>
    <t>توسعه‌معادن‌وفلزات‌</t>
  </si>
  <si>
    <t>ح. گسترش سوخت سبززاگرس(س. عام)</t>
  </si>
  <si>
    <t>0.00%</t>
  </si>
  <si>
    <t>داروپخش‌ (هلدینگ‌</t>
  </si>
  <si>
    <t>0.60%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</si>
  <si>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</si>
  <si>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</si>
  <si>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</si>
  <si>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</si>
  <si>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</si>
  <si>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 گذاری تامین اجتماعی</t>
  </si>
  <si>
    <t>سرمایه‌گذاری‌ سپه‌</t>
  </si>
  <si>
    <t>سرمایه‌گذاری‌صندوق‌بازنشستگی‌</t>
  </si>
  <si>
    <t>سیمان آبیک</t>
  </si>
  <si>
    <t>1.22%</t>
  </si>
  <si>
    <t>سیمان فارس و خوزستان</t>
  </si>
  <si>
    <t>شرکت ارتباطات سیار ایران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</si>
  <si>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</si>
  <si>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</si>
  <si>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</si>
  <si>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</si>
  <si>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</si>
  <si>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</si>
  <si>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</si>
  <si>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</si>
  <si>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مالی صبا تامین</t>
  </si>
  <si>
    <t>گروه‌ صنعتی‌ بارز</t>
  </si>
  <si>
    <t>گروه‌بهمن‌</t>
  </si>
  <si>
    <t>0.42%</t>
  </si>
  <si>
    <t>گسترش نفت و گاز پارسیان</t>
  </si>
  <si>
    <t>1.68%</t>
  </si>
  <si>
    <t>مدیریت صنعت شوینده ت.ص.بهشهر</t>
  </si>
  <si>
    <t>نفت ایرانول</t>
  </si>
  <si>
    <t>نفت سپاهان</t>
  </si>
  <si>
    <t>نیان الکترونیک</t>
  </si>
  <si>
    <t>کارخانجات‌داروپخش‌</t>
  </si>
  <si>
    <t>کاشی‌ پارس‌</t>
  </si>
  <si>
    <t>1.49%</t>
  </si>
  <si>
    <t>کاشی‌ وسرامیک‌ حافظ‌</t>
  </si>
  <si>
    <t>کویر تایر</t>
  </si>
  <si>
    <t>کیمیدارو</t>
  </si>
  <si>
    <t>پالایش نفت تبریز</t>
  </si>
  <si>
    <t>0.94%</t>
  </si>
  <si>
    <t>گسترش سوخت سبززاگرس(سهامی عام)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</si>
  <si>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</si>
  <si>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</si>
  <si>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</si>
  <si>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</si>
  <si>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</si>
  <si>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</si>
  <si>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</si>
  <si>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</si>
  <si>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</si>
  <si>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</si>
  <si>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</si>
  <si>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</si>
  <si>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</si>
  <si>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</si>
  <si>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</si>
  <si>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</si>
  <si>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</si>
  <si>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</si>
  <si>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</si>
  <si>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</si>
  <si>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</si>
  <si>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</si>
  <si>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</si>
  <si>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</si>
  <si>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</si>
  <si>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</si>
  <si>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</si>
  <si>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</si>
  <si>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</si>
  <si>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</si>
  <si>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0.31%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</si>
  <si>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</si>
  <si>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</si>
  <si>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</si>
  <si>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</si>
  <si>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</si>
  <si>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</si>
  <si>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</si>
  <si>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</si>
  <si>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</si>
  <si>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</si>
  <si>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</si>
  <si>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2.54%</t>
  </si>
  <si>
    <t>اسنادخزانه-م8بودجه00-030919</t>
  </si>
  <si>
    <t>1400/06/16</t>
  </si>
  <si>
    <t>1403/09/19</t>
  </si>
  <si>
    <t>گام بانک ملت0211</t>
  </si>
  <si>
    <t>1402/02/16</t>
  </si>
  <si>
    <t>1402/11/30</t>
  </si>
  <si>
    <t>مرابحه عام دولت130-ش.خ031110</t>
  </si>
  <si>
    <t>1402/05/10</t>
  </si>
  <si>
    <t>1403/11/10</t>
  </si>
  <si>
    <t>مرابحه عام دولت94-ش.خ030816</t>
  </si>
  <si>
    <t>1400/09/16</t>
  </si>
  <si>
    <t>1403/08/16</t>
  </si>
  <si>
    <t>صکوک اجاره صملی404-6ماهه18%</t>
  </si>
  <si>
    <t>1400/05/05</t>
  </si>
  <si>
    <t>1404/05/04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</si>
  <si>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</si>
  <si>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</si>
  <si>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</si>
  <si>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</si>
  <si>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</si>
  <si>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</si>
  <si>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</si>
  <si>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</si>
  <si>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</si>
  <si>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</si>
  <si>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</si>
  <si>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</si>
  <si>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</si>
  <si>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</si>
  <si>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</si>
  <si>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</si>
  <si>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</si>
  <si>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</si>
  <si>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</si>
  <si>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</si>
  <si>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</si>
  <si>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</si>
  <si>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</si>
  <si>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</si>
  <si>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</si>
  <si>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</si>
  <si>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</si>
  <si>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</si>
  <si>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</si>
  <si>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</si>
  <si>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</si>
  <si>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</si>
  <si>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</si>
  <si>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</si>
  <si>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نوردوقطعات‌ فولادی‌</t>
  </si>
  <si>
    <t>1402/02/30</t>
  </si>
  <si>
    <t>1402/04/29</t>
  </si>
  <si>
    <t>1402/04/31</t>
  </si>
  <si>
    <t>1402/04/20</t>
  </si>
  <si>
    <t>1402/04/24</t>
  </si>
  <si>
    <t>1402/04/17</t>
  </si>
  <si>
    <t>1402/02/25</t>
  </si>
  <si>
    <t>1402/04/21</t>
  </si>
  <si>
    <t>1402/05/01</t>
  </si>
  <si>
    <t>1402/03/08</t>
  </si>
  <si>
    <t>1402/04/15</t>
  </si>
  <si>
    <t>1402/04/12</t>
  </si>
  <si>
    <t>1402/04/30</t>
  </si>
  <si>
    <t>1402/04/28</t>
  </si>
  <si>
    <t>1402/04/10</t>
  </si>
  <si>
    <t>1402/03/02</t>
  </si>
  <si>
    <t>1402/03/31</t>
  </si>
  <si>
    <t>1402/04/27</t>
  </si>
  <si>
    <t>1402/10/28</t>
  </si>
  <si>
    <t>نفت پاسارگاد</t>
  </si>
  <si>
    <t>شرکت آهن و فولاد ارفع</t>
  </si>
  <si>
    <t>1402/03/03</t>
  </si>
  <si>
    <t>بهمن  دیزل</t>
  </si>
  <si>
    <t>1402/03/13</t>
  </si>
  <si>
    <t>1402/04/26</t>
  </si>
  <si>
    <t>1402/01/31</t>
  </si>
  <si>
    <t>سرمایه گذاری صبا تامین</t>
  </si>
  <si>
    <t>1402/06/22</t>
  </si>
  <si>
    <t>1402/07/30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</si>
  <si>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</si>
  <si>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</si>
  <si>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</si>
  <si>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</si>
  <si>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</si>
  <si>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</si>
  <si>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</si>
  <si>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</si>
  <si>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</si>
  <si>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صبا تامین</t>
  </si>
  <si>
    <t>گروه انتخاب الکترونیک آرمان</t>
  </si>
  <si>
    <t>ح . بیمه کوثر</t>
  </si>
  <si>
    <t>سپنتا</t>
  </si>
  <si>
    <t>ملی شیمی کشاورز</t>
  </si>
  <si>
    <t>ح . داروپخش‌ (هلدینگ‌</t>
  </si>
  <si>
    <t>کشاورزی و دامپروری فجر اصفهان</t>
  </si>
  <si>
    <t>توسعه معادن کرومیت کاوندگان</t>
  </si>
  <si>
    <t>سیمان آرتا اردبیل</t>
  </si>
  <si>
    <t>تولیدی مخازن گازطبیعی آسیاناما</t>
  </si>
  <si>
    <t>غلتک سازان سپاهان</t>
  </si>
  <si>
    <t>پتروشیمی زاگرس</t>
  </si>
  <si>
    <t>سرمایه گذاری سیمان تامین</t>
  </si>
  <si>
    <t>ح . سرمایه‌گذاری‌ سپه‌</t>
  </si>
  <si>
    <t>اسنادخزانه-م5بودجه99-020218</t>
  </si>
  <si>
    <t>اسنادخزانه-م8بودجه99-020606</t>
  </si>
  <si>
    <t>اسنادخزانه-م9بودجه99-020316</t>
  </si>
  <si>
    <t>اسنادخزانه-م10بودجه99-020807</t>
  </si>
  <si>
    <t>اسنادخزانه-م11بودجه99-020906</t>
  </si>
  <si>
    <t>اسنادخزانه-م14بودجه99-021025</t>
  </si>
  <si>
    <t>گام بانک تجارت0204</t>
  </si>
  <si>
    <t>گام بانک اقتصاد نوین0205</t>
  </si>
  <si>
    <t>گام بانک اقتصاد نوین0204</t>
  </si>
  <si>
    <t>گواهی اعتبار مولد سپه0207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</si>
  <si>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</si>
  <si>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</si>
  <si>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</si>
  <si>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</si>
  <si>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</si>
  <si>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</si>
  <si>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</si>
  <si>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</si>
  <si>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درآمد سود سهام</t>
  </si>
  <si>
    <t>درآمد تغییر ارزش</t>
  </si>
  <si>
    <t>درآمد فروش</t>
  </si>
  <si>
    <t>درصد از کل درآمدها</t>
  </si>
  <si>
    <t>9.48%</t>
  </si>
  <si>
    <t>24.51%</t>
  </si>
  <si>
    <t>4.72%</t>
  </si>
  <si>
    <t>41.74%</t>
  </si>
  <si>
    <t>-0.78%</t>
  </si>
  <si>
    <t>36.40%</t>
  </si>
  <si>
    <t>0.52%</t>
  </si>
  <si>
    <t>59.70%</t>
  </si>
  <si>
    <t>1.74%</t>
  </si>
  <si>
    <t>-1.89%</t>
  </si>
  <si>
    <t>-2.38%</t>
  </si>
  <si>
    <t>-0.21%</t>
  </si>
  <si>
    <t>3.84%</t>
  </si>
  <si>
    <t>-20.97%</t>
  </si>
  <si>
    <t>-4.36%</t>
  </si>
  <si>
    <t>0.35%</t>
  </si>
  <si>
    <t>0.76%</t>
  </si>
  <si>
    <t>0.70%</t>
  </si>
  <si>
    <t>-0.08%</t>
  </si>
  <si>
    <t>0.86%</t>
  </si>
  <si>
    <t>-14.38%</t>
  </si>
  <si>
    <t>-2.18%</t>
  </si>
  <si>
    <t>-0.02%</t>
  </si>
  <si>
    <t>-6.47%</t>
  </si>
  <si>
    <t>2.66%</t>
  </si>
  <si>
    <t>-22.47%</t>
  </si>
  <si>
    <t>-2.46%</t>
  </si>
  <si>
    <t>1.99%</t>
  </si>
  <si>
    <t>-0.34%</t>
  </si>
  <si>
    <t>-0.07%</t>
  </si>
  <si>
    <t>1.00%</t>
  </si>
  <si>
    <t>0.49%</t>
  </si>
  <si>
    <t>4.71%</t>
  </si>
  <si>
    <t>-0.23%</t>
  </si>
  <si>
    <t>5.43%</t>
  </si>
  <si>
    <t>26.40%</t>
  </si>
  <si>
    <t>3.61%</t>
  </si>
  <si>
    <t>-1.53%</t>
  </si>
  <si>
    <t>1.89%</t>
  </si>
  <si>
    <t>-6.92%</t>
  </si>
  <si>
    <t>0.20%</t>
  </si>
  <si>
    <t>33.27%</t>
  </si>
  <si>
    <t>0.21%</t>
  </si>
  <si>
    <t>8.80%</t>
  </si>
  <si>
    <t>2.11%</t>
  </si>
  <si>
    <t>10.79%</t>
  </si>
  <si>
    <t>3.92%</t>
  </si>
  <si>
    <t>-19.82%</t>
  </si>
  <si>
    <t>3.06%</t>
  </si>
  <si>
    <t>-6.02%</t>
  </si>
  <si>
    <t>0.18%</t>
  </si>
  <si>
    <t>0.24%</t>
  </si>
  <si>
    <t>0.54%</t>
  </si>
  <si>
    <t>-2.65%</t>
  </si>
  <si>
    <t>-36.17%</t>
  </si>
  <si>
    <t>0.41%</t>
  </si>
  <si>
    <t>-13.14%</t>
  </si>
  <si>
    <t>-1.45%</t>
  </si>
  <si>
    <t>6.28%</t>
  </si>
  <si>
    <t>-6.74%</t>
  </si>
  <si>
    <t>0.23%</t>
  </si>
  <si>
    <t>1.15%</t>
  </si>
  <si>
    <t>-2.89%</t>
  </si>
  <si>
    <t>-0.12%</t>
  </si>
  <si>
    <t>6.24%</t>
  </si>
  <si>
    <t>0.11%</t>
  </si>
  <si>
    <t>25.48%</t>
  </si>
  <si>
    <t>-3.23%</t>
  </si>
  <si>
    <t>4.91%</t>
  </si>
  <si>
    <t>6.46%</t>
  </si>
  <si>
    <t>-11.42%</t>
  </si>
  <si>
    <t>1.85%</t>
  </si>
  <si>
    <t>-1.20%</t>
  </si>
  <si>
    <t>0.85%</t>
  </si>
  <si>
    <t>0.10%</t>
  </si>
  <si>
    <t>-0.03%</t>
  </si>
  <si>
    <t>-30.76%</t>
  </si>
  <si>
    <t>-0.81%</t>
  </si>
  <si>
    <t>7.90%</t>
  </si>
  <si>
    <t>-10.39%</t>
  </si>
  <si>
    <t>-2.11%</t>
  </si>
  <si>
    <t>-3.16%</t>
  </si>
  <si>
    <t>0.26%</t>
  </si>
  <si>
    <t>10.29%</t>
  </si>
  <si>
    <t>0.36%</t>
  </si>
  <si>
    <t>15.58%</t>
  </si>
  <si>
    <t>-14.39%</t>
  </si>
  <si>
    <t>-0.86%</t>
  </si>
  <si>
    <t>-21.66%</t>
  </si>
  <si>
    <t>-0.18%</t>
  </si>
  <si>
    <t>-27.70%</t>
  </si>
  <si>
    <t>-7.56%</t>
  </si>
  <si>
    <t>0.04%</t>
  </si>
  <si>
    <t>31.02%</t>
  </si>
  <si>
    <t>55.94%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</si>
  <si>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</si>
  <si>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</si>
  <si>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</si>
  <si>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</si>
  <si>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</si>
  <si>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</si>
  <si>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</si>
  <si>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</si>
  <si>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</si>
  <si>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</si>
  <si>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</si>
  <si>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1402/10/001</t>
  </si>
  <si>
    <t>1402/10/01</t>
  </si>
  <si>
    <t>-</t>
  </si>
  <si>
    <t>سود سهام شرکت س.سهام عدالت استان کرمانشاه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</si>
</sst>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2" applyNumberFormat="1" applyFont="1"/>
    <xf numFmtId="10" fontId="3" fillId="0" borderId="0" xfId="0" applyNumberFormat="1" applyFont="1"/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/>
    <xf numFmtId="37" fontId="3" fillId="0" borderId="0" xfId="0" applyNumberFormat="1" applyFont="1"/>
    <xf numFmtId="37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37" fontId="3" fillId="0" borderId="0" xfId="0" applyNumberFormat="1" applyFont="1" applyFill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7" fontId="3" fillId="0" borderId="0" xfId="0" applyNumberFormat="1" applyFont="1" applyFill="1"/>
    <xf numFmtId="3" fontId="3" fillId="0" borderId="0" xfId="0" applyNumberFormat="1" applyFont="1" applyFill="1"/>
    <xf numFmtId="0" fontId="3" fillId="0" borderId="2" xfId="0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3"/>
  <sheetViews>
    <sheetView rightToLeft="1" tabSelected="1" topLeftCell="D55" workbookViewId="0">
      <selection activeCell="I55" sqref="I55"/>
    </sheetView>
  </sheetViews>
  <sheetFormatPr defaultRowHeight="24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1" style="1" customWidth="1"/>
    <col min="12" max="12" width="1" style="1" customWidth="1"/>
    <col min="13" max="13" width="19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2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7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</row>
    <row r="3" spans="1:27" ht="24.7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</row>
    <row r="4" spans="1:27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</row>
    <row r="6" spans="1:27" ht="24.75">
      <c r="A6" s="15" t="s">
        <v>3</v>
      </c>
      <c r="C6" s="15" t="s">
        <v>348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7" ht="24.75">
      <c r="A7" s="15" t="s">
        <v>3</v>
      </c>
      <c r="C7" s="15" t="s">
        <v>7</v>
      </c>
      <c r="E7" s="15" t="s">
        <v>8</v>
      </c>
      <c r="G7" s="15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7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7">
      <c r="A9" s="1" t="s">
        <v>15</v>
      </c>
      <c r="C9" s="7">
        <v>4000000</v>
      </c>
      <c r="D9" s="7"/>
      <c r="E9" s="7">
        <v>43360200960</v>
      </c>
      <c r="F9" s="7"/>
      <c r="G9" s="7">
        <v>44255106000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4000000</v>
      </c>
      <c r="R9" s="7"/>
      <c r="S9" s="7">
        <v>11560</v>
      </c>
      <c r="T9" s="7"/>
      <c r="U9" s="7">
        <v>43360200960</v>
      </c>
      <c r="V9" s="7"/>
      <c r="W9" s="7">
        <v>45964872000</v>
      </c>
      <c r="X9" s="5"/>
      <c r="Y9" s="10">
        <v>1.1131058352286262E-2</v>
      </c>
      <c r="AA9" s="8"/>
    </row>
    <row r="10" spans="1:27">
      <c r="A10" s="1" t="s">
        <v>16</v>
      </c>
      <c r="C10" s="7">
        <v>15615094</v>
      </c>
      <c r="D10" s="7"/>
      <c r="E10" s="7">
        <v>63805295721</v>
      </c>
      <c r="F10" s="7"/>
      <c r="G10" s="7">
        <v>59915630976.101997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15615094</v>
      </c>
      <c r="R10" s="7"/>
      <c r="S10" s="7">
        <v>3706</v>
      </c>
      <c r="T10" s="7"/>
      <c r="U10" s="7">
        <v>63805295721</v>
      </c>
      <c r="V10" s="7"/>
      <c r="W10" s="7">
        <v>57525214610.7342</v>
      </c>
      <c r="X10" s="5"/>
      <c r="Y10" s="10">
        <v>1.393056246430693E-2</v>
      </c>
      <c r="AA10" s="8"/>
    </row>
    <row r="11" spans="1:27">
      <c r="A11" s="1" t="s">
        <v>17</v>
      </c>
      <c r="C11" s="7">
        <v>16189706</v>
      </c>
      <c r="D11" s="7"/>
      <c r="E11" s="7">
        <v>48614190131</v>
      </c>
      <c r="F11" s="7"/>
      <c r="G11" s="7">
        <v>39557521278.779404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16189706</v>
      </c>
      <c r="R11" s="7"/>
      <c r="S11" s="7">
        <v>2226</v>
      </c>
      <c r="T11" s="7"/>
      <c r="U11" s="7">
        <v>48614190131</v>
      </c>
      <c r="V11" s="7"/>
      <c r="W11" s="7">
        <v>35823857756.941803</v>
      </c>
      <c r="X11" s="5"/>
      <c r="Y11" s="10">
        <v>8.6752651263017119E-3</v>
      </c>
      <c r="AA11" s="8"/>
    </row>
    <row r="12" spans="1:27">
      <c r="A12" s="1" t="s">
        <v>18</v>
      </c>
      <c r="C12" s="7">
        <v>11826423</v>
      </c>
      <c r="D12" s="7"/>
      <c r="E12" s="7">
        <v>37877549416</v>
      </c>
      <c r="F12" s="7"/>
      <c r="G12" s="7">
        <v>40099906276.3246</v>
      </c>
      <c r="H12" s="7"/>
      <c r="I12" s="7">
        <v>7774029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19600452</v>
      </c>
      <c r="R12" s="7"/>
      <c r="S12" s="7">
        <v>2042</v>
      </c>
      <c r="T12" s="7"/>
      <c r="U12" s="7">
        <v>37877549416</v>
      </c>
      <c r="V12" s="7"/>
      <c r="W12" s="7">
        <v>39785979452.245201</v>
      </c>
      <c r="X12" s="5"/>
      <c r="Y12" s="10">
        <v>9.6347501823958858E-3</v>
      </c>
      <c r="AA12" s="8"/>
    </row>
    <row r="13" spans="1:27">
      <c r="A13" s="1" t="s">
        <v>19</v>
      </c>
      <c r="C13" s="7">
        <v>24669765</v>
      </c>
      <c r="D13" s="7"/>
      <c r="E13" s="7">
        <v>121557175314</v>
      </c>
      <c r="F13" s="7"/>
      <c r="G13" s="7">
        <v>116950091134.754</v>
      </c>
      <c r="H13" s="7"/>
      <c r="I13" s="7">
        <v>24949309</v>
      </c>
      <c r="J13" s="7"/>
      <c r="K13" s="7">
        <v>0</v>
      </c>
      <c r="L13" s="7"/>
      <c r="M13" s="7">
        <v>-2794924</v>
      </c>
      <c r="N13" s="7"/>
      <c r="O13" s="7">
        <v>6912396134</v>
      </c>
      <c r="P13" s="7"/>
      <c r="Q13" s="7">
        <v>46824150</v>
      </c>
      <c r="R13" s="7"/>
      <c r="S13" s="7">
        <v>2494</v>
      </c>
      <c r="T13" s="7"/>
      <c r="U13" s="7">
        <v>114710149780</v>
      </c>
      <c r="V13" s="7"/>
      <c r="W13" s="7">
        <v>116084592490.905</v>
      </c>
      <c r="X13" s="5"/>
      <c r="Y13" s="10">
        <v>2.81115625170812E-2</v>
      </c>
      <c r="AA13" s="8"/>
    </row>
    <row r="14" spans="1:27">
      <c r="A14" s="1" t="s">
        <v>20</v>
      </c>
      <c r="C14" s="7">
        <v>10027181</v>
      </c>
      <c r="D14" s="7"/>
      <c r="E14" s="7">
        <v>42322350883</v>
      </c>
      <c r="F14" s="7"/>
      <c r="G14" s="7">
        <v>59207064481.917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10027181</v>
      </c>
      <c r="R14" s="7"/>
      <c r="S14" s="7">
        <v>6380</v>
      </c>
      <c r="T14" s="7"/>
      <c r="U14" s="7">
        <v>42322350883</v>
      </c>
      <c r="V14" s="7"/>
      <c r="W14" s="7">
        <v>63592772962.058998</v>
      </c>
      <c r="X14" s="5"/>
      <c r="Y14" s="10">
        <v>1.5399909448771461E-2</v>
      </c>
      <c r="AA14" s="8"/>
    </row>
    <row r="15" spans="1:27">
      <c r="A15" s="1" t="s">
        <v>21</v>
      </c>
      <c r="C15" s="7">
        <v>18171591</v>
      </c>
      <c r="D15" s="7"/>
      <c r="E15" s="7">
        <v>64882495192</v>
      </c>
      <c r="F15" s="7"/>
      <c r="G15" s="7">
        <v>62987320006.9888</v>
      </c>
      <c r="H15" s="7"/>
      <c r="I15" s="7">
        <v>0</v>
      </c>
      <c r="J15" s="7"/>
      <c r="K15" s="7">
        <v>0</v>
      </c>
      <c r="L15" s="7"/>
      <c r="M15" s="7">
        <v>-8348483</v>
      </c>
      <c r="N15" s="7"/>
      <c r="O15" s="7">
        <v>30054616728</v>
      </c>
      <c r="P15" s="7"/>
      <c r="Q15" s="7">
        <v>9823108</v>
      </c>
      <c r="R15" s="7"/>
      <c r="S15" s="7">
        <v>3534</v>
      </c>
      <c r="T15" s="7"/>
      <c r="U15" s="7">
        <v>35073855546</v>
      </c>
      <c r="V15" s="7"/>
      <c r="W15" s="7">
        <v>34508310233.151604</v>
      </c>
      <c r="X15" s="5"/>
      <c r="Y15" s="10">
        <v>8.3566862721603501E-3</v>
      </c>
      <c r="AA15" s="8"/>
    </row>
    <row r="16" spans="1:27">
      <c r="A16" s="1" t="s">
        <v>22</v>
      </c>
      <c r="C16" s="7">
        <v>11223453</v>
      </c>
      <c r="D16" s="7"/>
      <c r="E16" s="7">
        <v>65246270405</v>
      </c>
      <c r="F16" s="7"/>
      <c r="G16" s="7">
        <v>97732459462.733994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11223453</v>
      </c>
      <c r="R16" s="7"/>
      <c r="S16" s="7">
        <v>8590</v>
      </c>
      <c r="T16" s="7"/>
      <c r="U16" s="7">
        <v>65246270405</v>
      </c>
      <c r="V16" s="7"/>
      <c r="W16" s="7">
        <v>95835824975.443497</v>
      </c>
      <c r="X16" s="5"/>
      <c r="Y16" s="10">
        <v>2.3208030690070335E-2</v>
      </c>
      <c r="AA16" s="8"/>
    </row>
    <row r="17" spans="1:27">
      <c r="A17" s="1" t="s">
        <v>23</v>
      </c>
      <c r="C17" s="7">
        <v>3300000</v>
      </c>
      <c r="D17" s="7"/>
      <c r="E17" s="7">
        <v>13294413449</v>
      </c>
      <c r="F17" s="7"/>
      <c r="G17" s="7">
        <v>14830530165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3300000</v>
      </c>
      <c r="R17" s="7"/>
      <c r="S17" s="7">
        <v>4138</v>
      </c>
      <c r="T17" s="7"/>
      <c r="U17" s="7">
        <v>13294413449</v>
      </c>
      <c r="V17" s="7"/>
      <c r="W17" s="7">
        <v>13574150370</v>
      </c>
      <c r="X17" s="5"/>
      <c r="Y17" s="10">
        <v>3.287176778196579E-3</v>
      </c>
      <c r="AA17" s="8"/>
    </row>
    <row r="18" spans="1:27">
      <c r="A18" s="1" t="s">
        <v>24</v>
      </c>
      <c r="C18" s="7">
        <v>342055</v>
      </c>
      <c r="D18" s="7"/>
      <c r="E18" s="7">
        <v>28832939389</v>
      </c>
      <c r="F18" s="7"/>
      <c r="G18" s="7">
        <v>24889447365.299999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342055</v>
      </c>
      <c r="R18" s="7"/>
      <c r="S18" s="7">
        <v>76250</v>
      </c>
      <c r="T18" s="7"/>
      <c r="U18" s="7">
        <v>28832939389</v>
      </c>
      <c r="V18" s="7"/>
      <c r="W18" s="7">
        <v>25926507672.1875</v>
      </c>
      <c r="X18" s="5"/>
      <c r="Y18" s="10">
        <v>6.2784786993449375E-3</v>
      </c>
      <c r="AA18" s="8"/>
    </row>
    <row r="19" spans="1:27">
      <c r="A19" s="1" t="s">
        <v>25</v>
      </c>
      <c r="C19" s="7">
        <v>1010259</v>
      </c>
      <c r="D19" s="7"/>
      <c r="E19" s="7">
        <v>24022541353</v>
      </c>
      <c r="F19" s="7"/>
      <c r="G19" s="7">
        <v>60264920016.5895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1010259</v>
      </c>
      <c r="R19" s="7"/>
      <c r="S19" s="7">
        <v>58940</v>
      </c>
      <c r="T19" s="7"/>
      <c r="U19" s="7">
        <v>24022541353</v>
      </c>
      <c r="V19" s="7"/>
      <c r="W19" s="7">
        <v>59190374700.513</v>
      </c>
      <c r="X19" s="5"/>
      <c r="Y19" s="10">
        <v>1.4333805056285127E-2</v>
      </c>
      <c r="AA19" s="8"/>
    </row>
    <row r="20" spans="1:27">
      <c r="A20" s="1" t="s">
        <v>26</v>
      </c>
      <c r="C20" s="7">
        <v>7001735</v>
      </c>
      <c r="D20" s="7"/>
      <c r="E20" s="7">
        <v>112320930656</v>
      </c>
      <c r="F20" s="7"/>
      <c r="G20" s="7">
        <v>121592504602.82201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7001735</v>
      </c>
      <c r="R20" s="7"/>
      <c r="S20" s="7">
        <v>17680</v>
      </c>
      <c r="T20" s="7"/>
      <c r="U20" s="7">
        <v>112320930656</v>
      </c>
      <c r="V20" s="7"/>
      <c r="W20" s="7">
        <v>123054120284.94</v>
      </c>
      <c r="X20" s="5"/>
      <c r="Y20" s="10">
        <v>2.9799334443505462E-2</v>
      </c>
      <c r="AA20" s="8"/>
    </row>
    <row r="21" spans="1:27">
      <c r="A21" s="1" t="s">
        <v>27</v>
      </c>
      <c r="C21" s="7">
        <v>978785</v>
      </c>
      <c r="D21" s="7"/>
      <c r="E21" s="7">
        <v>14832024855</v>
      </c>
      <c r="F21" s="7"/>
      <c r="G21" s="7">
        <v>22660267029.232498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978785</v>
      </c>
      <c r="R21" s="7"/>
      <c r="S21" s="7">
        <v>23630</v>
      </c>
      <c r="T21" s="7"/>
      <c r="U21" s="7">
        <v>14832024855</v>
      </c>
      <c r="V21" s="7"/>
      <c r="W21" s="7">
        <v>22991073847.177502</v>
      </c>
      <c r="X21" s="5"/>
      <c r="Y21" s="10">
        <v>5.5676209557301796E-3</v>
      </c>
      <c r="AA21" s="8"/>
    </row>
    <row r="22" spans="1:27">
      <c r="A22" s="1" t="s">
        <v>28</v>
      </c>
      <c r="C22" s="7">
        <v>8863542</v>
      </c>
      <c r="D22" s="7"/>
      <c r="E22" s="7">
        <v>86707476720</v>
      </c>
      <c r="F22" s="7"/>
      <c r="G22" s="7">
        <v>84671825720.210999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8863542</v>
      </c>
      <c r="R22" s="7"/>
      <c r="S22" s="7">
        <v>9030</v>
      </c>
      <c r="T22" s="7"/>
      <c r="U22" s="7">
        <v>86707476720</v>
      </c>
      <c r="V22" s="7"/>
      <c r="W22" s="7">
        <v>79561559443.653</v>
      </c>
      <c r="X22" s="5"/>
      <c r="Y22" s="10">
        <v>1.9266981984986137E-2</v>
      </c>
      <c r="AA22" s="8"/>
    </row>
    <row r="23" spans="1:27">
      <c r="A23" s="1" t="s">
        <v>29</v>
      </c>
      <c r="C23" s="7">
        <v>5258122</v>
      </c>
      <c r="D23" s="7"/>
      <c r="E23" s="7">
        <v>24687500458</v>
      </c>
      <c r="F23" s="7"/>
      <c r="G23" s="7">
        <v>48609576419.129997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5258122</v>
      </c>
      <c r="R23" s="7"/>
      <c r="S23" s="7">
        <v>10110</v>
      </c>
      <c r="T23" s="7"/>
      <c r="U23" s="7">
        <v>24687500458</v>
      </c>
      <c r="V23" s="7"/>
      <c r="W23" s="7">
        <v>52843313720.151001</v>
      </c>
      <c r="X23" s="5"/>
      <c r="Y23" s="10">
        <v>1.2796772468923008E-2</v>
      </c>
      <c r="AA23" s="8"/>
    </row>
    <row r="24" spans="1:27">
      <c r="A24" s="1" t="s">
        <v>31</v>
      </c>
      <c r="C24" s="7">
        <v>6459641</v>
      </c>
      <c r="D24" s="7"/>
      <c r="E24" s="7">
        <v>21700690029</v>
      </c>
      <c r="F24" s="7"/>
      <c r="G24" s="7">
        <v>34738725196.030502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6459641</v>
      </c>
      <c r="R24" s="7"/>
      <c r="S24" s="7">
        <v>5070</v>
      </c>
      <c r="T24" s="7"/>
      <c r="U24" s="7">
        <v>21700690029</v>
      </c>
      <c r="V24" s="7"/>
      <c r="W24" s="7">
        <v>32555515109.773499</v>
      </c>
      <c r="X24" s="5"/>
      <c r="Y24" s="10">
        <v>7.883788697934933E-3</v>
      </c>
      <c r="AA24" s="8"/>
    </row>
    <row r="25" spans="1:27">
      <c r="A25" s="1" t="s">
        <v>32</v>
      </c>
      <c r="C25" s="7">
        <v>24452116</v>
      </c>
      <c r="D25" s="7"/>
      <c r="E25" s="7">
        <v>37054858650</v>
      </c>
      <c r="F25" s="7"/>
      <c r="G25" s="7">
        <v>36800231627.437202</v>
      </c>
      <c r="H25" s="7"/>
      <c r="I25" s="7">
        <v>0</v>
      </c>
      <c r="J25" s="7"/>
      <c r="K25" s="7">
        <v>0</v>
      </c>
      <c r="L25" s="7"/>
      <c r="M25" s="7">
        <v>-24452116</v>
      </c>
      <c r="N25" s="7"/>
      <c r="O25" s="7">
        <v>37020503624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X25" s="5"/>
      <c r="Y25" s="10">
        <v>0</v>
      </c>
      <c r="AA25" s="8"/>
    </row>
    <row r="26" spans="1:27">
      <c r="A26" s="1" t="s">
        <v>34</v>
      </c>
      <c r="C26" s="7">
        <v>1256254</v>
      </c>
      <c r="D26" s="7"/>
      <c r="E26" s="7">
        <v>15052716458</v>
      </c>
      <c r="F26" s="7"/>
      <c r="G26" s="7">
        <v>24850707845.130001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1256254</v>
      </c>
      <c r="R26" s="7"/>
      <c r="S26" s="7">
        <v>19740</v>
      </c>
      <c r="T26" s="7"/>
      <c r="U26" s="7">
        <v>15052716458</v>
      </c>
      <c r="V26" s="7"/>
      <c r="W26" s="7">
        <v>24650903158.938</v>
      </c>
      <c r="X26" s="5"/>
      <c r="Y26" s="10">
        <v>5.9695726227345222E-3</v>
      </c>
      <c r="AA26" s="8"/>
    </row>
    <row r="27" spans="1:27">
      <c r="A27" s="1" t="s">
        <v>36</v>
      </c>
      <c r="C27" s="7">
        <v>1091408</v>
      </c>
      <c r="D27" s="7"/>
      <c r="E27" s="7">
        <v>18284555422</v>
      </c>
      <c r="F27" s="7"/>
      <c r="G27" s="7">
        <v>21904416131.256001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1091408</v>
      </c>
      <c r="R27" s="7"/>
      <c r="S27" s="7">
        <v>21400</v>
      </c>
      <c r="T27" s="7"/>
      <c r="U27" s="7">
        <v>18284555422</v>
      </c>
      <c r="V27" s="7"/>
      <c r="W27" s="7">
        <v>23217162219.360001</v>
      </c>
      <c r="X27" s="5"/>
      <c r="Y27" s="10">
        <v>5.6223715240236536E-3</v>
      </c>
      <c r="AA27" s="8"/>
    </row>
    <row r="28" spans="1:27">
      <c r="A28" s="1" t="s">
        <v>37</v>
      </c>
      <c r="C28" s="7">
        <v>2074693</v>
      </c>
      <c r="D28" s="7"/>
      <c r="E28" s="7">
        <v>25723525159</v>
      </c>
      <c r="F28" s="7"/>
      <c r="G28" s="7">
        <v>33471917399.029499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2074693</v>
      </c>
      <c r="R28" s="7"/>
      <c r="S28" s="7">
        <v>16750</v>
      </c>
      <c r="T28" s="7"/>
      <c r="U28" s="7">
        <v>25723525159</v>
      </c>
      <c r="V28" s="7"/>
      <c r="W28" s="7">
        <v>34544338658.887497</v>
      </c>
      <c r="X28" s="5"/>
      <c r="Y28" s="10">
        <v>8.3654110763805647E-3</v>
      </c>
      <c r="AA28" s="8"/>
    </row>
    <row r="29" spans="1:27">
      <c r="A29" s="1" t="s">
        <v>38</v>
      </c>
      <c r="C29" s="7">
        <v>3004981</v>
      </c>
      <c r="D29" s="7"/>
      <c r="E29" s="7">
        <v>56905913344</v>
      </c>
      <c r="F29" s="7"/>
      <c r="G29" s="7">
        <v>66911070532.32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3004981</v>
      </c>
      <c r="R29" s="7"/>
      <c r="S29" s="7">
        <v>21600</v>
      </c>
      <c r="T29" s="7"/>
      <c r="U29" s="7">
        <v>56905913344</v>
      </c>
      <c r="V29" s="7"/>
      <c r="W29" s="7">
        <v>64521389441.879997</v>
      </c>
      <c r="X29" s="5"/>
      <c r="Y29" s="10">
        <v>1.5624787356052095E-2</v>
      </c>
      <c r="AA29" s="8"/>
    </row>
    <row r="30" spans="1:27">
      <c r="A30" s="1" t="s">
        <v>39</v>
      </c>
      <c r="C30" s="7">
        <v>185603029</v>
      </c>
      <c r="D30" s="7"/>
      <c r="E30" s="7">
        <v>95759048892</v>
      </c>
      <c r="F30" s="7"/>
      <c r="G30" s="7">
        <v>79703434502.258408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185603029</v>
      </c>
      <c r="R30" s="7"/>
      <c r="S30" s="7">
        <v>432</v>
      </c>
      <c r="T30" s="7"/>
      <c r="U30" s="7">
        <v>95759048892</v>
      </c>
      <c r="V30" s="7"/>
      <c r="W30" s="7">
        <v>79703434502.258408</v>
      </c>
      <c r="X30" s="5"/>
      <c r="Y30" s="10">
        <v>1.9301339081772367E-2</v>
      </c>
      <c r="AA30" s="8"/>
    </row>
    <row r="31" spans="1:27">
      <c r="A31" s="1" t="s">
        <v>40</v>
      </c>
      <c r="C31" s="7">
        <v>6964323</v>
      </c>
      <c r="D31" s="7"/>
      <c r="E31" s="7">
        <v>62720866003</v>
      </c>
      <c r="F31" s="7"/>
      <c r="G31" s="7">
        <v>63046716228.112099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6964323</v>
      </c>
      <c r="R31" s="7"/>
      <c r="S31" s="7">
        <v>9107</v>
      </c>
      <c r="T31" s="7"/>
      <c r="U31" s="7">
        <v>62720866003</v>
      </c>
      <c r="V31" s="7"/>
      <c r="W31" s="7">
        <v>63046716228.112099</v>
      </c>
      <c r="X31" s="5"/>
      <c r="Y31" s="10">
        <v>1.5267673915314046E-2</v>
      </c>
      <c r="AA31" s="8"/>
    </row>
    <row r="32" spans="1:27">
      <c r="A32" s="1" t="s">
        <v>41</v>
      </c>
      <c r="C32" s="7">
        <v>14619936</v>
      </c>
      <c r="D32" s="7"/>
      <c r="E32" s="7">
        <v>14666803704</v>
      </c>
      <c r="F32" s="7"/>
      <c r="G32" s="7">
        <v>18703903279.0896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14619936</v>
      </c>
      <c r="R32" s="7"/>
      <c r="S32" s="7">
        <v>1210</v>
      </c>
      <c r="T32" s="7"/>
      <c r="U32" s="7">
        <v>14666803704</v>
      </c>
      <c r="V32" s="7"/>
      <c r="W32" s="7">
        <v>17584866330.768002</v>
      </c>
      <c r="X32" s="5"/>
      <c r="Y32" s="10">
        <v>4.2584296382884006E-3</v>
      </c>
      <c r="AA32" s="8"/>
    </row>
    <row r="33" spans="1:27">
      <c r="A33" s="1" t="s">
        <v>42</v>
      </c>
      <c r="C33" s="7">
        <v>118808</v>
      </c>
      <c r="D33" s="7"/>
      <c r="E33" s="7">
        <v>253585376</v>
      </c>
      <c r="F33" s="7"/>
      <c r="G33" s="7">
        <v>630659833.41600001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118808</v>
      </c>
      <c r="R33" s="7"/>
      <c r="S33" s="7">
        <v>5240</v>
      </c>
      <c r="T33" s="7"/>
      <c r="U33" s="7">
        <v>253585376</v>
      </c>
      <c r="V33" s="7"/>
      <c r="W33" s="7">
        <v>618849724.176</v>
      </c>
      <c r="X33" s="5"/>
      <c r="Y33" s="10">
        <v>1.4986340854162097E-4</v>
      </c>
      <c r="AA33" s="8"/>
    </row>
    <row r="34" spans="1:27">
      <c r="A34" s="1" t="s">
        <v>43</v>
      </c>
      <c r="C34" s="7">
        <v>3495236</v>
      </c>
      <c r="D34" s="7"/>
      <c r="E34" s="7">
        <v>25661582660</v>
      </c>
      <c r="F34" s="7"/>
      <c r="G34" s="7">
        <v>62678885798.232002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3495236</v>
      </c>
      <c r="R34" s="7"/>
      <c r="S34" s="7">
        <v>18030</v>
      </c>
      <c r="T34" s="7"/>
      <c r="U34" s="7">
        <v>25661582660</v>
      </c>
      <c r="V34" s="7"/>
      <c r="W34" s="7">
        <v>62644141404.774002</v>
      </c>
      <c r="X34" s="5"/>
      <c r="Y34" s="10">
        <v>1.517018460108866E-2</v>
      </c>
      <c r="AA34" s="8"/>
    </row>
    <row r="35" spans="1:27">
      <c r="A35" s="1" t="s">
        <v>44</v>
      </c>
      <c r="C35" s="7">
        <v>1828935</v>
      </c>
      <c r="D35" s="7"/>
      <c r="E35" s="7">
        <v>42431788181</v>
      </c>
      <c r="F35" s="7"/>
      <c r="G35" s="7">
        <v>50741854673.692497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1828935</v>
      </c>
      <c r="R35" s="7"/>
      <c r="S35" s="7">
        <v>27770</v>
      </c>
      <c r="T35" s="7"/>
      <c r="U35" s="7">
        <v>42431788181</v>
      </c>
      <c r="V35" s="7"/>
      <c r="W35" s="7">
        <v>50487327276.547501</v>
      </c>
      <c r="X35" s="5"/>
      <c r="Y35" s="10">
        <v>1.2226236286837132E-2</v>
      </c>
      <c r="AA35" s="8"/>
    </row>
    <row r="36" spans="1:27">
      <c r="A36" s="1" t="s">
        <v>46</v>
      </c>
      <c r="C36" s="7">
        <v>2159716</v>
      </c>
      <c r="D36" s="7"/>
      <c r="E36" s="7">
        <v>46619813225</v>
      </c>
      <c r="F36" s="7"/>
      <c r="G36" s="7">
        <v>81323272329.623993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2159716</v>
      </c>
      <c r="R36" s="7"/>
      <c r="S36" s="7">
        <v>37630</v>
      </c>
      <c r="T36" s="7"/>
      <c r="U36" s="7">
        <v>46619813225</v>
      </c>
      <c r="V36" s="7"/>
      <c r="W36" s="7">
        <v>80786555907.173996</v>
      </c>
      <c r="X36" s="5"/>
      <c r="Y36" s="10">
        <v>1.9563632590622469E-2</v>
      </c>
      <c r="AA36" s="8"/>
    </row>
    <row r="37" spans="1:27">
      <c r="A37" s="1" t="s">
        <v>47</v>
      </c>
      <c r="C37" s="7">
        <v>8524587</v>
      </c>
      <c r="D37" s="7"/>
      <c r="E37" s="7">
        <v>44832527508</v>
      </c>
      <c r="F37" s="7"/>
      <c r="G37" s="7">
        <v>47114693332.865997</v>
      </c>
      <c r="H37" s="7"/>
      <c r="I37" s="7">
        <v>524076</v>
      </c>
      <c r="J37" s="7"/>
      <c r="K37" s="7">
        <v>2897708347</v>
      </c>
      <c r="L37" s="7"/>
      <c r="M37" s="7">
        <v>0</v>
      </c>
      <c r="N37" s="7"/>
      <c r="O37" s="7">
        <v>0</v>
      </c>
      <c r="P37" s="7"/>
      <c r="Q37" s="7">
        <v>9048663</v>
      </c>
      <c r="R37" s="7"/>
      <c r="S37" s="7">
        <v>5160</v>
      </c>
      <c r="T37" s="7"/>
      <c r="U37" s="7">
        <v>47730235855</v>
      </c>
      <c r="V37" s="7"/>
      <c r="W37" s="7">
        <v>46413289028.573997</v>
      </c>
      <c r="X37" s="5"/>
      <c r="Y37" s="10">
        <v>1.1239649019333392E-2</v>
      </c>
      <c r="AA37" s="8"/>
    </row>
    <row r="38" spans="1:27">
      <c r="A38" s="1" t="s">
        <v>48</v>
      </c>
      <c r="C38" s="7">
        <v>1523863</v>
      </c>
      <c r="D38" s="7"/>
      <c r="E38" s="7">
        <v>82602666902</v>
      </c>
      <c r="F38" s="7"/>
      <c r="G38" s="7">
        <v>67484162474.932503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1523863</v>
      </c>
      <c r="R38" s="7"/>
      <c r="S38" s="7">
        <v>42250</v>
      </c>
      <c r="T38" s="7"/>
      <c r="U38" s="7">
        <v>82602666902</v>
      </c>
      <c r="V38" s="7"/>
      <c r="W38" s="7">
        <v>64000131640.087502</v>
      </c>
      <c r="X38" s="5"/>
      <c r="Y38" s="10">
        <v>1.5498557242578989E-2</v>
      </c>
      <c r="AA38" s="8"/>
    </row>
    <row r="39" spans="1:27">
      <c r="A39" s="1" t="s">
        <v>49</v>
      </c>
      <c r="C39" s="7">
        <v>2581089</v>
      </c>
      <c r="D39" s="7"/>
      <c r="E39" s="7">
        <v>37727309819</v>
      </c>
      <c r="F39" s="7"/>
      <c r="G39" s="7">
        <v>50621882898.4785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2581089</v>
      </c>
      <c r="R39" s="7"/>
      <c r="S39" s="7">
        <v>19340</v>
      </c>
      <c r="T39" s="7"/>
      <c r="U39" s="7">
        <v>37727309819</v>
      </c>
      <c r="V39" s="7"/>
      <c r="W39" s="7">
        <v>49621247605.502998</v>
      </c>
      <c r="X39" s="5"/>
      <c r="Y39" s="10">
        <v>1.2016502572009747E-2</v>
      </c>
      <c r="AA39" s="8"/>
    </row>
    <row r="40" spans="1:27">
      <c r="A40" s="1" t="s">
        <v>50</v>
      </c>
      <c r="C40" s="7">
        <v>2544176</v>
      </c>
      <c r="D40" s="7"/>
      <c r="E40" s="7">
        <v>34981996066</v>
      </c>
      <c r="F40" s="7"/>
      <c r="G40" s="7">
        <v>36266407111.152</v>
      </c>
      <c r="H40" s="7"/>
      <c r="I40" s="7">
        <v>0</v>
      </c>
      <c r="J40" s="7"/>
      <c r="K40" s="7">
        <v>0</v>
      </c>
      <c r="L40" s="7"/>
      <c r="M40" s="7">
        <v>-302274</v>
      </c>
      <c r="N40" s="7"/>
      <c r="O40" s="7">
        <v>4735015189</v>
      </c>
      <c r="P40" s="7"/>
      <c r="Q40" s="7">
        <v>2241902</v>
      </c>
      <c r="R40" s="7"/>
      <c r="S40" s="7">
        <v>17260</v>
      </c>
      <c r="T40" s="7"/>
      <c r="U40" s="7">
        <v>30825778934</v>
      </c>
      <c r="V40" s="7"/>
      <c r="W40" s="7">
        <v>38464991910.306</v>
      </c>
      <c r="X40" s="5"/>
      <c r="Y40" s="10">
        <v>9.3148539492035366E-3</v>
      </c>
      <c r="AA40" s="8"/>
    </row>
    <row r="41" spans="1:27">
      <c r="A41" s="1" t="s">
        <v>51</v>
      </c>
      <c r="C41" s="7">
        <v>8564346</v>
      </c>
      <c r="D41" s="7"/>
      <c r="E41" s="7">
        <v>32001159157</v>
      </c>
      <c r="F41" s="7"/>
      <c r="G41" s="7">
        <v>30375768888.158401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8564346</v>
      </c>
      <c r="R41" s="7"/>
      <c r="S41" s="7">
        <v>3660</v>
      </c>
      <c r="T41" s="7"/>
      <c r="U41" s="7">
        <v>32001159157</v>
      </c>
      <c r="V41" s="7"/>
      <c r="W41" s="7">
        <v>31159000597.158001</v>
      </c>
      <c r="X41" s="5"/>
      <c r="Y41" s="10">
        <v>7.545602516762979E-3</v>
      </c>
      <c r="AA41" s="8"/>
    </row>
    <row r="42" spans="1:27">
      <c r="A42" s="1" t="s">
        <v>52</v>
      </c>
      <c r="C42" s="7">
        <v>856476</v>
      </c>
      <c r="D42" s="7"/>
      <c r="E42" s="7">
        <v>14272316514</v>
      </c>
      <c r="F42" s="7"/>
      <c r="G42" s="7">
        <v>10386835607.16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856476</v>
      </c>
      <c r="R42" s="7"/>
      <c r="S42" s="7">
        <v>12220</v>
      </c>
      <c r="T42" s="7"/>
      <c r="U42" s="7">
        <v>14272316514</v>
      </c>
      <c r="V42" s="7"/>
      <c r="W42" s="7">
        <v>10403863206.516001</v>
      </c>
      <c r="X42" s="5"/>
      <c r="Y42" s="10">
        <v>2.519445902969852E-3</v>
      </c>
      <c r="AA42" s="8"/>
    </row>
    <row r="43" spans="1:27">
      <c r="A43" s="1" t="s">
        <v>53</v>
      </c>
      <c r="C43" s="7">
        <v>2531</v>
      </c>
      <c r="D43" s="7"/>
      <c r="E43" s="7">
        <v>5997834</v>
      </c>
      <c r="F43" s="7"/>
      <c r="G43" s="7">
        <v>11729314.8441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2531</v>
      </c>
      <c r="R43" s="7"/>
      <c r="S43" s="7">
        <v>4356</v>
      </c>
      <c r="T43" s="7"/>
      <c r="U43" s="7">
        <v>5997834</v>
      </c>
      <c r="V43" s="7"/>
      <c r="W43" s="7">
        <v>10959437.035800001</v>
      </c>
      <c r="X43" s="5"/>
      <c r="Y43" s="10">
        <v>2.653986138669047E-6</v>
      </c>
      <c r="AA43" s="8"/>
    </row>
    <row r="44" spans="1:27">
      <c r="A44" s="1" t="s">
        <v>54</v>
      </c>
      <c r="C44" s="7">
        <v>25478643</v>
      </c>
      <c r="D44" s="7"/>
      <c r="E44" s="7">
        <v>93573249415</v>
      </c>
      <c r="F44" s="7"/>
      <c r="G44" s="7">
        <v>161333277122.336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25478643</v>
      </c>
      <c r="R44" s="7"/>
      <c r="S44" s="7">
        <v>6240</v>
      </c>
      <c r="T44" s="7"/>
      <c r="U44" s="7">
        <v>93573249415</v>
      </c>
      <c r="V44" s="7"/>
      <c r="W44" s="7">
        <v>158040761262.69601</v>
      </c>
      <c r="X44" s="5"/>
      <c r="Y44" s="10">
        <v>3.8271855421566532E-2</v>
      </c>
      <c r="AA44" s="8"/>
    </row>
    <row r="45" spans="1:27">
      <c r="A45" s="1" t="s">
        <v>55</v>
      </c>
      <c r="C45" s="7">
        <v>4020453</v>
      </c>
      <c r="D45" s="7"/>
      <c r="E45" s="7">
        <v>30583798252</v>
      </c>
      <c r="F45" s="7"/>
      <c r="G45" s="7">
        <v>49437092238.5205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4020453</v>
      </c>
      <c r="R45" s="7"/>
      <c r="S45" s="7">
        <v>12250</v>
      </c>
      <c r="T45" s="7"/>
      <c r="U45" s="7">
        <v>30583798252</v>
      </c>
      <c r="V45" s="7"/>
      <c r="W45" s="7">
        <v>48957508481.962502</v>
      </c>
      <c r="X45" s="5"/>
      <c r="Y45" s="10">
        <v>1.1855768546364585E-2</v>
      </c>
      <c r="AA45" s="8"/>
    </row>
    <row r="46" spans="1:27">
      <c r="A46" s="1" t="s">
        <v>56</v>
      </c>
      <c r="C46" s="7">
        <v>7281807</v>
      </c>
      <c r="D46" s="7"/>
      <c r="E46" s="7">
        <v>22209511350</v>
      </c>
      <c r="F46" s="7"/>
      <c r="G46" s="7">
        <v>24212716430.730801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7281807</v>
      </c>
      <c r="R46" s="7"/>
      <c r="S46" s="7">
        <v>3327</v>
      </c>
      <c r="T46" s="7"/>
      <c r="U46" s="7">
        <v>22209511350</v>
      </c>
      <c r="V46" s="7"/>
      <c r="W46" s="7">
        <v>24082423786.260399</v>
      </c>
      <c r="X46" s="5"/>
      <c r="Y46" s="10">
        <v>5.8319071231037294E-3</v>
      </c>
      <c r="AA46" s="8"/>
    </row>
    <row r="47" spans="1:27">
      <c r="A47" s="1" t="s">
        <v>57</v>
      </c>
      <c r="C47" s="7">
        <v>1581452</v>
      </c>
      <c r="D47" s="7"/>
      <c r="E47" s="7">
        <v>27666936860</v>
      </c>
      <c r="F47" s="7"/>
      <c r="G47" s="7">
        <v>59423201230.68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1581452</v>
      </c>
      <c r="R47" s="7"/>
      <c r="S47" s="7">
        <v>38940</v>
      </c>
      <c r="T47" s="7"/>
      <c r="U47" s="7">
        <v>27666936860</v>
      </c>
      <c r="V47" s="7"/>
      <c r="W47" s="7">
        <v>61215329521.764</v>
      </c>
      <c r="X47" s="5"/>
      <c r="Y47" s="10">
        <v>1.4824177144694039E-2</v>
      </c>
      <c r="AA47" s="8"/>
    </row>
    <row r="48" spans="1:27">
      <c r="A48" s="1" t="s">
        <v>58</v>
      </c>
      <c r="C48" s="7">
        <v>15232489</v>
      </c>
      <c r="D48" s="7"/>
      <c r="E48" s="7">
        <v>38800834175</v>
      </c>
      <c r="F48" s="7"/>
      <c r="G48" s="7">
        <v>30117150968.305</v>
      </c>
      <c r="H48" s="7"/>
      <c r="I48" s="7">
        <v>0</v>
      </c>
      <c r="J48" s="7"/>
      <c r="K48" s="7">
        <v>0</v>
      </c>
      <c r="L48" s="7"/>
      <c r="M48" s="7">
        <v>-6255655</v>
      </c>
      <c r="N48" s="7"/>
      <c r="O48" s="7">
        <v>12294652644</v>
      </c>
      <c r="P48" s="7"/>
      <c r="Q48" s="7">
        <v>8976834</v>
      </c>
      <c r="R48" s="7"/>
      <c r="S48" s="7">
        <v>1962</v>
      </c>
      <c r="T48" s="7"/>
      <c r="U48" s="7">
        <v>22866167668</v>
      </c>
      <c r="V48" s="7"/>
      <c r="W48" s="7">
        <v>17507753645.567402</v>
      </c>
      <c r="X48" s="5"/>
      <c r="Y48" s="10">
        <v>4.2397556866091849E-3</v>
      </c>
      <c r="AA48" s="8"/>
    </row>
    <row r="49" spans="1:27">
      <c r="A49" s="1" t="s">
        <v>60</v>
      </c>
      <c r="C49" s="7">
        <v>2347185</v>
      </c>
      <c r="D49" s="7"/>
      <c r="E49" s="7">
        <v>65514691364</v>
      </c>
      <c r="F49" s="7"/>
      <c r="G49" s="7">
        <v>101588366112.345</v>
      </c>
      <c r="H49" s="7"/>
      <c r="I49" s="7">
        <v>3561214</v>
      </c>
      <c r="J49" s="7"/>
      <c r="K49" s="7">
        <v>0</v>
      </c>
      <c r="L49" s="7"/>
      <c r="M49" s="7">
        <v>-566578</v>
      </c>
      <c r="N49" s="7"/>
      <c r="O49" s="7">
        <v>25924995952</v>
      </c>
      <c r="P49" s="7"/>
      <c r="Q49" s="7">
        <v>5341821</v>
      </c>
      <c r="R49" s="7"/>
      <c r="S49" s="7">
        <v>13060</v>
      </c>
      <c r="T49" s="7"/>
      <c r="U49" s="7">
        <v>49700350864</v>
      </c>
      <c r="V49" s="7"/>
      <c r="W49" s="7">
        <v>69349085375.552994</v>
      </c>
      <c r="X49" s="5"/>
      <c r="Y49" s="10">
        <v>1.6793883729143467E-2</v>
      </c>
      <c r="AA49" s="8"/>
    </row>
    <row r="50" spans="1:27">
      <c r="A50" s="1" t="s">
        <v>62</v>
      </c>
      <c r="C50" s="7">
        <v>2747376</v>
      </c>
      <c r="D50" s="7"/>
      <c r="E50" s="7">
        <v>51747304529</v>
      </c>
      <c r="F50" s="7"/>
      <c r="G50" s="7">
        <v>59836847861.447998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2747376</v>
      </c>
      <c r="R50" s="7"/>
      <c r="S50" s="7">
        <v>19710</v>
      </c>
      <c r="T50" s="7"/>
      <c r="U50" s="7">
        <v>51747304529</v>
      </c>
      <c r="V50" s="7"/>
      <c r="W50" s="7">
        <v>53828583813.288002</v>
      </c>
      <c r="X50" s="5"/>
      <c r="Y50" s="10">
        <v>1.3035369867812108E-2</v>
      </c>
      <c r="AA50" s="8"/>
    </row>
    <row r="51" spans="1:27">
      <c r="A51" s="1" t="s">
        <v>63</v>
      </c>
      <c r="C51" s="7">
        <v>359496</v>
      </c>
      <c r="D51" s="7"/>
      <c r="E51" s="7">
        <v>10126234531</v>
      </c>
      <c r="F51" s="7"/>
      <c r="G51" s="7">
        <v>27123396208.919998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359496</v>
      </c>
      <c r="R51" s="7"/>
      <c r="S51" s="7">
        <v>75900</v>
      </c>
      <c r="T51" s="7"/>
      <c r="U51" s="7">
        <v>10126234531</v>
      </c>
      <c r="V51" s="7"/>
      <c r="W51" s="7">
        <v>27123396208.919998</v>
      </c>
      <c r="X51" s="5"/>
      <c r="Y51" s="10">
        <v>6.5683225641021796E-3</v>
      </c>
      <c r="AA51" s="8"/>
    </row>
    <row r="52" spans="1:27">
      <c r="A52" s="1" t="s">
        <v>64</v>
      </c>
      <c r="C52" s="7">
        <v>8150143</v>
      </c>
      <c r="D52" s="7"/>
      <c r="E52" s="7">
        <v>25435130771</v>
      </c>
      <c r="F52" s="7"/>
      <c r="G52" s="7">
        <v>41010550523.997299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8150143</v>
      </c>
      <c r="R52" s="7"/>
      <c r="S52" s="7">
        <v>4920</v>
      </c>
      <c r="T52" s="7"/>
      <c r="U52" s="7">
        <v>25435130771</v>
      </c>
      <c r="V52" s="7"/>
      <c r="W52" s="7">
        <v>39860116273.818001</v>
      </c>
      <c r="X52" s="5"/>
      <c r="Y52" s="10">
        <v>9.6527034856701745E-3</v>
      </c>
      <c r="AA52" s="8"/>
    </row>
    <row r="53" spans="1:27">
      <c r="A53" s="1" t="s">
        <v>65</v>
      </c>
      <c r="C53" s="7">
        <v>292900</v>
      </c>
      <c r="D53" s="7"/>
      <c r="E53" s="7">
        <v>43722011551</v>
      </c>
      <c r="F53" s="7"/>
      <c r="G53" s="7">
        <v>46526927751</v>
      </c>
      <c r="H53" s="7"/>
      <c r="I53" s="7">
        <v>0</v>
      </c>
      <c r="J53" s="7"/>
      <c r="K53" s="7">
        <v>0</v>
      </c>
      <c r="L53" s="7"/>
      <c r="M53" s="7">
        <v>-8302</v>
      </c>
      <c r="N53" s="7"/>
      <c r="O53" s="7">
        <v>1659798840</v>
      </c>
      <c r="P53" s="7"/>
      <c r="Q53" s="7">
        <v>284598</v>
      </c>
      <c r="R53" s="7"/>
      <c r="S53" s="7">
        <v>193650</v>
      </c>
      <c r="T53" s="7"/>
      <c r="U53" s="7">
        <v>42482748526</v>
      </c>
      <c r="V53" s="7"/>
      <c r="W53" s="7">
        <v>54784483903.934998</v>
      </c>
      <c r="X53" s="5"/>
      <c r="Y53" s="10">
        <v>1.3266854895942882E-2</v>
      </c>
      <c r="AA53" s="8"/>
    </row>
    <row r="54" spans="1:27">
      <c r="A54" s="1" t="s">
        <v>66</v>
      </c>
      <c r="C54" s="7">
        <v>1639671</v>
      </c>
      <c r="D54" s="7"/>
      <c r="E54" s="7">
        <v>24176679307</v>
      </c>
      <c r="F54" s="7"/>
      <c r="G54" s="7">
        <v>47479422713.431503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1639671</v>
      </c>
      <c r="R54" s="7"/>
      <c r="S54" s="7">
        <v>28860</v>
      </c>
      <c r="T54" s="7"/>
      <c r="U54" s="7">
        <v>24176679307</v>
      </c>
      <c r="V54" s="7"/>
      <c r="W54" s="7">
        <v>47039345674.892998</v>
      </c>
      <c r="X54" s="5"/>
      <c r="Y54" s="10">
        <v>1.139125768827548E-2</v>
      </c>
      <c r="AA54" s="8"/>
    </row>
    <row r="55" spans="1:27">
      <c r="A55" s="1" t="s">
        <v>67</v>
      </c>
      <c r="C55" s="7">
        <v>5601819</v>
      </c>
      <c r="D55" s="7"/>
      <c r="E55" s="7">
        <v>59249520148</v>
      </c>
      <c r="F55" s="7"/>
      <c r="G55" s="7">
        <v>63258025690.152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5601819</v>
      </c>
      <c r="R55" s="7"/>
      <c r="S55" s="7">
        <v>11050</v>
      </c>
      <c r="T55" s="7"/>
      <c r="U55" s="7">
        <v>59249520148</v>
      </c>
      <c r="V55" s="7"/>
      <c r="W55" s="7">
        <v>61531794355.297501</v>
      </c>
      <c r="X55" s="5"/>
      <c r="Y55" s="10">
        <v>1.4900813679840008E-2</v>
      </c>
      <c r="AA55" s="8"/>
    </row>
    <row r="56" spans="1:27">
      <c r="A56" s="1" t="s">
        <v>69</v>
      </c>
      <c r="C56" s="7">
        <v>7014045</v>
      </c>
      <c r="D56" s="7"/>
      <c r="E56" s="7">
        <v>45021843782</v>
      </c>
      <c r="F56" s="7"/>
      <c r="G56" s="7">
        <v>52710674427.809998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7014045</v>
      </c>
      <c r="R56" s="7"/>
      <c r="S56" s="7">
        <v>6900</v>
      </c>
      <c r="T56" s="7"/>
      <c r="U56" s="7">
        <v>45021843782</v>
      </c>
      <c r="V56" s="7"/>
      <c r="W56" s="7">
        <v>48108948882.525002</v>
      </c>
      <c r="X56" s="5"/>
      <c r="Y56" s="10">
        <v>1.1650277570196274E-2</v>
      </c>
      <c r="AA56" s="8"/>
    </row>
    <row r="57" spans="1:27">
      <c r="A57" s="1" t="s">
        <v>70</v>
      </c>
      <c r="C57" s="7">
        <v>1604498</v>
      </c>
      <c r="D57" s="7"/>
      <c r="E57" s="7">
        <v>10301416816</v>
      </c>
      <c r="F57" s="7"/>
      <c r="G57" s="7">
        <v>12360872085.975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1604498</v>
      </c>
      <c r="R57" s="7"/>
      <c r="S57" s="7">
        <v>7530</v>
      </c>
      <c r="T57" s="7"/>
      <c r="U57" s="7">
        <v>10301416816</v>
      </c>
      <c r="V57" s="7"/>
      <c r="W57" s="7">
        <v>12009982813.857</v>
      </c>
      <c r="X57" s="5"/>
      <c r="Y57" s="10">
        <v>2.9083909884704438E-3</v>
      </c>
      <c r="AA57" s="8"/>
    </row>
    <row r="58" spans="1:27">
      <c r="A58" s="1" t="s">
        <v>71</v>
      </c>
      <c r="C58" s="7">
        <v>1085883</v>
      </c>
      <c r="D58" s="7"/>
      <c r="E58" s="7">
        <v>35087173368</v>
      </c>
      <c r="F58" s="7"/>
      <c r="G58" s="7">
        <v>34541503876.800003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1085883</v>
      </c>
      <c r="R58" s="7"/>
      <c r="S58" s="7">
        <v>37120</v>
      </c>
      <c r="T58" s="7"/>
      <c r="U58" s="7">
        <v>35087173368</v>
      </c>
      <c r="V58" s="7"/>
      <c r="W58" s="7">
        <v>40068144497.087997</v>
      </c>
      <c r="X58" s="5"/>
      <c r="Y58" s="10">
        <v>9.7030805277761711E-3</v>
      </c>
      <c r="AA58" s="8"/>
    </row>
    <row r="59" spans="1:27">
      <c r="A59" s="1" t="s">
        <v>72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2840000</v>
      </c>
      <c r="J59" s="7"/>
      <c r="K59" s="7">
        <v>39370501952</v>
      </c>
      <c r="L59" s="7"/>
      <c r="M59" s="7">
        <v>0</v>
      </c>
      <c r="N59" s="7"/>
      <c r="O59" s="7">
        <v>0</v>
      </c>
      <c r="P59" s="7"/>
      <c r="Q59" s="7">
        <v>2840000</v>
      </c>
      <c r="R59" s="7"/>
      <c r="S59" s="7">
        <v>13760</v>
      </c>
      <c r="T59" s="7"/>
      <c r="U59" s="7">
        <v>39370501952</v>
      </c>
      <c r="V59" s="7"/>
      <c r="W59" s="7">
        <v>38845883520</v>
      </c>
      <c r="X59" s="5"/>
      <c r="Y59" s="10">
        <v>9.4070923597314761E-3</v>
      </c>
      <c r="AA59" s="8"/>
    </row>
    <row r="60" spans="1:27">
      <c r="A60" s="1" t="s">
        <v>74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28369173</v>
      </c>
      <c r="J60" s="7"/>
      <c r="K60" s="7">
        <v>43405869277</v>
      </c>
      <c r="L60" s="7"/>
      <c r="M60" s="7">
        <v>0</v>
      </c>
      <c r="N60" s="7"/>
      <c r="O60" s="7">
        <v>0</v>
      </c>
      <c r="P60" s="7"/>
      <c r="Q60" s="7">
        <v>28369173</v>
      </c>
      <c r="R60" s="7"/>
      <c r="S60" s="7">
        <v>1631</v>
      </c>
      <c r="T60" s="7"/>
      <c r="U60" s="7">
        <v>43405869277</v>
      </c>
      <c r="V60" s="7"/>
      <c r="W60" s="7">
        <v>45994813942.080101</v>
      </c>
      <c r="X60" s="5"/>
      <c r="Y60" s="10">
        <v>1.1138309226485898E-2</v>
      </c>
      <c r="AA60" s="8"/>
    </row>
    <row r="61" spans="1:27" ht="24.75" thickBot="1">
      <c r="A61" s="1" t="s">
        <v>75</v>
      </c>
      <c r="C61" s="5" t="s">
        <v>75</v>
      </c>
      <c r="D61" s="5"/>
      <c r="E61" s="6">
        <f>SUM(E9:E60)</f>
        <v>2084839412024</v>
      </c>
      <c r="F61" s="5"/>
      <c r="G61" s="6">
        <f>SUM(G9:G60)</f>
        <v>2526951471181.5542</v>
      </c>
      <c r="H61" s="5"/>
      <c r="I61" s="5" t="s">
        <v>75</v>
      </c>
      <c r="J61" s="5"/>
      <c r="K61" s="6">
        <f>SUM(K9:K60)</f>
        <v>85674079576</v>
      </c>
      <c r="L61" s="5"/>
      <c r="M61" s="5" t="s">
        <v>75</v>
      </c>
      <c r="N61" s="5"/>
      <c r="O61" s="6">
        <f>SUM(O9:O60)</f>
        <v>118601979111</v>
      </c>
      <c r="P61" s="5"/>
      <c r="Q61" s="5" t="s">
        <v>75</v>
      </c>
      <c r="R61" s="5"/>
      <c r="S61" s="5" t="s">
        <v>75</v>
      </c>
      <c r="T61" s="5"/>
      <c r="U61" s="6">
        <f>SUM(U9:U60)</f>
        <v>2059658480606</v>
      </c>
      <c r="V61" s="5"/>
      <c r="W61" s="6">
        <f>SUM(W9:W60)</f>
        <v>2489045563867.436</v>
      </c>
      <c r="X61" s="5"/>
      <c r="Y61" s="11">
        <f>SUM(Y9:Y60)</f>
        <v>0.60275837193471782</v>
      </c>
      <c r="AA61" s="9"/>
    </row>
    <row r="62" spans="1:27" ht="24.75" thickTop="1">
      <c r="W62" s="2"/>
    </row>
    <row r="63" spans="1:27">
      <c r="W63" s="2"/>
      <c r="Y63" s="7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E22" sqref="E22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</row>
    <row r="3" spans="1:11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  <c r="H3" s="16" t="s">
        <v>152</v>
      </c>
      <c r="I3" s="16" t="s">
        <v>152</v>
      </c>
      <c r="J3" s="16" t="s">
        <v>152</v>
      </c>
      <c r="K3" s="16" t="s">
        <v>152</v>
      </c>
    </row>
    <row r="4" spans="1:11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</row>
    <row r="6" spans="1:11" ht="24.75">
      <c r="A6" s="15" t="s">
        <v>339</v>
      </c>
      <c r="B6" s="15" t="s">
        <v>339</v>
      </c>
      <c r="C6" s="15" t="s">
        <v>339</v>
      </c>
      <c r="E6" s="15" t="s">
        <v>154</v>
      </c>
      <c r="F6" s="15" t="s">
        <v>154</v>
      </c>
      <c r="G6" s="15" t="s">
        <v>154</v>
      </c>
      <c r="I6" s="15" t="s">
        <v>155</v>
      </c>
      <c r="J6" s="15" t="s">
        <v>155</v>
      </c>
      <c r="K6" s="15" t="s">
        <v>155</v>
      </c>
    </row>
    <row r="7" spans="1:11" ht="24.75">
      <c r="A7" s="15" t="s">
        <v>340</v>
      </c>
      <c r="C7" s="15" t="s">
        <v>136</v>
      </c>
      <c r="E7" s="15" t="s">
        <v>341</v>
      </c>
      <c r="G7" s="15" t="s">
        <v>342</v>
      </c>
      <c r="I7" s="15" t="s">
        <v>341</v>
      </c>
      <c r="K7" s="15" t="s">
        <v>342</v>
      </c>
    </row>
    <row r="8" spans="1:11">
      <c r="A8" s="1" t="s">
        <v>142</v>
      </c>
      <c r="C8" s="5" t="s">
        <v>143</v>
      </c>
      <c r="E8" s="4">
        <v>745304</v>
      </c>
      <c r="F8" s="5"/>
      <c r="G8" s="10">
        <f>E8/$E$11</f>
        <v>4.8763231624645567E-4</v>
      </c>
      <c r="H8" s="5"/>
      <c r="I8" s="4">
        <v>99258001</v>
      </c>
      <c r="J8" s="5"/>
      <c r="K8" s="10">
        <f>I8/$I$11</f>
        <v>2.957052262020533E-2</v>
      </c>
    </row>
    <row r="9" spans="1:11">
      <c r="A9" s="1" t="s">
        <v>146</v>
      </c>
      <c r="C9" s="5" t="s">
        <v>147</v>
      </c>
      <c r="E9" s="4">
        <v>382513</v>
      </c>
      <c r="F9" s="5"/>
      <c r="G9" s="10">
        <f t="shared" ref="G9:G10" si="0">E9/$E$11</f>
        <v>2.5026794460298148E-4</v>
      </c>
      <c r="H9" s="5"/>
      <c r="I9" s="4">
        <v>40406378</v>
      </c>
      <c r="J9" s="5"/>
      <c r="K9" s="10">
        <f t="shared" ref="K9:K10" si="1">I9/$I$11</f>
        <v>1.2037696735899075E-2</v>
      </c>
    </row>
    <row r="10" spans="1:11" ht="24.75" thickBot="1">
      <c r="A10" s="1" t="s">
        <v>149</v>
      </c>
      <c r="C10" s="5" t="s">
        <v>150</v>
      </c>
      <c r="E10" s="4">
        <v>1527286062</v>
      </c>
      <c r="F10" s="5"/>
      <c r="G10" s="10">
        <f t="shared" si="0"/>
        <v>0.99926209973915059</v>
      </c>
      <c r="H10" s="5"/>
      <c r="I10" s="4">
        <v>3216989214</v>
      </c>
      <c r="J10" s="5"/>
      <c r="K10" s="10">
        <f t="shared" si="1"/>
        <v>0.95839178064389563</v>
      </c>
    </row>
    <row r="11" spans="1:11" ht="24.75" thickBot="1">
      <c r="A11" s="1" t="s">
        <v>75</v>
      </c>
      <c r="C11" s="5" t="s">
        <v>75</v>
      </c>
      <c r="E11" s="6">
        <f>SUM(E8:E10)</f>
        <v>1528413879</v>
      </c>
      <c r="F11" s="5"/>
      <c r="G11" s="24">
        <f>SUM(G8:G10)</f>
        <v>1</v>
      </c>
      <c r="H11" s="5"/>
      <c r="I11" s="6">
        <f>SUM(I8:I10)</f>
        <v>3356653593</v>
      </c>
      <c r="J11" s="5"/>
      <c r="K11" s="24">
        <f>SUM(K8:K10)</f>
        <v>1</v>
      </c>
    </row>
    <row r="12" spans="1:11" ht="24.75" thickTop="1">
      <c r="C12" s="5"/>
      <c r="E12" s="5"/>
      <c r="F12" s="5"/>
      <c r="G12" s="5"/>
      <c r="H12" s="5"/>
      <c r="I12" s="5"/>
      <c r="J12" s="5"/>
      <c r="K12" s="5"/>
    </row>
    <row r="13" spans="1:11">
      <c r="C13" s="5"/>
    </row>
    <row r="14" spans="1:11">
      <c r="C14" s="5"/>
    </row>
    <row r="15" spans="1:11">
      <c r="C15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8" sqref="C8"/>
    </sheetView>
  </sheetViews>
  <sheetFormatPr defaultRowHeight="24"/>
  <cols>
    <col min="1" max="1" width="31" style="1" bestFit="1" customWidth="1"/>
    <col min="2" max="2" width="1" style="1" customWidth="1"/>
    <col min="3" max="3" width="14" style="1" customWidth="1"/>
    <col min="4" max="4" width="1" style="1" customWidth="1"/>
    <col min="5" max="5" width="18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</row>
    <row r="3" spans="1:5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</row>
    <row r="4" spans="1:5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</row>
    <row r="6" spans="1:5" ht="24.75">
      <c r="A6" s="15" t="s">
        <v>343</v>
      </c>
      <c r="C6" s="15" t="s">
        <v>154</v>
      </c>
      <c r="E6" s="15" t="s">
        <v>6</v>
      </c>
    </row>
    <row r="7" spans="1:5" ht="24.75">
      <c r="A7" s="15" t="s">
        <v>343</v>
      </c>
      <c r="C7" s="15" t="s">
        <v>139</v>
      </c>
      <c r="E7" s="15" t="s">
        <v>139</v>
      </c>
    </row>
    <row r="8" spans="1:5">
      <c r="A8" s="1" t="s">
        <v>344</v>
      </c>
      <c r="D8" s="5"/>
      <c r="E8" s="4">
        <v>94282312</v>
      </c>
    </row>
    <row r="9" spans="1:5">
      <c r="A9" s="1" t="s">
        <v>75</v>
      </c>
      <c r="C9" s="6">
        <f>SUM('جمع درآمدها'!C10:C10)</f>
        <v>4092</v>
      </c>
      <c r="D9" s="5"/>
      <c r="E9" s="6">
        <f>SUM(E8:E8)</f>
        <v>94282312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8" sqref="G18"/>
    </sheetView>
  </sheetViews>
  <sheetFormatPr defaultRowHeight="24"/>
  <cols>
    <col min="1" max="1" width="31.425781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</row>
    <row r="3" spans="1:7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</row>
    <row r="4" spans="1:7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</row>
    <row r="6" spans="1:7" ht="25.5" thickBot="1">
      <c r="A6" s="15" t="s">
        <v>156</v>
      </c>
      <c r="C6" s="15" t="s">
        <v>139</v>
      </c>
      <c r="E6" s="15" t="s">
        <v>241</v>
      </c>
      <c r="G6" s="15" t="s">
        <v>13</v>
      </c>
    </row>
    <row r="7" spans="1:7">
      <c r="A7" s="1" t="s">
        <v>345</v>
      </c>
      <c r="C7" s="2">
        <v>5153890662</v>
      </c>
      <c r="E7" s="10">
        <f>C7/$C$11</f>
        <v>0.32284864106695482</v>
      </c>
      <c r="G7" s="10">
        <v>1.2480891429443178E-3</v>
      </c>
    </row>
    <row r="8" spans="1:7">
      <c r="A8" s="1" t="s">
        <v>346</v>
      </c>
      <c r="C8" s="2">
        <v>9281489898</v>
      </c>
      <c r="E8" s="10">
        <f t="shared" ref="E8:E10" si="0">C8/$C$11</f>
        <v>0.58140860898340285</v>
      </c>
      <c r="G8" s="10">
        <v>2.2476469781269807E-3</v>
      </c>
    </row>
    <row r="9" spans="1:7">
      <c r="A9" s="1" t="s">
        <v>347</v>
      </c>
      <c r="C9" s="2">
        <v>1528413879</v>
      </c>
      <c r="E9" s="10">
        <f t="shared" si="0"/>
        <v>9.57424936196722E-2</v>
      </c>
      <c r="G9" s="10">
        <v>3.7012751985022812E-4</v>
      </c>
    </row>
    <row r="10" spans="1:7" ht="24.75" thickBot="1">
      <c r="A10" s="1" t="s">
        <v>343</v>
      </c>
      <c r="C10" s="4">
        <v>4092</v>
      </c>
      <c r="E10" s="10">
        <f t="shared" si="0"/>
        <v>2.563299700916277E-7</v>
      </c>
      <c r="G10" s="10">
        <v>9.9093696546256862E-10</v>
      </c>
    </row>
    <row r="11" spans="1:7" ht="24.75" thickBot="1">
      <c r="C11" s="3">
        <f>SUM(C7:C10)</f>
        <v>15963798531</v>
      </c>
      <c r="E11" s="11">
        <f>SUM(E7:E10)</f>
        <v>1</v>
      </c>
      <c r="G11" s="11">
        <f>SUM(G7:G10)</f>
        <v>3.8658646318584918E-3</v>
      </c>
    </row>
    <row r="12" spans="1:7" ht="24.75" thickTop="1">
      <c r="E12" s="5"/>
    </row>
    <row r="13" spans="1:7">
      <c r="E13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rightToLeft="1" topLeftCell="L10" workbookViewId="0">
      <selection activeCell="Q26" sqref="Q26:AK26"/>
    </sheetView>
  </sheetViews>
  <sheetFormatPr defaultRowHeight="24"/>
  <cols>
    <col min="1" max="1" width="30.7109375" style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6" style="1" customWidth="1"/>
    <col min="22" max="22" width="1" style="1" customWidth="1"/>
    <col min="23" max="23" width="21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  <c r="Z2" s="16" t="s">
        <v>0</v>
      </c>
      <c r="AA2" s="16" t="s">
        <v>0</v>
      </c>
      <c r="AB2" s="16" t="s">
        <v>0</v>
      </c>
      <c r="AC2" s="16" t="s">
        <v>0</v>
      </c>
      <c r="AD2" s="16" t="s">
        <v>0</v>
      </c>
      <c r="AE2" s="16" t="s">
        <v>0</v>
      </c>
      <c r="AF2" s="16" t="s">
        <v>0</v>
      </c>
      <c r="AG2" s="16" t="s">
        <v>0</v>
      </c>
      <c r="AH2" s="16" t="s">
        <v>0</v>
      </c>
      <c r="AI2" s="16" t="s">
        <v>0</v>
      </c>
      <c r="AJ2" s="16" t="s">
        <v>0</v>
      </c>
      <c r="AK2" s="16" t="s">
        <v>0</v>
      </c>
    </row>
    <row r="3" spans="1:37" ht="24.7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  <c r="Z3" s="16" t="s">
        <v>1</v>
      </c>
      <c r="AA3" s="16" t="s">
        <v>1</v>
      </c>
      <c r="AB3" s="16" t="s">
        <v>1</v>
      </c>
      <c r="AC3" s="16" t="s">
        <v>1</v>
      </c>
      <c r="AD3" s="16" t="s">
        <v>1</v>
      </c>
      <c r="AE3" s="16" t="s">
        <v>1</v>
      </c>
      <c r="AF3" s="16" t="s">
        <v>1</v>
      </c>
      <c r="AG3" s="16" t="s">
        <v>1</v>
      </c>
      <c r="AH3" s="16" t="s">
        <v>1</v>
      </c>
      <c r="AI3" s="16" t="s">
        <v>1</v>
      </c>
      <c r="AJ3" s="16" t="s">
        <v>1</v>
      </c>
      <c r="AK3" s="16" t="s">
        <v>1</v>
      </c>
    </row>
    <row r="4" spans="1:37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  <c r="Z4" s="16" t="s">
        <v>2</v>
      </c>
      <c r="AA4" s="16" t="s">
        <v>2</v>
      </c>
      <c r="AB4" s="16" t="s">
        <v>2</v>
      </c>
      <c r="AC4" s="16" t="s">
        <v>2</v>
      </c>
      <c r="AD4" s="16" t="s">
        <v>2</v>
      </c>
      <c r="AE4" s="16" t="s">
        <v>2</v>
      </c>
      <c r="AF4" s="16" t="s">
        <v>2</v>
      </c>
      <c r="AG4" s="16" t="s">
        <v>2</v>
      </c>
      <c r="AH4" s="16" t="s">
        <v>2</v>
      </c>
      <c r="AI4" s="16" t="s">
        <v>2</v>
      </c>
      <c r="AJ4" s="16" t="s">
        <v>2</v>
      </c>
      <c r="AK4" s="16" t="s">
        <v>2</v>
      </c>
    </row>
    <row r="6" spans="1:37" ht="24.75">
      <c r="A6" s="15" t="s">
        <v>77</v>
      </c>
      <c r="B6" s="15" t="s">
        <v>77</v>
      </c>
      <c r="C6" s="15" t="s">
        <v>77</v>
      </c>
      <c r="D6" s="15" t="s">
        <v>77</v>
      </c>
      <c r="E6" s="15" t="s">
        <v>77</v>
      </c>
      <c r="F6" s="15" t="s">
        <v>77</v>
      </c>
      <c r="G6" s="15" t="s">
        <v>77</v>
      </c>
      <c r="H6" s="15" t="s">
        <v>77</v>
      </c>
      <c r="I6" s="15" t="s">
        <v>77</v>
      </c>
      <c r="J6" s="15" t="s">
        <v>77</v>
      </c>
      <c r="K6" s="15" t="s">
        <v>77</v>
      </c>
      <c r="L6" s="15" t="s">
        <v>77</v>
      </c>
      <c r="M6" s="15" t="s">
        <v>77</v>
      </c>
      <c r="O6" s="15" t="s">
        <v>349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.75">
      <c r="A7" s="15" t="s">
        <v>78</v>
      </c>
      <c r="C7" s="15" t="s">
        <v>79</v>
      </c>
      <c r="E7" s="15" t="s">
        <v>80</v>
      </c>
      <c r="G7" s="15" t="s">
        <v>81</v>
      </c>
      <c r="I7" s="15" t="s">
        <v>82</v>
      </c>
      <c r="K7" s="15" t="s">
        <v>83</v>
      </c>
      <c r="M7" s="15" t="s">
        <v>76</v>
      </c>
      <c r="O7" s="15" t="s">
        <v>7</v>
      </c>
      <c r="Q7" s="15" t="s">
        <v>8</v>
      </c>
      <c r="S7" s="15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5" t="s">
        <v>7</v>
      </c>
      <c r="AE7" s="15" t="s">
        <v>84</v>
      </c>
      <c r="AG7" s="15" t="s">
        <v>8</v>
      </c>
      <c r="AI7" s="15" t="s">
        <v>9</v>
      </c>
      <c r="AK7" s="15" t="s">
        <v>13</v>
      </c>
    </row>
    <row r="8" spans="1:37" ht="24.75">
      <c r="A8" s="15" t="s">
        <v>78</v>
      </c>
      <c r="C8" s="15" t="s">
        <v>79</v>
      </c>
      <c r="E8" s="15" t="s">
        <v>80</v>
      </c>
      <c r="G8" s="15" t="s">
        <v>81</v>
      </c>
      <c r="I8" s="15" t="s">
        <v>82</v>
      </c>
      <c r="K8" s="15" t="s">
        <v>83</v>
      </c>
      <c r="M8" s="15" t="s">
        <v>76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84</v>
      </c>
      <c r="AG8" s="15" t="s">
        <v>8</v>
      </c>
      <c r="AI8" s="15" t="s">
        <v>9</v>
      </c>
      <c r="AK8" s="15" t="s">
        <v>13</v>
      </c>
    </row>
    <row r="9" spans="1:37">
      <c r="A9" s="1" t="s">
        <v>85</v>
      </c>
      <c r="C9" s="5" t="s">
        <v>86</v>
      </c>
      <c r="D9" s="5"/>
      <c r="E9" s="5" t="s">
        <v>86</v>
      </c>
      <c r="F9" s="5"/>
      <c r="G9" s="5" t="s">
        <v>87</v>
      </c>
      <c r="H9" s="5"/>
      <c r="I9" s="5" t="s">
        <v>88</v>
      </c>
      <c r="J9" s="5"/>
      <c r="K9" s="4">
        <v>0</v>
      </c>
      <c r="L9" s="5"/>
      <c r="M9" s="4">
        <v>0</v>
      </c>
      <c r="N9" s="5"/>
      <c r="O9" s="4">
        <v>400</v>
      </c>
      <c r="P9" s="5"/>
      <c r="Q9" s="4">
        <v>248845095</v>
      </c>
      <c r="R9" s="5"/>
      <c r="S9" s="4">
        <v>306760389</v>
      </c>
      <c r="T9" s="5"/>
      <c r="U9" s="4">
        <v>0</v>
      </c>
      <c r="V9" s="5"/>
      <c r="W9" s="4">
        <v>0</v>
      </c>
      <c r="X9" s="5"/>
      <c r="Y9" s="4">
        <v>0</v>
      </c>
      <c r="Z9" s="5"/>
      <c r="AA9" s="4">
        <v>0</v>
      </c>
      <c r="AB9" s="5"/>
      <c r="AC9" s="4">
        <v>400</v>
      </c>
      <c r="AD9" s="5"/>
      <c r="AE9" s="4">
        <v>767510</v>
      </c>
      <c r="AF9" s="5"/>
      <c r="AG9" s="4">
        <v>248845095</v>
      </c>
      <c r="AH9" s="5"/>
      <c r="AI9" s="4">
        <v>306948355</v>
      </c>
      <c r="AJ9" s="5"/>
      <c r="AK9" s="10">
        <v>7.4331982272098543E-5</v>
      </c>
    </row>
    <row r="10" spans="1:37">
      <c r="A10" s="1" t="s">
        <v>89</v>
      </c>
      <c r="C10" s="5" t="s">
        <v>86</v>
      </c>
      <c r="D10" s="5"/>
      <c r="E10" s="5" t="s">
        <v>86</v>
      </c>
      <c r="F10" s="5"/>
      <c r="G10" s="5" t="s">
        <v>90</v>
      </c>
      <c r="H10" s="5"/>
      <c r="I10" s="5" t="s">
        <v>91</v>
      </c>
      <c r="J10" s="5"/>
      <c r="K10" s="4">
        <v>0</v>
      </c>
      <c r="L10" s="5"/>
      <c r="M10" s="4">
        <v>0</v>
      </c>
      <c r="N10" s="5"/>
      <c r="O10" s="4">
        <v>19400</v>
      </c>
      <c r="P10" s="5"/>
      <c r="Q10" s="4">
        <v>13098813721</v>
      </c>
      <c r="R10" s="5"/>
      <c r="S10" s="4">
        <v>13594025636</v>
      </c>
      <c r="T10" s="5"/>
      <c r="U10" s="4">
        <v>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19400</v>
      </c>
      <c r="AD10" s="5"/>
      <c r="AE10" s="4">
        <v>696840</v>
      </c>
      <c r="AF10" s="5"/>
      <c r="AG10" s="4">
        <v>13098813721</v>
      </c>
      <c r="AH10" s="5"/>
      <c r="AI10" s="4">
        <v>13516245736</v>
      </c>
      <c r="AJ10" s="5"/>
      <c r="AK10" s="10">
        <v>3.2731543338412076E-3</v>
      </c>
    </row>
    <row r="11" spans="1:37">
      <c r="A11" s="1" t="s">
        <v>92</v>
      </c>
      <c r="C11" s="5" t="s">
        <v>86</v>
      </c>
      <c r="D11" s="5"/>
      <c r="E11" s="5" t="s">
        <v>86</v>
      </c>
      <c r="F11" s="5"/>
      <c r="G11" s="5" t="s">
        <v>93</v>
      </c>
      <c r="H11" s="5"/>
      <c r="I11" s="5" t="s">
        <v>94</v>
      </c>
      <c r="J11" s="5"/>
      <c r="K11" s="4">
        <v>0</v>
      </c>
      <c r="L11" s="5"/>
      <c r="M11" s="4">
        <v>0</v>
      </c>
      <c r="N11" s="5"/>
      <c r="O11" s="4">
        <v>23980</v>
      </c>
      <c r="P11" s="5"/>
      <c r="Q11" s="4">
        <v>12950683754</v>
      </c>
      <c r="R11" s="5"/>
      <c r="S11" s="4">
        <v>16189560110</v>
      </c>
      <c r="T11" s="5"/>
      <c r="U11" s="4">
        <v>0</v>
      </c>
      <c r="V11" s="5"/>
      <c r="W11" s="4">
        <v>0</v>
      </c>
      <c r="X11" s="5"/>
      <c r="Y11" s="4">
        <v>0</v>
      </c>
      <c r="Z11" s="5"/>
      <c r="AA11" s="4">
        <v>0</v>
      </c>
      <c r="AB11" s="5"/>
      <c r="AC11" s="4">
        <v>23980</v>
      </c>
      <c r="AD11" s="5"/>
      <c r="AE11" s="4">
        <v>670650</v>
      </c>
      <c r="AF11" s="5"/>
      <c r="AG11" s="4">
        <v>12950683754</v>
      </c>
      <c r="AH11" s="5"/>
      <c r="AI11" s="4">
        <v>16079272103</v>
      </c>
      <c r="AJ11" s="5"/>
      <c r="AK11" s="10">
        <v>3.8938282269290695E-3</v>
      </c>
    </row>
    <row r="12" spans="1:37">
      <c r="A12" s="1" t="s">
        <v>95</v>
      </c>
      <c r="C12" s="5" t="s">
        <v>86</v>
      </c>
      <c r="D12" s="5"/>
      <c r="E12" s="5" t="s">
        <v>86</v>
      </c>
      <c r="F12" s="5"/>
      <c r="G12" s="5" t="s">
        <v>96</v>
      </c>
      <c r="H12" s="5"/>
      <c r="I12" s="5" t="s">
        <v>97</v>
      </c>
      <c r="J12" s="5"/>
      <c r="K12" s="4">
        <v>0</v>
      </c>
      <c r="L12" s="5"/>
      <c r="M12" s="4">
        <v>0</v>
      </c>
      <c r="N12" s="5"/>
      <c r="O12" s="4">
        <v>23100</v>
      </c>
      <c r="P12" s="5"/>
      <c r="Q12" s="4">
        <v>14554530496</v>
      </c>
      <c r="R12" s="5"/>
      <c r="S12" s="4">
        <v>17839206057</v>
      </c>
      <c r="T12" s="5"/>
      <c r="U12" s="4">
        <v>0</v>
      </c>
      <c r="V12" s="5"/>
      <c r="W12" s="4">
        <v>0</v>
      </c>
      <c r="X12" s="5"/>
      <c r="Y12" s="4">
        <v>0</v>
      </c>
      <c r="Z12" s="5"/>
      <c r="AA12" s="4">
        <v>0</v>
      </c>
      <c r="AB12" s="5"/>
      <c r="AC12" s="4">
        <v>23100</v>
      </c>
      <c r="AD12" s="5"/>
      <c r="AE12" s="4">
        <v>776500</v>
      </c>
      <c r="AF12" s="5"/>
      <c r="AG12" s="4">
        <v>14554530496</v>
      </c>
      <c r="AH12" s="5"/>
      <c r="AI12" s="4">
        <v>17933898891</v>
      </c>
      <c r="AJ12" s="5"/>
      <c r="AK12" s="10">
        <v>4.342952919345079E-3</v>
      </c>
    </row>
    <row r="13" spans="1:37">
      <c r="A13" s="1" t="s">
        <v>98</v>
      </c>
      <c r="C13" s="5" t="s">
        <v>86</v>
      </c>
      <c r="D13" s="5"/>
      <c r="E13" s="5" t="s">
        <v>86</v>
      </c>
      <c r="F13" s="5"/>
      <c r="G13" s="5" t="s">
        <v>99</v>
      </c>
      <c r="H13" s="5"/>
      <c r="I13" s="5" t="s">
        <v>100</v>
      </c>
      <c r="J13" s="5"/>
      <c r="K13" s="4">
        <v>0</v>
      </c>
      <c r="L13" s="5"/>
      <c r="M13" s="4">
        <v>0</v>
      </c>
      <c r="N13" s="5"/>
      <c r="O13" s="4">
        <v>90132</v>
      </c>
      <c r="P13" s="5"/>
      <c r="Q13" s="4">
        <v>56067122101</v>
      </c>
      <c r="R13" s="5"/>
      <c r="S13" s="4">
        <v>72929705374</v>
      </c>
      <c r="T13" s="5"/>
      <c r="U13" s="4">
        <v>0</v>
      </c>
      <c r="V13" s="5"/>
      <c r="W13" s="4">
        <v>0</v>
      </c>
      <c r="X13" s="5"/>
      <c r="Y13" s="4">
        <v>0</v>
      </c>
      <c r="Z13" s="5"/>
      <c r="AA13" s="4">
        <v>0</v>
      </c>
      <c r="AB13" s="5"/>
      <c r="AC13" s="4">
        <v>90132</v>
      </c>
      <c r="AD13" s="5"/>
      <c r="AE13" s="4">
        <v>815570</v>
      </c>
      <c r="AF13" s="5"/>
      <c r="AG13" s="4">
        <v>56067122101</v>
      </c>
      <c r="AH13" s="5"/>
      <c r="AI13" s="4">
        <v>73495631741</v>
      </c>
      <c r="AJ13" s="5"/>
      <c r="AK13" s="10">
        <v>1.7798029885674724E-2</v>
      </c>
    </row>
    <row r="14" spans="1:37">
      <c r="A14" s="1" t="s">
        <v>101</v>
      </c>
      <c r="C14" s="5" t="s">
        <v>86</v>
      </c>
      <c r="D14" s="5"/>
      <c r="E14" s="5" t="s">
        <v>86</v>
      </c>
      <c r="F14" s="5"/>
      <c r="G14" s="5" t="s">
        <v>99</v>
      </c>
      <c r="H14" s="5"/>
      <c r="I14" s="5" t="s">
        <v>102</v>
      </c>
      <c r="J14" s="5"/>
      <c r="K14" s="4">
        <v>0</v>
      </c>
      <c r="L14" s="5"/>
      <c r="M14" s="4">
        <v>0</v>
      </c>
      <c r="N14" s="5"/>
      <c r="O14" s="4">
        <v>36825</v>
      </c>
      <c r="P14" s="5"/>
      <c r="Q14" s="4">
        <v>22417814748</v>
      </c>
      <c r="R14" s="5"/>
      <c r="S14" s="4">
        <v>28625879868</v>
      </c>
      <c r="T14" s="5"/>
      <c r="U14" s="4">
        <v>0</v>
      </c>
      <c r="V14" s="5"/>
      <c r="W14" s="4">
        <v>0</v>
      </c>
      <c r="X14" s="5"/>
      <c r="Y14" s="4">
        <v>0</v>
      </c>
      <c r="Z14" s="5"/>
      <c r="AA14" s="4">
        <v>0</v>
      </c>
      <c r="AB14" s="5"/>
      <c r="AC14" s="4">
        <v>36825</v>
      </c>
      <c r="AD14" s="5"/>
      <c r="AE14" s="4">
        <v>777530</v>
      </c>
      <c r="AF14" s="5"/>
      <c r="AG14" s="4">
        <v>22417814748</v>
      </c>
      <c r="AH14" s="5"/>
      <c r="AI14" s="4">
        <v>28627352601</v>
      </c>
      <c r="AJ14" s="5"/>
      <c r="AK14" s="10">
        <v>6.9325273498685013E-3</v>
      </c>
    </row>
    <row r="15" spans="1:37">
      <c r="A15" s="1" t="s">
        <v>103</v>
      </c>
      <c r="C15" s="5" t="s">
        <v>86</v>
      </c>
      <c r="D15" s="5"/>
      <c r="E15" s="5" t="s">
        <v>86</v>
      </c>
      <c r="F15" s="5"/>
      <c r="G15" s="5" t="s">
        <v>99</v>
      </c>
      <c r="H15" s="5"/>
      <c r="I15" s="5" t="s">
        <v>104</v>
      </c>
      <c r="J15" s="5"/>
      <c r="K15" s="4">
        <v>0</v>
      </c>
      <c r="L15" s="5"/>
      <c r="M15" s="4">
        <v>0</v>
      </c>
      <c r="N15" s="5"/>
      <c r="O15" s="4">
        <v>14300</v>
      </c>
      <c r="P15" s="5"/>
      <c r="Q15" s="4">
        <v>9904118776</v>
      </c>
      <c r="R15" s="5"/>
      <c r="S15" s="4">
        <v>12546118603</v>
      </c>
      <c r="T15" s="5"/>
      <c r="U15" s="4">
        <v>0</v>
      </c>
      <c r="V15" s="5"/>
      <c r="W15" s="4">
        <v>0</v>
      </c>
      <c r="X15" s="5"/>
      <c r="Y15" s="4">
        <v>0</v>
      </c>
      <c r="Z15" s="5"/>
      <c r="AA15" s="4">
        <v>0</v>
      </c>
      <c r="AB15" s="5"/>
      <c r="AC15" s="4">
        <v>14300</v>
      </c>
      <c r="AD15" s="5"/>
      <c r="AE15" s="4">
        <v>887880</v>
      </c>
      <c r="AF15" s="5"/>
      <c r="AG15" s="4">
        <v>9904118776</v>
      </c>
      <c r="AH15" s="5"/>
      <c r="AI15" s="4">
        <v>12694382726</v>
      </c>
      <c r="AJ15" s="5"/>
      <c r="AK15" s="10">
        <v>3.07412832280618E-3</v>
      </c>
    </row>
    <row r="16" spans="1:37">
      <c r="A16" s="1" t="s">
        <v>106</v>
      </c>
      <c r="C16" s="5" t="s">
        <v>86</v>
      </c>
      <c r="D16" s="5"/>
      <c r="E16" s="5" t="s">
        <v>86</v>
      </c>
      <c r="F16" s="5"/>
      <c r="G16" s="5" t="s">
        <v>107</v>
      </c>
      <c r="H16" s="5"/>
      <c r="I16" s="5" t="s">
        <v>108</v>
      </c>
      <c r="J16" s="5"/>
      <c r="K16" s="4">
        <v>0</v>
      </c>
      <c r="L16" s="5"/>
      <c r="M16" s="4">
        <v>0</v>
      </c>
      <c r="N16" s="5"/>
      <c r="O16" s="4">
        <v>132300</v>
      </c>
      <c r="P16" s="5"/>
      <c r="Q16" s="4">
        <v>91620125135</v>
      </c>
      <c r="R16" s="5"/>
      <c r="S16" s="4">
        <v>113437269767</v>
      </c>
      <c r="T16" s="5"/>
      <c r="U16" s="4">
        <v>0</v>
      </c>
      <c r="V16" s="5"/>
      <c r="W16" s="4">
        <v>0</v>
      </c>
      <c r="X16" s="5"/>
      <c r="Y16" s="4">
        <v>0</v>
      </c>
      <c r="Z16" s="5"/>
      <c r="AA16" s="4">
        <v>0</v>
      </c>
      <c r="AB16" s="5"/>
      <c r="AC16" s="4">
        <v>132300</v>
      </c>
      <c r="AD16" s="5"/>
      <c r="AE16" s="4">
        <v>865890</v>
      </c>
      <c r="AF16" s="5"/>
      <c r="AG16" s="4">
        <v>91620125135</v>
      </c>
      <c r="AH16" s="5"/>
      <c r="AI16" s="4">
        <v>114536483498</v>
      </c>
      <c r="AJ16" s="5"/>
      <c r="AK16" s="10">
        <v>2.7736665540630909E-2</v>
      </c>
    </row>
    <row r="17" spans="1:37">
      <c r="A17" s="1" t="s">
        <v>109</v>
      </c>
      <c r="C17" s="5" t="s">
        <v>86</v>
      </c>
      <c r="D17" s="5"/>
      <c r="E17" s="5" t="s">
        <v>86</v>
      </c>
      <c r="F17" s="5"/>
      <c r="G17" s="5" t="s">
        <v>99</v>
      </c>
      <c r="H17" s="5"/>
      <c r="I17" s="5" t="s">
        <v>102</v>
      </c>
      <c r="J17" s="5"/>
      <c r="K17" s="4">
        <v>0</v>
      </c>
      <c r="L17" s="5"/>
      <c r="M17" s="4">
        <v>0</v>
      </c>
      <c r="N17" s="5"/>
      <c r="O17" s="4">
        <v>16</v>
      </c>
      <c r="P17" s="5"/>
      <c r="Q17" s="4">
        <v>10221039</v>
      </c>
      <c r="R17" s="5"/>
      <c r="S17" s="4">
        <v>13423646</v>
      </c>
      <c r="T17" s="5"/>
      <c r="U17" s="4">
        <v>0</v>
      </c>
      <c r="V17" s="5"/>
      <c r="W17" s="4">
        <v>0</v>
      </c>
      <c r="X17" s="5"/>
      <c r="Y17" s="4">
        <v>0</v>
      </c>
      <c r="Z17" s="5"/>
      <c r="AA17" s="4">
        <v>0</v>
      </c>
      <c r="AB17" s="5"/>
      <c r="AC17" s="4">
        <v>16</v>
      </c>
      <c r="AD17" s="5"/>
      <c r="AE17" s="4">
        <v>844510</v>
      </c>
      <c r="AF17" s="5"/>
      <c r="AG17" s="4">
        <v>10221039</v>
      </c>
      <c r="AH17" s="5"/>
      <c r="AI17" s="4">
        <v>13509710</v>
      </c>
      <c r="AJ17" s="5"/>
      <c r="AK17" s="10">
        <v>3.2715716108698231E-6</v>
      </c>
    </row>
    <row r="18" spans="1:37">
      <c r="A18" s="1" t="s">
        <v>110</v>
      </c>
      <c r="C18" s="5" t="s">
        <v>86</v>
      </c>
      <c r="D18" s="5"/>
      <c r="E18" s="5" t="s">
        <v>86</v>
      </c>
      <c r="F18" s="5"/>
      <c r="G18" s="5" t="s">
        <v>99</v>
      </c>
      <c r="H18" s="5"/>
      <c r="I18" s="5" t="s">
        <v>111</v>
      </c>
      <c r="J18" s="5"/>
      <c r="K18" s="4">
        <v>0</v>
      </c>
      <c r="L18" s="5"/>
      <c r="M18" s="4">
        <v>0</v>
      </c>
      <c r="N18" s="5"/>
      <c r="O18" s="4">
        <v>197327</v>
      </c>
      <c r="P18" s="5"/>
      <c r="Q18" s="4">
        <v>155716108498</v>
      </c>
      <c r="R18" s="5"/>
      <c r="S18" s="4">
        <v>162571923037</v>
      </c>
      <c r="T18" s="5"/>
      <c r="U18" s="4">
        <v>0</v>
      </c>
      <c r="V18" s="5"/>
      <c r="W18" s="4">
        <v>0</v>
      </c>
      <c r="X18" s="5"/>
      <c r="Y18" s="4">
        <v>0</v>
      </c>
      <c r="Z18" s="5"/>
      <c r="AA18" s="4">
        <v>0</v>
      </c>
      <c r="AB18" s="5"/>
      <c r="AC18" s="4">
        <v>197327</v>
      </c>
      <c r="AD18" s="5"/>
      <c r="AE18" s="4">
        <v>829850</v>
      </c>
      <c r="AF18" s="5"/>
      <c r="AG18" s="4">
        <v>155716108498</v>
      </c>
      <c r="AH18" s="5"/>
      <c r="AI18" s="4">
        <v>163722130934</v>
      </c>
      <c r="AJ18" s="5"/>
      <c r="AK18" s="10">
        <v>3.9647681233334134E-2</v>
      </c>
    </row>
    <row r="19" spans="1:37">
      <c r="A19" s="1" t="s">
        <v>112</v>
      </c>
      <c r="C19" s="5" t="s">
        <v>86</v>
      </c>
      <c r="D19" s="5"/>
      <c r="E19" s="5" t="s">
        <v>86</v>
      </c>
      <c r="F19" s="5"/>
      <c r="G19" s="5" t="s">
        <v>113</v>
      </c>
      <c r="H19" s="5"/>
      <c r="I19" s="5" t="s">
        <v>114</v>
      </c>
      <c r="J19" s="5"/>
      <c r="K19" s="4">
        <v>0</v>
      </c>
      <c r="L19" s="5"/>
      <c r="M19" s="4">
        <v>0</v>
      </c>
      <c r="N19" s="5"/>
      <c r="O19" s="4">
        <v>26700</v>
      </c>
      <c r="P19" s="5"/>
      <c r="Q19" s="4">
        <v>21017509732</v>
      </c>
      <c r="R19" s="5"/>
      <c r="S19" s="4">
        <v>21713576700</v>
      </c>
      <c r="T19" s="5"/>
      <c r="U19" s="4">
        <v>0</v>
      </c>
      <c r="V19" s="5"/>
      <c r="W19" s="4">
        <v>0</v>
      </c>
      <c r="X19" s="5"/>
      <c r="Y19" s="4">
        <v>0</v>
      </c>
      <c r="Z19" s="5"/>
      <c r="AA19" s="4">
        <v>0</v>
      </c>
      <c r="AB19" s="5"/>
      <c r="AC19" s="4">
        <v>26700</v>
      </c>
      <c r="AD19" s="5"/>
      <c r="AE19" s="4">
        <v>818040</v>
      </c>
      <c r="AF19" s="5"/>
      <c r="AG19" s="4">
        <v>21017509732</v>
      </c>
      <c r="AH19" s="5"/>
      <c r="AI19" s="4">
        <v>21837709197</v>
      </c>
      <c r="AJ19" s="5"/>
      <c r="AK19" s="10">
        <v>5.2883170294059636E-3</v>
      </c>
    </row>
    <row r="20" spans="1:37">
      <c r="A20" s="1" t="s">
        <v>115</v>
      </c>
      <c r="C20" s="5" t="s">
        <v>86</v>
      </c>
      <c r="D20" s="5"/>
      <c r="E20" s="5" t="s">
        <v>86</v>
      </c>
      <c r="F20" s="5"/>
      <c r="G20" s="5" t="s">
        <v>113</v>
      </c>
      <c r="H20" s="5"/>
      <c r="I20" s="5" t="s">
        <v>116</v>
      </c>
      <c r="J20" s="5"/>
      <c r="K20" s="4">
        <v>0</v>
      </c>
      <c r="L20" s="5"/>
      <c r="M20" s="4">
        <v>0</v>
      </c>
      <c r="N20" s="5"/>
      <c r="O20" s="4">
        <v>162683</v>
      </c>
      <c r="P20" s="5"/>
      <c r="Q20" s="4">
        <v>100958601857</v>
      </c>
      <c r="R20" s="5"/>
      <c r="S20" s="4">
        <v>105832135228</v>
      </c>
      <c r="T20" s="5"/>
      <c r="U20" s="4">
        <v>0</v>
      </c>
      <c r="V20" s="5"/>
      <c r="W20" s="4">
        <v>0</v>
      </c>
      <c r="X20" s="5"/>
      <c r="Y20" s="4">
        <v>0</v>
      </c>
      <c r="Z20" s="5"/>
      <c r="AA20" s="4">
        <v>0</v>
      </c>
      <c r="AB20" s="5"/>
      <c r="AC20" s="4">
        <v>162683</v>
      </c>
      <c r="AD20" s="5"/>
      <c r="AE20" s="4">
        <v>645090</v>
      </c>
      <c r="AF20" s="5"/>
      <c r="AG20" s="4">
        <v>100958601857</v>
      </c>
      <c r="AH20" s="5"/>
      <c r="AI20" s="4">
        <v>104926155156</v>
      </c>
      <c r="AJ20" s="5"/>
      <c r="AK20" s="10">
        <v>2.5409385578675777E-2</v>
      </c>
    </row>
    <row r="21" spans="1:37">
      <c r="A21" s="1" t="s">
        <v>118</v>
      </c>
      <c r="C21" s="5" t="s">
        <v>86</v>
      </c>
      <c r="D21" s="5"/>
      <c r="E21" s="5" t="s">
        <v>86</v>
      </c>
      <c r="F21" s="5"/>
      <c r="G21" s="5" t="s">
        <v>119</v>
      </c>
      <c r="H21" s="5"/>
      <c r="I21" s="5" t="s">
        <v>120</v>
      </c>
      <c r="J21" s="5"/>
      <c r="K21" s="4">
        <v>0</v>
      </c>
      <c r="L21" s="5"/>
      <c r="M21" s="4">
        <v>0</v>
      </c>
      <c r="N21" s="5"/>
      <c r="O21" s="4">
        <v>112600</v>
      </c>
      <c r="P21" s="5"/>
      <c r="Q21" s="4">
        <v>69051880363</v>
      </c>
      <c r="R21" s="5"/>
      <c r="S21" s="4">
        <v>89522165166</v>
      </c>
      <c r="T21" s="5"/>
      <c r="U21" s="4">
        <v>0</v>
      </c>
      <c r="V21" s="5"/>
      <c r="W21" s="4">
        <v>0</v>
      </c>
      <c r="X21" s="5"/>
      <c r="Y21" s="4">
        <v>0</v>
      </c>
      <c r="Z21" s="5"/>
      <c r="AA21" s="4">
        <v>0</v>
      </c>
      <c r="AB21" s="5"/>
      <c r="AC21" s="4">
        <v>112600</v>
      </c>
      <c r="AD21" s="5"/>
      <c r="AE21" s="4">
        <v>801980</v>
      </c>
      <c r="AF21" s="5"/>
      <c r="AG21" s="4">
        <v>69051880363</v>
      </c>
      <c r="AH21" s="5"/>
      <c r="AI21" s="4">
        <v>90286580590</v>
      </c>
      <c r="AJ21" s="5"/>
      <c r="AK21" s="10">
        <v>2.186420092664864E-2</v>
      </c>
    </row>
    <row r="22" spans="1:37">
      <c r="A22" s="1" t="s">
        <v>121</v>
      </c>
      <c r="C22" s="5" t="s">
        <v>86</v>
      </c>
      <c r="D22" s="5"/>
      <c r="E22" s="5" t="s">
        <v>86</v>
      </c>
      <c r="F22" s="5"/>
      <c r="G22" s="5" t="s">
        <v>122</v>
      </c>
      <c r="H22" s="5"/>
      <c r="I22" s="5" t="s">
        <v>123</v>
      </c>
      <c r="J22" s="5"/>
      <c r="K22" s="4">
        <v>0</v>
      </c>
      <c r="L22" s="5"/>
      <c r="M22" s="4">
        <v>0</v>
      </c>
      <c r="N22" s="5"/>
      <c r="O22" s="4">
        <v>100798</v>
      </c>
      <c r="P22" s="5"/>
      <c r="Q22" s="4">
        <v>95015567792</v>
      </c>
      <c r="R22" s="5"/>
      <c r="S22" s="4">
        <v>95618094912</v>
      </c>
      <c r="T22" s="5"/>
      <c r="U22" s="4">
        <v>31057</v>
      </c>
      <c r="V22" s="5"/>
      <c r="W22" s="4">
        <v>30005878439</v>
      </c>
      <c r="X22" s="5"/>
      <c r="Y22" s="4">
        <v>0</v>
      </c>
      <c r="Z22" s="5"/>
      <c r="AA22" s="4">
        <v>0</v>
      </c>
      <c r="AB22" s="5"/>
      <c r="AC22" s="4">
        <v>131855</v>
      </c>
      <c r="AD22" s="5"/>
      <c r="AE22" s="4">
        <v>979280</v>
      </c>
      <c r="AF22" s="5"/>
      <c r="AG22" s="4">
        <v>125021446231</v>
      </c>
      <c r="AH22" s="5"/>
      <c r="AI22" s="4">
        <v>129099560862</v>
      </c>
      <c r="AJ22" s="5"/>
      <c r="AK22" s="10">
        <v>3.1263325289135009E-2</v>
      </c>
    </row>
    <row r="23" spans="1:37">
      <c r="A23" s="1" t="s">
        <v>124</v>
      </c>
      <c r="C23" s="5" t="s">
        <v>86</v>
      </c>
      <c r="D23" s="5"/>
      <c r="E23" s="5" t="s">
        <v>86</v>
      </c>
      <c r="F23" s="5"/>
      <c r="G23" s="5" t="s">
        <v>125</v>
      </c>
      <c r="H23" s="5"/>
      <c r="I23" s="5" t="s">
        <v>126</v>
      </c>
      <c r="J23" s="5"/>
      <c r="K23" s="4">
        <v>20.5</v>
      </c>
      <c r="L23" s="5"/>
      <c r="M23" s="4">
        <v>20.5</v>
      </c>
      <c r="N23" s="5"/>
      <c r="O23" s="4">
        <v>559583</v>
      </c>
      <c r="P23" s="5"/>
      <c r="Q23" s="4">
        <v>539401688191</v>
      </c>
      <c r="R23" s="5"/>
      <c r="S23" s="4">
        <v>541298424374</v>
      </c>
      <c r="T23" s="5"/>
      <c r="U23" s="4">
        <v>0</v>
      </c>
      <c r="V23" s="5"/>
      <c r="W23" s="4">
        <v>0</v>
      </c>
      <c r="X23" s="5"/>
      <c r="Y23" s="4">
        <v>0</v>
      </c>
      <c r="Z23" s="5"/>
      <c r="AA23" s="4">
        <v>0</v>
      </c>
      <c r="AB23" s="5"/>
      <c r="AC23" s="4">
        <v>559583</v>
      </c>
      <c r="AD23" s="5"/>
      <c r="AE23" s="4">
        <v>949200</v>
      </c>
      <c r="AF23" s="5"/>
      <c r="AG23" s="4">
        <v>539401688191</v>
      </c>
      <c r="AH23" s="5"/>
      <c r="AI23" s="4">
        <v>531059911541</v>
      </c>
      <c r="AJ23" s="5"/>
      <c r="AK23" s="10">
        <v>0.12860383607557641</v>
      </c>
    </row>
    <row r="24" spans="1:37">
      <c r="A24" s="1" t="s">
        <v>127</v>
      </c>
      <c r="C24" s="5" t="s">
        <v>86</v>
      </c>
      <c r="D24" s="5"/>
      <c r="E24" s="5" t="s">
        <v>86</v>
      </c>
      <c r="F24" s="5"/>
      <c r="G24" s="5" t="s">
        <v>128</v>
      </c>
      <c r="H24" s="5"/>
      <c r="I24" s="5" t="s">
        <v>129</v>
      </c>
      <c r="J24" s="5"/>
      <c r="K24" s="4">
        <v>17</v>
      </c>
      <c r="L24" s="5"/>
      <c r="M24" s="4">
        <v>17</v>
      </c>
      <c r="N24" s="5"/>
      <c r="O24" s="4">
        <v>105000</v>
      </c>
      <c r="P24" s="5"/>
      <c r="Q24" s="4">
        <v>97907059108</v>
      </c>
      <c r="R24" s="5"/>
      <c r="S24" s="4">
        <v>99102034500</v>
      </c>
      <c r="T24" s="5"/>
      <c r="U24" s="4">
        <v>0</v>
      </c>
      <c r="V24" s="5"/>
      <c r="W24" s="4">
        <v>0</v>
      </c>
      <c r="X24" s="5"/>
      <c r="Y24" s="4">
        <v>0</v>
      </c>
      <c r="Z24" s="5"/>
      <c r="AA24" s="4">
        <v>0</v>
      </c>
      <c r="AB24" s="5"/>
      <c r="AC24" s="4">
        <v>105000</v>
      </c>
      <c r="AD24" s="5"/>
      <c r="AE24" s="4">
        <v>943600</v>
      </c>
      <c r="AF24" s="5"/>
      <c r="AG24" s="4">
        <v>97907059108</v>
      </c>
      <c r="AH24" s="5"/>
      <c r="AI24" s="4">
        <v>99060042112</v>
      </c>
      <c r="AJ24" s="5"/>
      <c r="AK24" s="10">
        <v>2.3988821488039963E-2</v>
      </c>
    </row>
    <row r="25" spans="1:37">
      <c r="A25" s="1" t="s">
        <v>130</v>
      </c>
      <c r="C25" s="5" t="s">
        <v>86</v>
      </c>
      <c r="D25" s="5"/>
      <c r="E25" s="5" t="s">
        <v>86</v>
      </c>
      <c r="F25" s="5"/>
      <c r="G25" s="5" t="s">
        <v>131</v>
      </c>
      <c r="H25" s="5"/>
      <c r="I25" s="5" t="s">
        <v>132</v>
      </c>
      <c r="J25" s="5"/>
      <c r="K25" s="4">
        <v>18</v>
      </c>
      <c r="L25" s="5"/>
      <c r="M25" s="4">
        <v>18</v>
      </c>
      <c r="N25" s="5"/>
      <c r="O25" s="4">
        <v>0</v>
      </c>
      <c r="P25" s="5"/>
      <c r="Q25" s="4">
        <v>0</v>
      </c>
      <c r="R25" s="5"/>
      <c r="S25" s="4">
        <v>0</v>
      </c>
      <c r="T25" s="5"/>
      <c r="U25" s="4">
        <v>100396</v>
      </c>
      <c r="V25" s="5"/>
      <c r="W25" s="4">
        <v>89642825899</v>
      </c>
      <c r="X25" s="5"/>
      <c r="Y25" s="4">
        <v>0</v>
      </c>
      <c r="Z25" s="5"/>
      <c r="AA25" s="4">
        <v>0</v>
      </c>
      <c r="AB25" s="5"/>
      <c r="AC25" s="4">
        <v>100396</v>
      </c>
      <c r="AD25" s="5"/>
      <c r="AE25" s="4">
        <v>896400</v>
      </c>
      <c r="AF25" s="5"/>
      <c r="AG25" s="4">
        <v>89642825899</v>
      </c>
      <c r="AH25" s="5"/>
      <c r="AI25" s="4">
        <v>89978662810</v>
      </c>
      <c r="AJ25" s="5"/>
      <c r="AK25" s="10">
        <v>2.1789634184096057E-2</v>
      </c>
    </row>
    <row r="26" spans="1:37">
      <c r="A26" s="1" t="s">
        <v>75</v>
      </c>
      <c r="C26" s="1" t="s">
        <v>75</v>
      </c>
      <c r="E26" s="1" t="s">
        <v>75</v>
      </c>
      <c r="G26" s="1" t="s">
        <v>75</v>
      </c>
      <c r="I26" s="1" t="s">
        <v>75</v>
      </c>
      <c r="K26" s="1" t="s">
        <v>75</v>
      </c>
      <c r="M26" s="1" t="s">
        <v>75</v>
      </c>
      <c r="O26" s="1" t="s">
        <v>75</v>
      </c>
      <c r="Q26" s="6">
        <f>SUM(Q9:Q25)</f>
        <v>1299940690406</v>
      </c>
      <c r="R26" s="5"/>
      <c r="S26" s="6">
        <f>SUM(S9:S25)</f>
        <v>1391140303367</v>
      </c>
      <c r="T26" s="5"/>
      <c r="U26" s="5" t="s">
        <v>75</v>
      </c>
      <c r="V26" s="5"/>
      <c r="W26" s="6">
        <f>SUM(W9:W25)</f>
        <v>119648704338</v>
      </c>
      <c r="X26" s="5"/>
      <c r="Y26" s="5" t="s">
        <v>75</v>
      </c>
      <c r="Z26" s="5"/>
      <c r="AA26" s="6">
        <f>SUM(AA9:AA25)</f>
        <v>0</v>
      </c>
      <c r="AB26" s="5"/>
      <c r="AC26" s="5" t="s">
        <v>75</v>
      </c>
      <c r="AD26" s="5"/>
      <c r="AE26" s="5" t="s">
        <v>75</v>
      </c>
      <c r="AF26" s="5"/>
      <c r="AG26" s="6">
        <f>SUM(AG9:AG25)</f>
        <v>1419589394744</v>
      </c>
      <c r="AH26" s="5"/>
      <c r="AI26" s="6">
        <f>SUM(AI9:AI25)</f>
        <v>1507174478563</v>
      </c>
      <c r="AJ26" s="5"/>
      <c r="AK26" s="11">
        <f>SUM(AK9:AK25)</f>
        <v>0.36498409193789061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0" sqref="S10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1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4.7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</row>
    <row r="4" spans="1:19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19" ht="24.75">
      <c r="A6" s="15" t="s">
        <v>134</v>
      </c>
      <c r="C6" s="15" t="s">
        <v>135</v>
      </c>
      <c r="D6" s="15" t="s">
        <v>135</v>
      </c>
      <c r="E6" s="15" t="s">
        <v>135</v>
      </c>
      <c r="F6" s="15" t="s">
        <v>135</v>
      </c>
      <c r="G6" s="15" t="s">
        <v>135</v>
      </c>
      <c r="H6" s="15" t="s">
        <v>135</v>
      </c>
      <c r="I6" s="15" t="s">
        <v>135</v>
      </c>
      <c r="K6" s="15" t="s">
        <v>349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.75">
      <c r="A7" s="15" t="s">
        <v>134</v>
      </c>
      <c r="C7" s="15" t="s">
        <v>136</v>
      </c>
      <c r="E7" s="15" t="s">
        <v>137</v>
      </c>
      <c r="G7" s="15" t="s">
        <v>138</v>
      </c>
      <c r="I7" s="15" t="s">
        <v>83</v>
      </c>
      <c r="K7" s="15" t="s">
        <v>139</v>
      </c>
      <c r="M7" s="15" t="s">
        <v>140</v>
      </c>
      <c r="O7" s="15" t="s">
        <v>141</v>
      </c>
      <c r="Q7" s="15" t="s">
        <v>139</v>
      </c>
      <c r="S7" s="15" t="s">
        <v>133</v>
      </c>
    </row>
    <row r="8" spans="1:19">
      <c r="A8" s="1" t="s">
        <v>142</v>
      </c>
      <c r="C8" s="1" t="s">
        <v>143</v>
      </c>
      <c r="E8" s="1" t="s">
        <v>144</v>
      </c>
      <c r="G8" s="1" t="s">
        <v>145</v>
      </c>
      <c r="I8" s="2">
        <v>5</v>
      </c>
      <c r="K8" s="4">
        <v>90695151</v>
      </c>
      <c r="L8" s="12"/>
      <c r="M8" s="4">
        <v>270899304</v>
      </c>
      <c r="N8" s="4"/>
      <c r="O8" s="4">
        <v>58400</v>
      </c>
      <c r="P8" s="4"/>
      <c r="Q8" s="4">
        <v>361536055</v>
      </c>
      <c r="S8" s="10">
        <v>8.7551183100441902E-5</v>
      </c>
    </row>
    <row r="9" spans="1:19">
      <c r="A9" s="1" t="s">
        <v>146</v>
      </c>
      <c r="C9" s="1" t="s">
        <v>147</v>
      </c>
      <c r="E9" s="1" t="s">
        <v>144</v>
      </c>
      <c r="G9" s="1" t="s">
        <v>148</v>
      </c>
      <c r="I9" s="2">
        <v>5</v>
      </c>
      <c r="K9" s="4">
        <v>5098652765</v>
      </c>
      <c r="L9" s="4"/>
      <c r="M9" s="4">
        <v>900382513</v>
      </c>
      <c r="N9" s="4"/>
      <c r="O9" s="4">
        <v>80000</v>
      </c>
      <c r="P9" s="4"/>
      <c r="Q9" s="4">
        <v>5998955278</v>
      </c>
      <c r="S9" s="10">
        <v>1.4527337583399266E-3</v>
      </c>
    </row>
    <row r="10" spans="1:19">
      <c r="A10" s="1" t="s">
        <v>149</v>
      </c>
      <c r="C10" s="1" t="s">
        <v>150</v>
      </c>
      <c r="E10" s="1" t="s">
        <v>144</v>
      </c>
      <c r="G10" s="1" t="s">
        <v>151</v>
      </c>
      <c r="I10" s="2">
        <v>5</v>
      </c>
      <c r="K10" s="4">
        <v>74308738080</v>
      </c>
      <c r="L10" s="4"/>
      <c r="M10" s="4">
        <v>140163426537</v>
      </c>
      <c r="N10" s="4"/>
      <c r="O10" s="4">
        <v>174201205312</v>
      </c>
      <c r="P10" s="4"/>
      <c r="Q10" s="4">
        <v>40270959305</v>
      </c>
      <c r="S10" s="10">
        <v>9.7521950659734333E-3</v>
      </c>
    </row>
    <row r="11" spans="1:19">
      <c r="A11" s="1" t="s">
        <v>75</v>
      </c>
      <c r="C11" s="1" t="s">
        <v>75</v>
      </c>
      <c r="E11" s="1" t="s">
        <v>75</v>
      </c>
      <c r="G11" s="1" t="s">
        <v>75</v>
      </c>
      <c r="I11" s="1" t="s">
        <v>75</v>
      </c>
      <c r="K11" s="6">
        <f>SUM(K8:K10)</f>
        <v>79498085996</v>
      </c>
      <c r="L11" s="5"/>
      <c r="M11" s="6">
        <f>SUM(M8:M10)</f>
        <v>141334708354</v>
      </c>
      <c r="N11" s="5"/>
      <c r="O11" s="6">
        <f>SUM(O8:O10)</f>
        <v>174201343712</v>
      </c>
      <c r="P11" s="5"/>
      <c r="Q11" s="6">
        <f>SUM(Q8:Q10)</f>
        <v>46631450638</v>
      </c>
      <c r="S11" s="11">
        <f>SUM(S8:S10)</f>
        <v>1.1292480007413801E-2</v>
      </c>
    </row>
    <row r="12" spans="1:19">
      <c r="S12" s="5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X19"/>
  <sheetViews>
    <sheetView rightToLeft="1" workbookViewId="0">
      <selection activeCell="S19" sqref="M15:S19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24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24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  <c r="H3" s="16" t="s">
        <v>152</v>
      </c>
      <c r="I3" s="16" t="s">
        <v>152</v>
      </c>
      <c r="J3" s="16" t="s">
        <v>152</v>
      </c>
      <c r="K3" s="16" t="s">
        <v>152</v>
      </c>
      <c r="L3" s="16" t="s">
        <v>152</v>
      </c>
      <c r="M3" s="16" t="s">
        <v>152</v>
      </c>
      <c r="N3" s="16" t="s">
        <v>152</v>
      </c>
      <c r="O3" s="16" t="s">
        <v>152</v>
      </c>
      <c r="P3" s="16" t="s">
        <v>152</v>
      </c>
      <c r="Q3" s="16" t="s">
        <v>152</v>
      </c>
      <c r="R3" s="16" t="s">
        <v>152</v>
      </c>
      <c r="S3" s="16" t="s">
        <v>152</v>
      </c>
    </row>
    <row r="4" spans="1:24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24" ht="24.75">
      <c r="A6" s="15" t="s">
        <v>153</v>
      </c>
      <c r="B6" s="15" t="s">
        <v>153</v>
      </c>
      <c r="C6" s="15" t="s">
        <v>153</v>
      </c>
      <c r="D6" s="15" t="s">
        <v>153</v>
      </c>
      <c r="E6" s="15" t="s">
        <v>153</v>
      </c>
      <c r="F6" s="15" t="s">
        <v>153</v>
      </c>
      <c r="G6" s="15" t="s">
        <v>153</v>
      </c>
      <c r="I6" s="15" t="s">
        <v>154</v>
      </c>
      <c r="J6" s="15" t="s">
        <v>154</v>
      </c>
      <c r="K6" s="15" t="s">
        <v>154</v>
      </c>
      <c r="L6" s="15" t="s">
        <v>154</v>
      </c>
      <c r="M6" s="15" t="s">
        <v>154</v>
      </c>
      <c r="O6" s="15" t="s">
        <v>155</v>
      </c>
      <c r="P6" s="15" t="s">
        <v>155</v>
      </c>
      <c r="Q6" s="15" t="s">
        <v>155</v>
      </c>
      <c r="R6" s="15" t="s">
        <v>155</v>
      </c>
      <c r="S6" s="15" t="s">
        <v>155</v>
      </c>
    </row>
    <row r="7" spans="1:24" ht="24.75">
      <c r="A7" s="15" t="s">
        <v>156</v>
      </c>
      <c r="C7" s="15" t="s">
        <v>157</v>
      </c>
      <c r="E7" s="15" t="s">
        <v>82</v>
      </c>
      <c r="G7" s="15" t="s">
        <v>83</v>
      </c>
      <c r="I7" s="15" t="s">
        <v>158</v>
      </c>
      <c r="K7" s="15" t="s">
        <v>159</v>
      </c>
      <c r="M7" s="15" t="s">
        <v>160</v>
      </c>
      <c r="O7" s="15" t="s">
        <v>158</v>
      </c>
      <c r="Q7" s="15" t="s">
        <v>159</v>
      </c>
      <c r="S7" s="15" t="s">
        <v>160</v>
      </c>
    </row>
    <row r="8" spans="1:24">
      <c r="A8" s="1" t="s">
        <v>124</v>
      </c>
      <c r="C8" s="5" t="s">
        <v>350</v>
      </c>
      <c r="E8" s="5" t="s">
        <v>126</v>
      </c>
      <c r="G8" s="4">
        <v>20.5</v>
      </c>
      <c r="H8" s="5"/>
      <c r="I8" s="4">
        <v>10133390419</v>
      </c>
      <c r="J8" s="5"/>
      <c r="K8" s="4">
        <v>0</v>
      </c>
      <c r="L8" s="5"/>
      <c r="M8" s="4">
        <v>10133390419</v>
      </c>
      <c r="N8" s="5"/>
      <c r="O8" s="4">
        <v>29485620244</v>
      </c>
      <c r="P8" s="5"/>
      <c r="Q8" s="4">
        <v>0</v>
      </c>
      <c r="R8" s="5"/>
      <c r="S8" s="4">
        <v>29485620244</v>
      </c>
      <c r="T8" s="5"/>
      <c r="U8" s="5"/>
      <c r="V8" s="5"/>
      <c r="W8" s="5"/>
      <c r="X8" s="5"/>
    </row>
    <row r="9" spans="1:24">
      <c r="A9" s="1" t="s">
        <v>127</v>
      </c>
      <c r="C9" s="5" t="s">
        <v>350</v>
      </c>
      <c r="E9" s="5" t="s">
        <v>129</v>
      </c>
      <c r="G9" s="4">
        <v>17</v>
      </c>
      <c r="H9" s="5"/>
      <c r="I9" s="4">
        <v>1381907876</v>
      </c>
      <c r="J9" s="5"/>
      <c r="K9" s="4">
        <v>0</v>
      </c>
      <c r="L9" s="5"/>
      <c r="M9" s="4">
        <v>1381907876</v>
      </c>
      <c r="N9" s="5"/>
      <c r="O9" s="4">
        <v>6850518491</v>
      </c>
      <c r="P9" s="5"/>
      <c r="Q9" s="4">
        <v>0</v>
      </c>
      <c r="R9" s="5"/>
      <c r="S9" s="4">
        <v>6850518491</v>
      </c>
      <c r="T9" s="5"/>
      <c r="U9" s="5"/>
      <c r="V9" s="5"/>
      <c r="W9" s="5"/>
      <c r="X9" s="5"/>
    </row>
    <row r="10" spans="1:24">
      <c r="A10" s="1" t="s">
        <v>130</v>
      </c>
      <c r="C10" s="5" t="s">
        <v>350</v>
      </c>
      <c r="E10" s="5" t="s">
        <v>132</v>
      </c>
      <c r="G10" s="4">
        <v>18</v>
      </c>
      <c r="H10" s="5"/>
      <c r="I10" s="4">
        <v>1380720740</v>
      </c>
      <c r="J10" s="5"/>
      <c r="K10" s="4">
        <v>0</v>
      </c>
      <c r="L10" s="5"/>
      <c r="M10" s="4">
        <v>1380720740</v>
      </c>
      <c r="N10" s="5"/>
      <c r="O10" s="4">
        <v>1380720740</v>
      </c>
      <c r="P10" s="5"/>
      <c r="Q10" s="4">
        <v>0</v>
      </c>
      <c r="R10" s="5"/>
      <c r="S10" s="4">
        <v>1380720740</v>
      </c>
      <c r="T10" s="5"/>
      <c r="U10" s="5"/>
      <c r="V10" s="5"/>
      <c r="W10" s="5"/>
      <c r="X10" s="5"/>
    </row>
    <row r="11" spans="1:24">
      <c r="A11" s="1" t="s">
        <v>142</v>
      </c>
      <c r="C11" s="4">
        <v>1</v>
      </c>
      <c r="E11" s="5" t="s">
        <v>350</v>
      </c>
      <c r="G11" s="4">
        <v>5</v>
      </c>
      <c r="H11" s="5"/>
      <c r="I11" s="4">
        <v>745304</v>
      </c>
      <c r="J11" s="5"/>
      <c r="K11" s="4">
        <v>0</v>
      </c>
      <c r="L11" s="5"/>
      <c r="M11" s="4">
        <v>745304</v>
      </c>
      <c r="N11" s="5"/>
      <c r="O11" s="4">
        <v>99258001</v>
      </c>
      <c r="P11" s="5"/>
      <c r="Q11" s="4">
        <v>0</v>
      </c>
      <c r="R11" s="5"/>
      <c r="S11" s="4">
        <v>99258001</v>
      </c>
      <c r="T11" s="5"/>
      <c r="U11" s="5"/>
      <c r="V11" s="5"/>
      <c r="W11" s="5"/>
      <c r="X11" s="5"/>
    </row>
    <row r="12" spans="1:24">
      <c r="A12" s="1" t="s">
        <v>146</v>
      </c>
      <c r="C12" s="4">
        <v>17</v>
      </c>
      <c r="E12" s="5" t="s">
        <v>350</v>
      </c>
      <c r="G12" s="4">
        <v>5</v>
      </c>
      <c r="H12" s="5"/>
      <c r="I12" s="4">
        <v>382513</v>
      </c>
      <c r="J12" s="5"/>
      <c r="K12" s="4">
        <v>0</v>
      </c>
      <c r="L12" s="5"/>
      <c r="M12" s="4">
        <v>382513</v>
      </c>
      <c r="N12" s="5"/>
      <c r="O12" s="4">
        <v>40406378</v>
      </c>
      <c r="P12" s="5"/>
      <c r="Q12" s="4">
        <v>0</v>
      </c>
      <c r="R12" s="5"/>
      <c r="S12" s="4">
        <v>40406378</v>
      </c>
      <c r="T12" s="5"/>
      <c r="U12" s="5"/>
      <c r="V12" s="5"/>
      <c r="W12" s="5"/>
      <c r="X12" s="5"/>
    </row>
    <row r="13" spans="1:24">
      <c r="A13" s="1" t="s">
        <v>149</v>
      </c>
      <c r="C13" s="4">
        <v>1</v>
      </c>
      <c r="E13" s="5" t="s">
        <v>350</v>
      </c>
      <c r="G13" s="4">
        <v>5</v>
      </c>
      <c r="H13" s="5"/>
      <c r="I13" s="4">
        <v>1527286062</v>
      </c>
      <c r="J13" s="5"/>
      <c r="K13" s="4">
        <v>0</v>
      </c>
      <c r="L13" s="5"/>
      <c r="M13" s="4">
        <v>1527286062</v>
      </c>
      <c r="N13" s="5"/>
      <c r="O13" s="4">
        <v>3216989214</v>
      </c>
      <c r="P13" s="5"/>
      <c r="Q13" s="4">
        <v>0</v>
      </c>
      <c r="R13" s="5"/>
      <c r="S13" s="4">
        <v>3216989214</v>
      </c>
      <c r="T13" s="5"/>
      <c r="U13" s="5"/>
      <c r="V13" s="5"/>
      <c r="W13" s="5"/>
      <c r="X13" s="5"/>
    </row>
    <row r="14" spans="1:24">
      <c r="A14" s="1" t="s">
        <v>75</v>
      </c>
      <c r="C14" s="1" t="s">
        <v>75</v>
      </c>
      <c r="E14" s="5" t="s">
        <v>75</v>
      </c>
      <c r="G14" s="4"/>
      <c r="H14" s="5"/>
      <c r="I14" s="6">
        <f>SUM(I8:I13)</f>
        <v>14424432914</v>
      </c>
      <c r="J14" s="5"/>
      <c r="K14" s="6">
        <f>SUM(K8:K13)</f>
        <v>0</v>
      </c>
      <c r="L14" s="5"/>
      <c r="M14" s="6">
        <f>SUM(M8:M13)</f>
        <v>14424432914</v>
      </c>
      <c r="N14" s="5"/>
      <c r="O14" s="6">
        <f>SUM(O8:O13)</f>
        <v>41073513068</v>
      </c>
      <c r="P14" s="5"/>
      <c r="Q14" s="6">
        <f>SUM(Q8:Q13)</f>
        <v>0</v>
      </c>
      <c r="R14" s="5"/>
      <c r="S14" s="6">
        <f>SUM(S8:S13)</f>
        <v>41073513068</v>
      </c>
      <c r="T14" s="5"/>
      <c r="U14" s="5"/>
      <c r="V14" s="5"/>
      <c r="W14" s="5"/>
      <c r="X14" s="5"/>
    </row>
    <row r="15" spans="1:24">
      <c r="E15" s="5"/>
      <c r="M15" s="2"/>
      <c r="N15" s="2"/>
      <c r="O15" s="2"/>
      <c r="P15" s="2"/>
      <c r="Q15" s="2"/>
      <c r="R15" s="2"/>
      <c r="S15" s="2"/>
    </row>
    <row r="16" spans="1:24">
      <c r="E16" s="5"/>
    </row>
    <row r="17" spans="5:19">
      <c r="E17" s="5"/>
    </row>
    <row r="18" spans="5:19">
      <c r="E18" s="5"/>
      <c r="M18" s="2"/>
      <c r="N18" s="2"/>
      <c r="O18" s="2"/>
      <c r="P18" s="2"/>
      <c r="Q18" s="2"/>
      <c r="R18" s="2"/>
      <c r="S18" s="2"/>
    </row>
    <row r="19" spans="5:19">
      <c r="E19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1"/>
  <sheetViews>
    <sheetView rightToLeft="1" topLeftCell="A42" workbookViewId="0">
      <selection activeCell="O50" sqref="N50:O56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  <c r="H3" s="16" t="s">
        <v>152</v>
      </c>
      <c r="I3" s="16" t="s">
        <v>152</v>
      </c>
      <c r="J3" s="16" t="s">
        <v>152</v>
      </c>
      <c r="K3" s="16" t="s">
        <v>152</v>
      </c>
      <c r="L3" s="16" t="s">
        <v>152</v>
      </c>
      <c r="M3" s="16" t="s">
        <v>152</v>
      </c>
      <c r="N3" s="16" t="s">
        <v>152</v>
      </c>
      <c r="O3" s="16" t="s">
        <v>152</v>
      </c>
      <c r="P3" s="16" t="s">
        <v>152</v>
      </c>
      <c r="Q3" s="16" t="s">
        <v>152</v>
      </c>
      <c r="R3" s="16" t="s">
        <v>152</v>
      </c>
      <c r="S3" s="16" t="s">
        <v>152</v>
      </c>
    </row>
    <row r="4" spans="1:19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19" ht="24.75">
      <c r="A6" s="15" t="s">
        <v>3</v>
      </c>
      <c r="C6" s="15" t="s">
        <v>161</v>
      </c>
      <c r="D6" s="15" t="s">
        <v>161</v>
      </c>
      <c r="E6" s="15" t="s">
        <v>161</v>
      </c>
      <c r="F6" s="15" t="s">
        <v>161</v>
      </c>
      <c r="G6" s="15" t="s">
        <v>161</v>
      </c>
      <c r="I6" s="15" t="s">
        <v>154</v>
      </c>
      <c r="J6" s="15" t="s">
        <v>154</v>
      </c>
      <c r="K6" s="15" t="s">
        <v>154</v>
      </c>
      <c r="L6" s="15" t="s">
        <v>154</v>
      </c>
      <c r="M6" s="15" t="s">
        <v>154</v>
      </c>
      <c r="O6" s="15" t="s">
        <v>155</v>
      </c>
      <c r="P6" s="15" t="s">
        <v>155</v>
      </c>
      <c r="Q6" s="15" t="s">
        <v>155</v>
      </c>
      <c r="R6" s="15" t="s">
        <v>155</v>
      </c>
      <c r="S6" s="15" t="s">
        <v>155</v>
      </c>
    </row>
    <row r="7" spans="1:19" ht="24.75">
      <c r="A7" s="15" t="s">
        <v>3</v>
      </c>
      <c r="C7" s="15" t="s">
        <v>162</v>
      </c>
      <c r="E7" s="15" t="s">
        <v>163</v>
      </c>
      <c r="G7" s="15" t="s">
        <v>164</v>
      </c>
      <c r="I7" s="15" t="s">
        <v>165</v>
      </c>
      <c r="K7" s="15" t="s">
        <v>159</v>
      </c>
      <c r="M7" s="15" t="s">
        <v>166</v>
      </c>
      <c r="O7" s="15" t="s">
        <v>165</v>
      </c>
      <c r="Q7" s="15" t="s">
        <v>159</v>
      </c>
      <c r="S7" s="15" t="s">
        <v>166</v>
      </c>
    </row>
    <row r="8" spans="1:19">
      <c r="A8" s="1" t="s">
        <v>167</v>
      </c>
      <c r="C8" s="5" t="s">
        <v>168</v>
      </c>
      <c r="D8" s="5"/>
      <c r="E8" s="4">
        <v>1542857</v>
      </c>
      <c r="F8" s="5"/>
      <c r="G8" s="4">
        <v>1000</v>
      </c>
      <c r="H8" s="5"/>
      <c r="I8" s="4">
        <v>0</v>
      </c>
      <c r="J8" s="5"/>
      <c r="K8" s="4">
        <v>0</v>
      </c>
      <c r="L8" s="5"/>
      <c r="M8" s="4">
        <v>0</v>
      </c>
      <c r="N8" s="5"/>
      <c r="O8" s="4">
        <v>1542857000</v>
      </c>
      <c r="P8" s="5"/>
      <c r="Q8" s="4">
        <v>0</v>
      </c>
      <c r="R8" s="5"/>
      <c r="S8" s="4">
        <f>O8-Q8</f>
        <v>1542857000</v>
      </c>
    </row>
    <row r="9" spans="1:19">
      <c r="A9" s="1" t="s">
        <v>20</v>
      </c>
      <c r="C9" s="5" t="s">
        <v>169</v>
      </c>
      <c r="D9" s="5"/>
      <c r="E9" s="4">
        <v>10027181</v>
      </c>
      <c r="F9" s="5"/>
      <c r="G9" s="4">
        <v>125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1253397625</v>
      </c>
      <c r="P9" s="5"/>
      <c r="Q9" s="4">
        <v>0</v>
      </c>
      <c r="R9" s="5"/>
      <c r="S9" s="4">
        <f t="shared" ref="S9:S47" si="0">O9-Q9</f>
        <v>1253397625</v>
      </c>
    </row>
    <row r="10" spans="1:19">
      <c r="A10" s="1" t="s">
        <v>43</v>
      </c>
      <c r="C10" s="5" t="s">
        <v>170</v>
      </c>
      <c r="D10" s="5"/>
      <c r="E10" s="4">
        <v>3495236</v>
      </c>
      <c r="F10" s="5"/>
      <c r="G10" s="4">
        <v>2350</v>
      </c>
      <c r="H10" s="5"/>
      <c r="I10" s="4">
        <v>0</v>
      </c>
      <c r="J10" s="5"/>
      <c r="K10" s="4">
        <v>0</v>
      </c>
      <c r="L10" s="5"/>
      <c r="M10" s="4">
        <v>0</v>
      </c>
      <c r="N10" s="5"/>
      <c r="O10" s="4">
        <v>8213804600</v>
      </c>
      <c r="P10" s="5"/>
      <c r="Q10" s="4">
        <v>0</v>
      </c>
      <c r="R10" s="5"/>
      <c r="S10" s="4">
        <f t="shared" si="0"/>
        <v>8213804600</v>
      </c>
    </row>
    <row r="11" spans="1:19">
      <c r="A11" s="1" t="s">
        <v>29</v>
      </c>
      <c r="C11" s="5" t="s">
        <v>171</v>
      </c>
      <c r="D11" s="5"/>
      <c r="E11" s="4">
        <v>6065860</v>
      </c>
      <c r="F11" s="5"/>
      <c r="G11" s="4">
        <v>360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2183709600</v>
      </c>
      <c r="P11" s="5"/>
      <c r="Q11" s="4">
        <v>0</v>
      </c>
      <c r="R11" s="5"/>
      <c r="S11" s="4">
        <f t="shared" si="0"/>
        <v>2183709600</v>
      </c>
    </row>
    <row r="12" spans="1:19">
      <c r="A12" s="1" t="s">
        <v>58</v>
      </c>
      <c r="C12" s="5" t="s">
        <v>172</v>
      </c>
      <c r="D12" s="5"/>
      <c r="E12" s="4">
        <v>33243911</v>
      </c>
      <c r="F12" s="5"/>
      <c r="G12" s="4">
        <v>40</v>
      </c>
      <c r="H12" s="5"/>
      <c r="I12" s="4">
        <v>0</v>
      </c>
      <c r="J12" s="5"/>
      <c r="K12" s="4">
        <v>0</v>
      </c>
      <c r="L12" s="5"/>
      <c r="M12" s="4">
        <v>0</v>
      </c>
      <c r="N12" s="5"/>
      <c r="O12" s="4">
        <v>1329756440</v>
      </c>
      <c r="P12" s="5"/>
      <c r="Q12" s="4">
        <v>0</v>
      </c>
      <c r="R12" s="5"/>
      <c r="S12" s="4">
        <f t="shared" si="0"/>
        <v>1329756440</v>
      </c>
    </row>
    <row r="13" spans="1:19" s="17" customFormat="1">
      <c r="A13" s="17" t="s">
        <v>31</v>
      </c>
      <c r="C13" s="20" t="s">
        <v>173</v>
      </c>
      <c r="D13" s="20"/>
      <c r="E13" s="25">
        <v>12719589</v>
      </c>
      <c r="F13" s="20"/>
      <c r="G13" s="25">
        <v>400</v>
      </c>
      <c r="H13" s="20"/>
      <c r="I13" s="25">
        <v>0</v>
      </c>
      <c r="J13" s="20"/>
      <c r="K13" s="25">
        <v>0</v>
      </c>
      <c r="L13" s="20"/>
      <c r="M13" s="25">
        <v>0</v>
      </c>
      <c r="N13" s="20"/>
      <c r="O13" s="25">
        <v>5087835600</v>
      </c>
      <c r="P13" s="20"/>
      <c r="Q13" s="25">
        <v>0</v>
      </c>
      <c r="R13" s="20"/>
      <c r="S13" s="25">
        <f t="shared" si="0"/>
        <v>5087835600</v>
      </c>
    </row>
    <row r="14" spans="1:19" s="17" customFormat="1">
      <c r="A14" s="17" t="s">
        <v>71</v>
      </c>
      <c r="C14" s="20" t="s">
        <v>174</v>
      </c>
      <c r="D14" s="20"/>
      <c r="E14" s="25">
        <v>1085883</v>
      </c>
      <c r="F14" s="20"/>
      <c r="G14" s="25">
        <v>2400</v>
      </c>
      <c r="H14" s="20"/>
      <c r="I14" s="25">
        <v>0</v>
      </c>
      <c r="J14" s="20"/>
      <c r="K14" s="25">
        <v>0</v>
      </c>
      <c r="L14" s="20"/>
      <c r="M14" s="25">
        <v>0</v>
      </c>
      <c r="N14" s="20"/>
      <c r="O14" s="25">
        <v>2606119200</v>
      </c>
      <c r="P14" s="20"/>
      <c r="Q14" s="25">
        <v>0</v>
      </c>
      <c r="R14" s="20"/>
      <c r="S14" s="25">
        <f t="shared" si="0"/>
        <v>2606119200</v>
      </c>
    </row>
    <row r="15" spans="1:19" s="17" customFormat="1">
      <c r="A15" s="17" t="s">
        <v>27</v>
      </c>
      <c r="C15" s="20" t="s">
        <v>173</v>
      </c>
      <c r="D15" s="20"/>
      <c r="E15" s="25">
        <v>978785</v>
      </c>
      <c r="F15" s="20"/>
      <c r="G15" s="25">
        <v>4500</v>
      </c>
      <c r="H15" s="20"/>
      <c r="I15" s="25">
        <v>0</v>
      </c>
      <c r="J15" s="20"/>
      <c r="K15" s="25">
        <v>0</v>
      </c>
      <c r="L15" s="20"/>
      <c r="M15" s="25">
        <v>0</v>
      </c>
      <c r="N15" s="20"/>
      <c r="O15" s="25">
        <v>4404532500</v>
      </c>
      <c r="P15" s="20"/>
      <c r="Q15" s="25">
        <v>0</v>
      </c>
      <c r="R15" s="20"/>
      <c r="S15" s="25">
        <f t="shared" si="0"/>
        <v>4404532500</v>
      </c>
    </row>
    <row r="16" spans="1:19" s="17" customFormat="1">
      <c r="A16" s="17" t="s">
        <v>37</v>
      </c>
      <c r="C16" s="20" t="s">
        <v>175</v>
      </c>
      <c r="D16" s="20"/>
      <c r="E16" s="25">
        <v>3729388</v>
      </c>
      <c r="F16" s="20"/>
      <c r="G16" s="25">
        <v>1200</v>
      </c>
      <c r="H16" s="20"/>
      <c r="I16" s="25">
        <v>0</v>
      </c>
      <c r="J16" s="20"/>
      <c r="K16" s="25">
        <v>0</v>
      </c>
      <c r="L16" s="20"/>
      <c r="M16" s="25">
        <v>0</v>
      </c>
      <c r="N16" s="20"/>
      <c r="O16" s="25">
        <v>4475265600</v>
      </c>
      <c r="P16" s="20"/>
      <c r="Q16" s="25">
        <v>0</v>
      </c>
      <c r="R16" s="20"/>
      <c r="S16" s="25">
        <f t="shared" si="0"/>
        <v>4475265600</v>
      </c>
    </row>
    <row r="17" spans="1:19" s="17" customFormat="1">
      <c r="A17" s="17" t="s">
        <v>34</v>
      </c>
      <c r="C17" s="20" t="s">
        <v>176</v>
      </c>
      <c r="D17" s="20"/>
      <c r="E17" s="25">
        <v>530917</v>
      </c>
      <c r="F17" s="20"/>
      <c r="G17" s="25">
        <v>6452</v>
      </c>
      <c r="H17" s="20"/>
      <c r="I17" s="25">
        <v>0</v>
      </c>
      <c r="J17" s="20"/>
      <c r="K17" s="25">
        <v>0</v>
      </c>
      <c r="L17" s="20"/>
      <c r="M17" s="25">
        <v>0</v>
      </c>
      <c r="N17" s="20"/>
      <c r="O17" s="25">
        <v>3425476484</v>
      </c>
      <c r="P17" s="20"/>
      <c r="Q17" s="25">
        <v>0</v>
      </c>
      <c r="R17" s="20"/>
      <c r="S17" s="25">
        <f t="shared" si="0"/>
        <v>3425476484</v>
      </c>
    </row>
    <row r="18" spans="1:19" s="17" customFormat="1">
      <c r="A18" s="17" t="s">
        <v>66</v>
      </c>
      <c r="C18" s="20" t="s">
        <v>177</v>
      </c>
      <c r="D18" s="20"/>
      <c r="E18" s="25">
        <v>1639671</v>
      </c>
      <c r="F18" s="20"/>
      <c r="G18" s="25">
        <v>3135</v>
      </c>
      <c r="H18" s="20"/>
      <c r="I18" s="25">
        <v>0</v>
      </c>
      <c r="J18" s="20"/>
      <c r="K18" s="25">
        <v>0</v>
      </c>
      <c r="L18" s="20"/>
      <c r="M18" s="25">
        <v>0</v>
      </c>
      <c r="N18" s="20"/>
      <c r="O18" s="25">
        <v>5140368585</v>
      </c>
      <c r="P18" s="20"/>
      <c r="Q18" s="25">
        <v>0</v>
      </c>
      <c r="R18" s="20"/>
      <c r="S18" s="25">
        <f t="shared" si="0"/>
        <v>5140368585</v>
      </c>
    </row>
    <row r="19" spans="1:19" s="17" customFormat="1">
      <c r="A19" s="17" t="s">
        <v>57</v>
      </c>
      <c r="C19" s="20" t="s">
        <v>178</v>
      </c>
      <c r="D19" s="20"/>
      <c r="E19" s="25">
        <v>1808414</v>
      </c>
      <c r="F19" s="20"/>
      <c r="G19" s="25">
        <v>550</v>
      </c>
      <c r="H19" s="20"/>
      <c r="I19" s="25">
        <v>0</v>
      </c>
      <c r="J19" s="20"/>
      <c r="K19" s="25">
        <v>0</v>
      </c>
      <c r="L19" s="20"/>
      <c r="M19" s="25">
        <v>0</v>
      </c>
      <c r="N19" s="20"/>
      <c r="O19" s="25">
        <v>994627700</v>
      </c>
      <c r="P19" s="20"/>
      <c r="Q19" s="25">
        <v>0</v>
      </c>
      <c r="R19" s="20"/>
      <c r="S19" s="25">
        <f t="shared" si="0"/>
        <v>994627700</v>
      </c>
    </row>
    <row r="20" spans="1:19" s="17" customFormat="1">
      <c r="A20" s="17" t="s">
        <v>46</v>
      </c>
      <c r="C20" s="20" t="s">
        <v>179</v>
      </c>
      <c r="D20" s="20"/>
      <c r="E20" s="25">
        <v>2188098</v>
      </c>
      <c r="F20" s="20"/>
      <c r="G20" s="25">
        <v>4200</v>
      </c>
      <c r="H20" s="20"/>
      <c r="I20" s="25">
        <v>0</v>
      </c>
      <c r="J20" s="20"/>
      <c r="K20" s="25">
        <v>0</v>
      </c>
      <c r="L20" s="20"/>
      <c r="M20" s="25">
        <v>0</v>
      </c>
      <c r="N20" s="20"/>
      <c r="O20" s="25">
        <v>9190011600</v>
      </c>
      <c r="P20" s="20"/>
      <c r="Q20" s="25">
        <v>0</v>
      </c>
      <c r="R20" s="20"/>
      <c r="S20" s="25">
        <f t="shared" si="0"/>
        <v>9190011600</v>
      </c>
    </row>
    <row r="21" spans="1:19" s="17" customFormat="1">
      <c r="A21" s="17" t="s">
        <v>22</v>
      </c>
      <c r="C21" s="20" t="s">
        <v>180</v>
      </c>
      <c r="D21" s="20"/>
      <c r="E21" s="25">
        <v>4594855</v>
      </c>
      <c r="F21" s="20"/>
      <c r="G21" s="25">
        <v>900</v>
      </c>
      <c r="H21" s="20"/>
      <c r="I21" s="25">
        <v>0</v>
      </c>
      <c r="J21" s="20"/>
      <c r="K21" s="25">
        <v>0</v>
      </c>
      <c r="L21" s="20"/>
      <c r="M21" s="25">
        <v>0</v>
      </c>
      <c r="N21" s="20"/>
      <c r="O21" s="25">
        <v>4135369500</v>
      </c>
      <c r="P21" s="20"/>
      <c r="Q21" s="25">
        <v>0</v>
      </c>
      <c r="R21" s="20"/>
      <c r="S21" s="25">
        <f t="shared" si="0"/>
        <v>4135369500</v>
      </c>
    </row>
    <row r="22" spans="1:19" s="17" customFormat="1">
      <c r="A22" s="17" t="s">
        <v>54</v>
      </c>
      <c r="C22" s="20" t="s">
        <v>169</v>
      </c>
      <c r="D22" s="20"/>
      <c r="E22" s="25">
        <v>28883875</v>
      </c>
      <c r="F22" s="20"/>
      <c r="G22" s="25">
        <v>500</v>
      </c>
      <c r="H22" s="20"/>
      <c r="I22" s="25">
        <v>0</v>
      </c>
      <c r="J22" s="20"/>
      <c r="K22" s="25">
        <v>0</v>
      </c>
      <c r="L22" s="20"/>
      <c r="M22" s="25">
        <v>0</v>
      </c>
      <c r="N22" s="20"/>
      <c r="O22" s="25">
        <v>14441937500</v>
      </c>
      <c r="P22" s="20"/>
      <c r="Q22" s="25">
        <v>0</v>
      </c>
      <c r="R22" s="20"/>
      <c r="S22" s="25">
        <f t="shared" si="0"/>
        <v>14441937500</v>
      </c>
    </row>
    <row r="23" spans="1:19" s="17" customFormat="1">
      <c r="A23" s="17" t="s">
        <v>51</v>
      </c>
      <c r="C23" s="20" t="s">
        <v>181</v>
      </c>
      <c r="D23" s="20"/>
      <c r="E23" s="25">
        <v>8564346</v>
      </c>
      <c r="F23" s="20"/>
      <c r="G23" s="25">
        <v>250</v>
      </c>
      <c r="H23" s="20"/>
      <c r="I23" s="25">
        <v>0</v>
      </c>
      <c r="J23" s="20"/>
      <c r="K23" s="25">
        <v>0</v>
      </c>
      <c r="L23" s="20"/>
      <c r="M23" s="25">
        <v>0</v>
      </c>
      <c r="N23" s="20"/>
      <c r="O23" s="25">
        <v>2141086500</v>
      </c>
      <c r="P23" s="20"/>
      <c r="Q23" s="25">
        <v>0</v>
      </c>
      <c r="R23" s="20"/>
      <c r="S23" s="25">
        <f t="shared" si="0"/>
        <v>2141086500</v>
      </c>
    </row>
    <row r="24" spans="1:19" s="17" customFormat="1">
      <c r="A24" s="17" t="s">
        <v>52</v>
      </c>
      <c r="C24" s="20" t="s">
        <v>182</v>
      </c>
      <c r="D24" s="20"/>
      <c r="E24" s="25">
        <v>856476</v>
      </c>
      <c r="F24" s="20"/>
      <c r="G24" s="25">
        <v>300</v>
      </c>
      <c r="H24" s="20"/>
      <c r="I24" s="25">
        <v>0</v>
      </c>
      <c r="J24" s="20"/>
      <c r="K24" s="25">
        <v>0</v>
      </c>
      <c r="L24" s="20"/>
      <c r="M24" s="25">
        <v>0</v>
      </c>
      <c r="N24" s="20"/>
      <c r="O24" s="25">
        <v>256942800</v>
      </c>
      <c r="P24" s="20"/>
      <c r="Q24" s="25">
        <v>0</v>
      </c>
      <c r="R24" s="20"/>
      <c r="S24" s="25">
        <f t="shared" si="0"/>
        <v>256942800</v>
      </c>
    </row>
    <row r="25" spans="1:19" s="17" customFormat="1">
      <c r="A25" s="17" t="s">
        <v>44</v>
      </c>
      <c r="C25" s="20" t="s">
        <v>183</v>
      </c>
      <c r="D25" s="20"/>
      <c r="E25" s="25">
        <v>2459911</v>
      </c>
      <c r="F25" s="20"/>
      <c r="G25" s="25">
        <v>2400</v>
      </c>
      <c r="H25" s="20"/>
      <c r="I25" s="25">
        <v>0</v>
      </c>
      <c r="J25" s="20"/>
      <c r="K25" s="25">
        <v>0</v>
      </c>
      <c r="L25" s="20"/>
      <c r="M25" s="25">
        <v>0</v>
      </c>
      <c r="N25" s="20"/>
      <c r="O25" s="25">
        <v>5903786400</v>
      </c>
      <c r="P25" s="20"/>
      <c r="Q25" s="25">
        <v>0</v>
      </c>
      <c r="R25" s="20"/>
      <c r="S25" s="25">
        <f t="shared" si="0"/>
        <v>5903786400</v>
      </c>
    </row>
    <row r="26" spans="1:19" s="17" customFormat="1">
      <c r="A26" s="17" t="s">
        <v>19</v>
      </c>
      <c r="C26" s="20" t="s">
        <v>184</v>
      </c>
      <c r="D26" s="20"/>
      <c r="E26" s="25">
        <v>17855144</v>
      </c>
      <c r="F26" s="20"/>
      <c r="G26" s="25">
        <v>130</v>
      </c>
      <c r="H26" s="20"/>
      <c r="I26" s="25">
        <v>0</v>
      </c>
      <c r="J26" s="20"/>
      <c r="K26" s="25">
        <v>0</v>
      </c>
      <c r="L26" s="20"/>
      <c r="M26" s="25">
        <v>0</v>
      </c>
      <c r="N26" s="20"/>
      <c r="O26" s="25">
        <v>2321168720</v>
      </c>
      <c r="P26" s="20"/>
      <c r="Q26" s="25">
        <v>0</v>
      </c>
      <c r="R26" s="20"/>
      <c r="S26" s="25">
        <f t="shared" si="0"/>
        <v>2321168720</v>
      </c>
    </row>
    <row r="27" spans="1:19" s="17" customFormat="1">
      <c r="A27" s="17" t="s">
        <v>17</v>
      </c>
      <c r="C27" s="20" t="s">
        <v>184</v>
      </c>
      <c r="D27" s="20"/>
      <c r="E27" s="25">
        <v>27681039</v>
      </c>
      <c r="F27" s="20"/>
      <c r="G27" s="25">
        <v>58</v>
      </c>
      <c r="H27" s="20"/>
      <c r="I27" s="25">
        <v>0</v>
      </c>
      <c r="J27" s="20"/>
      <c r="K27" s="25">
        <v>0</v>
      </c>
      <c r="L27" s="20"/>
      <c r="M27" s="25">
        <v>0</v>
      </c>
      <c r="N27" s="20"/>
      <c r="O27" s="25">
        <v>1605500262</v>
      </c>
      <c r="P27" s="20"/>
      <c r="Q27" s="25">
        <v>0</v>
      </c>
      <c r="R27" s="20"/>
      <c r="S27" s="25">
        <f t="shared" si="0"/>
        <v>1605500262</v>
      </c>
    </row>
    <row r="28" spans="1:19" s="17" customFormat="1">
      <c r="A28" s="17" t="s">
        <v>28</v>
      </c>
      <c r="C28" s="20" t="s">
        <v>170</v>
      </c>
      <c r="D28" s="20"/>
      <c r="E28" s="25">
        <v>7622382</v>
      </c>
      <c r="F28" s="20"/>
      <c r="G28" s="25">
        <v>160</v>
      </c>
      <c r="H28" s="20"/>
      <c r="I28" s="25">
        <v>0</v>
      </c>
      <c r="J28" s="20"/>
      <c r="K28" s="25">
        <v>0</v>
      </c>
      <c r="L28" s="20"/>
      <c r="M28" s="25">
        <v>0</v>
      </c>
      <c r="N28" s="20"/>
      <c r="O28" s="25">
        <v>1219581120</v>
      </c>
      <c r="P28" s="20"/>
      <c r="Q28" s="25">
        <v>0</v>
      </c>
      <c r="R28" s="20"/>
      <c r="S28" s="25">
        <f t="shared" si="0"/>
        <v>1219581120</v>
      </c>
    </row>
    <row r="29" spans="1:19" s="17" customFormat="1">
      <c r="A29" s="17" t="s">
        <v>24</v>
      </c>
      <c r="C29" s="20" t="s">
        <v>185</v>
      </c>
      <c r="D29" s="20"/>
      <c r="E29" s="25">
        <v>374022</v>
      </c>
      <c r="F29" s="20"/>
      <c r="G29" s="25">
        <v>10400</v>
      </c>
      <c r="H29" s="20"/>
      <c r="I29" s="25">
        <v>0</v>
      </c>
      <c r="J29" s="20"/>
      <c r="K29" s="25">
        <v>0</v>
      </c>
      <c r="L29" s="20"/>
      <c r="M29" s="25">
        <v>0</v>
      </c>
      <c r="N29" s="20"/>
      <c r="O29" s="25">
        <v>3889828800</v>
      </c>
      <c r="P29" s="20"/>
      <c r="Q29" s="25">
        <v>0</v>
      </c>
      <c r="R29" s="20"/>
      <c r="S29" s="25">
        <f t="shared" si="0"/>
        <v>3889828800</v>
      </c>
    </row>
    <row r="30" spans="1:19" s="17" customFormat="1">
      <c r="A30" s="17" t="s">
        <v>60</v>
      </c>
      <c r="C30" s="20" t="s">
        <v>186</v>
      </c>
      <c r="D30" s="20"/>
      <c r="E30" s="25">
        <v>1780607</v>
      </c>
      <c r="F30" s="20"/>
      <c r="G30" s="25">
        <v>6800</v>
      </c>
      <c r="H30" s="20"/>
      <c r="I30" s="25">
        <v>12108127600</v>
      </c>
      <c r="J30" s="20"/>
      <c r="K30" s="25">
        <v>1721602162</v>
      </c>
      <c r="L30" s="20"/>
      <c r="M30" s="25">
        <v>10386525438</v>
      </c>
      <c r="N30" s="20"/>
      <c r="O30" s="25">
        <v>12108127600</v>
      </c>
      <c r="P30" s="20"/>
      <c r="Q30" s="25">
        <v>1721602162</v>
      </c>
      <c r="R30" s="20"/>
      <c r="S30" s="25">
        <f t="shared" si="0"/>
        <v>10386525438</v>
      </c>
    </row>
    <row r="31" spans="1:19" s="17" customFormat="1">
      <c r="A31" s="17" t="s">
        <v>187</v>
      </c>
      <c r="C31" s="20" t="s">
        <v>181</v>
      </c>
      <c r="D31" s="20"/>
      <c r="E31" s="25">
        <v>685669</v>
      </c>
      <c r="F31" s="20"/>
      <c r="G31" s="25">
        <v>5000</v>
      </c>
      <c r="H31" s="20"/>
      <c r="I31" s="25">
        <v>0</v>
      </c>
      <c r="J31" s="20"/>
      <c r="K31" s="25">
        <v>0</v>
      </c>
      <c r="L31" s="20"/>
      <c r="M31" s="25">
        <v>0</v>
      </c>
      <c r="N31" s="20"/>
      <c r="O31" s="25">
        <v>3428345000</v>
      </c>
      <c r="P31" s="20"/>
      <c r="Q31" s="25">
        <v>0</v>
      </c>
      <c r="R31" s="20"/>
      <c r="S31" s="25">
        <f t="shared" si="0"/>
        <v>3428345000</v>
      </c>
    </row>
    <row r="32" spans="1:19" s="17" customFormat="1">
      <c r="A32" s="17" t="s">
        <v>63</v>
      </c>
      <c r="C32" s="20" t="s">
        <v>182</v>
      </c>
      <c r="D32" s="20"/>
      <c r="E32" s="25">
        <v>592357</v>
      </c>
      <c r="F32" s="20"/>
      <c r="G32" s="25">
        <v>11120</v>
      </c>
      <c r="H32" s="20"/>
      <c r="I32" s="25">
        <v>0</v>
      </c>
      <c r="J32" s="20"/>
      <c r="K32" s="25">
        <v>0</v>
      </c>
      <c r="L32" s="20"/>
      <c r="M32" s="25">
        <v>0</v>
      </c>
      <c r="N32" s="20"/>
      <c r="O32" s="25">
        <v>6587009840</v>
      </c>
      <c r="P32" s="20"/>
      <c r="Q32" s="25">
        <v>0</v>
      </c>
      <c r="R32" s="20"/>
      <c r="S32" s="25">
        <f t="shared" si="0"/>
        <v>6587009840</v>
      </c>
    </row>
    <row r="33" spans="1:19" s="17" customFormat="1">
      <c r="A33" s="17" t="s">
        <v>64</v>
      </c>
      <c r="C33" s="20" t="s">
        <v>173</v>
      </c>
      <c r="D33" s="20"/>
      <c r="E33" s="25">
        <v>9133174</v>
      </c>
      <c r="F33" s="20"/>
      <c r="G33" s="25">
        <v>600</v>
      </c>
      <c r="H33" s="20"/>
      <c r="I33" s="25">
        <v>0</v>
      </c>
      <c r="J33" s="20"/>
      <c r="K33" s="25">
        <v>0</v>
      </c>
      <c r="L33" s="20"/>
      <c r="M33" s="25">
        <v>0</v>
      </c>
      <c r="N33" s="20"/>
      <c r="O33" s="25">
        <v>5479904400</v>
      </c>
      <c r="P33" s="20"/>
      <c r="Q33" s="25">
        <v>0</v>
      </c>
      <c r="R33" s="20"/>
      <c r="S33" s="25">
        <f t="shared" si="0"/>
        <v>5479904400</v>
      </c>
    </row>
    <row r="34" spans="1:19" s="17" customFormat="1">
      <c r="A34" s="17" t="s">
        <v>188</v>
      </c>
      <c r="C34" s="20" t="s">
        <v>189</v>
      </c>
      <c r="D34" s="20"/>
      <c r="E34" s="25">
        <v>1425518</v>
      </c>
      <c r="F34" s="20"/>
      <c r="G34" s="25">
        <v>2640</v>
      </c>
      <c r="H34" s="20"/>
      <c r="I34" s="25">
        <v>0</v>
      </c>
      <c r="J34" s="20"/>
      <c r="K34" s="25">
        <v>0</v>
      </c>
      <c r="L34" s="20"/>
      <c r="M34" s="25">
        <v>0</v>
      </c>
      <c r="N34" s="20"/>
      <c r="O34" s="25">
        <v>3763367520</v>
      </c>
      <c r="P34" s="20"/>
      <c r="Q34" s="25">
        <v>0</v>
      </c>
      <c r="R34" s="20"/>
      <c r="S34" s="25">
        <f t="shared" si="0"/>
        <v>3763367520</v>
      </c>
    </row>
    <row r="35" spans="1:19" s="17" customFormat="1">
      <c r="A35" s="17" t="s">
        <v>36</v>
      </c>
      <c r="C35" s="20" t="s">
        <v>169</v>
      </c>
      <c r="D35" s="20"/>
      <c r="E35" s="25">
        <v>1091408</v>
      </c>
      <c r="F35" s="20"/>
      <c r="G35" s="25">
        <v>2211</v>
      </c>
      <c r="H35" s="20"/>
      <c r="I35" s="25">
        <v>0</v>
      </c>
      <c r="J35" s="20"/>
      <c r="K35" s="25">
        <v>0</v>
      </c>
      <c r="L35" s="20"/>
      <c r="M35" s="25">
        <v>0</v>
      </c>
      <c r="N35" s="20"/>
      <c r="O35" s="25">
        <v>2413103088</v>
      </c>
      <c r="P35" s="20"/>
      <c r="Q35" s="25">
        <v>93728165</v>
      </c>
      <c r="R35" s="20"/>
      <c r="S35" s="25">
        <f t="shared" si="0"/>
        <v>2319374923</v>
      </c>
    </row>
    <row r="36" spans="1:19" s="17" customFormat="1">
      <c r="A36" s="17" t="s">
        <v>55</v>
      </c>
      <c r="C36" s="20" t="s">
        <v>184</v>
      </c>
      <c r="D36" s="20"/>
      <c r="E36" s="25">
        <v>4020453</v>
      </c>
      <c r="F36" s="20"/>
      <c r="G36" s="25">
        <v>690</v>
      </c>
      <c r="H36" s="20"/>
      <c r="I36" s="25">
        <v>0</v>
      </c>
      <c r="J36" s="20"/>
      <c r="K36" s="25">
        <v>0</v>
      </c>
      <c r="L36" s="20"/>
      <c r="M36" s="25">
        <v>0</v>
      </c>
      <c r="N36" s="20"/>
      <c r="O36" s="25">
        <v>2774112570</v>
      </c>
      <c r="P36" s="20"/>
      <c r="Q36" s="25">
        <v>0</v>
      </c>
      <c r="R36" s="20"/>
      <c r="S36" s="25">
        <f t="shared" si="0"/>
        <v>2774112570</v>
      </c>
    </row>
    <row r="37" spans="1:19" s="17" customFormat="1">
      <c r="A37" s="17" t="s">
        <v>190</v>
      </c>
      <c r="C37" s="20" t="s">
        <v>191</v>
      </c>
      <c r="D37" s="20"/>
      <c r="E37" s="25">
        <v>760339</v>
      </c>
      <c r="F37" s="20"/>
      <c r="G37" s="25">
        <v>300</v>
      </c>
      <c r="H37" s="20"/>
      <c r="I37" s="25">
        <v>0</v>
      </c>
      <c r="J37" s="20"/>
      <c r="K37" s="25">
        <v>0</v>
      </c>
      <c r="L37" s="20"/>
      <c r="M37" s="25">
        <v>0</v>
      </c>
      <c r="N37" s="20"/>
      <c r="O37" s="25">
        <v>228101700</v>
      </c>
      <c r="P37" s="20"/>
      <c r="Q37" s="25">
        <v>0</v>
      </c>
      <c r="R37" s="20"/>
      <c r="S37" s="25">
        <f t="shared" si="0"/>
        <v>228101700</v>
      </c>
    </row>
    <row r="38" spans="1:19" s="17" customFormat="1">
      <c r="A38" s="17" t="s">
        <v>21</v>
      </c>
      <c r="C38" s="20" t="s">
        <v>192</v>
      </c>
      <c r="D38" s="20"/>
      <c r="E38" s="25">
        <v>31027624</v>
      </c>
      <c r="F38" s="20"/>
      <c r="G38" s="25">
        <v>427</v>
      </c>
      <c r="H38" s="20"/>
      <c r="I38" s="25">
        <v>0</v>
      </c>
      <c r="J38" s="20"/>
      <c r="K38" s="25">
        <v>0</v>
      </c>
      <c r="L38" s="20"/>
      <c r="M38" s="25">
        <v>0</v>
      </c>
      <c r="N38" s="20"/>
      <c r="O38" s="25">
        <v>5484227448</v>
      </c>
      <c r="P38" s="20"/>
      <c r="Q38" s="25">
        <v>0</v>
      </c>
      <c r="R38" s="20"/>
      <c r="S38" s="25">
        <f t="shared" si="0"/>
        <v>5484227448</v>
      </c>
    </row>
    <row r="39" spans="1:19">
      <c r="A39" s="1" t="s">
        <v>49</v>
      </c>
      <c r="C39" s="5" t="s">
        <v>181</v>
      </c>
      <c r="D39" s="5"/>
      <c r="E39" s="4">
        <v>2385410</v>
      </c>
      <c r="F39" s="5"/>
      <c r="G39" s="4">
        <v>3300</v>
      </c>
      <c r="H39" s="5"/>
      <c r="I39" s="4">
        <v>0</v>
      </c>
      <c r="J39" s="5"/>
      <c r="K39" s="4">
        <v>0</v>
      </c>
      <c r="L39" s="5"/>
      <c r="M39" s="4">
        <v>0</v>
      </c>
      <c r="N39" s="5"/>
      <c r="O39" s="4">
        <v>7871853000</v>
      </c>
      <c r="P39" s="5"/>
      <c r="Q39" s="4">
        <v>0</v>
      </c>
      <c r="R39" s="5"/>
      <c r="S39" s="4">
        <f t="shared" si="0"/>
        <v>7871853000</v>
      </c>
    </row>
    <row r="40" spans="1:19">
      <c r="A40" s="1" t="s">
        <v>62</v>
      </c>
      <c r="C40" s="5" t="s">
        <v>193</v>
      </c>
      <c r="D40" s="5"/>
      <c r="E40" s="4">
        <v>3574351</v>
      </c>
      <c r="F40" s="5"/>
      <c r="G40" s="4">
        <v>750</v>
      </c>
      <c r="H40" s="5"/>
      <c r="I40" s="4">
        <v>0</v>
      </c>
      <c r="J40" s="5"/>
      <c r="K40" s="4">
        <v>0</v>
      </c>
      <c r="L40" s="5"/>
      <c r="M40" s="4">
        <v>0</v>
      </c>
      <c r="N40" s="5"/>
      <c r="O40" s="4">
        <v>2680763250</v>
      </c>
      <c r="P40" s="5"/>
      <c r="Q40" s="4">
        <v>0</v>
      </c>
      <c r="R40" s="5"/>
      <c r="S40" s="4">
        <f t="shared" si="0"/>
        <v>2680763250</v>
      </c>
    </row>
    <row r="41" spans="1:19">
      <c r="A41" s="1" t="s">
        <v>194</v>
      </c>
      <c r="C41" s="5" t="s">
        <v>195</v>
      </c>
      <c r="D41" s="5"/>
      <c r="E41" s="4">
        <v>9163348</v>
      </c>
      <c r="F41" s="5"/>
      <c r="G41" s="4">
        <v>550</v>
      </c>
      <c r="H41" s="5"/>
      <c r="I41" s="4">
        <v>0</v>
      </c>
      <c r="J41" s="5"/>
      <c r="K41" s="4">
        <v>0</v>
      </c>
      <c r="L41" s="5"/>
      <c r="M41" s="4">
        <v>0</v>
      </c>
      <c r="N41" s="5"/>
      <c r="O41" s="4">
        <v>5039841400</v>
      </c>
      <c r="P41" s="5"/>
      <c r="Q41" s="4">
        <v>0</v>
      </c>
      <c r="R41" s="5"/>
      <c r="S41" s="4">
        <f t="shared" si="0"/>
        <v>5039841400</v>
      </c>
    </row>
    <row r="42" spans="1:19">
      <c r="A42" s="1" t="s">
        <v>41</v>
      </c>
      <c r="C42" s="5" t="s">
        <v>196</v>
      </c>
      <c r="D42" s="5"/>
      <c r="E42" s="4">
        <v>14619936</v>
      </c>
      <c r="F42" s="5"/>
      <c r="G42" s="4">
        <v>188</v>
      </c>
      <c r="H42" s="5"/>
      <c r="I42" s="4">
        <v>0</v>
      </c>
      <c r="J42" s="5"/>
      <c r="K42" s="4">
        <v>0</v>
      </c>
      <c r="L42" s="5"/>
      <c r="M42" s="4">
        <v>0</v>
      </c>
      <c r="N42" s="5"/>
      <c r="O42" s="4">
        <v>2748547968</v>
      </c>
      <c r="P42" s="5"/>
      <c r="Q42" s="4">
        <v>0</v>
      </c>
      <c r="R42" s="5"/>
      <c r="S42" s="4">
        <f t="shared" si="0"/>
        <v>2748547968</v>
      </c>
    </row>
    <row r="43" spans="1:19">
      <c r="A43" s="1" t="s">
        <v>40</v>
      </c>
      <c r="C43" s="5" t="s">
        <v>197</v>
      </c>
      <c r="D43" s="5"/>
      <c r="E43" s="4">
        <v>2198964</v>
      </c>
      <c r="F43" s="5"/>
      <c r="G43" s="4">
        <v>1000</v>
      </c>
      <c r="H43" s="5"/>
      <c r="I43" s="4">
        <v>0</v>
      </c>
      <c r="J43" s="5"/>
      <c r="K43" s="4">
        <v>0</v>
      </c>
      <c r="L43" s="5"/>
      <c r="M43" s="4">
        <v>0</v>
      </c>
      <c r="N43" s="5"/>
      <c r="O43" s="4">
        <v>2198964000</v>
      </c>
      <c r="P43" s="5"/>
      <c r="Q43" s="4">
        <v>0</v>
      </c>
      <c r="R43" s="5"/>
      <c r="S43" s="4">
        <f t="shared" si="0"/>
        <v>2198964000</v>
      </c>
    </row>
    <row r="44" spans="1:19">
      <c r="A44" s="1" t="s">
        <v>25</v>
      </c>
      <c r="C44" s="5" t="s">
        <v>198</v>
      </c>
      <c r="D44" s="5"/>
      <c r="E44" s="4">
        <v>1010259</v>
      </c>
      <c r="F44" s="5"/>
      <c r="G44" s="4">
        <v>5600</v>
      </c>
      <c r="H44" s="5"/>
      <c r="I44" s="4">
        <v>0</v>
      </c>
      <c r="J44" s="5"/>
      <c r="K44" s="4">
        <v>0</v>
      </c>
      <c r="L44" s="5"/>
      <c r="M44" s="4">
        <v>0</v>
      </c>
      <c r="N44" s="5"/>
      <c r="O44" s="4">
        <v>5657450400</v>
      </c>
      <c r="P44" s="5"/>
      <c r="Q44" s="4">
        <v>0</v>
      </c>
      <c r="R44" s="5"/>
      <c r="S44" s="4">
        <f t="shared" si="0"/>
        <v>5657450400</v>
      </c>
    </row>
    <row r="45" spans="1:19">
      <c r="A45" s="1" t="s">
        <v>38</v>
      </c>
      <c r="C45" s="5" t="s">
        <v>199</v>
      </c>
      <c r="D45" s="5"/>
      <c r="E45" s="4">
        <v>3790276</v>
      </c>
      <c r="F45" s="5"/>
      <c r="G45" s="4">
        <v>2550</v>
      </c>
      <c r="H45" s="5"/>
      <c r="I45" s="4">
        <v>0</v>
      </c>
      <c r="J45" s="5"/>
      <c r="K45" s="4">
        <v>0</v>
      </c>
      <c r="L45" s="5"/>
      <c r="M45" s="4">
        <v>0</v>
      </c>
      <c r="N45" s="5"/>
      <c r="O45" s="4">
        <v>9665203800</v>
      </c>
      <c r="P45" s="5"/>
      <c r="Q45" s="4">
        <v>0</v>
      </c>
      <c r="R45" s="5"/>
      <c r="S45" s="4">
        <f t="shared" si="0"/>
        <v>9665203800</v>
      </c>
    </row>
    <row r="46" spans="1:19">
      <c r="A46" s="1" t="s">
        <v>50</v>
      </c>
      <c r="C46" s="5" t="s">
        <v>200</v>
      </c>
      <c r="D46" s="5"/>
      <c r="E46" s="4">
        <v>2878260</v>
      </c>
      <c r="F46" s="5"/>
      <c r="G46" s="4">
        <v>800</v>
      </c>
      <c r="H46" s="5"/>
      <c r="I46" s="4">
        <v>0</v>
      </c>
      <c r="J46" s="5"/>
      <c r="K46" s="4">
        <v>0</v>
      </c>
      <c r="L46" s="5"/>
      <c r="M46" s="4">
        <v>0</v>
      </c>
      <c r="N46" s="5"/>
      <c r="O46" s="4">
        <v>2302608000</v>
      </c>
      <c r="P46" s="5"/>
      <c r="Q46" s="4">
        <v>0</v>
      </c>
      <c r="R46" s="5"/>
      <c r="S46" s="4">
        <f t="shared" si="0"/>
        <v>2302608000</v>
      </c>
    </row>
    <row r="47" spans="1:19">
      <c r="A47" s="1" t="s">
        <v>48</v>
      </c>
      <c r="C47" s="5" t="s">
        <v>201</v>
      </c>
      <c r="D47" s="5"/>
      <c r="E47" s="4">
        <v>2464732</v>
      </c>
      <c r="F47" s="5"/>
      <c r="G47" s="4">
        <v>4327</v>
      </c>
      <c r="H47" s="5"/>
      <c r="I47" s="4">
        <v>0</v>
      </c>
      <c r="J47" s="5"/>
      <c r="K47" s="4">
        <v>0</v>
      </c>
      <c r="L47" s="5"/>
      <c r="M47" s="4">
        <v>0</v>
      </c>
      <c r="N47" s="5"/>
      <c r="O47" s="4">
        <v>10664895364</v>
      </c>
      <c r="P47" s="5"/>
      <c r="Q47" s="4">
        <v>0</v>
      </c>
      <c r="R47" s="5"/>
      <c r="S47" s="4">
        <f t="shared" si="0"/>
        <v>10664895364</v>
      </c>
    </row>
    <row r="48" spans="1:19">
      <c r="A48" s="1" t="s">
        <v>351</v>
      </c>
      <c r="C48" s="5" t="s">
        <v>350</v>
      </c>
      <c r="D48" s="5"/>
      <c r="E48" s="4">
        <v>0</v>
      </c>
      <c r="F48" s="5"/>
      <c r="G48" s="4">
        <v>0</v>
      </c>
      <c r="H48" s="5"/>
      <c r="I48" s="4">
        <v>0</v>
      </c>
      <c r="J48" s="5"/>
      <c r="K48" s="4">
        <v>0</v>
      </c>
      <c r="L48" s="5"/>
      <c r="M48" s="4">
        <v>0</v>
      </c>
      <c r="N48" s="5"/>
      <c r="O48" s="4">
        <v>19564152813</v>
      </c>
      <c r="P48" s="5"/>
      <c r="Q48" s="4">
        <v>0</v>
      </c>
      <c r="R48" s="5"/>
      <c r="S48" s="4">
        <f>O48-Q48</f>
        <v>19564152813</v>
      </c>
    </row>
    <row r="49" spans="1:19">
      <c r="A49" s="1" t="s">
        <v>75</v>
      </c>
      <c r="C49" s="1" t="s">
        <v>75</v>
      </c>
      <c r="E49" s="1" t="s">
        <v>75</v>
      </c>
      <c r="G49" s="1" t="s">
        <v>75</v>
      </c>
      <c r="I49" s="6">
        <f>SUM(I8:I47)</f>
        <v>12108127600</v>
      </c>
      <c r="J49" s="5"/>
      <c r="K49" s="6">
        <f>SUM(K8:K47)</f>
        <v>1721602162</v>
      </c>
      <c r="L49" s="5"/>
      <c r="M49" s="6">
        <f>SUM(M8:M47)</f>
        <v>10386525438</v>
      </c>
      <c r="N49" s="5"/>
      <c r="O49" s="6">
        <f>SUM(O8:O48)</f>
        <v>196423543297</v>
      </c>
      <c r="P49" s="5"/>
      <c r="Q49" s="6">
        <f>SUM(Q8:Q48)</f>
        <v>1815330327</v>
      </c>
      <c r="R49" s="5"/>
      <c r="S49" s="6">
        <f>SUM(S8:S48)</f>
        <v>194608212970</v>
      </c>
    </row>
    <row r="50" spans="1:19">
      <c r="O50" s="4"/>
    </row>
    <row r="51" spans="1:19">
      <c r="O51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1"/>
  <sheetViews>
    <sheetView rightToLeft="1" topLeftCell="B66" workbookViewId="0">
      <selection activeCell="I77" sqref="I77:U81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  <c r="H3" s="16" t="s">
        <v>152</v>
      </c>
      <c r="I3" s="16" t="s">
        <v>152</v>
      </c>
      <c r="J3" s="16" t="s">
        <v>152</v>
      </c>
      <c r="K3" s="16" t="s">
        <v>152</v>
      </c>
      <c r="L3" s="16" t="s">
        <v>152</v>
      </c>
      <c r="M3" s="16" t="s">
        <v>152</v>
      </c>
      <c r="N3" s="16" t="s">
        <v>152</v>
      </c>
      <c r="O3" s="16" t="s">
        <v>152</v>
      </c>
      <c r="P3" s="16" t="s">
        <v>152</v>
      </c>
      <c r="Q3" s="16" t="s">
        <v>152</v>
      </c>
    </row>
    <row r="4" spans="1:17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4.75">
      <c r="A6" s="15" t="s">
        <v>3</v>
      </c>
      <c r="C6" s="15" t="s">
        <v>154</v>
      </c>
      <c r="D6" s="15" t="s">
        <v>154</v>
      </c>
      <c r="E6" s="15" t="s">
        <v>154</v>
      </c>
      <c r="F6" s="15" t="s">
        <v>154</v>
      </c>
      <c r="G6" s="15" t="s">
        <v>154</v>
      </c>
      <c r="H6" s="15" t="s">
        <v>154</v>
      </c>
      <c r="I6" s="15" t="s">
        <v>154</v>
      </c>
      <c r="K6" s="15" t="s">
        <v>155</v>
      </c>
      <c r="L6" s="15" t="s">
        <v>155</v>
      </c>
      <c r="M6" s="15" t="s">
        <v>155</v>
      </c>
      <c r="N6" s="15" t="s">
        <v>155</v>
      </c>
      <c r="O6" s="15" t="s">
        <v>155</v>
      </c>
      <c r="P6" s="15" t="s">
        <v>155</v>
      </c>
      <c r="Q6" s="15" t="s">
        <v>155</v>
      </c>
    </row>
    <row r="7" spans="1:17" ht="24.75">
      <c r="A7" s="15" t="s">
        <v>3</v>
      </c>
      <c r="C7" s="15" t="s">
        <v>7</v>
      </c>
      <c r="E7" s="15" t="s">
        <v>202</v>
      </c>
      <c r="G7" s="15" t="s">
        <v>203</v>
      </c>
      <c r="I7" s="15" t="s">
        <v>204</v>
      </c>
      <c r="K7" s="15" t="s">
        <v>7</v>
      </c>
      <c r="M7" s="15" t="s">
        <v>202</v>
      </c>
      <c r="O7" s="15" t="s">
        <v>203</v>
      </c>
      <c r="Q7" s="15" t="s">
        <v>204</v>
      </c>
    </row>
    <row r="8" spans="1:17">
      <c r="A8" s="1" t="s">
        <v>52</v>
      </c>
      <c r="C8" s="7">
        <v>856476</v>
      </c>
      <c r="D8" s="7"/>
      <c r="E8" s="7">
        <v>10403863206</v>
      </c>
      <c r="F8" s="7"/>
      <c r="G8" s="7">
        <v>10386835607</v>
      </c>
      <c r="H8" s="7"/>
      <c r="I8" s="7">
        <f>E8-G8</f>
        <v>17027599</v>
      </c>
      <c r="J8" s="7"/>
      <c r="K8" s="7">
        <v>856476</v>
      </c>
      <c r="L8" s="7"/>
      <c r="M8" s="7">
        <v>10403863206</v>
      </c>
      <c r="N8" s="7"/>
      <c r="O8" s="7">
        <v>10863608389</v>
      </c>
      <c r="P8" s="7"/>
      <c r="Q8" s="7">
        <f>M8-O8</f>
        <v>-459745183</v>
      </c>
    </row>
    <row r="9" spans="1:17">
      <c r="A9" s="1" t="s">
        <v>42</v>
      </c>
      <c r="C9" s="7">
        <v>118808</v>
      </c>
      <c r="D9" s="7"/>
      <c r="E9" s="7">
        <v>618849724</v>
      </c>
      <c r="F9" s="7"/>
      <c r="G9" s="7">
        <v>630659833</v>
      </c>
      <c r="H9" s="7"/>
      <c r="I9" s="7">
        <f t="shared" ref="I9:I72" si="0">E9-G9</f>
        <v>-11810109</v>
      </c>
      <c r="J9" s="7"/>
      <c r="K9" s="7">
        <v>118808</v>
      </c>
      <c r="L9" s="7"/>
      <c r="M9" s="7">
        <v>618849724</v>
      </c>
      <c r="N9" s="7"/>
      <c r="O9" s="7">
        <v>635138718</v>
      </c>
      <c r="P9" s="7"/>
      <c r="Q9" s="7">
        <f t="shared" ref="Q9:Q72" si="1">M9-O9</f>
        <v>-16288994</v>
      </c>
    </row>
    <row r="10" spans="1:17">
      <c r="A10" s="1" t="s">
        <v>67</v>
      </c>
      <c r="C10" s="7">
        <v>5601819</v>
      </c>
      <c r="D10" s="7"/>
      <c r="E10" s="7">
        <v>61531794355</v>
      </c>
      <c r="F10" s="7"/>
      <c r="G10" s="7">
        <v>63258025690</v>
      </c>
      <c r="H10" s="7"/>
      <c r="I10" s="7">
        <f t="shared" si="0"/>
        <v>-1726231335</v>
      </c>
      <c r="J10" s="7"/>
      <c r="K10" s="7">
        <v>5601819</v>
      </c>
      <c r="L10" s="7"/>
      <c r="M10" s="7">
        <v>61531794355</v>
      </c>
      <c r="N10" s="7"/>
      <c r="O10" s="7">
        <v>59249520148</v>
      </c>
      <c r="P10" s="7"/>
      <c r="Q10" s="7">
        <f t="shared" si="1"/>
        <v>2282274207</v>
      </c>
    </row>
    <row r="11" spans="1:17">
      <c r="A11" s="1" t="s">
        <v>34</v>
      </c>
      <c r="C11" s="7">
        <v>1256254</v>
      </c>
      <c r="D11" s="7"/>
      <c r="E11" s="7">
        <v>24650903158</v>
      </c>
      <c r="F11" s="7"/>
      <c r="G11" s="7">
        <v>24850707845</v>
      </c>
      <c r="H11" s="7"/>
      <c r="I11" s="7">
        <f t="shared" si="0"/>
        <v>-199804687</v>
      </c>
      <c r="J11" s="7"/>
      <c r="K11" s="7">
        <v>1256254</v>
      </c>
      <c r="L11" s="7"/>
      <c r="M11" s="7">
        <v>24650903158</v>
      </c>
      <c r="N11" s="7"/>
      <c r="O11" s="7">
        <v>21851491495</v>
      </c>
      <c r="P11" s="7"/>
      <c r="Q11" s="7">
        <f t="shared" si="1"/>
        <v>2799411663</v>
      </c>
    </row>
    <row r="12" spans="1:17">
      <c r="A12" s="1" t="s">
        <v>40</v>
      </c>
      <c r="C12" s="7">
        <v>6964323</v>
      </c>
      <c r="D12" s="7"/>
      <c r="E12" s="7">
        <v>63046716228</v>
      </c>
      <c r="F12" s="7"/>
      <c r="G12" s="7">
        <v>63046716228</v>
      </c>
      <c r="H12" s="7"/>
      <c r="I12" s="7">
        <f t="shared" si="0"/>
        <v>0</v>
      </c>
      <c r="J12" s="7"/>
      <c r="K12" s="7">
        <v>6964323</v>
      </c>
      <c r="L12" s="7"/>
      <c r="M12" s="7">
        <v>63046716228</v>
      </c>
      <c r="N12" s="7"/>
      <c r="O12" s="7">
        <v>62720866003</v>
      </c>
      <c r="P12" s="7"/>
      <c r="Q12" s="7">
        <f t="shared" si="1"/>
        <v>325850225</v>
      </c>
    </row>
    <row r="13" spans="1:17">
      <c r="A13" s="1" t="s">
        <v>43</v>
      </c>
      <c r="C13" s="7">
        <v>3495236</v>
      </c>
      <c r="D13" s="7"/>
      <c r="E13" s="7">
        <v>62644141404</v>
      </c>
      <c r="F13" s="7"/>
      <c r="G13" s="7">
        <v>62678885798</v>
      </c>
      <c r="H13" s="7"/>
      <c r="I13" s="7">
        <f t="shared" si="0"/>
        <v>-34744394</v>
      </c>
      <c r="J13" s="7"/>
      <c r="K13" s="7">
        <v>3495236</v>
      </c>
      <c r="L13" s="7"/>
      <c r="M13" s="7">
        <v>62644141404</v>
      </c>
      <c r="N13" s="7"/>
      <c r="O13" s="7">
        <v>64172894716</v>
      </c>
      <c r="P13" s="7"/>
      <c r="Q13" s="7">
        <f t="shared" si="1"/>
        <v>-1528753312</v>
      </c>
    </row>
    <row r="14" spans="1:17">
      <c r="A14" s="1" t="s">
        <v>38</v>
      </c>
      <c r="C14" s="7">
        <v>3004981</v>
      </c>
      <c r="D14" s="7"/>
      <c r="E14" s="7">
        <v>64521389441</v>
      </c>
      <c r="F14" s="7"/>
      <c r="G14" s="7">
        <v>66911070532</v>
      </c>
      <c r="H14" s="7"/>
      <c r="I14" s="7">
        <f t="shared" si="0"/>
        <v>-2389681091</v>
      </c>
      <c r="J14" s="7"/>
      <c r="K14" s="7">
        <v>3004981</v>
      </c>
      <c r="L14" s="7"/>
      <c r="M14" s="7">
        <v>64521389441</v>
      </c>
      <c r="N14" s="7"/>
      <c r="O14" s="7">
        <v>85431099265</v>
      </c>
      <c r="P14" s="7"/>
      <c r="Q14" s="7">
        <f t="shared" si="1"/>
        <v>-20909709824</v>
      </c>
    </row>
    <row r="15" spans="1:17">
      <c r="A15" s="1" t="s">
        <v>70</v>
      </c>
      <c r="C15" s="7">
        <v>1604498</v>
      </c>
      <c r="D15" s="7"/>
      <c r="E15" s="7">
        <v>12009982813</v>
      </c>
      <c r="F15" s="7"/>
      <c r="G15" s="7">
        <v>12360872085</v>
      </c>
      <c r="H15" s="7"/>
      <c r="I15" s="7">
        <f t="shared" si="0"/>
        <v>-350889272</v>
      </c>
      <c r="J15" s="7"/>
      <c r="K15" s="7">
        <v>1604498</v>
      </c>
      <c r="L15" s="7"/>
      <c r="M15" s="7">
        <v>12009982813</v>
      </c>
      <c r="N15" s="7"/>
      <c r="O15" s="7">
        <v>10301416816</v>
      </c>
      <c r="P15" s="7"/>
      <c r="Q15" s="7">
        <f t="shared" si="1"/>
        <v>1708565997</v>
      </c>
    </row>
    <row r="16" spans="1:17">
      <c r="A16" s="1" t="s">
        <v>60</v>
      </c>
      <c r="C16" s="7">
        <v>5341821</v>
      </c>
      <c r="D16" s="7"/>
      <c r="E16" s="7">
        <v>69349085375</v>
      </c>
      <c r="F16" s="7"/>
      <c r="G16" s="7">
        <v>82896276153</v>
      </c>
      <c r="H16" s="7"/>
      <c r="I16" s="7">
        <f t="shared" si="0"/>
        <v>-13547190778</v>
      </c>
      <c r="J16" s="7"/>
      <c r="K16" s="7">
        <v>5341821</v>
      </c>
      <c r="L16" s="7"/>
      <c r="M16" s="7">
        <v>69349085375</v>
      </c>
      <c r="N16" s="7"/>
      <c r="O16" s="7">
        <v>58744367442</v>
      </c>
      <c r="P16" s="7"/>
      <c r="Q16" s="7">
        <f t="shared" si="1"/>
        <v>10604717933</v>
      </c>
    </row>
    <row r="17" spans="1:17">
      <c r="A17" s="1" t="s">
        <v>21</v>
      </c>
      <c r="C17" s="7">
        <v>9823108</v>
      </c>
      <c r="D17" s="7"/>
      <c r="E17" s="7">
        <v>34508310233</v>
      </c>
      <c r="F17" s="7"/>
      <c r="G17" s="7">
        <v>33178680360</v>
      </c>
      <c r="H17" s="7"/>
      <c r="I17" s="7">
        <f t="shared" si="0"/>
        <v>1329629873</v>
      </c>
      <c r="J17" s="7"/>
      <c r="K17" s="7">
        <v>9823108</v>
      </c>
      <c r="L17" s="7"/>
      <c r="M17" s="7">
        <v>34508310233</v>
      </c>
      <c r="N17" s="7"/>
      <c r="O17" s="7">
        <v>35073855546</v>
      </c>
      <c r="P17" s="7"/>
      <c r="Q17" s="7">
        <f t="shared" si="1"/>
        <v>-565545313</v>
      </c>
    </row>
    <row r="18" spans="1:17">
      <c r="A18" s="1" t="s">
        <v>48</v>
      </c>
      <c r="C18" s="7">
        <v>1523863</v>
      </c>
      <c r="D18" s="7"/>
      <c r="E18" s="7">
        <v>64000131640</v>
      </c>
      <c r="F18" s="7"/>
      <c r="G18" s="7">
        <v>67484162474</v>
      </c>
      <c r="H18" s="7"/>
      <c r="I18" s="7">
        <f t="shared" si="0"/>
        <v>-3484030834</v>
      </c>
      <c r="J18" s="7"/>
      <c r="K18" s="7">
        <v>1523863</v>
      </c>
      <c r="L18" s="7"/>
      <c r="M18" s="7">
        <v>64000131640</v>
      </c>
      <c r="N18" s="7"/>
      <c r="O18" s="7">
        <v>91645158913</v>
      </c>
      <c r="P18" s="7"/>
      <c r="Q18" s="7">
        <f t="shared" si="1"/>
        <v>-27645027273</v>
      </c>
    </row>
    <row r="19" spans="1:17">
      <c r="A19" s="1" t="s">
        <v>72</v>
      </c>
      <c r="C19" s="7">
        <v>2840000</v>
      </c>
      <c r="D19" s="7"/>
      <c r="E19" s="7">
        <v>38845883520</v>
      </c>
      <c r="F19" s="7"/>
      <c r="G19" s="7">
        <v>39370501952</v>
      </c>
      <c r="H19" s="7"/>
      <c r="I19" s="7">
        <f t="shared" si="0"/>
        <v>-524618432</v>
      </c>
      <c r="J19" s="7"/>
      <c r="K19" s="7">
        <v>2840000</v>
      </c>
      <c r="L19" s="7"/>
      <c r="M19" s="7">
        <v>38845883520</v>
      </c>
      <c r="N19" s="7"/>
      <c r="O19" s="7">
        <v>39370501952</v>
      </c>
      <c r="P19" s="7"/>
      <c r="Q19" s="7">
        <f t="shared" si="1"/>
        <v>-524618432</v>
      </c>
    </row>
    <row r="20" spans="1:17">
      <c r="A20" s="1" t="s">
        <v>50</v>
      </c>
      <c r="C20" s="7">
        <v>2241902</v>
      </c>
      <c r="D20" s="7"/>
      <c r="E20" s="7">
        <v>38464991910</v>
      </c>
      <c r="F20" s="7"/>
      <c r="G20" s="7">
        <v>30404977915</v>
      </c>
      <c r="H20" s="7"/>
      <c r="I20" s="7">
        <f t="shared" si="0"/>
        <v>8060013995</v>
      </c>
      <c r="J20" s="7"/>
      <c r="K20" s="7">
        <v>2241902</v>
      </c>
      <c r="L20" s="7"/>
      <c r="M20" s="7">
        <v>38464991910</v>
      </c>
      <c r="N20" s="7"/>
      <c r="O20" s="7">
        <v>43472974675</v>
      </c>
      <c r="P20" s="7"/>
      <c r="Q20" s="7">
        <f t="shared" si="1"/>
        <v>-5007982765</v>
      </c>
    </row>
    <row r="21" spans="1:17">
      <c r="A21" s="1" t="s">
        <v>64</v>
      </c>
      <c r="C21" s="7">
        <v>8150143</v>
      </c>
      <c r="D21" s="7"/>
      <c r="E21" s="7">
        <v>39860116273</v>
      </c>
      <c r="F21" s="7"/>
      <c r="G21" s="7">
        <v>41010550523</v>
      </c>
      <c r="H21" s="7"/>
      <c r="I21" s="7">
        <f t="shared" si="0"/>
        <v>-1150434250</v>
      </c>
      <c r="J21" s="7"/>
      <c r="K21" s="7">
        <v>8150143</v>
      </c>
      <c r="L21" s="7"/>
      <c r="M21" s="7">
        <v>39860116273</v>
      </c>
      <c r="N21" s="7"/>
      <c r="O21" s="7">
        <v>43740806571</v>
      </c>
      <c r="P21" s="7"/>
      <c r="Q21" s="7">
        <f t="shared" si="1"/>
        <v>-3880690298</v>
      </c>
    </row>
    <row r="22" spans="1:17">
      <c r="A22" s="1" t="s">
        <v>29</v>
      </c>
      <c r="C22" s="7">
        <v>5258122</v>
      </c>
      <c r="D22" s="7"/>
      <c r="E22" s="7">
        <v>52843313720</v>
      </c>
      <c r="F22" s="7"/>
      <c r="G22" s="7">
        <v>48609576419</v>
      </c>
      <c r="H22" s="7"/>
      <c r="I22" s="7">
        <f t="shared" si="0"/>
        <v>4233737301</v>
      </c>
      <c r="J22" s="7"/>
      <c r="K22" s="7">
        <v>5258122</v>
      </c>
      <c r="L22" s="7"/>
      <c r="M22" s="7">
        <v>52843313720</v>
      </c>
      <c r="N22" s="7"/>
      <c r="O22" s="7">
        <v>48988522206</v>
      </c>
      <c r="P22" s="7"/>
      <c r="Q22" s="7">
        <f t="shared" si="1"/>
        <v>3854791514</v>
      </c>
    </row>
    <row r="23" spans="1:17">
      <c r="A23" s="1" t="s">
        <v>46</v>
      </c>
      <c r="C23" s="7">
        <v>2159716</v>
      </c>
      <c r="D23" s="7"/>
      <c r="E23" s="7">
        <v>80786555907</v>
      </c>
      <c r="F23" s="7"/>
      <c r="G23" s="7">
        <v>81323272329</v>
      </c>
      <c r="H23" s="7"/>
      <c r="I23" s="7">
        <f t="shared" si="0"/>
        <v>-536716422</v>
      </c>
      <c r="J23" s="7"/>
      <c r="K23" s="7">
        <v>2159716</v>
      </c>
      <c r="L23" s="7"/>
      <c r="M23" s="7">
        <v>80786555907</v>
      </c>
      <c r="N23" s="7"/>
      <c r="O23" s="7">
        <v>69801488316</v>
      </c>
      <c r="P23" s="7"/>
      <c r="Q23" s="7">
        <f t="shared" si="1"/>
        <v>10985067591</v>
      </c>
    </row>
    <row r="24" spans="1:17">
      <c r="A24" s="1" t="s">
        <v>37</v>
      </c>
      <c r="C24" s="7">
        <v>2074693</v>
      </c>
      <c r="D24" s="7"/>
      <c r="E24" s="7">
        <v>34544338658</v>
      </c>
      <c r="F24" s="7"/>
      <c r="G24" s="7">
        <v>33471917399</v>
      </c>
      <c r="H24" s="7"/>
      <c r="I24" s="7">
        <f t="shared" si="0"/>
        <v>1072421259</v>
      </c>
      <c r="J24" s="7"/>
      <c r="K24" s="7">
        <v>2074693</v>
      </c>
      <c r="L24" s="7"/>
      <c r="M24" s="7">
        <v>34544338658</v>
      </c>
      <c r="N24" s="7"/>
      <c r="O24" s="7">
        <v>27078636807</v>
      </c>
      <c r="P24" s="7"/>
      <c r="Q24" s="7">
        <f t="shared" si="1"/>
        <v>7465701851</v>
      </c>
    </row>
    <row r="25" spans="1:17">
      <c r="A25" s="1" t="s">
        <v>22</v>
      </c>
      <c r="C25" s="7">
        <v>11223453</v>
      </c>
      <c r="D25" s="7"/>
      <c r="E25" s="7">
        <v>95835824975</v>
      </c>
      <c r="F25" s="7"/>
      <c r="G25" s="7">
        <v>97732459462</v>
      </c>
      <c r="H25" s="7"/>
      <c r="I25" s="7">
        <f t="shared" si="0"/>
        <v>-1896634487</v>
      </c>
      <c r="J25" s="7"/>
      <c r="K25" s="7">
        <v>11223453</v>
      </c>
      <c r="L25" s="7"/>
      <c r="M25" s="7">
        <v>95835824975</v>
      </c>
      <c r="N25" s="7"/>
      <c r="O25" s="7">
        <v>86826614367</v>
      </c>
      <c r="P25" s="7"/>
      <c r="Q25" s="7">
        <f t="shared" si="1"/>
        <v>9009210608</v>
      </c>
    </row>
    <row r="26" spans="1:17">
      <c r="A26" s="1" t="s">
        <v>28</v>
      </c>
      <c r="C26" s="7">
        <v>8863542</v>
      </c>
      <c r="D26" s="7"/>
      <c r="E26" s="7">
        <v>79561559443</v>
      </c>
      <c r="F26" s="7"/>
      <c r="G26" s="7">
        <v>84671825720</v>
      </c>
      <c r="H26" s="7"/>
      <c r="I26" s="7">
        <f t="shared" si="0"/>
        <v>-5110266277</v>
      </c>
      <c r="J26" s="7"/>
      <c r="K26" s="7">
        <v>8863542</v>
      </c>
      <c r="L26" s="7"/>
      <c r="M26" s="7">
        <v>79561559443</v>
      </c>
      <c r="N26" s="7"/>
      <c r="O26" s="7">
        <v>86707476720</v>
      </c>
      <c r="P26" s="7"/>
      <c r="Q26" s="7">
        <f t="shared" si="1"/>
        <v>-7145917277</v>
      </c>
    </row>
    <row r="27" spans="1:17">
      <c r="A27" s="1" t="s">
        <v>26</v>
      </c>
      <c r="C27" s="7">
        <v>7001735</v>
      </c>
      <c r="D27" s="7"/>
      <c r="E27" s="7">
        <v>123054120284</v>
      </c>
      <c r="F27" s="7"/>
      <c r="G27" s="7">
        <v>121592504602</v>
      </c>
      <c r="H27" s="7"/>
      <c r="I27" s="7">
        <f t="shared" si="0"/>
        <v>1461615682</v>
      </c>
      <c r="J27" s="7"/>
      <c r="K27" s="7">
        <v>7001735</v>
      </c>
      <c r="L27" s="7"/>
      <c r="M27" s="7">
        <v>123054120284</v>
      </c>
      <c r="N27" s="7"/>
      <c r="O27" s="7">
        <v>112320930656</v>
      </c>
      <c r="P27" s="7"/>
      <c r="Q27" s="7">
        <f t="shared" si="1"/>
        <v>10733189628</v>
      </c>
    </row>
    <row r="28" spans="1:17">
      <c r="A28" s="1" t="s">
        <v>57</v>
      </c>
      <c r="C28" s="7">
        <v>1581452</v>
      </c>
      <c r="D28" s="7"/>
      <c r="E28" s="7">
        <v>61215329521</v>
      </c>
      <c r="F28" s="7"/>
      <c r="G28" s="7">
        <v>59423201230</v>
      </c>
      <c r="H28" s="7"/>
      <c r="I28" s="7">
        <f t="shared" si="0"/>
        <v>1792128291</v>
      </c>
      <c r="J28" s="7"/>
      <c r="K28" s="7">
        <v>1581452</v>
      </c>
      <c r="L28" s="7"/>
      <c r="M28" s="7">
        <v>61215329521</v>
      </c>
      <c r="N28" s="7"/>
      <c r="O28" s="7">
        <v>35653920727</v>
      </c>
      <c r="P28" s="7"/>
      <c r="Q28" s="7">
        <f t="shared" si="1"/>
        <v>25561408794</v>
      </c>
    </row>
    <row r="29" spans="1:17">
      <c r="A29" s="1" t="s">
        <v>56</v>
      </c>
      <c r="C29" s="7">
        <v>7281807</v>
      </c>
      <c r="D29" s="7"/>
      <c r="E29" s="7">
        <v>24082423786</v>
      </c>
      <c r="F29" s="7"/>
      <c r="G29" s="7">
        <v>24212716430</v>
      </c>
      <c r="H29" s="7"/>
      <c r="I29" s="7">
        <f t="shared" si="0"/>
        <v>-130292644</v>
      </c>
      <c r="J29" s="7"/>
      <c r="K29" s="7">
        <v>7281807</v>
      </c>
      <c r="L29" s="7"/>
      <c r="M29" s="7">
        <v>24082423786</v>
      </c>
      <c r="N29" s="7"/>
      <c r="O29" s="7">
        <v>22209511350</v>
      </c>
      <c r="P29" s="7"/>
      <c r="Q29" s="7">
        <f t="shared" si="1"/>
        <v>1872912436</v>
      </c>
    </row>
    <row r="30" spans="1:17">
      <c r="A30" s="1" t="s">
        <v>41</v>
      </c>
      <c r="C30" s="7">
        <v>14619936</v>
      </c>
      <c r="D30" s="7"/>
      <c r="E30" s="7">
        <v>17584866330</v>
      </c>
      <c r="F30" s="7"/>
      <c r="G30" s="7">
        <v>18703903279</v>
      </c>
      <c r="H30" s="7"/>
      <c r="I30" s="7">
        <f t="shared" si="0"/>
        <v>-1119036949</v>
      </c>
      <c r="J30" s="7"/>
      <c r="K30" s="7">
        <v>14619936</v>
      </c>
      <c r="L30" s="7"/>
      <c r="M30" s="7">
        <v>17584866330</v>
      </c>
      <c r="N30" s="7"/>
      <c r="O30" s="7">
        <v>18805633909</v>
      </c>
      <c r="P30" s="7"/>
      <c r="Q30" s="7">
        <f t="shared" si="1"/>
        <v>-1220767579</v>
      </c>
    </row>
    <row r="31" spans="1:17">
      <c r="A31" s="1" t="s">
        <v>53</v>
      </c>
      <c r="C31" s="7">
        <v>2531</v>
      </c>
      <c r="D31" s="7"/>
      <c r="E31" s="7">
        <v>10959437</v>
      </c>
      <c r="F31" s="7"/>
      <c r="G31" s="7">
        <v>11729314</v>
      </c>
      <c r="H31" s="7"/>
      <c r="I31" s="7">
        <f t="shared" si="0"/>
        <v>-769877</v>
      </c>
      <c r="J31" s="7"/>
      <c r="K31" s="7">
        <v>2531</v>
      </c>
      <c r="L31" s="7"/>
      <c r="M31" s="7">
        <v>10959437</v>
      </c>
      <c r="N31" s="7"/>
      <c r="O31" s="7">
        <v>6438734</v>
      </c>
      <c r="P31" s="7"/>
      <c r="Q31" s="7">
        <f t="shared" si="1"/>
        <v>4520703</v>
      </c>
    </row>
    <row r="32" spans="1:17">
      <c r="A32" s="1" t="s">
        <v>55</v>
      </c>
      <c r="C32" s="7">
        <v>4020453</v>
      </c>
      <c r="D32" s="7"/>
      <c r="E32" s="7">
        <v>48957508481</v>
      </c>
      <c r="F32" s="7"/>
      <c r="G32" s="7">
        <v>49437092238</v>
      </c>
      <c r="H32" s="7"/>
      <c r="I32" s="7">
        <f t="shared" si="0"/>
        <v>-479583757</v>
      </c>
      <c r="J32" s="7"/>
      <c r="K32" s="7">
        <v>4020453</v>
      </c>
      <c r="L32" s="7"/>
      <c r="M32" s="7">
        <v>48957508481</v>
      </c>
      <c r="N32" s="7"/>
      <c r="O32" s="7">
        <v>46879312319</v>
      </c>
      <c r="P32" s="7"/>
      <c r="Q32" s="7">
        <f t="shared" si="1"/>
        <v>2078196162</v>
      </c>
    </row>
    <row r="33" spans="1:17">
      <c r="A33" s="1" t="s">
        <v>15</v>
      </c>
      <c r="C33" s="7">
        <v>4000000</v>
      </c>
      <c r="D33" s="7"/>
      <c r="E33" s="7">
        <v>45964872000</v>
      </c>
      <c r="F33" s="7"/>
      <c r="G33" s="7">
        <v>44255106000</v>
      </c>
      <c r="H33" s="7"/>
      <c r="I33" s="7">
        <f t="shared" si="0"/>
        <v>1709766000</v>
      </c>
      <c r="J33" s="7"/>
      <c r="K33" s="7">
        <v>4000000</v>
      </c>
      <c r="L33" s="7"/>
      <c r="M33" s="7">
        <v>45964872000</v>
      </c>
      <c r="N33" s="7"/>
      <c r="O33" s="7">
        <v>43360200960</v>
      </c>
      <c r="P33" s="7"/>
      <c r="Q33" s="7">
        <f t="shared" si="1"/>
        <v>2604671040</v>
      </c>
    </row>
    <row r="34" spans="1:17">
      <c r="A34" s="1" t="s">
        <v>66</v>
      </c>
      <c r="C34" s="7">
        <v>1639671</v>
      </c>
      <c r="D34" s="7"/>
      <c r="E34" s="7">
        <v>47039345674</v>
      </c>
      <c r="F34" s="7"/>
      <c r="G34" s="7">
        <v>47479422713</v>
      </c>
      <c r="H34" s="7"/>
      <c r="I34" s="7">
        <f t="shared" si="0"/>
        <v>-440077039</v>
      </c>
      <c r="J34" s="7"/>
      <c r="K34" s="7">
        <v>1639671</v>
      </c>
      <c r="L34" s="7"/>
      <c r="M34" s="7">
        <v>47039345674</v>
      </c>
      <c r="N34" s="7"/>
      <c r="O34" s="7">
        <v>40275198586</v>
      </c>
      <c r="P34" s="7"/>
      <c r="Q34" s="7">
        <f t="shared" si="1"/>
        <v>6764147088</v>
      </c>
    </row>
    <row r="35" spans="1:17">
      <c r="A35" s="1" t="s">
        <v>62</v>
      </c>
      <c r="C35" s="7">
        <v>2747376</v>
      </c>
      <c r="D35" s="7"/>
      <c r="E35" s="7">
        <v>53828583813</v>
      </c>
      <c r="F35" s="7"/>
      <c r="G35" s="7">
        <v>59836847861</v>
      </c>
      <c r="H35" s="7"/>
      <c r="I35" s="7">
        <f t="shared" si="0"/>
        <v>-6008264048</v>
      </c>
      <c r="J35" s="7"/>
      <c r="K35" s="7">
        <v>2747376</v>
      </c>
      <c r="L35" s="7"/>
      <c r="M35" s="7">
        <v>53828583813</v>
      </c>
      <c r="N35" s="7"/>
      <c r="O35" s="7">
        <v>55849545469</v>
      </c>
      <c r="P35" s="7"/>
      <c r="Q35" s="7">
        <f t="shared" si="1"/>
        <v>-2020961656</v>
      </c>
    </row>
    <row r="36" spans="1:17">
      <c r="A36" s="1" t="s">
        <v>18</v>
      </c>
      <c r="C36" s="7">
        <v>19600452</v>
      </c>
      <c r="D36" s="7"/>
      <c r="E36" s="7">
        <v>39785979452</v>
      </c>
      <c r="F36" s="7"/>
      <c r="G36" s="7">
        <v>40099906276</v>
      </c>
      <c r="H36" s="7"/>
      <c r="I36" s="7">
        <f t="shared" si="0"/>
        <v>-313926824</v>
      </c>
      <c r="J36" s="7"/>
      <c r="K36" s="7">
        <v>19600452</v>
      </c>
      <c r="L36" s="7"/>
      <c r="M36" s="7">
        <v>39785979452</v>
      </c>
      <c r="N36" s="7"/>
      <c r="O36" s="7">
        <v>37877549416</v>
      </c>
      <c r="P36" s="7"/>
      <c r="Q36" s="7">
        <f t="shared" si="1"/>
        <v>1908430036</v>
      </c>
    </row>
    <row r="37" spans="1:17">
      <c r="A37" s="1" t="s">
        <v>51</v>
      </c>
      <c r="C37" s="7">
        <v>8564346</v>
      </c>
      <c r="D37" s="7"/>
      <c r="E37" s="7">
        <v>31159000597</v>
      </c>
      <c r="F37" s="7"/>
      <c r="G37" s="7">
        <v>30375768888</v>
      </c>
      <c r="H37" s="7"/>
      <c r="I37" s="7">
        <f t="shared" si="0"/>
        <v>783231709</v>
      </c>
      <c r="J37" s="7"/>
      <c r="K37" s="7">
        <v>8564346</v>
      </c>
      <c r="L37" s="7"/>
      <c r="M37" s="7">
        <v>31159000597</v>
      </c>
      <c r="N37" s="7"/>
      <c r="O37" s="7">
        <v>34581382948</v>
      </c>
      <c r="P37" s="7"/>
      <c r="Q37" s="7">
        <f t="shared" si="1"/>
        <v>-3422382351</v>
      </c>
    </row>
    <row r="38" spans="1:17">
      <c r="A38" s="1" t="s">
        <v>20</v>
      </c>
      <c r="C38" s="7">
        <v>10027181</v>
      </c>
      <c r="D38" s="7"/>
      <c r="E38" s="7">
        <v>63592772962</v>
      </c>
      <c r="F38" s="7"/>
      <c r="G38" s="7">
        <v>59207064481</v>
      </c>
      <c r="H38" s="7"/>
      <c r="I38" s="7">
        <f t="shared" si="0"/>
        <v>4385708481</v>
      </c>
      <c r="J38" s="7"/>
      <c r="K38" s="7">
        <v>10027181</v>
      </c>
      <c r="L38" s="7"/>
      <c r="M38" s="7">
        <v>63592772962</v>
      </c>
      <c r="N38" s="7"/>
      <c r="O38" s="7">
        <v>39152415707</v>
      </c>
      <c r="P38" s="7"/>
      <c r="Q38" s="7">
        <f t="shared" si="1"/>
        <v>24440357255</v>
      </c>
    </row>
    <row r="39" spans="1:17">
      <c r="A39" s="1" t="s">
        <v>44</v>
      </c>
      <c r="C39" s="7">
        <v>1828935</v>
      </c>
      <c r="D39" s="7"/>
      <c r="E39" s="7">
        <v>50487327276</v>
      </c>
      <c r="F39" s="7"/>
      <c r="G39" s="7">
        <v>50741854673</v>
      </c>
      <c r="H39" s="7"/>
      <c r="I39" s="7">
        <f t="shared" si="0"/>
        <v>-254527397</v>
      </c>
      <c r="J39" s="7"/>
      <c r="K39" s="7">
        <v>1828935</v>
      </c>
      <c r="L39" s="7"/>
      <c r="M39" s="7">
        <v>50487327276</v>
      </c>
      <c r="N39" s="7"/>
      <c r="O39" s="7">
        <v>42431788181</v>
      </c>
      <c r="P39" s="7"/>
      <c r="Q39" s="7">
        <f t="shared" si="1"/>
        <v>8055539095</v>
      </c>
    </row>
    <row r="40" spans="1:17">
      <c r="A40" s="1" t="s">
        <v>19</v>
      </c>
      <c r="C40" s="7">
        <v>46824150</v>
      </c>
      <c r="D40" s="7"/>
      <c r="E40" s="7">
        <v>116084592490</v>
      </c>
      <c r="F40" s="7"/>
      <c r="G40" s="7">
        <v>110089956606</v>
      </c>
      <c r="H40" s="7"/>
      <c r="I40" s="7">
        <f t="shared" si="0"/>
        <v>5994635884</v>
      </c>
      <c r="J40" s="7"/>
      <c r="K40" s="7">
        <v>46824150</v>
      </c>
      <c r="L40" s="7"/>
      <c r="M40" s="7">
        <v>116084592490</v>
      </c>
      <c r="N40" s="7"/>
      <c r="O40" s="7">
        <v>114697040786</v>
      </c>
      <c r="P40" s="7"/>
      <c r="Q40" s="7">
        <f t="shared" si="1"/>
        <v>1387551704</v>
      </c>
    </row>
    <row r="41" spans="1:17">
      <c r="A41" s="1" t="s">
        <v>71</v>
      </c>
      <c r="C41" s="7">
        <v>1085883</v>
      </c>
      <c r="D41" s="7"/>
      <c r="E41" s="7">
        <v>40068144497</v>
      </c>
      <c r="F41" s="7"/>
      <c r="G41" s="7">
        <v>34541503876</v>
      </c>
      <c r="H41" s="7"/>
      <c r="I41" s="7">
        <f t="shared" si="0"/>
        <v>5526640621</v>
      </c>
      <c r="J41" s="7"/>
      <c r="K41" s="7">
        <v>1085883</v>
      </c>
      <c r="L41" s="7"/>
      <c r="M41" s="7">
        <v>40068144497</v>
      </c>
      <c r="N41" s="7"/>
      <c r="O41" s="7">
        <v>37941683168</v>
      </c>
      <c r="P41" s="7"/>
      <c r="Q41" s="7">
        <f t="shared" si="1"/>
        <v>2126461329</v>
      </c>
    </row>
    <row r="42" spans="1:17">
      <c r="A42" s="1" t="s">
        <v>54</v>
      </c>
      <c r="C42" s="7">
        <v>25478643</v>
      </c>
      <c r="D42" s="7"/>
      <c r="E42" s="7">
        <v>158040761262</v>
      </c>
      <c r="F42" s="7"/>
      <c r="G42" s="7">
        <v>161333277122</v>
      </c>
      <c r="H42" s="7"/>
      <c r="I42" s="7">
        <f t="shared" si="0"/>
        <v>-3292515860</v>
      </c>
      <c r="J42" s="7"/>
      <c r="K42" s="7">
        <v>25478643</v>
      </c>
      <c r="L42" s="7"/>
      <c r="M42" s="7">
        <v>158040761262</v>
      </c>
      <c r="N42" s="7"/>
      <c r="O42" s="7">
        <v>149176295666</v>
      </c>
      <c r="P42" s="7"/>
      <c r="Q42" s="7">
        <f t="shared" si="1"/>
        <v>8864465596</v>
      </c>
    </row>
    <row r="43" spans="1:17">
      <c r="A43" s="1" t="s">
        <v>49</v>
      </c>
      <c r="C43" s="7">
        <v>2581089</v>
      </c>
      <c r="D43" s="7"/>
      <c r="E43" s="7">
        <v>49621247605</v>
      </c>
      <c r="F43" s="7"/>
      <c r="G43" s="7">
        <v>50621882898</v>
      </c>
      <c r="H43" s="7"/>
      <c r="I43" s="7">
        <f t="shared" si="0"/>
        <v>-1000635293</v>
      </c>
      <c r="J43" s="7"/>
      <c r="K43" s="7">
        <v>2581089</v>
      </c>
      <c r="L43" s="7"/>
      <c r="M43" s="7">
        <v>49621247605</v>
      </c>
      <c r="N43" s="7"/>
      <c r="O43" s="7">
        <v>55283451835</v>
      </c>
      <c r="P43" s="7"/>
      <c r="Q43" s="7">
        <f t="shared" si="1"/>
        <v>-5662204230</v>
      </c>
    </row>
    <row r="44" spans="1:17">
      <c r="A44" s="1" t="s">
        <v>74</v>
      </c>
      <c r="C44" s="7">
        <v>28369173</v>
      </c>
      <c r="D44" s="7"/>
      <c r="E44" s="7">
        <v>45994813942</v>
      </c>
      <c r="F44" s="7"/>
      <c r="G44" s="7">
        <v>43405869277</v>
      </c>
      <c r="H44" s="7"/>
      <c r="I44" s="7">
        <f t="shared" si="0"/>
        <v>2588944665</v>
      </c>
      <c r="J44" s="7"/>
      <c r="K44" s="7">
        <v>28369173</v>
      </c>
      <c r="L44" s="7"/>
      <c r="M44" s="7">
        <v>45994813942</v>
      </c>
      <c r="N44" s="7"/>
      <c r="O44" s="7">
        <v>43405869277</v>
      </c>
      <c r="P44" s="7"/>
      <c r="Q44" s="7">
        <f t="shared" si="1"/>
        <v>2588944665</v>
      </c>
    </row>
    <row r="45" spans="1:17">
      <c r="A45" s="1" t="s">
        <v>16</v>
      </c>
      <c r="C45" s="7">
        <v>15615094</v>
      </c>
      <c r="D45" s="7"/>
      <c r="E45" s="7">
        <v>57525214610</v>
      </c>
      <c r="F45" s="7"/>
      <c r="G45" s="7">
        <v>59915630976</v>
      </c>
      <c r="H45" s="7"/>
      <c r="I45" s="7">
        <f t="shared" si="0"/>
        <v>-2390416366</v>
      </c>
      <c r="J45" s="7"/>
      <c r="K45" s="7">
        <v>15615094</v>
      </c>
      <c r="L45" s="7"/>
      <c r="M45" s="7">
        <v>57525214610</v>
      </c>
      <c r="N45" s="7"/>
      <c r="O45" s="7">
        <v>63805295721</v>
      </c>
      <c r="P45" s="7"/>
      <c r="Q45" s="7">
        <f t="shared" si="1"/>
        <v>-6280081111</v>
      </c>
    </row>
    <row r="46" spans="1:17">
      <c r="A46" s="1" t="s">
        <v>24</v>
      </c>
      <c r="C46" s="7">
        <v>342055</v>
      </c>
      <c r="D46" s="7"/>
      <c r="E46" s="7">
        <v>25926507672</v>
      </c>
      <c r="F46" s="7"/>
      <c r="G46" s="7">
        <v>24889447365</v>
      </c>
      <c r="H46" s="7"/>
      <c r="I46" s="7">
        <f t="shared" si="0"/>
        <v>1037060307</v>
      </c>
      <c r="J46" s="7"/>
      <c r="K46" s="7">
        <v>342055</v>
      </c>
      <c r="L46" s="7"/>
      <c r="M46" s="7">
        <v>25926507672</v>
      </c>
      <c r="N46" s="7"/>
      <c r="O46" s="7">
        <v>29054689579</v>
      </c>
      <c r="P46" s="7"/>
      <c r="Q46" s="7">
        <f t="shared" si="1"/>
        <v>-3128181907</v>
      </c>
    </row>
    <row r="47" spans="1:17">
      <c r="A47" s="1" t="s">
        <v>31</v>
      </c>
      <c r="C47" s="7">
        <v>6459641</v>
      </c>
      <c r="D47" s="7"/>
      <c r="E47" s="7">
        <v>32555515109</v>
      </c>
      <c r="F47" s="7"/>
      <c r="G47" s="7">
        <v>34738725196</v>
      </c>
      <c r="H47" s="7"/>
      <c r="I47" s="7">
        <f t="shared" si="0"/>
        <v>-2183210087</v>
      </c>
      <c r="J47" s="7"/>
      <c r="K47" s="7">
        <v>6459641</v>
      </c>
      <c r="L47" s="7"/>
      <c r="M47" s="7">
        <v>32555515109</v>
      </c>
      <c r="N47" s="7"/>
      <c r="O47" s="7">
        <v>40132538677</v>
      </c>
      <c r="P47" s="7"/>
      <c r="Q47" s="7">
        <f t="shared" si="1"/>
        <v>-7577023568</v>
      </c>
    </row>
    <row r="48" spans="1:17">
      <c r="A48" s="1" t="s">
        <v>47</v>
      </c>
      <c r="C48" s="7">
        <v>9048663</v>
      </c>
      <c r="D48" s="7"/>
      <c r="E48" s="7">
        <v>46413289028</v>
      </c>
      <c r="F48" s="7"/>
      <c r="G48" s="7">
        <v>50012401679</v>
      </c>
      <c r="H48" s="7"/>
      <c r="I48" s="7">
        <f t="shared" si="0"/>
        <v>-3599112651</v>
      </c>
      <c r="J48" s="7"/>
      <c r="K48" s="7">
        <v>9048663</v>
      </c>
      <c r="L48" s="7"/>
      <c r="M48" s="7">
        <v>46413289028</v>
      </c>
      <c r="N48" s="7"/>
      <c r="O48" s="7">
        <v>47730235855</v>
      </c>
      <c r="P48" s="7"/>
      <c r="Q48" s="7">
        <f t="shared" si="1"/>
        <v>-1316946827</v>
      </c>
    </row>
    <row r="49" spans="1:17">
      <c r="A49" s="1" t="s">
        <v>58</v>
      </c>
      <c r="C49" s="7">
        <v>8976834</v>
      </c>
      <c r="D49" s="7"/>
      <c r="E49" s="7">
        <v>17507753645</v>
      </c>
      <c r="F49" s="7"/>
      <c r="G49" s="7">
        <v>14182484461</v>
      </c>
      <c r="H49" s="7"/>
      <c r="I49" s="7">
        <f t="shared" si="0"/>
        <v>3325269184</v>
      </c>
      <c r="J49" s="7"/>
      <c r="K49" s="7">
        <v>8976834</v>
      </c>
      <c r="L49" s="7"/>
      <c r="M49" s="7">
        <v>17507753645</v>
      </c>
      <c r="N49" s="7"/>
      <c r="O49" s="7">
        <v>22866167668</v>
      </c>
      <c r="P49" s="7"/>
      <c r="Q49" s="7">
        <f t="shared" si="1"/>
        <v>-5358414023</v>
      </c>
    </row>
    <row r="50" spans="1:17">
      <c r="A50" s="1" t="s">
        <v>25</v>
      </c>
      <c r="C50" s="7">
        <v>1010259</v>
      </c>
      <c r="D50" s="7"/>
      <c r="E50" s="7">
        <v>59190374700</v>
      </c>
      <c r="F50" s="7"/>
      <c r="G50" s="7">
        <v>60264920016</v>
      </c>
      <c r="H50" s="7"/>
      <c r="I50" s="7">
        <f t="shared" si="0"/>
        <v>-1074545316</v>
      </c>
      <c r="J50" s="7"/>
      <c r="K50" s="7">
        <v>1010259</v>
      </c>
      <c r="L50" s="7"/>
      <c r="M50" s="7">
        <v>59190374700</v>
      </c>
      <c r="N50" s="7"/>
      <c r="O50" s="7">
        <v>46225533553</v>
      </c>
      <c r="P50" s="7"/>
      <c r="Q50" s="7">
        <f t="shared" si="1"/>
        <v>12964841147</v>
      </c>
    </row>
    <row r="51" spans="1:17">
      <c r="A51" s="1" t="s">
        <v>17</v>
      </c>
      <c r="C51" s="7">
        <v>16189706</v>
      </c>
      <c r="D51" s="7"/>
      <c r="E51" s="7">
        <v>35823857756</v>
      </c>
      <c r="F51" s="7"/>
      <c r="G51" s="7">
        <v>39557521278</v>
      </c>
      <c r="H51" s="7"/>
      <c r="I51" s="7">
        <f t="shared" si="0"/>
        <v>-3733663522</v>
      </c>
      <c r="J51" s="7"/>
      <c r="K51" s="7">
        <v>16189706</v>
      </c>
      <c r="L51" s="7"/>
      <c r="M51" s="7">
        <v>35823857756</v>
      </c>
      <c r="N51" s="7"/>
      <c r="O51" s="7">
        <v>48614190131</v>
      </c>
      <c r="P51" s="7"/>
      <c r="Q51" s="7">
        <f t="shared" si="1"/>
        <v>-12790332375</v>
      </c>
    </row>
    <row r="52" spans="1:17">
      <c r="A52" s="1" t="s">
        <v>36</v>
      </c>
      <c r="C52" s="7">
        <v>1091408</v>
      </c>
      <c r="D52" s="7"/>
      <c r="E52" s="7">
        <v>23217162219</v>
      </c>
      <c r="F52" s="7"/>
      <c r="G52" s="7">
        <v>21904416131</v>
      </c>
      <c r="H52" s="7"/>
      <c r="I52" s="7">
        <f t="shared" si="0"/>
        <v>1312746088</v>
      </c>
      <c r="J52" s="7"/>
      <c r="K52" s="7">
        <v>1091408</v>
      </c>
      <c r="L52" s="7"/>
      <c r="M52" s="7">
        <v>23217162219</v>
      </c>
      <c r="N52" s="7"/>
      <c r="O52" s="7">
        <v>16610035213</v>
      </c>
      <c r="P52" s="7"/>
      <c r="Q52" s="7">
        <f t="shared" si="1"/>
        <v>6607127006</v>
      </c>
    </row>
    <row r="53" spans="1:17">
      <c r="A53" s="1" t="s">
        <v>27</v>
      </c>
      <c r="C53" s="7">
        <v>978785</v>
      </c>
      <c r="D53" s="7"/>
      <c r="E53" s="7">
        <v>22991073847</v>
      </c>
      <c r="F53" s="7"/>
      <c r="G53" s="7">
        <v>22660267029</v>
      </c>
      <c r="H53" s="7"/>
      <c r="I53" s="7">
        <f t="shared" si="0"/>
        <v>330806818</v>
      </c>
      <c r="J53" s="7"/>
      <c r="K53" s="7">
        <v>978785</v>
      </c>
      <c r="L53" s="7"/>
      <c r="M53" s="7">
        <v>22991073847</v>
      </c>
      <c r="N53" s="7"/>
      <c r="O53" s="7">
        <v>31358540447</v>
      </c>
      <c r="P53" s="7"/>
      <c r="Q53" s="7">
        <f t="shared" si="1"/>
        <v>-8367466600</v>
      </c>
    </row>
    <row r="54" spans="1:17">
      <c r="A54" s="1" t="s">
        <v>39</v>
      </c>
      <c r="C54" s="7">
        <v>185603029</v>
      </c>
      <c r="D54" s="7"/>
      <c r="E54" s="7">
        <v>79703434502</v>
      </c>
      <c r="F54" s="7"/>
      <c r="G54" s="7">
        <v>79703434502</v>
      </c>
      <c r="H54" s="7"/>
      <c r="I54" s="7">
        <f t="shared" si="0"/>
        <v>0</v>
      </c>
      <c r="J54" s="7"/>
      <c r="K54" s="7">
        <v>185603029</v>
      </c>
      <c r="L54" s="7"/>
      <c r="M54" s="7">
        <v>79703434502</v>
      </c>
      <c r="N54" s="7"/>
      <c r="O54" s="7">
        <v>79703434502</v>
      </c>
      <c r="P54" s="7"/>
      <c r="Q54" s="7">
        <f t="shared" si="1"/>
        <v>0</v>
      </c>
    </row>
    <row r="55" spans="1:17">
      <c r="A55" s="1" t="s">
        <v>65</v>
      </c>
      <c r="C55" s="7">
        <v>284598</v>
      </c>
      <c r="D55" s="7"/>
      <c r="E55" s="7">
        <v>54784483903</v>
      </c>
      <c r="F55" s="7"/>
      <c r="G55" s="7">
        <v>45287664726</v>
      </c>
      <c r="H55" s="7"/>
      <c r="I55" s="7">
        <f t="shared" si="0"/>
        <v>9496819177</v>
      </c>
      <c r="J55" s="7"/>
      <c r="K55" s="7">
        <v>284598</v>
      </c>
      <c r="L55" s="7"/>
      <c r="M55" s="7">
        <v>54784483903</v>
      </c>
      <c r="N55" s="7"/>
      <c r="O55" s="7">
        <v>42482748526</v>
      </c>
      <c r="P55" s="7"/>
      <c r="Q55" s="7">
        <f t="shared" si="1"/>
        <v>12301735377</v>
      </c>
    </row>
    <row r="56" spans="1:17">
      <c r="A56" s="1" t="s">
        <v>69</v>
      </c>
      <c r="C56" s="7">
        <v>7014045</v>
      </c>
      <c r="D56" s="7"/>
      <c r="E56" s="7">
        <v>48108948882</v>
      </c>
      <c r="F56" s="7"/>
      <c r="G56" s="7">
        <v>52710674427</v>
      </c>
      <c r="H56" s="7"/>
      <c r="I56" s="7">
        <f t="shared" si="0"/>
        <v>-4601725545</v>
      </c>
      <c r="J56" s="7"/>
      <c r="K56" s="7">
        <v>7014045</v>
      </c>
      <c r="L56" s="7"/>
      <c r="M56" s="7">
        <v>48108948882</v>
      </c>
      <c r="N56" s="7"/>
      <c r="O56" s="7">
        <v>45021843782</v>
      </c>
      <c r="P56" s="7"/>
      <c r="Q56" s="7">
        <f t="shared" si="1"/>
        <v>3087105100</v>
      </c>
    </row>
    <row r="57" spans="1:17">
      <c r="A57" s="1" t="s">
        <v>63</v>
      </c>
      <c r="C57" s="7">
        <v>359496</v>
      </c>
      <c r="D57" s="7"/>
      <c r="E57" s="7">
        <v>27123396208</v>
      </c>
      <c r="F57" s="7"/>
      <c r="G57" s="7">
        <v>27123396208</v>
      </c>
      <c r="H57" s="7"/>
      <c r="I57" s="7">
        <f t="shared" si="0"/>
        <v>0</v>
      </c>
      <c r="J57" s="7"/>
      <c r="K57" s="7">
        <v>359496</v>
      </c>
      <c r="L57" s="7"/>
      <c r="M57" s="7">
        <v>27123396208</v>
      </c>
      <c r="N57" s="7"/>
      <c r="O57" s="7">
        <v>28820842035</v>
      </c>
      <c r="P57" s="7"/>
      <c r="Q57" s="7">
        <f t="shared" si="1"/>
        <v>-1697445827</v>
      </c>
    </row>
    <row r="58" spans="1:17">
      <c r="A58" s="1" t="s">
        <v>23</v>
      </c>
      <c r="C58" s="7">
        <v>3300000</v>
      </c>
      <c r="D58" s="7"/>
      <c r="E58" s="7">
        <v>13574150370</v>
      </c>
      <c r="F58" s="7"/>
      <c r="G58" s="7">
        <v>14830530165</v>
      </c>
      <c r="H58" s="7"/>
      <c r="I58" s="7">
        <f t="shared" si="0"/>
        <v>-1256379795</v>
      </c>
      <c r="J58" s="7"/>
      <c r="K58" s="7">
        <v>3300000</v>
      </c>
      <c r="L58" s="7"/>
      <c r="M58" s="7">
        <v>13574150370</v>
      </c>
      <c r="N58" s="7"/>
      <c r="O58" s="7">
        <v>13294413449</v>
      </c>
      <c r="P58" s="7"/>
      <c r="Q58" s="7">
        <f t="shared" si="1"/>
        <v>279736921</v>
      </c>
    </row>
    <row r="59" spans="1:17">
      <c r="A59" s="1" t="s">
        <v>106</v>
      </c>
      <c r="C59" s="7">
        <v>132300</v>
      </c>
      <c r="D59" s="7"/>
      <c r="E59" s="7">
        <v>114536483498</v>
      </c>
      <c r="F59" s="7"/>
      <c r="G59" s="7">
        <v>113437269767</v>
      </c>
      <c r="H59" s="7"/>
      <c r="I59" s="7">
        <f t="shared" si="0"/>
        <v>1099213731</v>
      </c>
      <c r="J59" s="7"/>
      <c r="K59" s="7">
        <v>132300</v>
      </c>
      <c r="L59" s="7"/>
      <c r="M59" s="7">
        <v>114536483498</v>
      </c>
      <c r="N59" s="7"/>
      <c r="O59" s="7">
        <v>96384245188</v>
      </c>
      <c r="P59" s="7"/>
      <c r="Q59" s="7">
        <f t="shared" si="1"/>
        <v>18152238310</v>
      </c>
    </row>
    <row r="60" spans="1:17">
      <c r="A60" s="1" t="s">
        <v>110</v>
      </c>
      <c r="C60" s="7">
        <v>197327</v>
      </c>
      <c r="D60" s="7"/>
      <c r="E60" s="7">
        <v>163722130934</v>
      </c>
      <c r="F60" s="7"/>
      <c r="G60" s="7">
        <v>162571923037</v>
      </c>
      <c r="H60" s="7"/>
      <c r="I60" s="7">
        <f t="shared" si="0"/>
        <v>1150207897</v>
      </c>
      <c r="J60" s="7"/>
      <c r="K60" s="7">
        <v>197327</v>
      </c>
      <c r="L60" s="7"/>
      <c r="M60" s="7">
        <v>163722130934</v>
      </c>
      <c r="N60" s="7"/>
      <c r="O60" s="7">
        <v>155861428182</v>
      </c>
      <c r="P60" s="7"/>
      <c r="Q60" s="7">
        <f t="shared" si="1"/>
        <v>7860702752</v>
      </c>
    </row>
    <row r="61" spans="1:17">
      <c r="A61" s="1" t="s">
        <v>101</v>
      </c>
      <c r="C61" s="7">
        <v>36825</v>
      </c>
      <c r="D61" s="7"/>
      <c r="E61" s="7">
        <v>28627352601</v>
      </c>
      <c r="F61" s="7"/>
      <c r="G61" s="7">
        <v>28625879868</v>
      </c>
      <c r="H61" s="7"/>
      <c r="I61" s="7">
        <f t="shared" si="0"/>
        <v>1472733</v>
      </c>
      <c r="J61" s="7"/>
      <c r="K61" s="7">
        <v>36825</v>
      </c>
      <c r="L61" s="7"/>
      <c r="M61" s="7">
        <v>28627352601</v>
      </c>
      <c r="N61" s="7"/>
      <c r="O61" s="7">
        <v>23938538853</v>
      </c>
      <c r="P61" s="7"/>
      <c r="Q61" s="7">
        <f t="shared" si="1"/>
        <v>4688813748</v>
      </c>
    </row>
    <row r="62" spans="1:17">
      <c r="A62" s="1" t="s">
        <v>103</v>
      </c>
      <c r="C62" s="7">
        <v>14300</v>
      </c>
      <c r="D62" s="7"/>
      <c r="E62" s="7">
        <v>12694382726</v>
      </c>
      <c r="F62" s="7"/>
      <c r="G62" s="7">
        <v>12546118603</v>
      </c>
      <c r="H62" s="7"/>
      <c r="I62" s="7">
        <f t="shared" si="0"/>
        <v>148264123</v>
      </c>
      <c r="J62" s="7"/>
      <c r="K62" s="7">
        <v>14300</v>
      </c>
      <c r="L62" s="7"/>
      <c r="M62" s="7">
        <v>12694382726</v>
      </c>
      <c r="N62" s="7"/>
      <c r="O62" s="7">
        <v>10530041084</v>
      </c>
      <c r="P62" s="7"/>
      <c r="Q62" s="7">
        <f t="shared" si="1"/>
        <v>2164341642</v>
      </c>
    </row>
    <row r="63" spans="1:17">
      <c r="A63" s="1" t="s">
        <v>109</v>
      </c>
      <c r="C63" s="7">
        <v>16</v>
      </c>
      <c r="D63" s="7"/>
      <c r="E63" s="7">
        <v>13509710</v>
      </c>
      <c r="F63" s="7"/>
      <c r="G63" s="7">
        <v>13423646</v>
      </c>
      <c r="H63" s="7"/>
      <c r="I63" s="7">
        <f t="shared" si="0"/>
        <v>86064</v>
      </c>
      <c r="J63" s="7"/>
      <c r="K63" s="7">
        <v>16</v>
      </c>
      <c r="L63" s="7"/>
      <c r="M63" s="7">
        <v>13509710</v>
      </c>
      <c r="N63" s="7"/>
      <c r="O63" s="7">
        <v>11300191</v>
      </c>
      <c r="P63" s="7"/>
      <c r="Q63" s="7">
        <f t="shared" si="1"/>
        <v>2209519</v>
      </c>
    </row>
    <row r="64" spans="1:17">
      <c r="A64" s="1" t="s">
        <v>98</v>
      </c>
      <c r="C64" s="7">
        <v>90132</v>
      </c>
      <c r="D64" s="7"/>
      <c r="E64" s="7">
        <v>73495631741</v>
      </c>
      <c r="F64" s="7"/>
      <c r="G64" s="7">
        <v>72929705374</v>
      </c>
      <c r="H64" s="7"/>
      <c r="I64" s="7">
        <f t="shared" si="0"/>
        <v>565926367</v>
      </c>
      <c r="J64" s="7"/>
      <c r="K64" s="7">
        <v>90132</v>
      </c>
      <c r="L64" s="7"/>
      <c r="M64" s="7">
        <v>73495631741</v>
      </c>
      <c r="N64" s="7"/>
      <c r="O64" s="7">
        <v>60923595516</v>
      </c>
      <c r="P64" s="7"/>
      <c r="Q64" s="7">
        <f t="shared" si="1"/>
        <v>12572036225</v>
      </c>
    </row>
    <row r="65" spans="1:17">
      <c r="A65" s="1" t="s">
        <v>130</v>
      </c>
      <c r="C65" s="7">
        <v>100396</v>
      </c>
      <c r="D65" s="7"/>
      <c r="E65" s="7">
        <v>89978662810</v>
      </c>
      <c r="F65" s="7"/>
      <c r="G65" s="7">
        <v>89642825899</v>
      </c>
      <c r="H65" s="7"/>
      <c r="I65" s="7">
        <f t="shared" si="0"/>
        <v>335836911</v>
      </c>
      <c r="J65" s="7"/>
      <c r="K65" s="7">
        <v>100396</v>
      </c>
      <c r="L65" s="7"/>
      <c r="M65" s="7">
        <v>89978662810</v>
      </c>
      <c r="N65" s="7"/>
      <c r="O65" s="7">
        <v>89642825899</v>
      </c>
      <c r="P65" s="7"/>
      <c r="Q65" s="7">
        <f t="shared" si="1"/>
        <v>335836911</v>
      </c>
    </row>
    <row r="66" spans="1:17">
      <c r="A66" s="1" t="s">
        <v>118</v>
      </c>
      <c r="C66" s="7">
        <v>112600</v>
      </c>
      <c r="D66" s="7"/>
      <c r="E66" s="7">
        <v>90286580590</v>
      </c>
      <c r="F66" s="7"/>
      <c r="G66" s="7">
        <v>89522165166</v>
      </c>
      <c r="H66" s="7"/>
      <c r="I66" s="7">
        <f t="shared" si="0"/>
        <v>764415424</v>
      </c>
      <c r="J66" s="7"/>
      <c r="K66" s="7">
        <v>112600</v>
      </c>
      <c r="L66" s="7"/>
      <c r="M66" s="7">
        <v>90286580590</v>
      </c>
      <c r="N66" s="7"/>
      <c r="O66" s="7">
        <v>75090587363</v>
      </c>
      <c r="P66" s="7"/>
      <c r="Q66" s="7">
        <f t="shared" si="1"/>
        <v>15195993227</v>
      </c>
    </row>
    <row r="67" spans="1:17">
      <c r="A67" s="1" t="s">
        <v>85</v>
      </c>
      <c r="C67" s="7">
        <v>400</v>
      </c>
      <c r="D67" s="7"/>
      <c r="E67" s="7">
        <v>306948355</v>
      </c>
      <c r="F67" s="7"/>
      <c r="G67" s="7">
        <v>306760389</v>
      </c>
      <c r="H67" s="7"/>
      <c r="I67" s="7">
        <f t="shared" si="0"/>
        <v>187966</v>
      </c>
      <c r="J67" s="7"/>
      <c r="K67" s="7">
        <v>400</v>
      </c>
      <c r="L67" s="7"/>
      <c r="M67" s="7">
        <v>306948355</v>
      </c>
      <c r="N67" s="7"/>
      <c r="O67" s="7">
        <v>257637294</v>
      </c>
      <c r="P67" s="7"/>
      <c r="Q67" s="7">
        <f t="shared" si="1"/>
        <v>49311061</v>
      </c>
    </row>
    <row r="68" spans="1:17">
      <c r="A68" s="1" t="s">
        <v>95</v>
      </c>
      <c r="C68" s="7">
        <v>23100</v>
      </c>
      <c r="D68" s="7"/>
      <c r="E68" s="7">
        <v>17933898891</v>
      </c>
      <c r="F68" s="7"/>
      <c r="G68" s="7">
        <v>17839206057</v>
      </c>
      <c r="H68" s="7"/>
      <c r="I68" s="7">
        <f t="shared" si="0"/>
        <v>94692834</v>
      </c>
      <c r="J68" s="7"/>
      <c r="K68" s="7">
        <v>23100</v>
      </c>
      <c r="L68" s="7"/>
      <c r="M68" s="7">
        <v>17933898891</v>
      </c>
      <c r="N68" s="7"/>
      <c r="O68" s="7">
        <v>15015280986</v>
      </c>
      <c r="P68" s="7"/>
      <c r="Q68" s="7">
        <f t="shared" si="1"/>
        <v>2918617905</v>
      </c>
    </row>
    <row r="69" spans="1:17">
      <c r="A69" s="1" t="s">
        <v>127</v>
      </c>
      <c r="C69" s="7">
        <v>105000</v>
      </c>
      <c r="D69" s="7"/>
      <c r="E69" s="7">
        <v>99060042112</v>
      </c>
      <c r="F69" s="7"/>
      <c r="G69" s="7">
        <v>99102034500</v>
      </c>
      <c r="H69" s="7"/>
      <c r="I69" s="7">
        <f t="shared" si="0"/>
        <v>-41992388</v>
      </c>
      <c r="J69" s="7"/>
      <c r="K69" s="7">
        <v>105000</v>
      </c>
      <c r="L69" s="7"/>
      <c r="M69" s="7">
        <v>99060042112</v>
      </c>
      <c r="N69" s="7"/>
      <c r="O69" s="7">
        <v>97907059108</v>
      </c>
      <c r="P69" s="7"/>
      <c r="Q69" s="7">
        <f t="shared" si="1"/>
        <v>1152983004</v>
      </c>
    </row>
    <row r="70" spans="1:17">
      <c r="A70" s="1" t="s">
        <v>89</v>
      </c>
      <c r="C70" s="7">
        <v>19400</v>
      </c>
      <c r="D70" s="7"/>
      <c r="E70" s="7">
        <v>13516245736</v>
      </c>
      <c r="F70" s="7"/>
      <c r="G70" s="7">
        <v>13594025636</v>
      </c>
      <c r="H70" s="7"/>
      <c r="I70" s="7">
        <f t="shared" si="0"/>
        <v>-77779900</v>
      </c>
      <c r="J70" s="7"/>
      <c r="K70" s="7">
        <v>19400</v>
      </c>
      <c r="L70" s="7"/>
      <c r="M70" s="7">
        <v>13516245736</v>
      </c>
      <c r="N70" s="7"/>
      <c r="O70" s="7">
        <v>13098813721</v>
      </c>
      <c r="P70" s="7"/>
      <c r="Q70" s="7">
        <f t="shared" si="1"/>
        <v>417432015</v>
      </c>
    </row>
    <row r="71" spans="1:17">
      <c r="A71" s="1" t="s">
        <v>92</v>
      </c>
      <c r="C71" s="7">
        <v>23980</v>
      </c>
      <c r="D71" s="7"/>
      <c r="E71" s="7">
        <v>16079272103</v>
      </c>
      <c r="F71" s="7"/>
      <c r="G71" s="7">
        <v>16189560110</v>
      </c>
      <c r="H71" s="7"/>
      <c r="I71" s="7">
        <f t="shared" si="0"/>
        <v>-110288007</v>
      </c>
      <c r="J71" s="7"/>
      <c r="K71" s="7">
        <v>23980</v>
      </c>
      <c r="L71" s="7"/>
      <c r="M71" s="7">
        <v>16079272103</v>
      </c>
      <c r="N71" s="7"/>
      <c r="O71" s="7">
        <v>13385127905</v>
      </c>
      <c r="P71" s="7"/>
      <c r="Q71" s="7">
        <f t="shared" si="1"/>
        <v>2694144198</v>
      </c>
    </row>
    <row r="72" spans="1:17">
      <c r="A72" s="1" t="s">
        <v>112</v>
      </c>
      <c r="C72" s="7">
        <v>26700</v>
      </c>
      <c r="D72" s="7"/>
      <c r="E72" s="7">
        <v>21837709197</v>
      </c>
      <c r="F72" s="7"/>
      <c r="G72" s="7">
        <v>21713576700</v>
      </c>
      <c r="H72" s="7"/>
      <c r="I72" s="7">
        <f t="shared" si="0"/>
        <v>124132497</v>
      </c>
      <c r="J72" s="7"/>
      <c r="K72" s="7">
        <v>26700</v>
      </c>
      <c r="L72" s="7"/>
      <c r="M72" s="7">
        <v>21837709197</v>
      </c>
      <c r="N72" s="7"/>
      <c r="O72" s="7">
        <v>21017509732</v>
      </c>
      <c r="P72" s="7"/>
      <c r="Q72" s="7">
        <f t="shared" si="1"/>
        <v>820199465</v>
      </c>
    </row>
    <row r="73" spans="1:17">
      <c r="A73" s="1" t="s">
        <v>115</v>
      </c>
      <c r="C73" s="7">
        <v>162683</v>
      </c>
      <c r="D73" s="7"/>
      <c r="E73" s="7">
        <v>104926155156</v>
      </c>
      <c r="F73" s="7"/>
      <c r="G73" s="7">
        <v>105832135228</v>
      </c>
      <c r="H73" s="7"/>
      <c r="I73" s="7">
        <f t="shared" ref="I73:I75" si="2">E73-G73</f>
        <v>-905980072</v>
      </c>
      <c r="J73" s="7"/>
      <c r="K73" s="7">
        <v>162683</v>
      </c>
      <c r="L73" s="7"/>
      <c r="M73" s="7">
        <v>104926155156</v>
      </c>
      <c r="N73" s="7"/>
      <c r="O73" s="7">
        <v>100958601857</v>
      </c>
      <c r="P73" s="7"/>
      <c r="Q73" s="7">
        <f t="shared" ref="Q73:Q74" si="3">M73-O73</f>
        <v>3967553299</v>
      </c>
    </row>
    <row r="74" spans="1:17">
      <c r="A74" s="1" t="s">
        <v>121</v>
      </c>
      <c r="C74" s="7">
        <v>131855</v>
      </c>
      <c r="D74" s="7"/>
      <c r="E74" s="7">
        <v>129099560862</v>
      </c>
      <c r="F74" s="7"/>
      <c r="G74" s="7">
        <v>125623973351</v>
      </c>
      <c r="H74" s="7"/>
      <c r="I74" s="7">
        <f t="shared" si="2"/>
        <v>3475587511</v>
      </c>
      <c r="J74" s="7"/>
      <c r="K74" s="7">
        <v>131855</v>
      </c>
      <c r="L74" s="7"/>
      <c r="M74" s="7">
        <v>129099560862</v>
      </c>
      <c r="N74" s="7"/>
      <c r="O74" s="7">
        <v>125021446231</v>
      </c>
      <c r="P74" s="7"/>
      <c r="Q74" s="7">
        <f t="shared" si="3"/>
        <v>4078114631</v>
      </c>
    </row>
    <row r="75" spans="1:17">
      <c r="A75" s="1" t="s">
        <v>124</v>
      </c>
      <c r="C75" s="7">
        <v>559583</v>
      </c>
      <c r="D75" s="7"/>
      <c r="E75" s="7">
        <v>531059911541</v>
      </c>
      <c r="F75" s="7"/>
      <c r="G75" s="7">
        <v>541298424374</v>
      </c>
      <c r="H75" s="7"/>
      <c r="I75" s="7">
        <f t="shared" si="2"/>
        <v>-10238512833</v>
      </c>
      <c r="J75" s="7"/>
      <c r="K75" s="7">
        <v>559583</v>
      </c>
      <c r="L75" s="7"/>
      <c r="M75" s="7">
        <v>531059911541</v>
      </c>
      <c r="N75" s="7"/>
      <c r="O75" s="7">
        <v>539401688191</v>
      </c>
      <c r="P75" s="7"/>
      <c r="Q75" s="7">
        <f>M75-O75</f>
        <v>-8341776650</v>
      </c>
    </row>
    <row r="76" spans="1:17">
      <c r="A76" s="1" t="s">
        <v>75</v>
      </c>
      <c r="C76" s="1" t="s">
        <v>75</v>
      </c>
      <c r="E76" s="14">
        <f>SUM(E8:E75)</f>
        <v>3996220042406</v>
      </c>
      <c r="F76" s="7"/>
      <c r="G76" s="14">
        <f>SUM(G8:G75)</f>
        <v>4008218103952</v>
      </c>
      <c r="H76" s="7"/>
      <c r="I76" s="14">
        <f>SUM(I8:I75)</f>
        <v>-11998061546</v>
      </c>
      <c r="J76" s="7"/>
      <c r="K76" s="7" t="s">
        <v>75</v>
      </c>
      <c r="L76" s="7"/>
      <c r="M76" s="14">
        <f>SUM(M8:M75)</f>
        <v>3996220042406</v>
      </c>
      <c r="N76" s="7"/>
      <c r="O76" s="14">
        <f>SUM(O8:O75)</f>
        <v>3870750845198</v>
      </c>
      <c r="P76" s="7"/>
      <c r="Q76" s="14">
        <f>SUM(Q8:Q75)</f>
        <v>125469197208</v>
      </c>
    </row>
    <row r="77" spans="1:17">
      <c r="I77" s="7"/>
      <c r="J77" s="7"/>
      <c r="K77" s="7"/>
      <c r="L77" s="7"/>
      <c r="M77" s="7"/>
      <c r="N77" s="7"/>
      <c r="O77" s="7"/>
      <c r="P77" s="7"/>
      <c r="Q77" s="7"/>
    </row>
    <row r="78" spans="1:17">
      <c r="I78" s="5"/>
      <c r="J78" s="5"/>
      <c r="K78" s="5"/>
      <c r="L78" s="5"/>
      <c r="M78" s="5"/>
      <c r="N78" s="5"/>
      <c r="O78" s="5"/>
      <c r="P78" s="5"/>
      <c r="Q78" s="5"/>
    </row>
    <row r="79" spans="1:17">
      <c r="I79" s="5"/>
      <c r="J79" s="5"/>
      <c r="K79" s="5"/>
      <c r="L79" s="5"/>
      <c r="M79" s="5"/>
      <c r="N79" s="5"/>
      <c r="O79" s="5"/>
      <c r="P79" s="5"/>
      <c r="Q79" s="5"/>
    </row>
    <row r="80" spans="1:17">
      <c r="I80" s="5"/>
      <c r="J80" s="5"/>
      <c r="K80" s="5"/>
      <c r="L80" s="5"/>
      <c r="M80" s="5"/>
      <c r="N80" s="5"/>
      <c r="O80" s="5"/>
      <c r="P80" s="5"/>
      <c r="Q80" s="5"/>
    </row>
    <row r="81" spans="9:17">
      <c r="I81" s="7"/>
      <c r="J81" s="7"/>
      <c r="K81" s="7"/>
      <c r="L81" s="7"/>
      <c r="M81" s="7"/>
      <c r="N81" s="7"/>
      <c r="O81" s="7"/>
      <c r="P81" s="7"/>
      <c r="Q81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89"/>
  <sheetViews>
    <sheetView rightToLeft="1" topLeftCell="A70" workbookViewId="0">
      <selection activeCell="I84" sqref="I84:Q89"/>
    </sheetView>
  </sheetViews>
  <sheetFormatPr defaultRowHeight="24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  <c r="H3" s="16" t="s">
        <v>152</v>
      </c>
      <c r="I3" s="16" t="s">
        <v>152</v>
      </c>
      <c r="J3" s="16" t="s">
        <v>152</v>
      </c>
      <c r="K3" s="16" t="s">
        <v>152</v>
      </c>
      <c r="L3" s="16" t="s">
        <v>152</v>
      </c>
      <c r="M3" s="16" t="s">
        <v>152</v>
      </c>
      <c r="N3" s="16" t="s">
        <v>152</v>
      </c>
      <c r="O3" s="16" t="s">
        <v>152</v>
      </c>
      <c r="P3" s="16" t="s">
        <v>152</v>
      </c>
      <c r="Q3" s="16" t="s">
        <v>152</v>
      </c>
    </row>
    <row r="4" spans="1:17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4.75">
      <c r="A6" s="15" t="s">
        <v>3</v>
      </c>
      <c r="C6" s="15" t="s">
        <v>154</v>
      </c>
      <c r="D6" s="15" t="s">
        <v>154</v>
      </c>
      <c r="E6" s="15" t="s">
        <v>154</v>
      </c>
      <c r="F6" s="15" t="s">
        <v>154</v>
      </c>
      <c r="G6" s="15" t="s">
        <v>154</v>
      </c>
      <c r="H6" s="15" t="s">
        <v>154</v>
      </c>
      <c r="I6" s="15" t="s">
        <v>154</v>
      </c>
      <c r="K6" s="15" t="s">
        <v>155</v>
      </c>
      <c r="L6" s="15" t="s">
        <v>155</v>
      </c>
      <c r="M6" s="15" t="s">
        <v>155</v>
      </c>
      <c r="N6" s="15" t="s">
        <v>155</v>
      </c>
      <c r="O6" s="15" t="s">
        <v>155</v>
      </c>
      <c r="P6" s="15" t="s">
        <v>155</v>
      </c>
      <c r="Q6" s="15" t="s">
        <v>155</v>
      </c>
    </row>
    <row r="7" spans="1:17" ht="24.75">
      <c r="A7" s="15" t="s">
        <v>3</v>
      </c>
      <c r="C7" s="15" t="s">
        <v>7</v>
      </c>
      <c r="E7" s="15" t="s">
        <v>202</v>
      </c>
      <c r="G7" s="15" t="s">
        <v>203</v>
      </c>
      <c r="I7" s="15" t="s">
        <v>205</v>
      </c>
      <c r="K7" s="15" t="s">
        <v>7</v>
      </c>
      <c r="M7" s="15" t="s">
        <v>202</v>
      </c>
      <c r="O7" s="15" t="s">
        <v>203</v>
      </c>
      <c r="Q7" s="15" t="s">
        <v>205</v>
      </c>
    </row>
    <row r="8" spans="1:17">
      <c r="A8" s="1" t="s">
        <v>21</v>
      </c>
      <c r="C8" s="7">
        <v>8348483</v>
      </c>
      <c r="D8" s="7"/>
      <c r="E8" s="7">
        <v>30054616728</v>
      </c>
      <c r="F8" s="7"/>
      <c r="G8" s="7">
        <v>29808639646</v>
      </c>
      <c r="H8" s="7"/>
      <c r="I8" s="7">
        <f>E8-G8</f>
        <v>245977082</v>
      </c>
      <c r="J8" s="7"/>
      <c r="K8" s="7">
        <v>21204516</v>
      </c>
      <c r="L8" s="7"/>
      <c r="M8" s="7">
        <v>73916634809</v>
      </c>
      <c r="N8" s="7"/>
      <c r="O8" s="7">
        <v>75711692335</v>
      </c>
      <c r="P8" s="7"/>
      <c r="Q8" s="7">
        <f>M8-O8</f>
        <v>-1795057526</v>
      </c>
    </row>
    <row r="9" spans="1:17">
      <c r="A9" s="1" t="s">
        <v>60</v>
      </c>
      <c r="C9" s="7">
        <v>566578</v>
      </c>
      <c r="D9" s="7"/>
      <c r="E9" s="7">
        <v>25924995952</v>
      </c>
      <c r="F9" s="7"/>
      <c r="G9" s="7">
        <v>18692089959</v>
      </c>
      <c r="H9" s="7"/>
      <c r="I9" s="7">
        <f t="shared" ref="I9:I72" si="0">E9-G9</f>
        <v>7232905993</v>
      </c>
      <c r="J9" s="7"/>
      <c r="K9" s="7">
        <v>2466124</v>
      </c>
      <c r="L9" s="7"/>
      <c r="M9" s="7">
        <v>98369179043</v>
      </c>
      <c r="N9" s="7"/>
      <c r="O9" s="7">
        <v>84934086574</v>
      </c>
      <c r="P9" s="7"/>
      <c r="Q9" s="7">
        <f t="shared" ref="Q9:Q72" si="1">M9-O9</f>
        <v>13435092469</v>
      </c>
    </row>
    <row r="10" spans="1:17">
      <c r="A10" s="1" t="s">
        <v>50</v>
      </c>
      <c r="C10" s="7">
        <v>302274</v>
      </c>
      <c r="D10" s="7"/>
      <c r="E10" s="7">
        <v>4735015189</v>
      </c>
      <c r="F10" s="7"/>
      <c r="G10" s="7">
        <v>5861429196</v>
      </c>
      <c r="H10" s="7"/>
      <c r="I10" s="7">
        <f t="shared" si="0"/>
        <v>-1126414007</v>
      </c>
      <c r="J10" s="7"/>
      <c r="K10" s="7">
        <v>636358</v>
      </c>
      <c r="L10" s="7"/>
      <c r="M10" s="7">
        <v>9371044596</v>
      </c>
      <c r="N10" s="7"/>
      <c r="O10" s="7">
        <v>12339689639</v>
      </c>
      <c r="P10" s="7"/>
      <c r="Q10" s="7">
        <f t="shared" si="1"/>
        <v>-2968645043</v>
      </c>
    </row>
    <row r="11" spans="1:17">
      <c r="A11" s="1" t="s">
        <v>19</v>
      </c>
      <c r="C11" s="7">
        <v>2794924</v>
      </c>
      <c r="D11" s="7"/>
      <c r="E11" s="7">
        <v>6912396134</v>
      </c>
      <c r="F11" s="7"/>
      <c r="G11" s="7">
        <v>6860134528</v>
      </c>
      <c r="H11" s="7"/>
      <c r="I11" s="7">
        <f t="shared" si="0"/>
        <v>52261606</v>
      </c>
      <c r="J11" s="7"/>
      <c r="K11" s="7">
        <v>2794924</v>
      </c>
      <c r="L11" s="7"/>
      <c r="M11" s="7">
        <v>6912396134</v>
      </c>
      <c r="N11" s="7"/>
      <c r="O11" s="7">
        <v>6860134528</v>
      </c>
      <c r="P11" s="7"/>
      <c r="Q11" s="7">
        <f t="shared" si="1"/>
        <v>52261606</v>
      </c>
    </row>
    <row r="12" spans="1:17">
      <c r="A12" s="1" t="s">
        <v>65</v>
      </c>
      <c r="C12" s="7">
        <v>8302</v>
      </c>
      <c r="D12" s="7"/>
      <c r="E12" s="7">
        <v>1659798840</v>
      </c>
      <c r="F12" s="7"/>
      <c r="G12" s="7">
        <v>1239263025</v>
      </c>
      <c r="H12" s="7"/>
      <c r="I12" s="7">
        <f t="shared" si="0"/>
        <v>420535815</v>
      </c>
      <c r="J12" s="7"/>
      <c r="K12" s="7">
        <v>8302</v>
      </c>
      <c r="L12" s="7"/>
      <c r="M12" s="7">
        <v>1659798840</v>
      </c>
      <c r="N12" s="7"/>
      <c r="O12" s="7">
        <v>1239263025</v>
      </c>
      <c r="P12" s="7"/>
      <c r="Q12" s="7">
        <f t="shared" si="1"/>
        <v>420535815</v>
      </c>
    </row>
    <row r="13" spans="1:17">
      <c r="A13" s="1" t="s">
        <v>58</v>
      </c>
      <c r="C13" s="7">
        <v>6255655</v>
      </c>
      <c r="D13" s="7"/>
      <c r="E13" s="7">
        <v>12294652644</v>
      </c>
      <c r="F13" s="7"/>
      <c r="G13" s="7">
        <v>15934666507</v>
      </c>
      <c r="H13" s="7"/>
      <c r="I13" s="7">
        <f t="shared" si="0"/>
        <v>-3640013863</v>
      </c>
      <c r="J13" s="7"/>
      <c r="K13" s="7">
        <v>24934419</v>
      </c>
      <c r="L13" s="7"/>
      <c r="M13" s="7">
        <v>50164262165</v>
      </c>
      <c r="N13" s="7"/>
      <c r="O13" s="7">
        <v>63513996696</v>
      </c>
      <c r="P13" s="7"/>
      <c r="Q13" s="7">
        <f t="shared" si="1"/>
        <v>-13349734531</v>
      </c>
    </row>
    <row r="14" spans="1:17">
      <c r="A14" s="1" t="s">
        <v>32</v>
      </c>
      <c r="C14" s="7">
        <v>24452116</v>
      </c>
      <c r="D14" s="7"/>
      <c r="E14" s="7">
        <v>37020503624</v>
      </c>
      <c r="F14" s="7"/>
      <c r="G14" s="7">
        <v>37054858650</v>
      </c>
      <c r="H14" s="7"/>
      <c r="I14" s="7">
        <f t="shared" si="0"/>
        <v>-34355026</v>
      </c>
      <c r="J14" s="7"/>
      <c r="K14" s="7">
        <v>24452116</v>
      </c>
      <c r="L14" s="7"/>
      <c r="M14" s="7">
        <v>37020503624</v>
      </c>
      <c r="N14" s="7"/>
      <c r="O14" s="7">
        <v>37054858650</v>
      </c>
      <c r="P14" s="7"/>
      <c r="Q14" s="7">
        <f t="shared" si="1"/>
        <v>-34355026</v>
      </c>
    </row>
    <row r="15" spans="1:17">
      <c r="A15" s="1" t="s">
        <v>187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2440852</v>
      </c>
      <c r="L15" s="7"/>
      <c r="M15" s="7">
        <v>77820789644</v>
      </c>
      <c r="N15" s="7"/>
      <c r="O15" s="7">
        <v>53257920026</v>
      </c>
      <c r="P15" s="7"/>
      <c r="Q15" s="7">
        <f t="shared" si="1"/>
        <v>24562869618</v>
      </c>
    </row>
    <row r="16" spans="1:17">
      <c r="A16" s="1" t="s">
        <v>48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973232</v>
      </c>
      <c r="L16" s="7"/>
      <c r="M16" s="7">
        <v>43719114894</v>
      </c>
      <c r="N16" s="7"/>
      <c r="O16" s="7">
        <v>58530196814</v>
      </c>
      <c r="P16" s="7"/>
      <c r="Q16" s="7">
        <f t="shared" si="1"/>
        <v>-14811081920</v>
      </c>
    </row>
    <row r="17" spans="1:17">
      <c r="A17" s="1" t="s">
        <v>194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9960161</v>
      </c>
      <c r="L17" s="7"/>
      <c r="M17" s="7">
        <v>31487486488</v>
      </c>
      <c r="N17" s="7"/>
      <c r="O17" s="7">
        <v>33943338005</v>
      </c>
      <c r="P17" s="7"/>
      <c r="Q17" s="7">
        <f t="shared" si="1"/>
        <v>-2455851517</v>
      </c>
    </row>
    <row r="18" spans="1:17">
      <c r="A18" s="1" t="s">
        <v>63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284371</v>
      </c>
      <c r="L18" s="7"/>
      <c r="M18" s="7">
        <v>23465321898</v>
      </c>
      <c r="N18" s="7"/>
      <c r="O18" s="7">
        <v>22798060667</v>
      </c>
      <c r="P18" s="7"/>
      <c r="Q18" s="7">
        <f t="shared" si="1"/>
        <v>667261231</v>
      </c>
    </row>
    <row r="19" spans="1:17">
      <c r="A19" s="1" t="s">
        <v>167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1845682</v>
      </c>
      <c r="L19" s="7"/>
      <c r="M19" s="7">
        <v>40799797113</v>
      </c>
      <c r="N19" s="7"/>
      <c r="O19" s="7">
        <v>37244413899</v>
      </c>
      <c r="P19" s="7"/>
      <c r="Q19" s="7">
        <f t="shared" si="1"/>
        <v>3555383214</v>
      </c>
    </row>
    <row r="20" spans="1:17">
      <c r="A20" s="1" t="s">
        <v>206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2167673</v>
      </c>
      <c r="L20" s="7"/>
      <c r="M20" s="7">
        <v>4190778006</v>
      </c>
      <c r="N20" s="7"/>
      <c r="O20" s="7">
        <v>4749371543</v>
      </c>
      <c r="P20" s="7"/>
      <c r="Q20" s="7">
        <f t="shared" si="1"/>
        <v>-558593537</v>
      </c>
    </row>
    <row r="21" spans="1:17">
      <c r="A21" s="1" t="s">
        <v>207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3000000</v>
      </c>
      <c r="L21" s="7"/>
      <c r="M21" s="7">
        <v>81871117544</v>
      </c>
      <c r="N21" s="7"/>
      <c r="O21" s="7">
        <v>75597502500</v>
      </c>
      <c r="P21" s="7"/>
      <c r="Q21" s="7">
        <f t="shared" si="1"/>
        <v>6273615044</v>
      </c>
    </row>
    <row r="22" spans="1:17">
      <c r="A22" s="1" t="s">
        <v>208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18184000</v>
      </c>
      <c r="L22" s="7"/>
      <c r="M22" s="7">
        <v>43773531375</v>
      </c>
      <c r="N22" s="7"/>
      <c r="O22" s="7">
        <v>43773531375</v>
      </c>
      <c r="P22" s="7"/>
      <c r="Q22" s="7">
        <f t="shared" si="1"/>
        <v>0</v>
      </c>
    </row>
    <row r="23" spans="1:17">
      <c r="A23" s="1" t="s">
        <v>190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5813343</v>
      </c>
      <c r="L23" s="7"/>
      <c r="M23" s="7">
        <v>54345493145</v>
      </c>
      <c r="N23" s="7"/>
      <c r="O23" s="7">
        <v>48999827493</v>
      </c>
      <c r="P23" s="7"/>
      <c r="Q23" s="7">
        <f t="shared" si="1"/>
        <v>5345665652</v>
      </c>
    </row>
    <row r="24" spans="1:17">
      <c r="A24" s="1" t="s">
        <v>38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852396</v>
      </c>
      <c r="L24" s="7"/>
      <c r="M24" s="7">
        <v>19545960845</v>
      </c>
      <c r="N24" s="7"/>
      <c r="O24" s="7">
        <v>24233473090</v>
      </c>
      <c r="P24" s="7"/>
      <c r="Q24" s="7">
        <f t="shared" si="1"/>
        <v>-4687512245</v>
      </c>
    </row>
    <row r="25" spans="1:17">
      <c r="A25" s="1" t="s">
        <v>18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6525975</v>
      </c>
      <c r="L25" s="7"/>
      <c r="M25" s="7">
        <v>20511139425</v>
      </c>
      <c r="N25" s="7"/>
      <c r="O25" s="7">
        <v>20673589750</v>
      </c>
      <c r="P25" s="7"/>
      <c r="Q25" s="7">
        <f t="shared" si="1"/>
        <v>-162450325</v>
      </c>
    </row>
    <row r="26" spans="1:17">
      <c r="A26" s="1" t="s">
        <v>25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87849</v>
      </c>
      <c r="L26" s="7"/>
      <c r="M26" s="7">
        <v>4806380456</v>
      </c>
      <c r="N26" s="7"/>
      <c r="O26" s="7">
        <v>4019629515</v>
      </c>
      <c r="P26" s="7"/>
      <c r="Q26" s="7">
        <f t="shared" si="1"/>
        <v>786750941</v>
      </c>
    </row>
    <row r="27" spans="1:17">
      <c r="A27" s="1" t="s">
        <v>17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11491333</v>
      </c>
      <c r="L27" s="7"/>
      <c r="M27" s="7">
        <v>27727773319</v>
      </c>
      <c r="N27" s="7"/>
      <c r="O27" s="7">
        <v>34505990879</v>
      </c>
      <c r="P27" s="7"/>
      <c r="Q27" s="7">
        <f t="shared" si="1"/>
        <v>-6778217560</v>
      </c>
    </row>
    <row r="28" spans="1:17">
      <c r="A28" s="1" t="s">
        <v>27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495317</v>
      </c>
      <c r="L28" s="7"/>
      <c r="M28" s="7">
        <v>17377722578</v>
      </c>
      <c r="N28" s="7"/>
      <c r="O28" s="7">
        <v>15869080683</v>
      </c>
      <c r="P28" s="7"/>
      <c r="Q28" s="7">
        <f t="shared" si="1"/>
        <v>1508641895</v>
      </c>
    </row>
    <row r="29" spans="1:17">
      <c r="A29" s="1" t="s">
        <v>42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3021867</v>
      </c>
      <c r="L29" s="7"/>
      <c r="M29" s="7">
        <v>13801323700</v>
      </c>
      <c r="N29" s="7"/>
      <c r="O29" s="7">
        <v>16280134890</v>
      </c>
      <c r="P29" s="7"/>
      <c r="Q29" s="7">
        <f t="shared" si="1"/>
        <v>-2478811190</v>
      </c>
    </row>
    <row r="30" spans="1:17">
      <c r="A30" s="1" t="s">
        <v>43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303934</v>
      </c>
      <c r="L30" s="7"/>
      <c r="M30" s="7">
        <v>6161335700</v>
      </c>
      <c r="N30" s="7"/>
      <c r="O30" s="7">
        <v>5580259698</v>
      </c>
      <c r="P30" s="7"/>
      <c r="Q30" s="7">
        <f t="shared" si="1"/>
        <v>581076002</v>
      </c>
    </row>
    <row r="31" spans="1:17">
      <c r="A31" s="1" t="s">
        <v>209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417248</v>
      </c>
      <c r="L31" s="7"/>
      <c r="M31" s="7">
        <v>17884683148</v>
      </c>
      <c r="N31" s="7"/>
      <c r="O31" s="7">
        <v>14305257763</v>
      </c>
      <c r="P31" s="7"/>
      <c r="Q31" s="7">
        <f t="shared" si="1"/>
        <v>3579425385</v>
      </c>
    </row>
    <row r="32" spans="1:17">
      <c r="A32" s="1" t="s">
        <v>51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6115748</v>
      </c>
      <c r="L32" s="7"/>
      <c r="M32" s="7">
        <v>24308212228</v>
      </c>
      <c r="N32" s="7"/>
      <c r="O32" s="7">
        <v>24694357156</v>
      </c>
      <c r="P32" s="7"/>
      <c r="Q32" s="7">
        <f t="shared" si="1"/>
        <v>-386144928</v>
      </c>
    </row>
    <row r="33" spans="1:17">
      <c r="A33" s="1" t="s">
        <v>210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10500000</v>
      </c>
      <c r="L33" s="7"/>
      <c r="M33" s="7">
        <v>81511004750</v>
      </c>
      <c r="N33" s="7"/>
      <c r="O33" s="7">
        <v>41933999250</v>
      </c>
      <c r="P33" s="7"/>
      <c r="Q33" s="7">
        <f t="shared" si="1"/>
        <v>39577005500</v>
      </c>
    </row>
    <row r="34" spans="1:17">
      <c r="A34" s="1" t="s">
        <v>20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871929</v>
      </c>
      <c r="L34" s="7"/>
      <c r="M34" s="7">
        <v>4006761880</v>
      </c>
      <c r="N34" s="7"/>
      <c r="O34" s="7">
        <v>3404558733</v>
      </c>
      <c r="P34" s="7"/>
      <c r="Q34" s="7">
        <f t="shared" si="1"/>
        <v>602203147</v>
      </c>
    </row>
    <row r="35" spans="1:17">
      <c r="A35" s="1" t="s">
        <v>44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630976</v>
      </c>
      <c r="L35" s="7"/>
      <c r="M35" s="7">
        <v>14452142099</v>
      </c>
      <c r="N35" s="7"/>
      <c r="O35" s="7">
        <v>14638814382</v>
      </c>
      <c r="P35" s="7"/>
      <c r="Q35" s="7">
        <f t="shared" si="1"/>
        <v>-186672283</v>
      </c>
    </row>
    <row r="36" spans="1:17">
      <c r="A36" s="1" t="s">
        <v>211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725337</v>
      </c>
      <c r="L36" s="7"/>
      <c r="M36" s="7">
        <v>7965650934</v>
      </c>
      <c r="N36" s="7"/>
      <c r="O36" s="7">
        <v>7965650934</v>
      </c>
      <c r="P36" s="7"/>
      <c r="Q36" s="7">
        <f t="shared" si="1"/>
        <v>0</v>
      </c>
    </row>
    <row r="37" spans="1:17">
      <c r="A37" s="1" t="s">
        <v>64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1777221</v>
      </c>
      <c r="L37" s="7"/>
      <c r="M37" s="7">
        <v>9411090029</v>
      </c>
      <c r="N37" s="7"/>
      <c r="O37" s="7">
        <v>9538124527</v>
      </c>
      <c r="P37" s="7"/>
      <c r="Q37" s="7">
        <f t="shared" si="1"/>
        <v>-127034498</v>
      </c>
    </row>
    <row r="38" spans="1:17">
      <c r="A38" s="1" t="s">
        <v>71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94425</v>
      </c>
      <c r="L38" s="7"/>
      <c r="M38" s="7">
        <v>4143120407</v>
      </c>
      <c r="N38" s="7"/>
      <c r="O38" s="7">
        <v>3299290466</v>
      </c>
      <c r="P38" s="7"/>
      <c r="Q38" s="7">
        <f t="shared" si="1"/>
        <v>843829941</v>
      </c>
    </row>
    <row r="39" spans="1:17">
      <c r="A39" s="1" t="s">
        <v>212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625000</v>
      </c>
      <c r="L39" s="7"/>
      <c r="M39" s="7">
        <v>15314583105</v>
      </c>
      <c r="N39" s="7"/>
      <c r="O39" s="7">
        <v>8445161250</v>
      </c>
      <c r="P39" s="7"/>
      <c r="Q39" s="7">
        <f t="shared" si="1"/>
        <v>6869421855</v>
      </c>
    </row>
    <row r="40" spans="1:17">
      <c r="A40" s="1" t="s">
        <v>213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885000</v>
      </c>
      <c r="L40" s="7"/>
      <c r="M40" s="7">
        <v>7512930661</v>
      </c>
      <c r="N40" s="7"/>
      <c r="O40" s="7">
        <v>5962343894</v>
      </c>
      <c r="P40" s="7"/>
      <c r="Q40" s="7">
        <f t="shared" si="1"/>
        <v>1550586767</v>
      </c>
    </row>
    <row r="41" spans="1:17">
      <c r="A41" s="1" t="s">
        <v>214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2143070</v>
      </c>
      <c r="L41" s="7"/>
      <c r="M41" s="7">
        <v>69632209633</v>
      </c>
      <c r="N41" s="7"/>
      <c r="O41" s="7">
        <v>51115468620</v>
      </c>
      <c r="P41" s="7"/>
      <c r="Q41" s="7">
        <f t="shared" si="1"/>
        <v>18516741013</v>
      </c>
    </row>
    <row r="42" spans="1:17">
      <c r="A42" s="1" t="s">
        <v>26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1848143</v>
      </c>
      <c r="L42" s="7"/>
      <c r="M42" s="7">
        <v>31729182139</v>
      </c>
      <c r="N42" s="7"/>
      <c r="O42" s="7">
        <v>27061168668</v>
      </c>
      <c r="P42" s="7"/>
      <c r="Q42" s="7">
        <f t="shared" si="1"/>
        <v>4668013471</v>
      </c>
    </row>
    <row r="43" spans="1:17">
      <c r="A43" s="1" t="s">
        <v>57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384216</v>
      </c>
      <c r="L43" s="7"/>
      <c r="M43" s="7">
        <v>10661182131</v>
      </c>
      <c r="N43" s="7"/>
      <c r="O43" s="7">
        <v>8662170479</v>
      </c>
      <c r="P43" s="7"/>
      <c r="Q43" s="7">
        <f t="shared" si="1"/>
        <v>1999011652</v>
      </c>
    </row>
    <row r="44" spans="1:17">
      <c r="A44" s="1" t="s">
        <v>54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6699251</v>
      </c>
      <c r="L44" s="7"/>
      <c r="M44" s="7">
        <v>38227414008</v>
      </c>
      <c r="N44" s="7"/>
      <c r="O44" s="7">
        <v>39223809609</v>
      </c>
      <c r="P44" s="7"/>
      <c r="Q44" s="7">
        <f t="shared" si="1"/>
        <v>-996395601</v>
      </c>
    </row>
    <row r="45" spans="1:17">
      <c r="A45" s="1" t="s">
        <v>49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1335381</v>
      </c>
      <c r="L45" s="7"/>
      <c r="M45" s="7">
        <v>27936498958</v>
      </c>
      <c r="N45" s="7"/>
      <c r="O45" s="7">
        <v>28843956846</v>
      </c>
      <c r="P45" s="7"/>
      <c r="Q45" s="7">
        <f t="shared" si="1"/>
        <v>-907457888</v>
      </c>
    </row>
    <row r="46" spans="1:17">
      <c r="A46" s="1" t="s">
        <v>215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1125000</v>
      </c>
      <c r="L46" s="7"/>
      <c r="M46" s="7">
        <v>14181196063</v>
      </c>
      <c r="N46" s="7"/>
      <c r="O46" s="7">
        <v>12398622736</v>
      </c>
      <c r="P46" s="7"/>
      <c r="Q46" s="7">
        <f t="shared" si="1"/>
        <v>1782573327</v>
      </c>
    </row>
    <row r="47" spans="1:17">
      <c r="A47" s="1" t="s">
        <v>188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2474051</v>
      </c>
      <c r="L47" s="7"/>
      <c r="M47" s="7">
        <v>61181689287</v>
      </c>
      <c r="N47" s="7"/>
      <c r="O47" s="7">
        <v>60991393834</v>
      </c>
      <c r="P47" s="7"/>
      <c r="Q47" s="7">
        <f t="shared" si="1"/>
        <v>190295453</v>
      </c>
    </row>
    <row r="48" spans="1:17">
      <c r="A48" s="1" t="s">
        <v>66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142581</v>
      </c>
      <c r="L48" s="7"/>
      <c r="M48" s="7">
        <v>4250662337</v>
      </c>
      <c r="N48" s="7"/>
      <c r="O48" s="7">
        <v>3502213624</v>
      </c>
      <c r="P48" s="7"/>
      <c r="Q48" s="7">
        <f t="shared" si="1"/>
        <v>748448713</v>
      </c>
    </row>
    <row r="49" spans="1:17">
      <c r="A49" s="1" t="s">
        <v>62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1137789</v>
      </c>
      <c r="L49" s="7"/>
      <c r="M49" s="7">
        <v>25437052877</v>
      </c>
      <c r="N49" s="7"/>
      <c r="O49" s="7">
        <v>23129341616</v>
      </c>
      <c r="P49" s="7"/>
      <c r="Q49" s="7">
        <f t="shared" si="1"/>
        <v>2307711261</v>
      </c>
    </row>
    <row r="50" spans="1:17">
      <c r="A50" s="1" t="s">
        <v>31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7366000</v>
      </c>
      <c r="L50" s="7"/>
      <c r="M50" s="7">
        <v>37711260781</v>
      </c>
      <c r="N50" s="7"/>
      <c r="O50" s="7">
        <v>45763576548</v>
      </c>
      <c r="P50" s="7"/>
      <c r="Q50" s="7">
        <f t="shared" si="1"/>
        <v>-8052315767</v>
      </c>
    </row>
    <row r="51" spans="1:17">
      <c r="A51" s="1" t="s">
        <v>216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22974565</v>
      </c>
      <c r="L51" s="7"/>
      <c r="M51" s="7">
        <v>167605626385</v>
      </c>
      <c r="N51" s="7"/>
      <c r="O51" s="7">
        <v>121840016914</v>
      </c>
      <c r="P51" s="7"/>
      <c r="Q51" s="7">
        <f t="shared" si="1"/>
        <v>45765609471</v>
      </c>
    </row>
    <row r="52" spans="1:17">
      <c r="A52" s="1" t="s">
        <v>41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1271299</v>
      </c>
      <c r="L52" s="7"/>
      <c r="M52" s="7">
        <v>1797024643</v>
      </c>
      <c r="N52" s="7"/>
      <c r="O52" s="7">
        <v>1635272795</v>
      </c>
      <c r="P52" s="7"/>
      <c r="Q52" s="7">
        <f t="shared" si="1"/>
        <v>161751848</v>
      </c>
    </row>
    <row r="53" spans="1:17">
      <c r="A53" s="1" t="s">
        <v>53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2713032</v>
      </c>
      <c r="L53" s="7"/>
      <c r="M53" s="7">
        <v>15245746239</v>
      </c>
      <c r="N53" s="7"/>
      <c r="O53" s="7">
        <v>6899661512</v>
      </c>
      <c r="P53" s="7"/>
      <c r="Q53" s="7">
        <f t="shared" si="1"/>
        <v>8346084727</v>
      </c>
    </row>
    <row r="54" spans="1:17">
      <c r="A54" s="1" t="s">
        <v>55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2532786</v>
      </c>
      <c r="L54" s="7"/>
      <c r="M54" s="7">
        <v>29079081639</v>
      </c>
      <c r="N54" s="7"/>
      <c r="O54" s="7">
        <v>29532807664</v>
      </c>
      <c r="P54" s="7"/>
      <c r="Q54" s="7">
        <f t="shared" si="1"/>
        <v>-453726025</v>
      </c>
    </row>
    <row r="55" spans="1:17">
      <c r="A55" s="1" t="s">
        <v>217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824772</v>
      </c>
      <c r="L55" s="7"/>
      <c r="M55" s="7">
        <v>152197541404</v>
      </c>
      <c r="N55" s="7"/>
      <c r="O55" s="7">
        <v>153092911659</v>
      </c>
      <c r="P55" s="7"/>
      <c r="Q55" s="7">
        <f t="shared" si="1"/>
        <v>-895370255</v>
      </c>
    </row>
    <row r="56" spans="1:17">
      <c r="A56" s="1" t="s">
        <v>24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64491</v>
      </c>
      <c r="L56" s="7"/>
      <c r="M56" s="7">
        <v>5506711694</v>
      </c>
      <c r="N56" s="7"/>
      <c r="O56" s="7">
        <v>5477966954</v>
      </c>
      <c r="P56" s="7"/>
      <c r="Q56" s="7">
        <f t="shared" si="1"/>
        <v>28744740</v>
      </c>
    </row>
    <row r="57" spans="1:17">
      <c r="A57" s="1" t="s">
        <v>29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1705736</v>
      </c>
      <c r="L57" s="7"/>
      <c r="M57" s="7">
        <v>47229271845</v>
      </c>
      <c r="N57" s="7"/>
      <c r="O57" s="7">
        <v>40991112267</v>
      </c>
      <c r="P57" s="7"/>
      <c r="Q57" s="7">
        <f t="shared" si="1"/>
        <v>6238159578</v>
      </c>
    </row>
    <row r="58" spans="1:17">
      <c r="A58" s="1" t="s">
        <v>218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2615297</v>
      </c>
      <c r="L58" s="7"/>
      <c r="M58" s="7">
        <v>46361938406</v>
      </c>
      <c r="N58" s="7"/>
      <c r="O58" s="7">
        <v>37046237755</v>
      </c>
      <c r="P58" s="7"/>
      <c r="Q58" s="7">
        <f t="shared" si="1"/>
        <v>9315700651</v>
      </c>
    </row>
    <row r="59" spans="1:17">
      <c r="A59" s="1" t="s">
        <v>219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712850</v>
      </c>
      <c r="L59" s="7"/>
      <c r="M59" s="7">
        <v>2460510973</v>
      </c>
      <c r="N59" s="7"/>
      <c r="O59" s="7">
        <v>807659050</v>
      </c>
      <c r="P59" s="7"/>
      <c r="Q59" s="7">
        <f t="shared" si="1"/>
        <v>1652851923</v>
      </c>
    </row>
    <row r="60" spans="1:17">
      <c r="A60" s="1" t="s">
        <v>46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2650932</v>
      </c>
      <c r="L60" s="7"/>
      <c r="M60" s="7">
        <v>101024172020</v>
      </c>
      <c r="N60" s="7"/>
      <c r="O60" s="7">
        <v>85405501725</v>
      </c>
      <c r="P60" s="7"/>
      <c r="Q60" s="7">
        <f t="shared" si="1"/>
        <v>15618670295</v>
      </c>
    </row>
    <row r="61" spans="1:17">
      <c r="A61" s="1" t="s">
        <v>37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1718103</v>
      </c>
      <c r="L61" s="7"/>
      <c r="M61" s="7">
        <v>25010974670</v>
      </c>
      <c r="N61" s="7"/>
      <c r="O61" s="7">
        <v>22424468174</v>
      </c>
      <c r="P61" s="7"/>
      <c r="Q61" s="7">
        <f t="shared" si="1"/>
        <v>2586506496</v>
      </c>
    </row>
    <row r="62" spans="1:17">
      <c r="A62" s="1" t="s">
        <v>22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399554</v>
      </c>
      <c r="L62" s="7"/>
      <c r="M62" s="7">
        <v>3591639351</v>
      </c>
      <c r="N62" s="7"/>
      <c r="O62" s="7">
        <v>3264792095</v>
      </c>
      <c r="P62" s="7"/>
      <c r="Q62" s="7">
        <f t="shared" si="1"/>
        <v>326847256</v>
      </c>
    </row>
    <row r="63" spans="1:17">
      <c r="A63" s="1" t="s">
        <v>220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186529</v>
      </c>
      <c r="L63" s="7"/>
      <c r="M63" s="7">
        <v>186529000000</v>
      </c>
      <c r="N63" s="7"/>
      <c r="O63" s="7">
        <v>180372554477</v>
      </c>
      <c r="P63" s="7"/>
      <c r="Q63" s="7">
        <f t="shared" si="1"/>
        <v>6156445523</v>
      </c>
    </row>
    <row r="64" spans="1:17">
      <c r="A64" s="1" t="s">
        <v>221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110120</v>
      </c>
      <c r="L64" s="7"/>
      <c r="M64" s="7">
        <v>110120000000</v>
      </c>
      <c r="N64" s="7"/>
      <c r="O64" s="7">
        <v>100153068305</v>
      </c>
      <c r="P64" s="7"/>
      <c r="Q64" s="7">
        <f t="shared" si="1"/>
        <v>9966931695</v>
      </c>
    </row>
    <row r="65" spans="1:19">
      <c r="A65" s="1" t="s">
        <v>222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16800</v>
      </c>
      <c r="L65" s="7"/>
      <c r="M65" s="7">
        <v>16800000000</v>
      </c>
      <c r="N65" s="7"/>
      <c r="O65" s="7">
        <v>15885888160</v>
      </c>
      <c r="P65" s="7"/>
      <c r="Q65" s="7">
        <f t="shared" si="1"/>
        <v>914111840</v>
      </c>
    </row>
    <row r="66" spans="1:19">
      <c r="A66" s="1" t="s">
        <v>223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54500</v>
      </c>
      <c r="L66" s="7"/>
      <c r="M66" s="7">
        <v>54500000000</v>
      </c>
      <c r="N66" s="7"/>
      <c r="O66" s="7">
        <v>47461441054</v>
      </c>
      <c r="P66" s="7"/>
      <c r="Q66" s="7">
        <f t="shared" si="1"/>
        <v>7038558946</v>
      </c>
    </row>
    <row r="67" spans="1:19">
      <c r="A67" s="1" t="s">
        <v>224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13200</v>
      </c>
      <c r="L67" s="7"/>
      <c r="M67" s="7">
        <v>12750847524</v>
      </c>
      <c r="N67" s="7"/>
      <c r="O67" s="7">
        <v>11246869135</v>
      </c>
      <c r="P67" s="7"/>
      <c r="Q67" s="7">
        <f t="shared" si="1"/>
        <v>1503978389</v>
      </c>
    </row>
    <row r="68" spans="1:19">
      <c r="A68" s="1" t="s">
        <v>225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15000</v>
      </c>
      <c r="L68" s="7"/>
      <c r="M68" s="7">
        <v>13535796194</v>
      </c>
      <c r="N68" s="7"/>
      <c r="O68" s="7">
        <v>12440994660</v>
      </c>
      <c r="P68" s="7"/>
      <c r="Q68" s="7">
        <f t="shared" si="1"/>
        <v>1094801534</v>
      </c>
    </row>
    <row r="69" spans="1:19">
      <c r="A69" s="1" t="s">
        <v>226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111185</v>
      </c>
      <c r="L69" s="7"/>
      <c r="M69" s="7">
        <v>111185000000</v>
      </c>
      <c r="N69" s="7"/>
      <c r="O69" s="7">
        <v>101160011424</v>
      </c>
      <c r="P69" s="7"/>
      <c r="Q69" s="7">
        <f t="shared" si="1"/>
        <v>10024988576</v>
      </c>
    </row>
    <row r="70" spans="1:19">
      <c r="A70" s="1" t="s">
        <v>227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148164</v>
      </c>
      <c r="L70" s="7"/>
      <c r="M70" s="7">
        <v>147409958611</v>
      </c>
      <c r="N70" s="7"/>
      <c r="O70" s="7">
        <v>132817600114</v>
      </c>
      <c r="P70" s="7"/>
      <c r="Q70" s="7">
        <f t="shared" si="1"/>
        <v>14592358497</v>
      </c>
    </row>
    <row r="71" spans="1:19">
      <c r="A71" s="1" t="s">
        <v>92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253800</v>
      </c>
      <c r="L71" s="7"/>
      <c r="M71" s="7">
        <v>154675310037</v>
      </c>
      <c r="N71" s="7"/>
      <c r="O71" s="7">
        <v>141665782422</v>
      </c>
      <c r="P71" s="7"/>
      <c r="Q71" s="7">
        <f t="shared" si="1"/>
        <v>13009527615</v>
      </c>
    </row>
    <row r="72" spans="1:19">
      <c r="A72" s="1" t="s">
        <v>228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54020</v>
      </c>
      <c r="L72" s="7"/>
      <c r="M72" s="7">
        <v>54020000000</v>
      </c>
      <c r="N72" s="7"/>
      <c r="O72" s="7">
        <v>50010514961</v>
      </c>
      <c r="P72" s="7"/>
      <c r="Q72" s="7">
        <f t="shared" si="1"/>
        <v>4009485039</v>
      </c>
    </row>
    <row r="73" spans="1:19">
      <c r="A73" s="1" t="s">
        <v>229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82" si="2">E73-G73</f>
        <v>0</v>
      </c>
      <c r="J73" s="7"/>
      <c r="K73" s="7">
        <v>50907</v>
      </c>
      <c r="L73" s="7"/>
      <c r="M73" s="7">
        <v>50907000000</v>
      </c>
      <c r="N73" s="7"/>
      <c r="O73" s="7">
        <v>50009408889</v>
      </c>
      <c r="P73" s="7"/>
      <c r="Q73" s="7">
        <f t="shared" ref="Q73:Q82" si="3">M73-O73</f>
        <v>897591111</v>
      </c>
    </row>
    <row r="74" spans="1:19">
      <c r="A74" s="1" t="s">
        <v>230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231244</v>
      </c>
      <c r="L74" s="7"/>
      <c r="M74" s="7">
        <v>230916807221</v>
      </c>
      <c r="N74" s="7"/>
      <c r="O74" s="7">
        <v>203124474279</v>
      </c>
      <c r="P74" s="7"/>
      <c r="Q74" s="7">
        <f t="shared" si="3"/>
        <v>27792332942</v>
      </c>
    </row>
    <row r="75" spans="1:19">
      <c r="A75" s="1" t="s">
        <v>231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45000</v>
      </c>
      <c r="L75" s="7"/>
      <c r="M75" s="7">
        <v>43043416211</v>
      </c>
      <c r="N75" s="7"/>
      <c r="O75" s="7">
        <v>40327308000</v>
      </c>
      <c r="P75" s="7"/>
      <c r="Q75" s="7">
        <f t="shared" si="3"/>
        <v>2716108211</v>
      </c>
    </row>
    <row r="76" spans="1:19">
      <c r="A76" s="1" t="s">
        <v>232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300000</v>
      </c>
      <c r="L76" s="7"/>
      <c r="M76" s="7">
        <v>298045294708</v>
      </c>
      <c r="N76" s="7"/>
      <c r="O76" s="7">
        <v>254353890000</v>
      </c>
      <c r="P76" s="7"/>
      <c r="Q76" s="7">
        <f t="shared" si="3"/>
        <v>43691404708</v>
      </c>
    </row>
    <row r="77" spans="1:19">
      <c r="A77" s="1" t="s">
        <v>233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165000</v>
      </c>
      <c r="L77" s="7"/>
      <c r="M77" s="7">
        <v>161225364141</v>
      </c>
      <c r="N77" s="7"/>
      <c r="O77" s="7">
        <v>151026869051</v>
      </c>
      <c r="P77" s="7"/>
      <c r="Q77" s="7">
        <f t="shared" si="3"/>
        <v>10198495090</v>
      </c>
    </row>
    <row r="78" spans="1:19">
      <c r="A78" s="17" t="s">
        <v>234</v>
      </c>
      <c r="B78" s="17"/>
      <c r="C78" s="18">
        <v>0</v>
      </c>
      <c r="D78" s="18"/>
      <c r="E78" s="18">
        <v>0</v>
      </c>
      <c r="F78" s="18"/>
      <c r="G78" s="18">
        <v>0</v>
      </c>
      <c r="H78" s="18"/>
      <c r="I78" s="18">
        <f t="shared" si="2"/>
        <v>0</v>
      </c>
      <c r="J78" s="18"/>
      <c r="K78" s="18">
        <v>172426</v>
      </c>
      <c r="L78" s="18"/>
      <c r="M78" s="18">
        <v>161969405798</v>
      </c>
      <c r="N78" s="18"/>
      <c r="O78" s="18">
        <v>141191298437</v>
      </c>
      <c r="P78" s="18"/>
      <c r="Q78" s="18">
        <f t="shared" si="3"/>
        <v>20778107361</v>
      </c>
      <c r="R78" s="17"/>
      <c r="S78" s="17"/>
    </row>
    <row r="79" spans="1:19">
      <c r="A79" s="17" t="s">
        <v>235</v>
      </c>
      <c r="B79" s="17"/>
      <c r="C79" s="18">
        <v>0</v>
      </c>
      <c r="D79" s="18"/>
      <c r="E79" s="18">
        <v>0</v>
      </c>
      <c r="F79" s="18"/>
      <c r="G79" s="18">
        <v>0</v>
      </c>
      <c r="H79" s="18"/>
      <c r="I79" s="18">
        <f t="shared" si="2"/>
        <v>0</v>
      </c>
      <c r="J79" s="18"/>
      <c r="K79" s="18">
        <v>30000</v>
      </c>
      <c r="L79" s="18"/>
      <c r="M79" s="18">
        <v>30000000000</v>
      </c>
      <c r="N79" s="18"/>
      <c r="O79" s="18">
        <v>25864687124</v>
      </c>
      <c r="P79" s="18"/>
      <c r="Q79" s="18">
        <f t="shared" si="3"/>
        <v>4135312876</v>
      </c>
      <c r="R79" s="17"/>
      <c r="S79" s="17"/>
    </row>
    <row r="80" spans="1:19">
      <c r="A80" s="17" t="s">
        <v>236</v>
      </c>
      <c r="B80" s="17"/>
      <c r="C80" s="18">
        <v>0</v>
      </c>
      <c r="D80" s="18"/>
      <c r="E80" s="18">
        <v>0</v>
      </c>
      <c r="F80" s="18"/>
      <c r="G80" s="18">
        <v>0</v>
      </c>
      <c r="H80" s="18"/>
      <c r="I80" s="18">
        <f t="shared" si="2"/>
        <v>0</v>
      </c>
      <c r="J80" s="18"/>
      <c r="K80" s="18">
        <v>130000</v>
      </c>
      <c r="L80" s="18"/>
      <c r="M80" s="18">
        <v>130000000000</v>
      </c>
      <c r="N80" s="18"/>
      <c r="O80" s="18">
        <v>119739741358</v>
      </c>
      <c r="P80" s="18"/>
      <c r="Q80" s="18">
        <f t="shared" si="3"/>
        <v>10260258642</v>
      </c>
      <c r="R80" s="17"/>
      <c r="S80" s="17"/>
    </row>
    <row r="81" spans="1:20">
      <c r="A81" s="17" t="s">
        <v>237</v>
      </c>
      <c r="B81" s="17"/>
      <c r="C81" s="18">
        <v>0</v>
      </c>
      <c r="D81" s="18"/>
      <c r="E81" s="18">
        <v>0</v>
      </c>
      <c r="F81" s="18"/>
      <c r="G81" s="18">
        <v>0</v>
      </c>
      <c r="H81" s="18"/>
      <c r="I81" s="18">
        <f t="shared" si="2"/>
        <v>0</v>
      </c>
      <c r="J81" s="18"/>
      <c r="K81" s="18">
        <v>35000</v>
      </c>
      <c r="L81" s="18"/>
      <c r="M81" s="18">
        <v>34786273385</v>
      </c>
      <c r="N81" s="18"/>
      <c r="O81" s="18">
        <v>34525806665</v>
      </c>
      <c r="P81" s="18"/>
      <c r="Q81" s="18">
        <f t="shared" si="3"/>
        <v>260466720</v>
      </c>
      <c r="R81" s="17"/>
      <c r="S81" s="17"/>
    </row>
    <row r="82" spans="1:20">
      <c r="A82" s="17" t="s">
        <v>124</v>
      </c>
      <c r="B82" s="17"/>
      <c r="C82" s="18">
        <v>0</v>
      </c>
      <c r="D82" s="18"/>
      <c r="E82" s="18">
        <v>0</v>
      </c>
      <c r="F82" s="18"/>
      <c r="G82" s="18">
        <v>0</v>
      </c>
      <c r="H82" s="18"/>
      <c r="I82" s="18">
        <f t="shared" si="2"/>
        <v>0</v>
      </c>
      <c r="J82" s="18"/>
      <c r="K82" s="18">
        <v>10417</v>
      </c>
      <c r="L82" s="18"/>
      <c r="M82" s="18">
        <v>9998507443</v>
      </c>
      <c r="N82" s="18"/>
      <c r="O82" s="18">
        <v>10041311809</v>
      </c>
      <c r="P82" s="18"/>
      <c r="Q82" s="18">
        <f t="shared" si="3"/>
        <v>-42804366</v>
      </c>
      <c r="R82" s="17"/>
      <c r="S82" s="17"/>
    </row>
    <row r="83" spans="1:20">
      <c r="A83" s="17" t="s">
        <v>75</v>
      </c>
      <c r="B83" s="17"/>
      <c r="C83" s="17" t="s">
        <v>75</v>
      </c>
      <c r="D83" s="17"/>
      <c r="E83" s="19">
        <f>SUM(E8:E82)</f>
        <v>118601979111</v>
      </c>
      <c r="F83" s="20"/>
      <c r="G83" s="19">
        <f>SUM(G8:G82)</f>
        <v>115451081511</v>
      </c>
      <c r="H83" s="20"/>
      <c r="I83" s="19">
        <f>SUM(I8:I82)</f>
        <v>3150897600</v>
      </c>
      <c r="J83" s="20"/>
      <c r="K83" s="20" t="s">
        <v>75</v>
      </c>
      <c r="L83" s="20"/>
      <c r="M83" s="19">
        <f>SUM(M8:M82)</f>
        <v>3905805633338</v>
      </c>
      <c r="N83" s="20"/>
      <c r="O83" s="19">
        <f>SUM(O8:O82)</f>
        <v>3548427252097</v>
      </c>
      <c r="P83" s="17"/>
      <c r="Q83" s="19">
        <f>SUM(Q8:Q82)</f>
        <v>357378381241</v>
      </c>
      <c r="R83" s="17"/>
      <c r="S83" s="17"/>
      <c r="T83" s="2"/>
    </row>
    <row r="84" spans="1:20">
      <c r="A84" s="17"/>
      <c r="B84" s="17"/>
      <c r="C84" s="17"/>
      <c r="D84" s="17"/>
      <c r="E84" s="17"/>
      <c r="F84" s="17"/>
      <c r="G84" s="17"/>
      <c r="H84" s="17"/>
      <c r="I84" s="21"/>
      <c r="J84" s="21"/>
      <c r="K84" s="21"/>
      <c r="L84" s="21"/>
      <c r="M84" s="21"/>
      <c r="N84" s="21"/>
      <c r="O84" s="21"/>
      <c r="P84" s="21"/>
      <c r="Q84" s="21"/>
      <c r="R84" s="17"/>
      <c r="S84" s="17"/>
      <c r="T84" s="2"/>
    </row>
    <row r="85" spans="1:20">
      <c r="A85" s="17"/>
      <c r="B85" s="17"/>
      <c r="C85" s="17"/>
      <c r="D85" s="17"/>
      <c r="E85" s="17"/>
      <c r="F85" s="17"/>
      <c r="G85" s="22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2"/>
    </row>
    <row r="86" spans="1:20">
      <c r="A86" s="17"/>
      <c r="B86" s="17"/>
      <c r="C86" s="17"/>
      <c r="D86" s="17"/>
      <c r="E86" s="17"/>
      <c r="F86" s="17"/>
      <c r="G86" s="22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2"/>
    </row>
    <row r="87" spans="1:20">
      <c r="A87" s="17"/>
      <c r="B87" s="17"/>
      <c r="C87" s="17"/>
      <c r="D87" s="17"/>
      <c r="E87" s="17"/>
      <c r="F87" s="17"/>
      <c r="G87" s="22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20">
      <c r="G88" s="2"/>
      <c r="I88" s="21"/>
      <c r="J88" s="21"/>
      <c r="K88" s="21"/>
      <c r="L88" s="21"/>
      <c r="M88" s="21"/>
      <c r="N88" s="21"/>
      <c r="O88" s="21"/>
      <c r="P88" s="21"/>
      <c r="Q88" s="21"/>
    </row>
    <row r="89" spans="1:20">
      <c r="I89" s="17"/>
      <c r="J89" s="17"/>
      <c r="K89" s="17"/>
      <c r="L89" s="17"/>
      <c r="M89" s="17"/>
      <c r="N89" s="17"/>
      <c r="O89" s="17"/>
      <c r="P89" s="17"/>
      <c r="Q89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topLeftCell="A67" workbookViewId="0">
      <selection activeCell="A81" sqref="A81:XFD81"/>
    </sheetView>
  </sheetViews>
  <sheetFormatPr defaultRowHeight="24"/>
  <cols>
    <col min="1" max="1" width="35.7109375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3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</row>
    <row r="3" spans="1:21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  <c r="H3" s="16" t="s">
        <v>152</v>
      </c>
      <c r="I3" s="16" t="s">
        <v>152</v>
      </c>
      <c r="J3" s="16" t="s">
        <v>152</v>
      </c>
      <c r="K3" s="16" t="s">
        <v>152</v>
      </c>
      <c r="L3" s="16" t="s">
        <v>152</v>
      </c>
      <c r="M3" s="16" t="s">
        <v>152</v>
      </c>
      <c r="N3" s="16" t="s">
        <v>152</v>
      </c>
      <c r="O3" s="16" t="s">
        <v>152</v>
      </c>
      <c r="P3" s="16" t="s">
        <v>152</v>
      </c>
      <c r="Q3" s="16" t="s">
        <v>152</v>
      </c>
      <c r="R3" s="16" t="s">
        <v>152</v>
      </c>
      <c r="S3" s="16" t="s">
        <v>152</v>
      </c>
      <c r="T3" s="16" t="s">
        <v>152</v>
      </c>
      <c r="U3" s="16" t="s">
        <v>152</v>
      </c>
    </row>
    <row r="4" spans="1:21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</row>
    <row r="6" spans="1:21" ht="24.75">
      <c r="A6" s="15" t="s">
        <v>3</v>
      </c>
      <c r="C6" s="15" t="s">
        <v>154</v>
      </c>
      <c r="D6" s="15" t="s">
        <v>154</v>
      </c>
      <c r="E6" s="15" t="s">
        <v>154</v>
      </c>
      <c r="F6" s="15" t="s">
        <v>154</v>
      </c>
      <c r="G6" s="15" t="s">
        <v>154</v>
      </c>
      <c r="H6" s="15" t="s">
        <v>154</v>
      </c>
      <c r="I6" s="15" t="s">
        <v>154</v>
      </c>
      <c r="J6" s="15" t="s">
        <v>154</v>
      </c>
      <c r="K6" s="15" t="s">
        <v>154</v>
      </c>
      <c r="M6" s="15" t="s">
        <v>155</v>
      </c>
      <c r="N6" s="15" t="s">
        <v>155</v>
      </c>
      <c r="O6" s="15" t="s">
        <v>155</v>
      </c>
      <c r="P6" s="15" t="s">
        <v>155</v>
      </c>
      <c r="Q6" s="15" t="s">
        <v>155</v>
      </c>
      <c r="R6" s="15" t="s">
        <v>155</v>
      </c>
      <c r="S6" s="15" t="s">
        <v>155</v>
      </c>
      <c r="T6" s="15" t="s">
        <v>155</v>
      </c>
      <c r="U6" s="15" t="s">
        <v>155</v>
      </c>
    </row>
    <row r="7" spans="1:21" ht="25.5" thickBot="1">
      <c r="A7" s="15" t="s">
        <v>3</v>
      </c>
      <c r="C7" s="15" t="s">
        <v>238</v>
      </c>
      <c r="E7" s="15" t="s">
        <v>239</v>
      </c>
      <c r="G7" s="15" t="s">
        <v>240</v>
      </c>
      <c r="I7" s="15" t="s">
        <v>139</v>
      </c>
      <c r="K7" s="15" t="s">
        <v>241</v>
      </c>
      <c r="M7" s="15" t="s">
        <v>238</v>
      </c>
      <c r="O7" s="15" t="s">
        <v>239</v>
      </c>
      <c r="Q7" s="15" t="s">
        <v>240</v>
      </c>
      <c r="S7" s="15" t="s">
        <v>139</v>
      </c>
      <c r="U7" s="15" t="s">
        <v>241</v>
      </c>
    </row>
    <row r="8" spans="1:21" s="17" customFormat="1">
      <c r="A8" s="17" t="s">
        <v>21</v>
      </c>
      <c r="C8" s="18">
        <v>0</v>
      </c>
      <c r="D8" s="18"/>
      <c r="E8" s="18">
        <v>1329629873</v>
      </c>
      <c r="F8" s="18"/>
      <c r="G8" s="18">
        <v>245977082</v>
      </c>
      <c r="H8" s="18"/>
      <c r="I8" s="18">
        <f>C8+E8+G8</f>
        <v>1575606955</v>
      </c>
      <c r="K8" s="20" t="s">
        <v>242</v>
      </c>
      <c r="M8" s="18">
        <v>5484227448</v>
      </c>
      <c r="N8" s="18"/>
      <c r="O8" s="18">
        <v>-565545312</v>
      </c>
      <c r="P8" s="18"/>
      <c r="Q8" s="18">
        <v>-1795057526</v>
      </c>
      <c r="R8" s="18"/>
      <c r="S8" s="18">
        <f>M8+O8+Q8</f>
        <v>3123624610</v>
      </c>
      <c r="U8" s="20" t="s">
        <v>68</v>
      </c>
    </row>
    <row r="9" spans="1:21">
      <c r="A9" s="1" t="s">
        <v>60</v>
      </c>
      <c r="C9" s="7">
        <v>10386525438</v>
      </c>
      <c r="D9" s="7"/>
      <c r="E9" s="7">
        <v>-13547190777</v>
      </c>
      <c r="F9" s="7"/>
      <c r="G9" s="7">
        <v>7232905993</v>
      </c>
      <c r="H9" s="7"/>
      <c r="I9" s="7">
        <f t="shared" ref="I9:I71" si="0">C9+E9+G9</f>
        <v>4072240654</v>
      </c>
      <c r="K9" s="5" t="s">
        <v>243</v>
      </c>
      <c r="M9" s="7">
        <v>10386525438</v>
      </c>
      <c r="N9" s="7"/>
      <c r="O9" s="7">
        <v>10604717933</v>
      </c>
      <c r="P9" s="7"/>
      <c r="Q9" s="7">
        <v>13435092469</v>
      </c>
      <c r="R9" s="7"/>
      <c r="S9" s="7">
        <f t="shared" ref="S9:S71" si="1">M9+O9+Q9</f>
        <v>34426335840</v>
      </c>
      <c r="U9" s="5" t="s">
        <v>244</v>
      </c>
    </row>
    <row r="10" spans="1:21">
      <c r="A10" s="1" t="s">
        <v>50</v>
      </c>
      <c r="C10" s="7">
        <v>0</v>
      </c>
      <c r="D10" s="7"/>
      <c r="E10" s="7">
        <v>8060013995</v>
      </c>
      <c r="F10" s="7"/>
      <c r="G10" s="7">
        <v>-1126414007</v>
      </c>
      <c r="H10" s="7"/>
      <c r="I10" s="7">
        <f t="shared" si="0"/>
        <v>6933599988</v>
      </c>
      <c r="K10" s="5" t="s">
        <v>245</v>
      </c>
      <c r="M10" s="7">
        <v>2302608000</v>
      </c>
      <c r="N10" s="7"/>
      <c r="O10" s="7">
        <v>-5007982764</v>
      </c>
      <c r="P10" s="7"/>
      <c r="Q10" s="7">
        <v>-2968645043</v>
      </c>
      <c r="R10" s="7"/>
      <c r="S10" s="7">
        <f t="shared" si="1"/>
        <v>-5674019807</v>
      </c>
      <c r="U10" s="5" t="s">
        <v>246</v>
      </c>
    </row>
    <row r="11" spans="1:21">
      <c r="A11" s="1" t="s">
        <v>19</v>
      </c>
      <c r="C11" s="7">
        <v>0</v>
      </c>
      <c r="D11" s="7"/>
      <c r="E11" s="7">
        <v>5994635884</v>
      </c>
      <c r="F11" s="7"/>
      <c r="G11" s="7">
        <v>52261606</v>
      </c>
      <c r="H11" s="7"/>
      <c r="I11" s="7">
        <f t="shared" si="0"/>
        <v>6046897490</v>
      </c>
      <c r="K11" s="5" t="s">
        <v>247</v>
      </c>
      <c r="M11" s="7">
        <v>2321168720</v>
      </c>
      <c r="N11" s="7"/>
      <c r="O11" s="7">
        <v>1387551704</v>
      </c>
      <c r="P11" s="7"/>
      <c r="Q11" s="7">
        <v>52261606</v>
      </c>
      <c r="R11" s="7"/>
      <c r="S11" s="7">
        <f t="shared" si="1"/>
        <v>3760982030</v>
      </c>
      <c r="U11" s="5" t="s">
        <v>248</v>
      </c>
    </row>
    <row r="12" spans="1:21">
      <c r="A12" s="1" t="s">
        <v>65</v>
      </c>
      <c r="C12" s="7">
        <v>0</v>
      </c>
      <c r="D12" s="7"/>
      <c r="E12" s="7">
        <v>9496819177</v>
      </c>
      <c r="F12" s="7"/>
      <c r="G12" s="7">
        <v>420535815</v>
      </c>
      <c r="H12" s="7"/>
      <c r="I12" s="7">
        <f t="shared" si="0"/>
        <v>9917354992</v>
      </c>
      <c r="K12" s="5" t="s">
        <v>249</v>
      </c>
      <c r="M12" s="7">
        <v>0</v>
      </c>
      <c r="N12" s="7"/>
      <c r="O12" s="7">
        <v>12301735377</v>
      </c>
      <c r="P12" s="7"/>
      <c r="Q12" s="7">
        <v>420535815</v>
      </c>
      <c r="R12" s="7"/>
      <c r="S12" s="7">
        <f t="shared" si="1"/>
        <v>12722271192</v>
      </c>
      <c r="U12" s="5" t="s">
        <v>250</v>
      </c>
    </row>
    <row r="13" spans="1:21">
      <c r="A13" s="1" t="s">
        <v>58</v>
      </c>
      <c r="C13" s="7">
        <v>0</v>
      </c>
      <c r="D13" s="7"/>
      <c r="E13" s="7">
        <v>3325269184</v>
      </c>
      <c r="F13" s="7"/>
      <c r="G13" s="7">
        <v>-3640013863</v>
      </c>
      <c r="H13" s="7"/>
      <c r="I13" s="7">
        <f t="shared" si="0"/>
        <v>-314744679</v>
      </c>
      <c r="K13" s="5" t="s">
        <v>251</v>
      </c>
      <c r="M13" s="7">
        <v>1329756440</v>
      </c>
      <c r="N13" s="7"/>
      <c r="O13" s="7">
        <v>-5358414022</v>
      </c>
      <c r="P13" s="7"/>
      <c r="Q13" s="7">
        <v>-13349734531</v>
      </c>
      <c r="R13" s="7"/>
      <c r="S13" s="7">
        <f t="shared" si="1"/>
        <v>-17378392113</v>
      </c>
      <c r="U13" s="5" t="s">
        <v>252</v>
      </c>
    </row>
    <row r="14" spans="1:21">
      <c r="A14" s="1" t="s">
        <v>32</v>
      </c>
      <c r="C14" s="7">
        <v>0</v>
      </c>
      <c r="D14" s="7"/>
      <c r="E14" s="7">
        <v>0</v>
      </c>
      <c r="F14" s="7"/>
      <c r="G14" s="7">
        <v>-34355026</v>
      </c>
      <c r="H14" s="7"/>
      <c r="I14" s="7">
        <f t="shared" si="0"/>
        <v>-34355026</v>
      </c>
      <c r="K14" s="5" t="s">
        <v>253</v>
      </c>
      <c r="M14" s="7">
        <v>0</v>
      </c>
      <c r="N14" s="7"/>
      <c r="O14" s="7">
        <v>0</v>
      </c>
      <c r="P14" s="7"/>
      <c r="Q14" s="7">
        <v>-34355026</v>
      </c>
      <c r="R14" s="7"/>
      <c r="S14" s="7">
        <f t="shared" si="1"/>
        <v>-34355026</v>
      </c>
      <c r="U14" s="5" t="s">
        <v>33</v>
      </c>
    </row>
    <row r="15" spans="1:21">
      <c r="A15" s="1" t="s">
        <v>187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K15" s="5" t="s">
        <v>33</v>
      </c>
      <c r="M15" s="7">
        <v>3428345000</v>
      </c>
      <c r="N15" s="7"/>
      <c r="O15" s="7">
        <v>0</v>
      </c>
      <c r="P15" s="7"/>
      <c r="Q15" s="7">
        <v>24562869618</v>
      </c>
      <c r="R15" s="7"/>
      <c r="S15" s="7">
        <f t="shared" si="1"/>
        <v>27991214618</v>
      </c>
      <c r="U15" s="5" t="s">
        <v>254</v>
      </c>
    </row>
    <row r="16" spans="1:21">
      <c r="A16" s="1" t="s">
        <v>48</v>
      </c>
      <c r="C16" s="7">
        <v>0</v>
      </c>
      <c r="D16" s="7"/>
      <c r="E16" s="7">
        <v>-3484030833</v>
      </c>
      <c r="F16" s="7"/>
      <c r="G16" s="7">
        <v>0</v>
      </c>
      <c r="H16" s="7"/>
      <c r="I16" s="7">
        <f t="shared" si="0"/>
        <v>-3484030833</v>
      </c>
      <c r="K16" s="5" t="s">
        <v>255</v>
      </c>
      <c r="M16" s="7">
        <v>10664895364</v>
      </c>
      <c r="N16" s="7"/>
      <c r="O16" s="7">
        <v>-27645027272</v>
      </c>
      <c r="P16" s="7"/>
      <c r="Q16" s="7">
        <v>-14811081920</v>
      </c>
      <c r="R16" s="7"/>
      <c r="S16" s="7">
        <f t="shared" si="1"/>
        <v>-31791213828</v>
      </c>
      <c r="U16" s="5" t="s">
        <v>256</v>
      </c>
    </row>
    <row r="17" spans="1:21">
      <c r="A17" s="1" t="s">
        <v>194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K17" s="5" t="s">
        <v>33</v>
      </c>
      <c r="M17" s="7">
        <v>5039841400</v>
      </c>
      <c r="N17" s="7"/>
      <c r="O17" s="7">
        <v>0</v>
      </c>
      <c r="P17" s="7"/>
      <c r="Q17" s="7">
        <v>-2455851517</v>
      </c>
      <c r="R17" s="7"/>
      <c r="S17" s="7">
        <f t="shared" si="1"/>
        <v>2583989883</v>
      </c>
      <c r="U17" s="5" t="s">
        <v>257</v>
      </c>
    </row>
    <row r="18" spans="1:21">
      <c r="A18" s="1" t="s">
        <v>63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K18" s="5" t="s">
        <v>33</v>
      </c>
      <c r="M18" s="7">
        <v>6587009840</v>
      </c>
      <c r="N18" s="7"/>
      <c r="O18" s="7">
        <v>-1697445826</v>
      </c>
      <c r="P18" s="7"/>
      <c r="Q18" s="7">
        <v>667261231</v>
      </c>
      <c r="R18" s="7"/>
      <c r="S18" s="7">
        <f t="shared" si="1"/>
        <v>5556825245</v>
      </c>
      <c r="U18" s="5" t="s">
        <v>258</v>
      </c>
    </row>
    <row r="19" spans="1:21">
      <c r="A19" s="1" t="s">
        <v>167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K19" s="5" t="s">
        <v>33</v>
      </c>
      <c r="M19" s="7">
        <v>1542857000</v>
      </c>
      <c r="N19" s="7"/>
      <c r="O19" s="7">
        <v>0</v>
      </c>
      <c r="P19" s="7"/>
      <c r="Q19" s="7">
        <v>3555383214</v>
      </c>
      <c r="R19" s="7"/>
      <c r="S19" s="7">
        <f t="shared" si="1"/>
        <v>5098240214</v>
      </c>
      <c r="U19" s="5" t="s">
        <v>259</v>
      </c>
    </row>
    <row r="20" spans="1:21">
      <c r="A20" s="1" t="s">
        <v>206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K20" s="5" t="s">
        <v>33</v>
      </c>
      <c r="M20" s="7">
        <v>0</v>
      </c>
      <c r="N20" s="7"/>
      <c r="O20" s="7">
        <v>0</v>
      </c>
      <c r="P20" s="7"/>
      <c r="Q20" s="7">
        <v>-558593537</v>
      </c>
      <c r="R20" s="7"/>
      <c r="S20" s="7">
        <f t="shared" si="1"/>
        <v>-558593537</v>
      </c>
      <c r="U20" s="5" t="s">
        <v>260</v>
      </c>
    </row>
    <row r="21" spans="1:21">
      <c r="A21" s="1" t="s">
        <v>207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K21" s="5" t="s">
        <v>33</v>
      </c>
      <c r="M21" s="7">
        <v>0</v>
      </c>
      <c r="N21" s="7"/>
      <c r="O21" s="7">
        <v>0</v>
      </c>
      <c r="P21" s="7"/>
      <c r="Q21" s="7">
        <v>6273615044</v>
      </c>
      <c r="R21" s="7"/>
      <c r="S21" s="7">
        <f t="shared" si="1"/>
        <v>6273615044</v>
      </c>
      <c r="U21" s="5" t="s">
        <v>261</v>
      </c>
    </row>
    <row r="22" spans="1:21">
      <c r="A22" s="1" t="s">
        <v>190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K22" s="5" t="s">
        <v>33</v>
      </c>
      <c r="M22" s="7">
        <v>228101700</v>
      </c>
      <c r="N22" s="7"/>
      <c r="O22" s="7">
        <v>0</v>
      </c>
      <c r="P22" s="7"/>
      <c r="Q22" s="7">
        <v>5345665652</v>
      </c>
      <c r="R22" s="7"/>
      <c r="S22" s="7">
        <f t="shared" si="1"/>
        <v>5573767352</v>
      </c>
      <c r="U22" s="5" t="s">
        <v>258</v>
      </c>
    </row>
    <row r="23" spans="1:21">
      <c r="A23" s="1" t="s">
        <v>38</v>
      </c>
      <c r="C23" s="7">
        <v>0</v>
      </c>
      <c r="D23" s="7"/>
      <c r="E23" s="7">
        <v>-2389681090</v>
      </c>
      <c r="F23" s="7"/>
      <c r="G23" s="7">
        <v>0</v>
      </c>
      <c r="H23" s="7"/>
      <c r="I23" s="7">
        <f t="shared" si="0"/>
        <v>-2389681090</v>
      </c>
      <c r="K23" s="5" t="s">
        <v>262</v>
      </c>
      <c r="M23" s="7">
        <v>9665203800</v>
      </c>
      <c r="N23" s="7"/>
      <c r="O23" s="7">
        <v>-20909709823</v>
      </c>
      <c r="P23" s="7"/>
      <c r="Q23" s="7">
        <v>-4687512245</v>
      </c>
      <c r="R23" s="7"/>
      <c r="S23" s="7">
        <f t="shared" si="1"/>
        <v>-15932018268</v>
      </c>
      <c r="U23" s="5" t="s">
        <v>263</v>
      </c>
    </row>
    <row r="24" spans="1:21">
      <c r="A24" s="1" t="s">
        <v>18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K24" s="5" t="s">
        <v>33</v>
      </c>
      <c r="M24" s="7">
        <v>0</v>
      </c>
      <c r="N24" s="7"/>
      <c r="O24" s="7">
        <v>0</v>
      </c>
      <c r="P24" s="7"/>
      <c r="Q24" s="7">
        <v>-162450325</v>
      </c>
      <c r="R24" s="7"/>
      <c r="S24" s="7">
        <f t="shared" si="1"/>
        <v>-162450325</v>
      </c>
      <c r="U24" s="5" t="s">
        <v>264</v>
      </c>
    </row>
    <row r="25" spans="1:21">
      <c r="A25" s="1" t="s">
        <v>25</v>
      </c>
      <c r="C25" s="7">
        <v>0</v>
      </c>
      <c r="D25" s="7"/>
      <c r="E25" s="7">
        <v>-1074545315</v>
      </c>
      <c r="F25" s="7"/>
      <c r="G25" s="7">
        <v>0</v>
      </c>
      <c r="H25" s="7"/>
      <c r="I25" s="7">
        <f t="shared" si="0"/>
        <v>-1074545315</v>
      </c>
      <c r="K25" s="5" t="s">
        <v>265</v>
      </c>
      <c r="M25" s="7">
        <v>5657450400</v>
      </c>
      <c r="N25" s="7"/>
      <c r="O25" s="7">
        <v>12964841147</v>
      </c>
      <c r="P25" s="7"/>
      <c r="Q25" s="7">
        <v>786750941</v>
      </c>
      <c r="R25" s="7"/>
      <c r="S25" s="7">
        <f t="shared" si="1"/>
        <v>19409042488</v>
      </c>
      <c r="U25" s="5" t="s">
        <v>266</v>
      </c>
    </row>
    <row r="26" spans="1:21">
      <c r="A26" s="1" t="s">
        <v>17</v>
      </c>
      <c r="C26" s="7">
        <v>0</v>
      </c>
      <c r="D26" s="7"/>
      <c r="E26" s="7">
        <v>-3733663521</v>
      </c>
      <c r="F26" s="7"/>
      <c r="G26" s="7">
        <v>0</v>
      </c>
      <c r="H26" s="7"/>
      <c r="I26" s="7">
        <f t="shared" si="0"/>
        <v>-3733663521</v>
      </c>
      <c r="K26" s="5" t="s">
        <v>267</v>
      </c>
      <c r="M26" s="7">
        <v>1605500262</v>
      </c>
      <c r="N26" s="7"/>
      <c r="O26" s="7">
        <v>-12790332374</v>
      </c>
      <c r="P26" s="7"/>
      <c r="Q26" s="7">
        <v>-6778217560</v>
      </c>
      <c r="R26" s="7"/>
      <c r="S26" s="7">
        <f t="shared" si="1"/>
        <v>-17963049672</v>
      </c>
      <c r="U26" s="5" t="s">
        <v>268</v>
      </c>
    </row>
    <row r="27" spans="1:21">
      <c r="A27" s="1" t="s">
        <v>27</v>
      </c>
      <c r="C27" s="7">
        <v>0</v>
      </c>
      <c r="D27" s="7"/>
      <c r="E27" s="7">
        <v>330806818</v>
      </c>
      <c r="F27" s="7"/>
      <c r="G27" s="7">
        <v>0</v>
      </c>
      <c r="H27" s="7"/>
      <c r="I27" s="7">
        <f t="shared" si="0"/>
        <v>330806818</v>
      </c>
      <c r="K27" s="5" t="s">
        <v>269</v>
      </c>
      <c r="M27" s="7">
        <v>4404532500</v>
      </c>
      <c r="N27" s="7"/>
      <c r="O27" s="7">
        <v>-8367466599</v>
      </c>
      <c r="P27" s="7"/>
      <c r="Q27" s="7">
        <v>1508641895</v>
      </c>
      <c r="R27" s="7"/>
      <c r="S27" s="7">
        <f t="shared" si="1"/>
        <v>-2454292204</v>
      </c>
      <c r="U27" s="5" t="s">
        <v>270</v>
      </c>
    </row>
    <row r="28" spans="1:21">
      <c r="A28" s="1" t="s">
        <v>42</v>
      </c>
      <c r="C28" s="7">
        <v>0</v>
      </c>
      <c r="D28" s="7"/>
      <c r="E28" s="7">
        <v>-11810108</v>
      </c>
      <c r="F28" s="7"/>
      <c r="G28" s="7">
        <v>0</v>
      </c>
      <c r="H28" s="7"/>
      <c r="I28" s="7">
        <f t="shared" si="0"/>
        <v>-11810108</v>
      </c>
      <c r="K28" s="5" t="s">
        <v>271</v>
      </c>
      <c r="M28" s="7">
        <v>0</v>
      </c>
      <c r="N28" s="7"/>
      <c r="O28" s="7">
        <v>-16288993</v>
      </c>
      <c r="P28" s="7"/>
      <c r="Q28" s="7">
        <v>-2478811190</v>
      </c>
      <c r="R28" s="7"/>
      <c r="S28" s="7">
        <f t="shared" si="1"/>
        <v>-2495100183</v>
      </c>
      <c r="U28" s="5" t="s">
        <v>270</v>
      </c>
    </row>
    <row r="29" spans="1:21">
      <c r="A29" s="1" t="s">
        <v>43</v>
      </c>
      <c r="C29" s="7">
        <v>0</v>
      </c>
      <c r="D29" s="7"/>
      <c r="E29" s="7">
        <v>-34744393</v>
      </c>
      <c r="F29" s="7"/>
      <c r="G29" s="7">
        <v>0</v>
      </c>
      <c r="H29" s="7"/>
      <c r="I29" s="7">
        <f t="shared" si="0"/>
        <v>-34744393</v>
      </c>
      <c r="K29" s="5" t="s">
        <v>253</v>
      </c>
      <c r="M29" s="7">
        <v>8213804600</v>
      </c>
      <c r="N29" s="7"/>
      <c r="O29" s="7">
        <v>-1528753311</v>
      </c>
      <c r="P29" s="7"/>
      <c r="Q29" s="7">
        <v>581076002</v>
      </c>
      <c r="R29" s="7"/>
      <c r="S29" s="7">
        <f t="shared" si="1"/>
        <v>7266127291</v>
      </c>
      <c r="U29" s="5" t="s">
        <v>272</v>
      </c>
    </row>
    <row r="30" spans="1:21">
      <c r="A30" s="1" t="s">
        <v>209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K30" s="5" t="s">
        <v>33</v>
      </c>
      <c r="M30" s="7">
        <v>0</v>
      </c>
      <c r="N30" s="7"/>
      <c r="O30" s="7">
        <v>0</v>
      </c>
      <c r="P30" s="7"/>
      <c r="Q30" s="7">
        <v>3579425385</v>
      </c>
      <c r="R30" s="7"/>
      <c r="S30" s="7">
        <f t="shared" si="1"/>
        <v>3579425385</v>
      </c>
      <c r="U30" s="5" t="s">
        <v>273</v>
      </c>
    </row>
    <row r="31" spans="1:21">
      <c r="A31" s="1" t="s">
        <v>51</v>
      </c>
      <c r="C31" s="7">
        <v>0</v>
      </c>
      <c r="D31" s="7"/>
      <c r="E31" s="7">
        <v>783231709</v>
      </c>
      <c r="F31" s="7"/>
      <c r="G31" s="7">
        <v>0</v>
      </c>
      <c r="H31" s="7"/>
      <c r="I31" s="7">
        <f t="shared" si="0"/>
        <v>783231709</v>
      </c>
      <c r="K31" s="5" t="s">
        <v>274</v>
      </c>
      <c r="M31" s="7">
        <v>2141086500</v>
      </c>
      <c r="N31" s="7"/>
      <c r="O31" s="7">
        <v>-3422382350</v>
      </c>
      <c r="P31" s="7"/>
      <c r="Q31" s="7">
        <v>-386144928</v>
      </c>
      <c r="R31" s="7"/>
      <c r="S31" s="7">
        <f t="shared" si="1"/>
        <v>-1667440778</v>
      </c>
      <c r="U31" s="5" t="s">
        <v>275</v>
      </c>
    </row>
    <row r="32" spans="1:21">
      <c r="A32" s="1" t="s">
        <v>210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K32" s="5" t="s">
        <v>33</v>
      </c>
      <c r="M32" s="7">
        <v>0</v>
      </c>
      <c r="N32" s="7"/>
      <c r="O32" s="7">
        <v>0</v>
      </c>
      <c r="P32" s="7"/>
      <c r="Q32" s="7">
        <v>39577005500</v>
      </c>
      <c r="R32" s="7"/>
      <c r="S32" s="7">
        <f t="shared" si="1"/>
        <v>39577005500</v>
      </c>
      <c r="U32" s="5" t="s">
        <v>276</v>
      </c>
    </row>
    <row r="33" spans="1:21">
      <c r="A33" s="1" t="s">
        <v>20</v>
      </c>
      <c r="C33" s="7">
        <v>0</v>
      </c>
      <c r="D33" s="7"/>
      <c r="E33" s="7">
        <v>4385708481</v>
      </c>
      <c r="F33" s="7"/>
      <c r="G33" s="7">
        <v>0</v>
      </c>
      <c r="H33" s="7"/>
      <c r="I33" s="7">
        <f t="shared" si="0"/>
        <v>4385708481</v>
      </c>
      <c r="K33" s="5" t="s">
        <v>277</v>
      </c>
      <c r="M33" s="7">
        <v>1253397625</v>
      </c>
      <c r="N33" s="7"/>
      <c r="O33" s="7">
        <v>24440357255</v>
      </c>
      <c r="P33" s="7"/>
      <c r="Q33" s="7">
        <v>602203147</v>
      </c>
      <c r="R33" s="7"/>
      <c r="S33" s="7">
        <f t="shared" si="1"/>
        <v>26295958027</v>
      </c>
      <c r="U33" s="5" t="s">
        <v>278</v>
      </c>
    </row>
    <row r="34" spans="1:21">
      <c r="A34" s="1" t="s">
        <v>44</v>
      </c>
      <c r="C34" s="7">
        <v>0</v>
      </c>
      <c r="D34" s="7"/>
      <c r="E34" s="7">
        <v>-254527396</v>
      </c>
      <c r="F34" s="7"/>
      <c r="G34" s="7">
        <v>0</v>
      </c>
      <c r="H34" s="7"/>
      <c r="I34" s="7">
        <f t="shared" si="0"/>
        <v>-254527396</v>
      </c>
      <c r="K34" s="5" t="s">
        <v>279</v>
      </c>
      <c r="M34" s="7">
        <v>5903786400</v>
      </c>
      <c r="N34" s="7"/>
      <c r="O34" s="7">
        <v>8055539095</v>
      </c>
      <c r="P34" s="7"/>
      <c r="Q34" s="7">
        <v>-186672283</v>
      </c>
      <c r="R34" s="7"/>
      <c r="S34" s="7">
        <f t="shared" si="1"/>
        <v>13772653212</v>
      </c>
      <c r="U34" s="5" t="s">
        <v>280</v>
      </c>
    </row>
    <row r="35" spans="1:21">
      <c r="A35" s="1" t="s">
        <v>211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K35" s="5" t="s">
        <v>33</v>
      </c>
      <c r="M35" s="7">
        <v>0</v>
      </c>
      <c r="N35" s="7"/>
      <c r="O35" s="7">
        <v>0</v>
      </c>
      <c r="P35" s="7"/>
      <c r="Q35" s="7">
        <v>0</v>
      </c>
      <c r="R35" s="7"/>
      <c r="S35" s="7">
        <f t="shared" si="1"/>
        <v>0</v>
      </c>
      <c r="U35" s="5" t="s">
        <v>33</v>
      </c>
    </row>
    <row r="36" spans="1:21">
      <c r="A36" s="1" t="s">
        <v>64</v>
      </c>
      <c r="C36" s="7">
        <v>0</v>
      </c>
      <c r="D36" s="7"/>
      <c r="E36" s="7">
        <v>-1150434249</v>
      </c>
      <c r="F36" s="7"/>
      <c r="G36" s="7">
        <v>0</v>
      </c>
      <c r="H36" s="7"/>
      <c r="I36" s="7">
        <f t="shared" si="0"/>
        <v>-1150434249</v>
      </c>
      <c r="K36" s="5" t="s">
        <v>281</v>
      </c>
      <c r="M36" s="7">
        <v>5479904400</v>
      </c>
      <c r="N36" s="7"/>
      <c r="O36" s="7">
        <v>-3880690297</v>
      </c>
      <c r="P36" s="7"/>
      <c r="Q36" s="7">
        <v>-127034498</v>
      </c>
      <c r="R36" s="7"/>
      <c r="S36" s="7">
        <f t="shared" si="1"/>
        <v>1472179605</v>
      </c>
      <c r="U36" s="5" t="s">
        <v>282</v>
      </c>
    </row>
    <row r="37" spans="1:21">
      <c r="A37" s="1" t="s">
        <v>71</v>
      </c>
      <c r="C37" s="7">
        <v>0</v>
      </c>
      <c r="D37" s="7"/>
      <c r="E37" s="7">
        <v>5526640621</v>
      </c>
      <c r="F37" s="7"/>
      <c r="G37" s="7">
        <v>0</v>
      </c>
      <c r="H37" s="7"/>
      <c r="I37" s="7">
        <f t="shared" si="0"/>
        <v>5526640621</v>
      </c>
      <c r="K37" s="5" t="s">
        <v>283</v>
      </c>
      <c r="M37" s="7">
        <v>2606119200</v>
      </c>
      <c r="N37" s="7"/>
      <c r="O37" s="7">
        <v>2126461329</v>
      </c>
      <c r="P37" s="7"/>
      <c r="Q37" s="7">
        <v>843829941</v>
      </c>
      <c r="R37" s="7"/>
      <c r="S37" s="7">
        <f t="shared" si="1"/>
        <v>5576410470</v>
      </c>
      <c r="U37" s="5" t="s">
        <v>258</v>
      </c>
    </row>
    <row r="38" spans="1:21">
      <c r="A38" s="1" t="s">
        <v>212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K38" s="5" t="s">
        <v>33</v>
      </c>
      <c r="M38" s="7">
        <v>0</v>
      </c>
      <c r="N38" s="7"/>
      <c r="O38" s="7">
        <v>0</v>
      </c>
      <c r="P38" s="7"/>
      <c r="Q38" s="7">
        <v>6869421855</v>
      </c>
      <c r="R38" s="7"/>
      <c r="S38" s="7">
        <f t="shared" si="1"/>
        <v>6869421855</v>
      </c>
      <c r="U38" s="5" t="s">
        <v>73</v>
      </c>
    </row>
    <row r="39" spans="1:21">
      <c r="A39" s="1" t="s">
        <v>213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K39" s="5" t="s">
        <v>33</v>
      </c>
      <c r="M39" s="7">
        <v>0</v>
      </c>
      <c r="N39" s="7"/>
      <c r="O39" s="7">
        <v>0</v>
      </c>
      <c r="P39" s="7"/>
      <c r="Q39" s="7">
        <v>1550586767</v>
      </c>
      <c r="R39" s="7"/>
      <c r="S39" s="7">
        <f t="shared" si="1"/>
        <v>1550586767</v>
      </c>
      <c r="U39" s="5" t="s">
        <v>284</v>
      </c>
    </row>
    <row r="40" spans="1:21">
      <c r="A40" s="1" t="s">
        <v>214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K40" s="5" t="s">
        <v>33</v>
      </c>
      <c r="M40" s="7">
        <v>0</v>
      </c>
      <c r="N40" s="7"/>
      <c r="O40" s="7">
        <v>0</v>
      </c>
      <c r="P40" s="7"/>
      <c r="Q40" s="7">
        <v>18516741013</v>
      </c>
      <c r="R40" s="7"/>
      <c r="S40" s="7">
        <f t="shared" si="1"/>
        <v>18516741013</v>
      </c>
      <c r="U40" s="5" t="s">
        <v>117</v>
      </c>
    </row>
    <row r="41" spans="1:21">
      <c r="A41" s="1" t="s">
        <v>26</v>
      </c>
      <c r="C41" s="7">
        <v>0</v>
      </c>
      <c r="D41" s="7"/>
      <c r="E41" s="7">
        <v>1461615682</v>
      </c>
      <c r="F41" s="7"/>
      <c r="G41" s="7">
        <v>0</v>
      </c>
      <c r="H41" s="7"/>
      <c r="I41" s="7">
        <f t="shared" si="0"/>
        <v>1461615682</v>
      </c>
      <c r="K41" s="5" t="s">
        <v>285</v>
      </c>
      <c r="M41" s="7">
        <v>0</v>
      </c>
      <c r="N41" s="7"/>
      <c r="O41" s="7">
        <v>10733189628</v>
      </c>
      <c r="P41" s="7"/>
      <c r="Q41" s="7">
        <v>4668013471</v>
      </c>
      <c r="R41" s="7"/>
      <c r="S41" s="7">
        <f t="shared" si="1"/>
        <v>15401203099</v>
      </c>
      <c r="U41" s="5" t="s">
        <v>286</v>
      </c>
    </row>
    <row r="42" spans="1:21">
      <c r="A42" s="1" t="s">
        <v>57</v>
      </c>
      <c r="C42" s="7">
        <v>0</v>
      </c>
      <c r="D42" s="7"/>
      <c r="E42" s="7">
        <v>1792128291</v>
      </c>
      <c r="F42" s="7"/>
      <c r="G42" s="7">
        <v>0</v>
      </c>
      <c r="H42" s="7"/>
      <c r="I42" s="7">
        <f t="shared" si="0"/>
        <v>1792128291</v>
      </c>
      <c r="K42" s="5" t="s">
        <v>287</v>
      </c>
      <c r="M42" s="7">
        <v>994627700</v>
      </c>
      <c r="N42" s="7"/>
      <c r="O42" s="7">
        <v>25561408794</v>
      </c>
      <c r="P42" s="7"/>
      <c r="Q42" s="7">
        <v>1999011652</v>
      </c>
      <c r="R42" s="7"/>
      <c r="S42" s="7">
        <f t="shared" si="1"/>
        <v>28555048146</v>
      </c>
      <c r="U42" s="5" t="s">
        <v>288</v>
      </c>
    </row>
    <row r="43" spans="1:21">
      <c r="A43" s="1" t="s">
        <v>54</v>
      </c>
      <c r="C43" s="7">
        <v>0</v>
      </c>
      <c r="D43" s="7"/>
      <c r="E43" s="7">
        <v>-3292515859</v>
      </c>
      <c r="F43" s="7"/>
      <c r="G43" s="7">
        <v>0</v>
      </c>
      <c r="H43" s="7"/>
      <c r="I43" s="7">
        <f t="shared" si="0"/>
        <v>-3292515859</v>
      </c>
      <c r="K43" s="5" t="s">
        <v>289</v>
      </c>
      <c r="M43" s="7">
        <v>14441937500</v>
      </c>
      <c r="N43" s="7"/>
      <c r="O43" s="7">
        <v>8864465596</v>
      </c>
      <c r="P43" s="7"/>
      <c r="Q43" s="7">
        <v>-996395601</v>
      </c>
      <c r="R43" s="7"/>
      <c r="S43" s="7">
        <f t="shared" si="1"/>
        <v>22310007495</v>
      </c>
      <c r="U43" s="5" t="s">
        <v>290</v>
      </c>
    </row>
    <row r="44" spans="1:21">
      <c r="A44" s="1" t="s">
        <v>49</v>
      </c>
      <c r="C44" s="7">
        <v>0</v>
      </c>
      <c r="D44" s="7"/>
      <c r="E44" s="7">
        <v>-1000635292</v>
      </c>
      <c r="F44" s="7"/>
      <c r="G44" s="7">
        <v>0</v>
      </c>
      <c r="H44" s="7"/>
      <c r="I44" s="7">
        <f t="shared" si="0"/>
        <v>-1000635292</v>
      </c>
      <c r="K44" s="5" t="s">
        <v>291</v>
      </c>
      <c r="M44" s="7">
        <v>7871853000</v>
      </c>
      <c r="N44" s="7"/>
      <c r="O44" s="7">
        <v>-5662204229</v>
      </c>
      <c r="P44" s="7"/>
      <c r="Q44" s="7">
        <v>-907457888</v>
      </c>
      <c r="R44" s="7"/>
      <c r="S44" s="7">
        <f t="shared" si="1"/>
        <v>1302190883</v>
      </c>
      <c r="U44" s="5" t="s">
        <v>292</v>
      </c>
    </row>
    <row r="45" spans="1:21">
      <c r="A45" s="1" t="s">
        <v>215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K45" s="5" t="s">
        <v>33</v>
      </c>
      <c r="M45" s="7">
        <v>0</v>
      </c>
      <c r="N45" s="7"/>
      <c r="O45" s="7">
        <v>0</v>
      </c>
      <c r="P45" s="7"/>
      <c r="Q45" s="7">
        <v>1782573327</v>
      </c>
      <c r="R45" s="7"/>
      <c r="S45" s="7">
        <f t="shared" si="1"/>
        <v>1782573327</v>
      </c>
      <c r="U45" s="5" t="s">
        <v>293</v>
      </c>
    </row>
    <row r="46" spans="1:21">
      <c r="A46" s="1" t="s">
        <v>188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K46" s="5" t="s">
        <v>33</v>
      </c>
      <c r="M46" s="7">
        <v>3763367520</v>
      </c>
      <c r="N46" s="7"/>
      <c r="O46" s="7">
        <v>0</v>
      </c>
      <c r="P46" s="7"/>
      <c r="Q46" s="7">
        <v>190295453</v>
      </c>
      <c r="R46" s="7"/>
      <c r="S46" s="7">
        <f t="shared" si="1"/>
        <v>3953662973</v>
      </c>
      <c r="U46" s="5" t="s">
        <v>294</v>
      </c>
    </row>
    <row r="47" spans="1:21">
      <c r="A47" s="1" t="s">
        <v>66</v>
      </c>
      <c r="C47" s="7">
        <v>0</v>
      </c>
      <c r="D47" s="7"/>
      <c r="E47" s="7">
        <v>-440077038</v>
      </c>
      <c r="F47" s="7"/>
      <c r="G47" s="7">
        <v>0</v>
      </c>
      <c r="H47" s="7"/>
      <c r="I47" s="7">
        <f t="shared" si="0"/>
        <v>-440077038</v>
      </c>
      <c r="K47" s="5" t="s">
        <v>295</v>
      </c>
      <c r="M47" s="7">
        <v>5140368585</v>
      </c>
      <c r="N47" s="7"/>
      <c r="O47" s="7">
        <v>6764147088</v>
      </c>
      <c r="P47" s="7"/>
      <c r="Q47" s="7">
        <v>748448713</v>
      </c>
      <c r="R47" s="7"/>
      <c r="S47" s="7">
        <f t="shared" si="1"/>
        <v>12652964386</v>
      </c>
      <c r="U47" s="5" t="s">
        <v>250</v>
      </c>
    </row>
    <row r="48" spans="1:21">
      <c r="A48" s="1" t="s">
        <v>62</v>
      </c>
      <c r="C48" s="7">
        <v>0</v>
      </c>
      <c r="D48" s="7"/>
      <c r="E48" s="7">
        <v>-6008264047</v>
      </c>
      <c r="F48" s="7"/>
      <c r="G48" s="7">
        <v>0</v>
      </c>
      <c r="H48" s="7"/>
      <c r="I48" s="7">
        <f t="shared" si="0"/>
        <v>-6008264047</v>
      </c>
      <c r="K48" s="5" t="s">
        <v>296</v>
      </c>
      <c r="M48" s="7">
        <v>2680763250</v>
      </c>
      <c r="N48" s="7"/>
      <c r="O48" s="7">
        <v>-2020961655</v>
      </c>
      <c r="P48" s="7"/>
      <c r="Q48" s="7">
        <v>2307711261</v>
      </c>
      <c r="R48" s="7"/>
      <c r="S48" s="7">
        <f t="shared" si="1"/>
        <v>2967512856</v>
      </c>
      <c r="U48" s="5" t="s">
        <v>297</v>
      </c>
    </row>
    <row r="49" spans="1:21">
      <c r="A49" s="1" t="s">
        <v>31</v>
      </c>
      <c r="C49" s="7">
        <v>0</v>
      </c>
      <c r="D49" s="7"/>
      <c r="E49" s="7">
        <v>-2183210086</v>
      </c>
      <c r="F49" s="7"/>
      <c r="G49" s="7">
        <v>0</v>
      </c>
      <c r="H49" s="7"/>
      <c r="I49" s="7">
        <f t="shared" si="0"/>
        <v>-2183210086</v>
      </c>
      <c r="K49" s="5" t="s">
        <v>298</v>
      </c>
      <c r="M49" s="7">
        <v>5087835600</v>
      </c>
      <c r="N49" s="7"/>
      <c r="O49" s="7">
        <v>-7577023567</v>
      </c>
      <c r="P49" s="7"/>
      <c r="Q49" s="7">
        <v>-8052315767</v>
      </c>
      <c r="R49" s="7"/>
      <c r="S49" s="7">
        <f t="shared" si="1"/>
        <v>-10541503734</v>
      </c>
      <c r="U49" s="5" t="s">
        <v>299</v>
      </c>
    </row>
    <row r="50" spans="1:21">
      <c r="A50" s="1" t="s">
        <v>216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K50" s="5" t="s">
        <v>33</v>
      </c>
      <c r="M50" s="7">
        <v>0</v>
      </c>
      <c r="N50" s="7"/>
      <c r="O50" s="7">
        <v>0</v>
      </c>
      <c r="P50" s="7"/>
      <c r="Q50" s="7">
        <v>45765609471</v>
      </c>
      <c r="R50" s="7"/>
      <c r="S50" s="7">
        <f t="shared" si="1"/>
        <v>45765609471</v>
      </c>
      <c r="U50" s="5" t="s">
        <v>300</v>
      </c>
    </row>
    <row r="51" spans="1:21">
      <c r="A51" s="1" t="s">
        <v>41</v>
      </c>
      <c r="C51" s="7">
        <v>0</v>
      </c>
      <c r="D51" s="7"/>
      <c r="E51" s="7">
        <v>-1119036948</v>
      </c>
      <c r="F51" s="7"/>
      <c r="G51" s="7">
        <v>0</v>
      </c>
      <c r="H51" s="7"/>
      <c r="I51" s="7">
        <f t="shared" si="0"/>
        <v>-1119036948</v>
      </c>
      <c r="K51" s="5" t="s">
        <v>301</v>
      </c>
      <c r="M51" s="7">
        <v>2748547968</v>
      </c>
      <c r="N51" s="7"/>
      <c r="O51" s="7">
        <v>-1220767578</v>
      </c>
      <c r="P51" s="7"/>
      <c r="Q51" s="7">
        <v>161751848</v>
      </c>
      <c r="R51" s="7"/>
      <c r="S51" s="7">
        <f t="shared" si="1"/>
        <v>1689532238</v>
      </c>
      <c r="U51" s="5" t="s">
        <v>302</v>
      </c>
    </row>
    <row r="52" spans="1:21">
      <c r="A52" s="1" t="s">
        <v>53</v>
      </c>
      <c r="C52" s="7">
        <v>0</v>
      </c>
      <c r="D52" s="7"/>
      <c r="E52" s="7">
        <v>-769876</v>
      </c>
      <c r="F52" s="7"/>
      <c r="G52" s="7">
        <v>0</v>
      </c>
      <c r="H52" s="7"/>
      <c r="I52" s="7">
        <f t="shared" si="0"/>
        <v>-769876</v>
      </c>
      <c r="K52" s="5" t="s">
        <v>33</v>
      </c>
      <c r="M52" s="7">
        <v>0</v>
      </c>
      <c r="N52" s="7"/>
      <c r="O52" s="7">
        <v>4520703</v>
      </c>
      <c r="P52" s="7"/>
      <c r="Q52" s="7">
        <v>8346084727</v>
      </c>
      <c r="R52" s="7"/>
      <c r="S52" s="7">
        <f t="shared" si="1"/>
        <v>8350605430</v>
      </c>
      <c r="U52" s="5" t="s">
        <v>303</v>
      </c>
    </row>
    <row r="53" spans="1:21">
      <c r="A53" s="1" t="s">
        <v>55</v>
      </c>
      <c r="C53" s="7">
        <v>0</v>
      </c>
      <c r="D53" s="7"/>
      <c r="E53" s="7">
        <v>-479583756</v>
      </c>
      <c r="F53" s="7"/>
      <c r="G53" s="7">
        <v>0</v>
      </c>
      <c r="H53" s="7"/>
      <c r="I53" s="7">
        <f t="shared" si="0"/>
        <v>-479583756</v>
      </c>
      <c r="K53" s="5" t="s">
        <v>304</v>
      </c>
      <c r="M53" s="7">
        <v>2774112570</v>
      </c>
      <c r="N53" s="7"/>
      <c r="O53" s="7">
        <v>2078196162</v>
      </c>
      <c r="P53" s="7"/>
      <c r="Q53" s="7">
        <v>-453726025</v>
      </c>
      <c r="R53" s="7"/>
      <c r="S53" s="7">
        <f t="shared" si="1"/>
        <v>4398582707</v>
      </c>
      <c r="U53" s="5" t="s">
        <v>35</v>
      </c>
    </row>
    <row r="54" spans="1:21">
      <c r="A54" s="1" t="s">
        <v>217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K54" s="5" t="s">
        <v>33</v>
      </c>
      <c r="M54" s="7">
        <v>0</v>
      </c>
      <c r="N54" s="7"/>
      <c r="O54" s="7">
        <v>0</v>
      </c>
      <c r="P54" s="7"/>
      <c r="Q54" s="7">
        <v>-895370255</v>
      </c>
      <c r="R54" s="7"/>
      <c r="S54" s="7">
        <f t="shared" si="1"/>
        <v>-895370255</v>
      </c>
      <c r="U54" s="5" t="s">
        <v>305</v>
      </c>
    </row>
    <row r="55" spans="1:21">
      <c r="A55" s="1" t="s">
        <v>24</v>
      </c>
      <c r="C55" s="7">
        <v>0</v>
      </c>
      <c r="D55" s="7"/>
      <c r="E55" s="7">
        <v>1037060307</v>
      </c>
      <c r="F55" s="7"/>
      <c r="G55" s="7">
        <v>0</v>
      </c>
      <c r="H55" s="7"/>
      <c r="I55" s="7">
        <f t="shared" si="0"/>
        <v>1037060307</v>
      </c>
      <c r="K55" s="5" t="s">
        <v>306</v>
      </c>
      <c r="M55" s="7">
        <v>3889828800</v>
      </c>
      <c r="N55" s="7"/>
      <c r="O55" s="7">
        <v>-3128181906</v>
      </c>
      <c r="P55" s="7"/>
      <c r="Q55" s="7">
        <v>28744740</v>
      </c>
      <c r="R55" s="7"/>
      <c r="S55" s="7">
        <f t="shared" si="1"/>
        <v>790391634</v>
      </c>
      <c r="U55" s="5" t="s">
        <v>307</v>
      </c>
    </row>
    <row r="56" spans="1:21">
      <c r="A56" s="1" t="s">
        <v>29</v>
      </c>
      <c r="C56" s="7">
        <v>0</v>
      </c>
      <c r="D56" s="7"/>
      <c r="E56" s="7">
        <v>4233737301</v>
      </c>
      <c r="F56" s="7"/>
      <c r="G56" s="7">
        <v>0</v>
      </c>
      <c r="H56" s="7"/>
      <c r="I56" s="7">
        <f t="shared" si="0"/>
        <v>4233737301</v>
      </c>
      <c r="K56" s="5" t="s">
        <v>308</v>
      </c>
      <c r="M56" s="7">
        <v>2183709600</v>
      </c>
      <c r="N56" s="7"/>
      <c r="O56" s="7">
        <v>3854791514</v>
      </c>
      <c r="P56" s="7"/>
      <c r="Q56" s="7">
        <v>6238159578</v>
      </c>
      <c r="R56" s="7"/>
      <c r="S56" s="7">
        <f t="shared" si="1"/>
        <v>12276660692</v>
      </c>
      <c r="U56" s="5" t="s">
        <v>61</v>
      </c>
    </row>
    <row r="57" spans="1:21">
      <c r="A57" s="1" t="s">
        <v>218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K57" s="5" t="s">
        <v>33</v>
      </c>
      <c r="M57" s="7">
        <v>0</v>
      </c>
      <c r="N57" s="7"/>
      <c r="O57" s="7">
        <v>0</v>
      </c>
      <c r="P57" s="7"/>
      <c r="Q57" s="7">
        <v>9315700651</v>
      </c>
      <c r="R57" s="7"/>
      <c r="S57" s="7">
        <f t="shared" si="1"/>
        <v>9315700651</v>
      </c>
      <c r="U57" s="5" t="s">
        <v>30</v>
      </c>
    </row>
    <row r="58" spans="1:21">
      <c r="A58" s="1" t="s">
        <v>219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K58" s="5" t="s">
        <v>33</v>
      </c>
      <c r="M58" s="7">
        <v>0</v>
      </c>
      <c r="N58" s="7"/>
      <c r="O58" s="7">
        <v>0</v>
      </c>
      <c r="P58" s="7"/>
      <c r="Q58" s="7">
        <v>1652851923</v>
      </c>
      <c r="R58" s="7"/>
      <c r="S58" s="7">
        <f t="shared" si="1"/>
        <v>1652851923</v>
      </c>
      <c r="U58" s="5" t="s">
        <v>302</v>
      </c>
    </row>
    <row r="59" spans="1:21">
      <c r="A59" s="1" t="s">
        <v>46</v>
      </c>
      <c r="C59" s="7">
        <v>0</v>
      </c>
      <c r="D59" s="7"/>
      <c r="E59" s="7">
        <v>-536716421</v>
      </c>
      <c r="F59" s="7"/>
      <c r="G59" s="7">
        <v>0</v>
      </c>
      <c r="H59" s="7"/>
      <c r="I59" s="7">
        <f t="shared" si="0"/>
        <v>-536716421</v>
      </c>
      <c r="K59" s="5" t="s">
        <v>309</v>
      </c>
      <c r="M59" s="7">
        <v>9190011600</v>
      </c>
      <c r="N59" s="7"/>
      <c r="O59" s="7">
        <v>10985067591</v>
      </c>
      <c r="P59" s="7"/>
      <c r="Q59" s="7">
        <v>15618670295</v>
      </c>
      <c r="R59" s="7"/>
      <c r="S59" s="7">
        <f t="shared" si="1"/>
        <v>35793749486</v>
      </c>
      <c r="U59" s="5" t="s">
        <v>310</v>
      </c>
    </row>
    <row r="60" spans="1:21">
      <c r="A60" s="1" t="s">
        <v>37</v>
      </c>
      <c r="C60" s="7">
        <v>0</v>
      </c>
      <c r="D60" s="7"/>
      <c r="E60" s="7">
        <v>1072421259</v>
      </c>
      <c r="F60" s="7"/>
      <c r="G60" s="7">
        <v>0</v>
      </c>
      <c r="H60" s="7"/>
      <c r="I60" s="7">
        <f t="shared" si="0"/>
        <v>1072421259</v>
      </c>
      <c r="K60" s="5" t="s">
        <v>311</v>
      </c>
      <c r="M60" s="7">
        <v>4475265600</v>
      </c>
      <c r="N60" s="7"/>
      <c r="O60" s="7">
        <v>7465701851</v>
      </c>
      <c r="P60" s="7"/>
      <c r="Q60" s="7">
        <v>2586506496</v>
      </c>
      <c r="R60" s="7"/>
      <c r="S60" s="7">
        <f t="shared" si="1"/>
        <v>14527473947</v>
      </c>
      <c r="U60" s="5" t="s">
        <v>269</v>
      </c>
    </row>
    <row r="61" spans="1:21">
      <c r="A61" s="1" t="s">
        <v>22</v>
      </c>
      <c r="C61" s="7">
        <v>0</v>
      </c>
      <c r="D61" s="7"/>
      <c r="E61" s="7">
        <v>-1896634486</v>
      </c>
      <c r="F61" s="7"/>
      <c r="G61" s="7">
        <v>0</v>
      </c>
      <c r="H61" s="7"/>
      <c r="I61" s="7">
        <f t="shared" si="0"/>
        <v>-1896634486</v>
      </c>
      <c r="K61" s="5" t="s">
        <v>312</v>
      </c>
      <c r="M61" s="7">
        <v>4135369500</v>
      </c>
      <c r="N61" s="7"/>
      <c r="O61" s="7">
        <v>9009210608</v>
      </c>
      <c r="P61" s="7"/>
      <c r="Q61" s="7">
        <v>326847256</v>
      </c>
      <c r="R61" s="7"/>
      <c r="S61" s="7">
        <f t="shared" si="1"/>
        <v>13471427364</v>
      </c>
      <c r="U61" s="5" t="s">
        <v>313</v>
      </c>
    </row>
    <row r="62" spans="1:21">
      <c r="A62" s="1" t="s">
        <v>34</v>
      </c>
      <c r="C62" s="7">
        <v>0</v>
      </c>
      <c r="D62" s="7"/>
      <c r="E62" s="7">
        <v>-199804686</v>
      </c>
      <c r="F62" s="7"/>
      <c r="G62" s="7">
        <v>0</v>
      </c>
      <c r="H62" s="7"/>
      <c r="I62" s="7">
        <f t="shared" si="0"/>
        <v>-199804686</v>
      </c>
      <c r="K62" s="5" t="s">
        <v>314</v>
      </c>
      <c r="M62" s="7">
        <v>3425476484</v>
      </c>
      <c r="N62" s="7"/>
      <c r="O62" s="7">
        <v>2799411663</v>
      </c>
      <c r="P62" s="7"/>
      <c r="Q62" s="7">
        <v>0</v>
      </c>
      <c r="R62" s="7"/>
      <c r="S62" s="7">
        <f t="shared" si="1"/>
        <v>6224888147</v>
      </c>
      <c r="U62" s="5" t="s">
        <v>315</v>
      </c>
    </row>
    <row r="63" spans="1:21">
      <c r="A63" s="1" t="s">
        <v>52</v>
      </c>
      <c r="C63" s="7">
        <v>0</v>
      </c>
      <c r="D63" s="7"/>
      <c r="E63" s="7">
        <v>17027599</v>
      </c>
      <c r="F63" s="7"/>
      <c r="G63" s="7">
        <v>0</v>
      </c>
      <c r="H63" s="7"/>
      <c r="I63" s="7">
        <f t="shared" si="0"/>
        <v>17027599</v>
      </c>
      <c r="K63" s="5" t="s">
        <v>316</v>
      </c>
      <c r="M63" s="7">
        <v>256942800</v>
      </c>
      <c r="N63" s="7"/>
      <c r="O63" s="7">
        <v>-459745182</v>
      </c>
      <c r="P63" s="7"/>
      <c r="Q63" s="7">
        <v>0</v>
      </c>
      <c r="R63" s="7"/>
      <c r="S63" s="7">
        <f t="shared" si="1"/>
        <v>-202802382</v>
      </c>
      <c r="U63" s="5" t="s">
        <v>317</v>
      </c>
    </row>
    <row r="64" spans="1:21">
      <c r="A64" s="1" t="s">
        <v>28</v>
      </c>
      <c r="C64" s="7">
        <v>0</v>
      </c>
      <c r="D64" s="7"/>
      <c r="E64" s="7">
        <v>-5110266276</v>
      </c>
      <c r="F64" s="7"/>
      <c r="G64" s="7">
        <v>0</v>
      </c>
      <c r="H64" s="7"/>
      <c r="I64" s="7">
        <f t="shared" si="0"/>
        <v>-5110266276</v>
      </c>
      <c r="K64" s="5" t="s">
        <v>318</v>
      </c>
      <c r="M64" s="7">
        <v>1219581120</v>
      </c>
      <c r="N64" s="7"/>
      <c r="O64" s="7">
        <v>-7145917276</v>
      </c>
      <c r="P64" s="7"/>
      <c r="Q64" s="7">
        <v>0</v>
      </c>
      <c r="R64" s="7"/>
      <c r="S64" s="7">
        <f t="shared" si="1"/>
        <v>-5926336156</v>
      </c>
      <c r="U64" s="5" t="s">
        <v>319</v>
      </c>
    </row>
    <row r="65" spans="1:21">
      <c r="A65" s="1" t="s">
        <v>36</v>
      </c>
      <c r="C65" s="7">
        <v>0</v>
      </c>
      <c r="D65" s="7"/>
      <c r="E65" s="7">
        <v>1312746088</v>
      </c>
      <c r="F65" s="7"/>
      <c r="G65" s="7">
        <v>0</v>
      </c>
      <c r="H65" s="7"/>
      <c r="I65" s="7">
        <f t="shared" si="0"/>
        <v>1312746088</v>
      </c>
      <c r="K65" s="5" t="s">
        <v>320</v>
      </c>
      <c r="M65" s="7">
        <v>2319374923</v>
      </c>
      <c r="N65" s="7"/>
      <c r="O65" s="7">
        <v>6607127006</v>
      </c>
      <c r="P65" s="7"/>
      <c r="Q65" s="7">
        <v>0</v>
      </c>
      <c r="R65" s="7"/>
      <c r="S65" s="7">
        <f t="shared" si="1"/>
        <v>8926501929</v>
      </c>
      <c r="U65" s="5" t="s">
        <v>45</v>
      </c>
    </row>
    <row r="66" spans="1:21">
      <c r="A66" s="1" t="s">
        <v>40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K66" s="5" t="s">
        <v>33</v>
      </c>
      <c r="M66" s="7">
        <v>2198964000</v>
      </c>
      <c r="N66" s="7"/>
      <c r="O66" s="7">
        <v>325850225</v>
      </c>
      <c r="P66" s="7"/>
      <c r="Q66" s="7">
        <v>0</v>
      </c>
      <c r="R66" s="7"/>
      <c r="S66" s="7">
        <f t="shared" si="1"/>
        <v>2524814225</v>
      </c>
      <c r="U66" s="5" t="s">
        <v>257</v>
      </c>
    </row>
    <row r="67" spans="1:21">
      <c r="A67" s="1" t="s">
        <v>67</v>
      </c>
      <c r="C67" s="7">
        <v>0</v>
      </c>
      <c r="D67" s="7"/>
      <c r="E67" s="7">
        <v>-1726231334</v>
      </c>
      <c r="F67" s="7"/>
      <c r="G67" s="7">
        <v>0</v>
      </c>
      <c r="H67" s="7"/>
      <c r="I67" s="7">
        <f t="shared" si="0"/>
        <v>-1726231334</v>
      </c>
      <c r="K67" s="5" t="s">
        <v>321</v>
      </c>
      <c r="M67" s="7">
        <v>0</v>
      </c>
      <c r="N67" s="7"/>
      <c r="O67" s="7">
        <v>2282274207</v>
      </c>
      <c r="P67" s="7"/>
      <c r="Q67" s="7">
        <v>0</v>
      </c>
      <c r="R67" s="7"/>
      <c r="S67" s="7">
        <f t="shared" si="1"/>
        <v>2282274207</v>
      </c>
      <c r="U67" s="5" t="s">
        <v>105</v>
      </c>
    </row>
    <row r="68" spans="1:21">
      <c r="A68" s="1" t="s">
        <v>70</v>
      </c>
      <c r="C68" s="7">
        <v>0</v>
      </c>
      <c r="D68" s="7"/>
      <c r="E68" s="7">
        <v>-350889271</v>
      </c>
      <c r="F68" s="7"/>
      <c r="G68" s="7">
        <v>0</v>
      </c>
      <c r="H68" s="7"/>
      <c r="I68" s="7">
        <f t="shared" si="0"/>
        <v>-350889271</v>
      </c>
      <c r="K68" s="5" t="s">
        <v>322</v>
      </c>
      <c r="M68" s="7">
        <v>0</v>
      </c>
      <c r="N68" s="7"/>
      <c r="O68" s="7">
        <v>1708565997</v>
      </c>
      <c r="P68" s="7"/>
      <c r="Q68" s="7">
        <v>0</v>
      </c>
      <c r="R68" s="7"/>
      <c r="S68" s="7">
        <f t="shared" si="1"/>
        <v>1708565997</v>
      </c>
      <c r="U68" s="5" t="s">
        <v>302</v>
      </c>
    </row>
    <row r="69" spans="1:21">
      <c r="A69" s="1" t="s">
        <v>72</v>
      </c>
      <c r="C69" s="7">
        <v>0</v>
      </c>
      <c r="D69" s="7"/>
      <c r="E69" s="7">
        <v>-524618432</v>
      </c>
      <c r="F69" s="7"/>
      <c r="G69" s="7">
        <v>0</v>
      </c>
      <c r="H69" s="7"/>
      <c r="I69" s="7">
        <f t="shared" si="0"/>
        <v>-524618432</v>
      </c>
      <c r="K69" s="5" t="s">
        <v>323</v>
      </c>
      <c r="M69" s="7">
        <v>0</v>
      </c>
      <c r="N69" s="7"/>
      <c r="O69" s="7">
        <v>-524618432</v>
      </c>
      <c r="P69" s="7"/>
      <c r="Q69" s="7">
        <v>0</v>
      </c>
      <c r="R69" s="7"/>
      <c r="S69" s="7">
        <f t="shared" si="1"/>
        <v>-524618432</v>
      </c>
      <c r="U69" s="5" t="s">
        <v>271</v>
      </c>
    </row>
    <row r="70" spans="1:21">
      <c r="A70" s="1" t="s">
        <v>56</v>
      </c>
      <c r="C70" s="7">
        <v>0</v>
      </c>
      <c r="D70" s="7"/>
      <c r="E70" s="7">
        <v>-130292643</v>
      </c>
      <c r="F70" s="7"/>
      <c r="G70" s="7">
        <v>0</v>
      </c>
      <c r="H70" s="7"/>
      <c r="I70" s="7">
        <f t="shared" si="0"/>
        <v>-130292643</v>
      </c>
      <c r="K70" s="5" t="s">
        <v>246</v>
      </c>
      <c r="M70" s="7">
        <v>0</v>
      </c>
      <c r="N70" s="7"/>
      <c r="O70" s="7">
        <v>1872912436</v>
      </c>
      <c r="P70" s="7"/>
      <c r="Q70" s="7">
        <v>0</v>
      </c>
      <c r="R70" s="7"/>
      <c r="S70" s="7">
        <f t="shared" si="1"/>
        <v>1872912436</v>
      </c>
      <c r="U70" s="5" t="s">
        <v>324</v>
      </c>
    </row>
    <row r="71" spans="1:21">
      <c r="A71" s="1" t="s">
        <v>15</v>
      </c>
      <c r="C71" s="7">
        <v>0</v>
      </c>
      <c r="D71" s="7"/>
      <c r="E71" s="7">
        <v>1709766000</v>
      </c>
      <c r="F71" s="7"/>
      <c r="G71" s="7">
        <v>0</v>
      </c>
      <c r="H71" s="7"/>
      <c r="I71" s="7">
        <f t="shared" si="0"/>
        <v>1709766000</v>
      </c>
      <c r="K71" s="5" t="s">
        <v>325</v>
      </c>
      <c r="M71" s="7">
        <v>0</v>
      </c>
      <c r="N71" s="7"/>
      <c r="O71" s="7">
        <v>2604671040</v>
      </c>
      <c r="P71" s="7"/>
      <c r="Q71" s="7">
        <v>0</v>
      </c>
      <c r="R71" s="7"/>
      <c r="S71" s="7">
        <f t="shared" si="1"/>
        <v>2604671040</v>
      </c>
      <c r="U71" s="5" t="s">
        <v>326</v>
      </c>
    </row>
    <row r="72" spans="1:21">
      <c r="A72" s="1" t="s">
        <v>18</v>
      </c>
      <c r="C72" s="7">
        <v>0</v>
      </c>
      <c r="D72" s="7"/>
      <c r="E72" s="7">
        <v>-313926826</v>
      </c>
      <c r="F72" s="7"/>
      <c r="G72" s="7">
        <v>0</v>
      </c>
      <c r="H72" s="7"/>
      <c r="I72" s="7">
        <f t="shared" ref="I72:I78" si="2">C72+E72+G72</f>
        <v>-313926826</v>
      </c>
      <c r="K72" s="5" t="s">
        <v>251</v>
      </c>
      <c r="M72" s="7">
        <v>0</v>
      </c>
      <c r="N72" s="7"/>
      <c r="O72" s="7">
        <v>1908430036</v>
      </c>
      <c r="P72" s="7"/>
      <c r="Q72" s="7">
        <v>0</v>
      </c>
      <c r="R72" s="7"/>
      <c r="S72" s="7">
        <f t="shared" ref="S72:S78" si="3">M72+O72+Q72</f>
        <v>1908430036</v>
      </c>
      <c r="U72" s="5" t="s">
        <v>324</v>
      </c>
    </row>
    <row r="73" spans="1:21">
      <c r="A73" s="1" t="s">
        <v>74</v>
      </c>
      <c r="C73" s="7">
        <v>0</v>
      </c>
      <c r="D73" s="7"/>
      <c r="E73" s="7">
        <v>2588944640</v>
      </c>
      <c r="F73" s="7"/>
      <c r="G73" s="7">
        <v>0</v>
      </c>
      <c r="H73" s="7"/>
      <c r="I73" s="7">
        <f t="shared" si="2"/>
        <v>2588944640</v>
      </c>
      <c r="K73" s="5" t="s">
        <v>327</v>
      </c>
      <c r="M73" s="7">
        <v>0</v>
      </c>
      <c r="N73" s="7"/>
      <c r="O73" s="7">
        <v>2588944665</v>
      </c>
      <c r="P73" s="7"/>
      <c r="Q73" s="7">
        <v>0</v>
      </c>
      <c r="R73" s="7"/>
      <c r="S73" s="7">
        <f t="shared" si="3"/>
        <v>2588944665</v>
      </c>
      <c r="U73" s="5" t="s">
        <v>326</v>
      </c>
    </row>
    <row r="74" spans="1:21">
      <c r="A74" s="1" t="s">
        <v>16</v>
      </c>
      <c r="C74" s="7">
        <v>0</v>
      </c>
      <c r="D74" s="7"/>
      <c r="E74" s="7">
        <v>-2390416365</v>
      </c>
      <c r="F74" s="7"/>
      <c r="G74" s="7">
        <v>0</v>
      </c>
      <c r="H74" s="7"/>
      <c r="I74" s="7">
        <f t="shared" si="2"/>
        <v>-2390416365</v>
      </c>
      <c r="K74" s="5" t="s">
        <v>328</v>
      </c>
      <c r="M74" s="7">
        <v>0</v>
      </c>
      <c r="N74" s="7"/>
      <c r="O74" s="7">
        <v>-6280081110</v>
      </c>
      <c r="P74" s="7"/>
      <c r="Q74" s="7">
        <v>0</v>
      </c>
      <c r="R74" s="7"/>
      <c r="S74" s="7">
        <f t="shared" si="3"/>
        <v>-6280081110</v>
      </c>
      <c r="U74" s="5" t="s">
        <v>329</v>
      </c>
    </row>
    <row r="75" spans="1:21">
      <c r="A75" s="1" t="s">
        <v>47</v>
      </c>
      <c r="C75" s="7">
        <v>0</v>
      </c>
      <c r="D75" s="7"/>
      <c r="E75" s="7">
        <v>-3599112650</v>
      </c>
      <c r="F75" s="7"/>
      <c r="G75" s="7">
        <v>0</v>
      </c>
      <c r="H75" s="7"/>
      <c r="I75" s="7">
        <f t="shared" si="2"/>
        <v>-3599112650</v>
      </c>
      <c r="K75" s="5" t="s">
        <v>330</v>
      </c>
      <c r="M75" s="7">
        <v>0</v>
      </c>
      <c r="N75" s="7"/>
      <c r="O75" s="7">
        <v>-1316946826</v>
      </c>
      <c r="P75" s="7"/>
      <c r="Q75" s="7">
        <v>0</v>
      </c>
      <c r="R75" s="7"/>
      <c r="S75" s="7">
        <f t="shared" si="3"/>
        <v>-1316946826</v>
      </c>
      <c r="U75" s="5" t="s">
        <v>331</v>
      </c>
    </row>
    <row r="76" spans="1:21">
      <c r="A76" s="1" t="s">
        <v>39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K76" s="5" t="s">
        <v>33</v>
      </c>
      <c r="M76" s="7">
        <v>19564152813</v>
      </c>
      <c r="N76" s="7"/>
      <c r="O76" s="7">
        <v>0</v>
      </c>
      <c r="P76" s="7"/>
      <c r="Q76" s="7">
        <v>0</v>
      </c>
      <c r="R76" s="7"/>
      <c r="S76" s="7">
        <f t="shared" si="3"/>
        <v>19564152813</v>
      </c>
      <c r="U76" s="5" t="s">
        <v>33</v>
      </c>
    </row>
    <row r="77" spans="1:21">
      <c r="A77" s="1" t="s">
        <v>69</v>
      </c>
      <c r="C77" s="7">
        <v>0</v>
      </c>
      <c r="D77" s="7"/>
      <c r="E77" s="7">
        <v>-4601725544</v>
      </c>
      <c r="F77" s="7"/>
      <c r="G77" s="7">
        <v>0</v>
      </c>
      <c r="H77" s="7"/>
      <c r="I77" s="7">
        <f t="shared" si="2"/>
        <v>-4601725544</v>
      </c>
      <c r="K77" s="5" t="s">
        <v>332</v>
      </c>
      <c r="M77" s="7">
        <v>0</v>
      </c>
      <c r="N77" s="7"/>
      <c r="O77" s="7">
        <v>3087105100</v>
      </c>
      <c r="P77" s="7"/>
      <c r="Q77" s="7">
        <v>0</v>
      </c>
      <c r="R77" s="7"/>
      <c r="S77" s="7">
        <f t="shared" si="3"/>
        <v>3087105100</v>
      </c>
      <c r="U77" s="5" t="s">
        <v>59</v>
      </c>
    </row>
    <row r="78" spans="1:21">
      <c r="A78" s="1" t="s">
        <v>23</v>
      </c>
      <c r="C78" s="7">
        <v>0</v>
      </c>
      <c r="D78" s="7"/>
      <c r="E78" s="7">
        <v>-1256379795</v>
      </c>
      <c r="F78" s="7"/>
      <c r="G78" s="7">
        <v>0</v>
      </c>
      <c r="H78" s="7"/>
      <c r="I78" s="7">
        <f t="shared" si="2"/>
        <v>-1256379795</v>
      </c>
      <c r="K78" s="5" t="s">
        <v>333</v>
      </c>
      <c r="M78" s="7">
        <v>0</v>
      </c>
      <c r="N78" s="7"/>
      <c r="O78" s="7">
        <v>279736900</v>
      </c>
      <c r="P78" s="7"/>
      <c r="Q78" s="7">
        <v>0</v>
      </c>
      <c r="R78" s="7"/>
      <c r="S78" s="7">
        <f t="shared" si="3"/>
        <v>279736900</v>
      </c>
      <c r="U78" s="5" t="s">
        <v>334</v>
      </c>
    </row>
    <row r="79" spans="1:21" ht="24.75" thickBot="1">
      <c r="C79" s="7"/>
      <c r="D79" s="7"/>
      <c r="E79" s="7"/>
      <c r="F79" s="7"/>
      <c r="G79" s="7"/>
      <c r="H79" s="7"/>
      <c r="I79" s="7"/>
      <c r="K79" s="5"/>
      <c r="M79" s="7"/>
      <c r="N79" s="7"/>
      <c r="O79" s="7"/>
      <c r="P79" s="7"/>
      <c r="Q79" s="7"/>
      <c r="R79" s="7"/>
      <c r="S79" s="7"/>
      <c r="U79" s="5"/>
    </row>
    <row r="80" spans="1:21">
      <c r="A80" s="1" t="s">
        <v>75</v>
      </c>
      <c r="C80" s="14">
        <f>SUM(C8:C78)</f>
        <v>10386525438</v>
      </c>
      <c r="D80" s="7"/>
      <c r="E80" s="14">
        <f>SUM(E8:E78)</f>
        <v>-8383532404</v>
      </c>
      <c r="F80" s="7"/>
      <c r="G80" s="14">
        <f>SUM(G8:G78)</f>
        <v>3150897600</v>
      </c>
      <c r="H80" s="7"/>
      <c r="I80" s="14">
        <f>SUM(I8:I78)</f>
        <v>5153890634</v>
      </c>
      <c r="J80" s="5"/>
      <c r="K80" s="23" t="s">
        <v>335</v>
      </c>
      <c r="L80" s="5"/>
      <c r="M80" s="6">
        <f>SUM(M8:M79)</f>
        <v>194608212970</v>
      </c>
      <c r="N80" s="5"/>
      <c r="O80" s="6">
        <f>SUM(O8:O78)</f>
        <v>56740445946</v>
      </c>
      <c r="P80" s="5"/>
      <c r="Q80" s="6">
        <f>SUM(Q8:Q78)</f>
        <v>168379920292</v>
      </c>
      <c r="R80" s="5"/>
      <c r="S80" s="6">
        <f>SUM(S8:S78)</f>
        <v>419728579208</v>
      </c>
      <c r="U80" s="23" t="s">
        <v>336</v>
      </c>
    </row>
    <row r="81" spans="3:21">
      <c r="C81" s="13"/>
      <c r="E81" s="13"/>
      <c r="G81" s="13"/>
      <c r="M81" s="2"/>
      <c r="O81" s="2"/>
      <c r="Q81" s="2"/>
      <c r="U81" s="5"/>
    </row>
  </sheetData>
  <autoFilter ref="A7:A78" xr:uid="{00000000-0001-0000-0A00-000000000000}"/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K8:K21 U8:U21 K22:K78 U22:U7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4"/>
  <sheetViews>
    <sheetView rightToLeft="1" topLeftCell="A31" workbookViewId="0">
      <selection activeCell="A44" sqref="A44:XFD44"/>
    </sheetView>
  </sheetViews>
  <sheetFormatPr defaultRowHeight="24"/>
  <cols>
    <col min="1" max="1" width="32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15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.75">
      <c r="A3" s="16" t="s">
        <v>152</v>
      </c>
      <c r="B3" s="16" t="s">
        <v>152</v>
      </c>
      <c r="C3" s="16" t="s">
        <v>152</v>
      </c>
      <c r="D3" s="16" t="s">
        <v>152</v>
      </c>
      <c r="E3" s="16" t="s">
        <v>152</v>
      </c>
      <c r="F3" s="16" t="s">
        <v>152</v>
      </c>
      <c r="G3" s="16" t="s">
        <v>152</v>
      </c>
      <c r="H3" s="16" t="s">
        <v>152</v>
      </c>
      <c r="I3" s="16" t="s">
        <v>152</v>
      </c>
      <c r="J3" s="16" t="s">
        <v>152</v>
      </c>
      <c r="K3" s="16" t="s">
        <v>152</v>
      </c>
      <c r="L3" s="16" t="s">
        <v>152</v>
      </c>
      <c r="M3" s="16" t="s">
        <v>152</v>
      </c>
      <c r="N3" s="16" t="s">
        <v>152</v>
      </c>
      <c r="O3" s="16" t="s">
        <v>152</v>
      </c>
      <c r="P3" s="16" t="s">
        <v>152</v>
      </c>
      <c r="Q3" s="16" t="s">
        <v>152</v>
      </c>
    </row>
    <row r="4" spans="1:17" ht="24.7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4.75">
      <c r="A6" s="15" t="s">
        <v>156</v>
      </c>
      <c r="C6" s="15" t="s">
        <v>154</v>
      </c>
      <c r="D6" s="15" t="s">
        <v>154</v>
      </c>
      <c r="E6" s="15" t="s">
        <v>154</v>
      </c>
      <c r="F6" s="15" t="s">
        <v>154</v>
      </c>
      <c r="G6" s="15" t="s">
        <v>154</v>
      </c>
      <c r="H6" s="15" t="s">
        <v>154</v>
      </c>
      <c r="I6" s="15" t="s">
        <v>154</v>
      </c>
      <c r="K6" s="15" t="s">
        <v>155</v>
      </c>
      <c r="L6" s="15" t="s">
        <v>155</v>
      </c>
      <c r="M6" s="15" t="s">
        <v>155</v>
      </c>
      <c r="N6" s="15" t="s">
        <v>155</v>
      </c>
      <c r="O6" s="15" t="s">
        <v>155</v>
      </c>
      <c r="P6" s="15" t="s">
        <v>155</v>
      </c>
      <c r="Q6" s="15" t="s">
        <v>155</v>
      </c>
    </row>
    <row r="7" spans="1:17" ht="24.75">
      <c r="A7" s="15" t="s">
        <v>156</v>
      </c>
      <c r="C7" s="15" t="s">
        <v>337</v>
      </c>
      <c r="E7" s="15" t="s">
        <v>239</v>
      </c>
      <c r="G7" s="15" t="s">
        <v>240</v>
      </c>
      <c r="I7" s="15" t="s">
        <v>338</v>
      </c>
      <c r="K7" s="15" t="s">
        <v>337</v>
      </c>
      <c r="M7" s="15" t="s">
        <v>239</v>
      </c>
      <c r="O7" s="15" t="s">
        <v>240</v>
      </c>
      <c r="Q7" s="15" t="s">
        <v>338</v>
      </c>
    </row>
    <row r="8" spans="1:17">
      <c r="A8" s="1" t="s">
        <v>220</v>
      </c>
      <c r="C8" s="7">
        <v>0</v>
      </c>
      <c r="D8" s="7"/>
      <c r="E8" s="7">
        <v>0</v>
      </c>
      <c r="F8" s="7"/>
      <c r="G8" s="7">
        <v>0</v>
      </c>
      <c r="H8" s="7"/>
      <c r="I8" s="7">
        <f>C8+E8+G8</f>
        <v>0</v>
      </c>
      <c r="J8" s="7"/>
      <c r="K8" s="7">
        <v>0</v>
      </c>
      <c r="L8" s="7"/>
      <c r="M8" s="7">
        <v>0</v>
      </c>
      <c r="N8" s="7"/>
      <c r="O8" s="7">
        <v>6156445523</v>
      </c>
      <c r="P8" s="7"/>
      <c r="Q8" s="7">
        <f>K8+M8+O8</f>
        <v>6156445523</v>
      </c>
    </row>
    <row r="9" spans="1:17">
      <c r="A9" s="1" t="s">
        <v>221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42" si="0">C9+E9+G9</f>
        <v>0</v>
      </c>
      <c r="J9" s="7"/>
      <c r="K9" s="7">
        <v>0</v>
      </c>
      <c r="L9" s="7"/>
      <c r="M9" s="7">
        <v>0</v>
      </c>
      <c r="N9" s="7"/>
      <c r="O9" s="7">
        <v>9966931695</v>
      </c>
      <c r="P9" s="7"/>
      <c r="Q9" s="7">
        <f t="shared" ref="Q9:Q42" si="1">K9+M9+O9</f>
        <v>9966931695</v>
      </c>
    </row>
    <row r="10" spans="1:17">
      <c r="A10" s="1" t="s">
        <v>222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0</v>
      </c>
      <c r="L10" s="7"/>
      <c r="M10" s="7">
        <v>0</v>
      </c>
      <c r="N10" s="7"/>
      <c r="O10" s="7">
        <v>914111840</v>
      </c>
      <c r="P10" s="7"/>
      <c r="Q10" s="7">
        <f t="shared" si="1"/>
        <v>914111840</v>
      </c>
    </row>
    <row r="11" spans="1:17">
      <c r="A11" s="1" t="s">
        <v>223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7038558946</v>
      </c>
      <c r="P11" s="7"/>
      <c r="Q11" s="7">
        <f t="shared" si="1"/>
        <v>7038558946</v>
      </c>
    </row>
    <row r="12" spans="1:17">
      <c r="A12" s="1" t="s">
        <v>224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0</v>
      </c>
      <c r="L12" s="7"/>
      <c r="M12" s="7">
        <v>0</v>
      </c>
      <c r="N12" s="7"/>
      <c r="O12" s="7">
        <v>1503978389</v>
      </c>
      <c r="P12" s="7"/>
      <c r="Q12" s="7">
        <f t="shared" si="1"/>
        <v>1503978389</v>
      </c>
    </row>
    <row r="13" spans="1:17">
      <c r="A13" s="1" t="s">
        <v>225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0</v>
      </c>
      <c r="L13" s="7"/>
      <c r="M13" s="7">
        <v>0</v>
      </c>
      <c r="N13" s="7"/>
      <c r="O13" s="7">
        <v>1094801534</v>
      </c>
      <c r="P13" s="7"/>
      <c r="Q13" s="7">
        <f t="shared" si="1"/>
        <v>1094801534</v>
      </c>
    </row>
    <row r="14" spans="1:17">
      <c r="A14" s="1" t="s">
        <v>226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10024988576</v>
      </c>
      <c r="P14" s="7"/>
      <c r="Q14" s="7">
        <f t="shared" si="1"/>
        <v>10024988576</v>
      </c>
    </row>
    <row r="15" spans="1:17">
      <c r="A15" s="1" t="s">
        <v>227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14592358497</v>
      </c>
      <c r="P15" s="7"/>
      <c r="Q15" s="7">
        <f t="shared" si="1"/>
        <v>14592358497</v>
      </c>
    </row>
    <row r="16" spans="1:17">
      <c r="A16" s="1" t="s">
        <v>92</v>
      </c>
      <c r="C16" s="7">
        <v>0</v>
      </c>
      <c r="D16" s="7"/>
      <c r="E16" s="7">
        <v>-110288006</v>
      </c>
      <c r="F16" s="7"/>
      <c r="G16" s="7">
        <v>0</v>
      </c>
      <c r="H16" s="7"/>
      <c r="I16" s="7">
        <f t="shared" si="0"/>
        <v>-110288006</v>
      </c>
      <c r="J16" s="7"/>
      <c r="K16" s="7">
        <v>0</v>
      </c>
      <c r="L16" s="7"/>
      <c r="M16" s="7">
        <v>2694144198</v>
      </c>
      <c r="N16" s="7"/>
      <c r="O16" s="7">
        <v>13009527615</v>
      </c>
      <c r="P16" s="7"/>
      <c r="Q16" s="7">
        <f t="shared" si="1"/>
        <v>15703671813</v>
      </c>
    </row>
    <row r="17" spans="1:17">
      <c r="A17" s="1" t="s">
        <v>228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4009485039</v>
      </c>
      <c r="P17" s="7"/>
      <c r="Q17" s="7">
        <f t="shared" si="1"/>
        <v>4009485039</v>
      </c>
    </row>
    <row r="18" spans="1:17">
      <c r="A18" s="1" t="s">
        <v>229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897591111</v>
      </c>
      <c r="P18" s="7"/>
      <c r="Q18" s="7">
        <f t="shared" si="1"/>
        <v>897591111</v>
      </c>
    </row>
    <row r="19" spans="1:17">
      <c r="A19" s="1" t="s">
        <v>230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27792332942</v>
      </c>
      <c r="P19" s="7"/>
      <c r="Q19" s="7">
        <f t="shared" si="1"/>
        <v>27792332942</v>
      </c>
    </row>
    <row r="20" spans="1:17">
      <c r="A20" s="1" t="s">
        <v>231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2716108211</v>
      </c>
      <c r="P20" s="7"/>
      <c r="Q20" s="7">
        <f t="shared" si="1"/>
        <v>2716108211</v>
      </c>
    </row>
    <row r="21" spans="1:17">
      <c r="A21" s="1" t="s">
        <v>232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43691404708</v>
      </c>
      <c r="P21" s="7"/>
      <c r="Q21" s="7">
        <f t="shared" si="1"/>
        <v>43691404708</v>
      </c>
    </row>
    <row r="22" spans="1:17">
      <c r="A22" s="1" t="s">
        <v>233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10198495090</v>
      </c>
      <c r="P22" s="7"/>
      <c r="Q22" s="7">
        <f t="shared" si="1"/>
        <v>10198495090</v>
      </c>
    </row>
    <row r="23" spans="1:17">
      <c r="A23" s="1" t="s">
        <v>234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20778107361</v>
      </c>
      <c r="P23" s="7"/>
      <c r="Q23" s="7">
        <f t="shared" si="1"/>
        <v>20778107361</v>
      </c>
    </row>
    <row r="24" spans="1:17">
      <c r="A24" s="1" t="s">
        <v>235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4135312876</v>
      </c>
      <c r="P24" s="7"/>
      <c r="Q24" s="7">
        <f t="shared" si="1"/>
        <v>4135312876</v>
      </c>
    </row>
    <row r="25" spans="1:17">
      <c r="A25" s="1" t="s">
        <v>236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10260258642</v>
      </c>
      <c r="P25" s="7"/>
      <c r="Q25" s="7">
        <f t="shared" si="1"/>
        <v>10260258642</v>
      </c>
    </row>
    <row r="26" spans="1:17">
      <c r="A26" s="1" t="s">
        <v>237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0</v>
      </c>
      <c r="L26" s="7"/>
      <c r="M26" s="7">
        <v>0</v>
      </c>
      <c r="N26" s="7"/>
      <c r="O26" s="7">
        <v>260466720</v>
      </c>
      <c r="P26" s="7"/>
      <c r="Q26" s="7">
        <f t="shared" si="1"/>
        <v>260466720</v>
      </c>
    </row>
    <row r="27" spans="1:17">
      <c r="A27" s="1" t="s">
        <v>124</v>
      </c>
      <c r="C27" s="7">
        <v>10133390419</v>
      </c>
      <c r="D27" s="7"/>
      <c r="E27" s="7">
        <v>-10238512832</v>
      </c>
      <c r="F27" s="7"/>
      <c r="G27" s="7">
        <v>0</v>
      </c>
      <c r="H27" s="7"/>
      <c r="I27" s="7">
        <f t="shared" si="0"/>
        <v>-105122413</v>
      </c>
      <c r="J27" s="7"/>
      <c r="K27" s="7">
        <v>29485620244</v>
      </c>
      <c r="L27" s="7"/>
      <c r="M27" s="7">
        <v>-8341776649</v>
      </c>
      <c r="N27" s="7"/>
      <c r="O27" s="7">
        <v>-42804366</v>
      </c>
      <c r="P27" s="7"/>
      <c r="Q27" s="7">
        <f t="shared" si="1"/>
        <v>21101039229</v>
      </c>
    </row>
    <row r="28" spans="1:17">
      <c r="A28" s="1" t="s">
        <v>127</v>
      </c>
      <c r="C28" s="7">
        <v>1381907876</v>
      </c>
      <c r="D28" s="7"/>
      <c r="E28" s="7">
        <v>-41992387</v>
      </c>
      <c r="F28" s="7"/>
      <c r="G28" s="7">
        <v>0</v>
      </c>
      <c r="H28" s="7"/>
      <c r="I28" s="7">
        <f t="shared" si="0"/>
        <v>1339915489</v>
      </c>
      <c r="J28" s="7"/>
      <c r="K28" s="7">
        <v>6850518491</v>
      </c>
      <c r="L28" s="7"/>
      <c r="M28" s="7">
        <v>1152983004</v>
      </c>
      <c r="N28" s="7"/>
      <c r="O28" s="7">
        <v>0</v>
      </c>
      <c r="P28" s="7"/>
      <c r="Q28" s="7">
        <f t="shared" si="1"/>
        <v>8003501495</v>
      </c>
    </row>
    <row r="29" spans="1:17">
      <c r="A29" s="1" t="s">
        <v>130</v>
      </c>
      <c r="C29" s="7">
        <v>1380720740</v>
      </c>
      <c r="D29" s="7"/>
      <c r="E29" s="7">
        <v>335836911</v>
      </c>
      <c r="F29" s="7"/>
      <c r="G29" s="7">
        <v>0</v>
      </c>
      <c r="H29" s="7"/>
      <c r="I29" s="7">
        <f t="shared" si="0"/>
        <v>1716557651</v>
      </c>
      <c r="J29" s="7"/>
      <c r="K29" s="7">
        <v>1380720740</v>
      </c>
      <c r="L29" s="7"/>
      <c r="M29" s="7">
        <v>335836911</v>
      </c>
      <c r="N29" s="7"/>
      <c r="O29" s="7">
        <v>0</v>
      </c>
      <c r="P29" s="7"/>
      <c r="Q29" s="7">
        <f t="shared" si="1"/>
        <v>1716557651</v>
      </c>
    </row>
    <row r="30" spans="1:17">
      <c r="A30" s="1" t="s">
        <v>106</v>
      </c>
      <c r="C30" s="7">
        <v>0</v>
      </c>
      <c r="D30" s="7"/>
      <c r="E30" s="7">
        <v>1099213731</v>
      </c>
      <c r="F30" s="7"/>
      <c r="G30" s="7">
        <v>0</v>
      </c>
      <c r="H30" s="7"/>
      <c r="I30" s="7">
        <f t="shared" si="0"/>
        <v>1099213731</v>
      </c>
      <c r="J30" s="7"/>
      <c r="K30" s="7">
        <v>0</v>
      </c>
      <c r="L30" s="7"/>
      <c r="M30" s="7">
        <v>18152238310</v>
      </c>
      <c r="N30" s="7"/>
      <c r="O30" s="7">
        <v>0</v>
      </c>
      <c r="P30" s="7"/>
      <c r="Q30" s="7">
        <f t="shared" si="1"/>
        <v>18152238310</v>
      </c>
    </row>
    <row r="31" spans="1:17">
      <c r="A31" s="1" t="s">
        <v>110</v>
      </c>
      <c r="C31" s="7">
        <v>0</v>
      </c>
      <c r="D31" s="7"/>
      <c r="E31" s="7">
        <v>1150207897</v>
      </c>
      <c r="F31" s="7"/>
      <c r="G31" s="7">
        <v>0</v>
      </c>
      <c r="H31" s="7"/>
      <c r="I31" s="7">
        <f t="shared" si="0"/>
        <v>1150207897</v>
      </c>
      <c r="J31" s="7"/>
      <c r="K31" s="7">
        <v>0</v>
      </c>
      <c r="L31" s="7"/>
      <c r="M31" s="7">
        <v>7860702752</v>
      </c>
      <c r="N31" s="7"/>
      <c r="O31" s="7">
        <v>0</v>
      </c>
      <c r="P31" s="7"/>
      <c r="Q31" s="7">
        <f t="shared" si="1"/>
        <v>7860702752</v>
      </c>
    </row>
    <row r="32" spans="1:17">
      <c r="A32" s="1" t="s">
        <v>101</v>
      </c>
      <c r="C32" s="7">
        <v>0</v>
      </c>
      <c r="D32" s="7"/>
      <c r="E32" s="7">
        <v>1472733</v>
      </c>
      <c r="F32" s="7"/>
      <c r="G32" s="7">
        <v>0</v>
      </c>
      <c r="H32" s="7"/>
      <c r="I32" s="7">
        <f t="shared" si="0"/>
        <v>1472733</v>
      </c>
      <c r="J32" s="7"/>
      <c r="K32" s="7">
        <v>0</v>
      </c>
      <c r="L32" s="7"/>
      <c r="M32" s="7">
        <v>4688813748</v>
      </c>
      <c r="N32" s="7"/>
      <c r="O32" s="7">
        <v>0</v>
      </c>
      <c r="P32" s="7"/>
      <c r="Q32" s="7">
        <f t="shared" si="1"/>
        <v>4688813748</v>
      </c>
    </row>
    <row r="33" spans="1:17">
      <c r="A33" s="1" t="s">
        <v>103</v>
      </c>
      <c r="C33" s="7">
        <v>0</v>
      </c>
      <c r="D33" s="7"/>
      <c r="E33" s="7">
        <v>148264123</v>
      </c>
      <c r="F33" s="7"/>
      <c r="G33" s="7">
        <v>0</v>
      </c>
      <c r="H33" s="7"/>
      <c r="I33" s="7">
        <f t="shared" si="0"/>
        <v>148264123</v>
      </c>
      <c r="J33" s="7"/>
      <c r="K33" s="7">
        <v>0</v>
      </c>
      <c r="L33" s="7"/>
      <c r="M33" s="7">
        <v>2164341642</v>
      </c>
      <c r="N33" s="7"/>
      <c r="O33" s="7">
        <v>0</v>
      </c>
      <c r="P33" s="7"/>
      <c r="Q33" s="7">
        <f t="shared" si="1"/>
        <v>2164341642</v>
      </c>
    </row>
    <row r="34" spans="1:17">
      <c r="A34" s="1" t="s">
        <v>109</v>
      </c>
      <c r="C34" s="7">
        <v>0</v>
      </c>
      <c r="D34" s="7"/>
      <c r="E34" s="7">
        <v>86064</v>
      </c>
      <c r="F34" s="7"/>
      <c r="G34" s="7">
        <v>0</v>
      </c>
      <c r="H34" s="7"/>
      <c r="I34" s="7">
        <f t="shared" si="0"/>
        <v>86064</v>
      </c>
      <c r="J34" s="7"/>
      <c r="K34" s="7">
        <v>0</v>
      </c>
      <c r="L34" s="7"/>
      <c r="M34" s="7">
        <v>2209519</v>
      </c>
      <c r="N34" s="7"/>
      <c r="O34" s="7">
        <v>0</v>
      </c>
      <c r="P34" s="7"/>
      <c r="Q34" s="7">
        <f t="shared" si="1"/>
        <v>2209519</v>
      </c>
    </row>
    <row r="35" spans="1:17">
      <c r="A35" s="1" t="s">
        <v>98</v>
      </c>
      <c r="C35" s="7">
        <v>0</v>
      </c>
      <c r="D35" s="7"/>
      <c r="E35" s="7">
        <v>565926367</v>
      </c>
      <c r="F35" s="7"/>
      <c r="G35" s="7">
        <v>0</v>
      </c>
      <c r="H35" s="7"/>
      <c r="I35" s="7">
        <f t="shared" si="0"/>
        <v>565926367</v>
      </c>
      <c r="J35" s="7"/>
      <c r="K35" s="7">
        <v>0</v>
      </c>
      <c r="L35" s="7"/>
      <c r="M35" s="7">
        <v>12572036225</v>
      </c>
      <c r="N35" s="7"/>
      <c r="O35" s="7">
        <v>0</v>
      </c>
      <c r="P35" s="7"/>
      <c r="Q35" s="7">
        <f t="shared" si="1"/>
        <v>12572036225</v>
      </c>
    </row>
    <row r="36" spans="1:17">
      <c r="A36" s="1" t="s">
        <v>118</v>
      </c>
      <c r="C36" s="7">
        <v>0</v>
      </c>
      <c r="D36" s="7"/>
      <c r="E36" s="7">
        <v>764415424</v>
      </c>
      <c r="F36" s="7"/>
      <c r="G36" s="7">
        <v>0</v>
      </c>
      <c r="H36" s="7"/>
      <c r="I36" s="7">
        <f t="shared" si="0"/>
        <v>764415424</v>
      </c>
      <c r="J36" s="7"/>
      <c r="K36" s="7">
        <v>0</v>
      </c>
      <c r="L36" s="7"/>
      <c r="M36" s="7">
        <v>15195993227</v>
      </c>
      <c r="N36" s="7"/>
      <c r="O36" s="7">
        <v>0</v>
      </c>
      <c r="P36" s="7"/>
      <c r="Q36" s="7">
        <f t="shared" si="1"/>
        <v>15195993227</v>
      </c>
    </row>
    <row r="37" spans="1:17">
      <c r="A37" s="1" t="s">
        <v>85</v>
      </c>
      <c r="C37" s="7">
        <v>0</v>
      </c>
      <c r="D37" s="7"/>
      <c r="E37" s="7">
        <v>187966</v>
      </c>
      <c r="F37" s="7"/>
      <c r="G37" s="7">
        <v>0</v>
      </c>
      <c r="H37" s="7"/>
      <c r="I37" s="7">
        <f t="shared" si="0"/>
        <v>187966</v>
      </c>
      <c r="J37" s="7"/>
      <c r="K37" s="7">
        <v>0</v>
      </c>
      <c r="L37" s="7"/>
      <c r="M37" s="7">
        <v>49311061</v>
      </c>
      <c r="N37" s="7"/>
      <c r="O37" s="7">
        <v>0</v>
      </c>
      <c r="P37" s="7"/>
      <c r="Q37" s="7">
        <f t="shared" si="1"/>
        <v>49311061</v>
      </c>
    </row>
    <row r="38" spans="1:17">
      <c r="A38" s="1" t="s">
        <v>95</v>
      </c>
      <c r="C38" s="7">
        <v>0</v>
      </c>
      <c r="D38" s="7"/>
      <c r="E38" s="7">
        <v>94692834</v>
      </c>
      <c r="F38" s="7"/>
      <c r="G38" s="7">
        <v>0</v>
      </c>
      <c r="H38" s="7"/>
      <c r="I38" s="7">
        <f t="shared" si="0"/>
        <v>94692834</v>
      </c>
      <c r="J38" s="7"/>
      <c r="K38" s="7">
        <v>0</v>
      </c>
      <c r="L38" s="7"/>
      <c r="M38" s="7">
        <v>2918617905</v>
      </c>
      <c r="N38" s="7"/>
      <c r="O38" s="7">
        <v>0</v>
      </c>
      <c r="P38" s="7"/>
      <c r="Q38" s="7">
        <f t="shared" si="1"/>
        <v>2918617905</v>
      </c>
    </row>
    <row r="39" spans="1:17">
      <c r="A39" s="1" t="s">
        <v>89</v>
      </c>
      <c r="C39" s="7">
        <v>0</v>
      </c>
      <c r="D39" s="7"/>
      <c r="E39" s="7">
        <v>-77779899</v>
      </c>
      <c r="F39" s="7"/>
      <c r="G39" s="7">
        <v>0</v>
      </c>
      <c r="H39" s="7"/>
      <c r="I39" s="7">
        <f t="shared" si="0"/>
        <v>-77779899</v>
      </c>
      <c r="J39" s="7"/>
      <c r="K39" s="7">
        <v>0</v>
      </c>
      <c r="L39" s="7"/>
      <c r="M39" s="7">
        <v>417432015</v>
      </c>
      <c r="N39" s="7"/>
      <c r="O39" s="7">
        <v>0</v>
      </c>
      <c r="P39" s="7"/>
      <c r="Q39" s="7">
        <f t="shared" si="1"/>
        <v>417432015</v>
      </c>
    </row>
    <row r="40" spans="1:17">
      <c r="A40" s="1" t="s">
        <v>112</v>
      </c>
      <c r="C40" s="7">
        <v>0</v>
      </c>
      <c r="D40" s="7"/>
      <c r="E40" s="7">
        <v>124132497</v>
      </c>
      <c r="F40" s="7"/>
      <c r="G40" s="7">
        <v>0</v>
      </c>
      <c r="H40" s="7"/>
      <c r="I40" s="7">
        <f t="shared" si="0"/>
        <v>124132497</v>
      </c>
      <c r="J40" s="7"/>
      <c r="K40" s="7">
        <v>0</v>
      </c>
      <c r="L40" s="7"/>
      <c r="M40" s="7">
        <v>820199465</v>
      </c>
      <c r="N40" s="7"/>
      <c r="O40" s="7">
        <v>0</v>
      </c>
      <c r="P40" s="7"/>
      <c r="Q40" s="7">
        <f t="shared" si="1"/>
        <v>820199465</v>
      </c>
    </row>
    <row r="41" spans="1:17">
      <c r="A41" s="1" t="s">
        <v>115</v>
      </c>
      <c r="C41" s="7">
        <v>0</v>
      </c>
      <c r="D41" s="7"/>
      <c r="E41" s="7">
        <v>-905980076</v>
      </c>
      <c r="F41" s="7"/>
      <c r="G41" s="7">
        <v>0</v>
      </c>
      <c r="H41" s="7"/>
      <c r="I41" s="7">
        <f t="shared" si="0"/>
        <v>-905980076</v>
      </c>
      <c r="J41" s="7"/>
      <c r="K41" s="7">
        <v>0</v>
      </c>
      <c r="L41" s="7"/>
      <c r="M41" s="7">
        <v>3967553299</v>
      </c>
      <c r="N41" s="7"/>
      <c r="O41" s="7">
        <v>0</v>
      </c>
      <c r="P41" s="7"/>
      <c r="Q41" s="7">
        <f t="shared" si="1"/>
        <v>3967553299</v>
      </c>
    </row>
    <row r="42" spans="1:17">
      <c r="A42" s="1" t="s">
        <v>121</v>
      </c>
      <c r="C42" s="7">
        <v>0</v>
      </c>
      <c r="D42" s="7"/>
      <c r="E42" s="7">
        <v>3475587511</v>
      </c>
      <c r="F42" s="7"/>
      <c r="G42" s="7">
        <v>0</v>
      </c>
      <c r="H42" s="7"/>
      <c r="I42" s="7">
        <f>C42+E42+G42</f>
        <v>3475587511</v>
      </c>
      <c r="J42" s="7"/>
      <c r="K42" s="7">
        <v>0</v>
      </c>
      <c r="L42" s="7"/>
      <c r="M42" s="7">
        <v>4078114630</v>
      </c>
      <c r="N42" s="7"/>
      <c r="O42" s="7">
        <v>0</v>
      </c>
      <c r="P42" s="7"/>
      <c r="Q42" s="7">
        <f t="shared" si="1"/>
        <v>4078114630</v>
      </c>
    </row>
    <row r="43" spans="1:17" ht="30.75" customHeight="1">
      <c r="A43" s="1" t="s">
        <v>75</v>
      </c>
      <c r="C43" s="14">
        <f>SUM(C8:C42)</f>
        <v>12896019035</v>
      </c>
      <c r="D43" s="7"/>
      <c r="E43" s="14">
        <f>SUM(E8:E42)</f>
        <v>-3614529142</v>
      </c>
      <c r="F43" s="7"/>
      <c r="G43" s="14">
        <f>SUM(G8:G42)</f>
        <v>0</v>
      </c>
      <c r="H43" s="7"/>
      <c r="I43" s="14">
        <f>SUM(I8:I42)</f>
        <v>9281489893</v>
      </c>
      <c r="J43" s="7"/>
      <c r="K43" s="14">
        <f>SUM(K8:K42)</f>
        <v>37716859475</v>
      </c>
      <c r="L43" s="7"/>
      <c r="M43" s="14">
        <f>SUM(M8:M42)</f>
        <v>68728751262</v>
      </c>
      <c r="N43" s="7"/>
      <c r="O43" s="14">
        <f>SUM(O8:O42)</f>
        <v>188998460949</v>
      </c>
      <c r="P43" s="7"/>
      <c r="Q43" s="14">
        <f>SUM(Q8:Q42)</f>
        <v>295444071686</v>
      </c>
    </row>
    <row r="44" spans="1:17">
      <c r="C44" s="13"/>
      <c r="E44" s="13"/>
      <c r="K44" s="13"/>
      <c r="M44" s="13"/>
      <c r="O44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2024-01-21T08:13:45Z</dcterms:created>
  <dcterms:modified xsi:type="dcterms:W3CDTF">2024-01-22T06:12:07Z</dcterms:modified>
</cp:coreProperties>
</file>