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اسفند\"/>
    </mc:Choice>
  </mc:AlternateContent>
  <xr:revisionPtr revIDLastSave="0" documentId="13_ncr:1_{19F89CF7-E6A2-4EE3-83FF-86CAEDB0E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5" l="1"/>
  <c r="C8" i="15"/>
  <c r="C7" i="15"/>
  <c r="K11" i="13"/>
  <c r="K9" i="13"/>
  <c r="K10" i="13"/>
  <c r="K8" i="13"/>
  <c r="G11" i="13"/>
  <c r="G9" i="13"/>
  <c r="G10" i="13"/>
  <c r="G8" i="13"/>
  <c r="C43" i="12"/>
  <c r="E43" i="12"/>
  <c r="G43" i="12"/>
  <c r="I43" i="12"/>
  <c r="K43" i="12"/>
  <c r="M43" i="12"/>
  <c r="O43" i="12"/>
  <c r="Q43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8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" i="11"/>
  <c r="I9" i="11"/>
  <c r="I10" i="11"/>
  <c r="I11" i="11"/>
  <c r="I87" i="11" s="1"/>
  <c r="K14" i="11" s="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" i="11"/>
  <c r="G87" i="11"/>
  <c r="E87" i="11"/>
  <c r="C87" i="11"/>
  <c r="M87" i="11"/>
  <c r="O87" i="11"/>
  <c r="Q87" i="11"/>
  <c r="S42" i="8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8" i="10"/>
  <c r="Q95" i="10" s="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8" i="10"/>
  <c r="I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8" i="9"/>
  <c r="I9" i="9"/>
  <c r="I10" i="9"/>
  <c r="I11" i="9"/>
  <c r="I12" i="9"/>
  <c r="I73" i="9" s="1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Q51" i="8"/>
  <c r="S50" i="8"/>
  <c r="M50" i="8"/>
  <c r="O51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3" i="8"/>
  <c r="S44" i="8"/>
  <c r="S45" i="8"/>
  <c r="S46" i="8"/>
  <c r="S47" i="8"/>
  <c r="S48" i="8"/>
  <c r="S49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8" i="8"/>
  <c r="C10" i="15"/>
  <c r="E9" i="14"/>
  <c r="C9" i="14"/>
  <c r="I11" i="13"/>
  <c r="E11" i="13"/>
  <c r="O95" i="10"/>
  <c r="M95" i="10"/>
  <c r="G95" i="10"/>
  <c r="E95" i="10"/>
  <c r="O73" i="9"/>
  <c r="M73" i="9"/>
  <c r="G73" i="9"/>
  <c r="E73" i="9"/>
  <c r="K51" i="8"/>
  <c r="I51" i="8"/>
  <c r="S14" i="7"/>
  <c r="Q14" i="7"/>
  <c r="O14" i="7"/>
  <c r="M14" i="7"/>
  <c r="K14" i="7"/>
  <c r="I14" i="7"/>
  <c r="Q11" i="6"/>
  <c r="O11" i="6"/>
  <c r="M11" i="6"/>
  <c r="K11" i="6"/>
  <c r="AI25" i="3"/>
  <c r="AG25" i="3"/>
  <c r="AA25" i="3"/>
  <c r="W25" i="3"/>
  <c r="S25" i="3"/>
  <c r="Q25" i="3"/>
  <c r="W59" i="1"/>
  <c r="U59" i="1"/>
  <c r="O59" i="1"/>
  <c r="K59" i="1"/>
  <c r="G59" i="1"/>
  <c r="E59" i="1"/>
  <c r="S87" i="11" l="1"/>
  <c r="U14" i="11" s="1"/>
  <c r="U62" i="11"/>
  <c r="U70" i="11"/>
  <c r="U31" i="11"/>
  <c r="U47" i="11"/>
  <c r="U86" i="11"/>
  <c r="U48" i="11"/>
  <c r="U56" i="11"/>
  <c r="U72" i="11"/>
  <c r="U41" i="11"/>
  <c r="U49" i="11"/>
  <c r="U65" i="11"/>
  <c r="U81" i="11"/>
  <c r="U84" i="11"/>
  <c r="U10" i="11"/>
  <c r="U18" i="11"/>
  <c r="U26" i="11"/>
  <c r="U42" i="11"/>
  <c r="U66" i="11"/>
  <c r="U74" i="11"/>
  <c r="U82" i="11"/>
  <c r="U19" i="11"/>
  <c r="U67" i="11"/>
  <c r="U35" i="11"/>
  <c r="U43" i="11"/>
  <c r="U59" i="11"/>
  <c r="U83" i="11"/>
  <c r="U20" i="11"/>
  <c r="U44" i="11"/>
  <c r="U52" i="11"/>
  <c r="U60" i="11"/>
  <c r="U68" i="11"/>
  <c r="U21" i="11"/>
  <c r="U45" i="11"/>
  <c r="U53" i="11"/>
  <c r="U61" i="11"/>
  <c r="U69" i="11"/>
  <c r="U85" i="11"/>
  <c r="U80" i="11"/>
  <c r="K72" i="11"/>
  <c r="K71" i="11"/>
  <c r="K55" i="11"/>
  <c r="K47" i="11"/>
  <c r="K31" i="11"/>
  <c r="K85" i="11"/>
  <c r="K77" i="11"/>
  <c r="K69" i="11"/>
  <c r="K61" i="11"/>
  <c r="K53" i="11"/>
  <c r="K45" i="11"/>
  <c r="K37" i="11"/>
  <c r="K29" i="11"/>
  <c r="K21" i="11"/>
  <c r="K13" i="11"/>
  <c r="K84" i="11"/>
  <c r="K76" i="11"/>
  <c r="K68" i="11"/>
  <c r="K60" i="11"/>
  <c r="K52" i="11"/>
  <c r="K44" i="11"/>
  <c r="K36" i="11"/>
  <c r="K28" i="11"/>
  <c r="K20" i="11"/>
  <c r="K12" i="11"/>
  <c r="K67" i="11"/>
  <c r="K11" i="11"/>
  <c r="K83" i="11"/>
  <c r="K75" i="11"/>
  <c r="K51" i="11"/>
  <c r="K35" i="11"/>
  <c r="K19" i="11"/>
  <c r="K82" i="11"/>
  <c r="K74" i="11"/>
  <c r="K66" i="11"/>
  <c r="K58" i="11"/>
  <c r="K50" i="11"/>
  <c r="K42" i="11"/>
  <c r="K34" i="11"/>
  <c r="K26" i="11"/>
  <c r="K18" i="11"/>
  <c r="K10" i="11"/>
  <c r="K59" i="11"/>
  <c r="K43" i="11"/>
  <c r="K27" i="11"/>
  <c r="K81" i="11"/>
  <c r="K73" i="11"/>
  <c r="K65" i="11"/>
  <c r="K57" i="11"/>
  <c r="K49" i="11"/>
  <c r="K41" i="11"/>
  <c r="K33" i="11"/>
  <c r="K25" i="11"/>
  <c r="K17" i="11"/>
  <c r="K9" i="11"/>
  <c r="K64" i="11"/>
  <c r="K56" i="11"/>
  <c r="K48" i="11"/>
  <c r="K40" i="11"/>
  <c r="K32" i="11"/>
  <c r="K24" i="11"/>
  <c r="K16" i="11"/>
  <c r="K79" i="11"/>
  <c r="K15" i="11"/>
  <c r="K80" i="11"/>
  <c r="K8" i="11"/>
  <c r="K63" i="11"/>
  <c r="K39" i="11"/>
  <c r="K23" i="11"/>
  <c r="K86" i="11"/>
  <c r="K78" i="11"/>
  <c r="K70" i="11"/>
  <c r="K62" i="11"/>
  <c r="K54" i="11"/>
  <c r="K46" i="11"/>
  <c r="K38" i="11"/>
  <c r="K30" i="11"/>
  <c r="K22" i="11"/>
  <c r="I95" i="10"/>
  <c r="Q73" i="9"/>
  <c r="S51" i="8"/>
  <c r="M51" i="8"/>
  <c r="U71" i="11" l="1"/>
  <c r="U37" i="11"/>
  <c r="U36" i="11"/>
  <c r="U11" i="11"/>
  <c r="U58" i="11"/>
  <c r="U75" i="11"/>
  <c r="U33" i="11"/>
  <c r="U40" i="11"/>
  <c r="U79" i="11"/>
  <c r="U54" i="11"/>
  <c r="U23" i="11"/>
  <c r="U29" i="11"/>
  <c r="U28" i="11"/>
  <c r="U76" i="11"/>
  <c r="U50" i="11"/>
  <c r="U27" i="11"/>
  <c r="U25" i="11"/>
  <c r="U32" i="11"/>
  <c r="U55" i="11"/>
  <c r="U46" i="11"/>
  <c r="U17" i="11"/>
  <c r="U24" i="11"/>
  <c r="U39" i="11"/>
  <c r="U38" i="11"/>
  <c r="U77" i="11"/>
  <c r="U13" i="11"/>
  <c r="U12" i="11"/>
  <c r="U51" i="11"/>
  <c r="U34" i="11"/>
  <c r="U73" i="11"/>
  <c r="U9" i="11"/>
  <c r="U16" i="11"/>
  <c r="U15" i="11"/>
  <c r="U30" i="11"/>
  <c r="U8" i="11"/>
  <c r="U87" i="11" s="1"/>
  <c r="U22" i="11"/>
  <c r="U57" i="11"/>
  <c r="U64" i="11"/>
  <c r="U63" i="11"/>
  <c r="U78" i="11"/>
  <c r="K87" i="11"/>
</calcChain>
</file>

<file path=xl/sharedStrings.xml><?xml version="1.0" encoding="utf-8"?>
<sst xmlns="http://schemas.openxmlformats.org/spreadsheetml/2006/main" count="1615" uniqueCount="322">
  <si>
    <t>صندوق سرمایه‌گذاری توسعه ممتاز</t>
  </si>
  <si>
    <t>صورت وضعیت پورتفوی</t>
  </si>
  <si>
    <t>برای ماه منتهی به 1402/12/29</t>
  </si>
  <si>
    <t>نام شرکت</t>
  </si>
  <si>
    <t>1402/11/30</t>
  </si>
  <si>
    <t>تغییرات طی دوره</t>
  </si>
  <si>
    <t>1402/12/29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</si>
  <si>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</si>
  <si>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</si>
  <si>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</si>
  <si>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</si>
  <si>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</si>
  <si>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</si>
  <si>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</si>
  <si>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</si>
  <si>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</si>
  <si>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1.20%</t>
  </si>
  <si>
    <t>ایران خودرو دیزل</t>
  </si>
  <si>
    <t>1.55%</t>
  </si>
  <si>
    <t>بانک سامان</t>
  </si>
  <si>
    <t>0.95%</t>
  </si>
  <si>
    <t>بانک ملت</t>
  </si>
  <si>
    <t>1.75%</t>
  </si>
  <si>
    <t>بانک‌اقتصادنوین‌</t>
  </si>
  <si>
    <t>1.47%</t>
  </si>
  <si>
    <t>بیمه کوثر</t>
  </si>
  <si>
    <t>0.74%</t>
  </si>
  <si>
    <t>پالایش نفت اصفهان</t>
  </si>
  <si>
    <t>2.50%</t>
  </si>
  <si>
    <t>پالایش نفت تبریز</t>
  </si>
  <si>
    <t>0.81%</t>
  </si>
  <si>
    <t>پالایش نفت تهران</t>
  </si>
  <si>
    <t>0.38%</t>
  </si>
  <si>
    <t>پتروشیمی بوعلی سینا</t>
  </si>
  <si>
    <t>1.50%</t>
  </si>
  <si>
    <t>پتروشیمی تندگویان</t>
  </si>
  <si>
    <t>2.77%</t>
  </si>
  <si>
    <t>پتروشیمی جم</t>
  </si>
  <si>
    <t>1.87%</t>
  </si>
  <si>
    <t>پتروشیمی‌شیراز</t>
  </si>
  <si>
    <t>1.26%</t>
  </si>
  <si>
    <t>پست بانک ایران</t>
  </si>
  <si>
    <t>تراکتورسازی‌ایران‌</t>
  </si>
  <si>
    <t>1.25%</t>
  </si>
  <si>
    <t>توسعه معدنی و صنعتی صبانور</t>
  </si>
  <si>
    <t>1.19%</t>
  </si>
  <si>
    <t>توسعه‌معادن‌وفلزات‌</t>
  </si>
  <si>
    <t>0.14%</t>
  </si>
  <si>
    <t>تولیدی چدن سازان</t>
  </si>
  <si>
    <t>1.70%</t>
  </si>
  <si>
    <t>داروپخش‌ (هلدینگ‌</t>
  </si>
  <si>
    <t>0.54%</t>
  </si>
  <si>
    <t>داروسازی کاسپین تامین</t>
  </si>
  <si>
    <t>0.61%</t>
  </si>
  <si>
    <t>داروسازی‌ سینا</t>
  </si>
  <si>
    <t>0.80%</t>
  </si>
  <si>
    <t>زغال سنگ پروده طبس</t>
  </si>
  <si>
    <t>1.38%</t>
  </si>
  <si>
    <t>س.سهام عدالت استان کرمانشاه</t>
  </si>
  <si>
    <t>2.01%</t>
  </si>
  <si>
    <t>سپید ماکیان</t>
  </si>
  <si>
    <t>1.17%</t>
  </si>
  <si>
    <t>سرمایه‌گذاری‌صندوق‌بازنشستگی‌</t>
  </si>
  <si>
    <t>1.54%</t>
  </si>
  <si>
    <t>سیمان آبیک</t>
  </si>
  <si>
    <t>1.31%</t>
  </si>
  <si>
    <t>سیمان فارس و خوزستان</t>
  </si>
  <si>
    <t>1.90%</t>
  </si>
  <si>
    <t>شرکت ارتباطات سیار ایران</t>
  </si>
  <si>
    <t>1.10%</t>
  </si>
  <si>
    <t>صنایع فروآلیاژ ایران</t>
  </si>
  <si>
    <t>فجر انرژی خلیج فارس</t>
  </si>
  <si>
    <t>1.44%</t>
  </si>
  <si>
    <t>فروسیلیسیم خمین</t>
  </si>
  <si>
    <t>0.57%</t>
  </si>
  <si>
    <t>فولاد  خوزستان</t>
  </si>
  <si>
    <t>1.53%</t>
  </si>
  <si>
    <t>فولاد خراسان</t>
  </si>
  <si>
    <t>1.24%</t>
  </si>
  <si>
    <t>فولاد مبارکه اصفهان</t>
  </si>
  <si>
    <t>4.17%</t>
  </si>
  <si>
    <t>فولاد کاوه جنوب کیش</t>
  </si>
  <si>
    <t>1.13%</t>
  </si>
  <si>
    <t>گروه‌ صنعتی‌ بارز</t>
  </si>
  <si>
    <t>1.56%</t>
  </si>
  <si>
    <t>گسترش سوخت سبززاگرس(سهامی عام)</t>
  </si>
  <si>
    <t>1.14%</t>
  </si>
  <si>
    <t>گسترش نفت و گاز پارسیان</t>
  </si>
  <si>
    <t>1.57%</t>
  </si>
  <si>
    <t>مدیریت صنعت شوینده ت.ص.بهشهر</t>
  </si>
  <si>
    <t>0.94%</t>
  </si>
  <si>
    <t>نشاسته و گلوکز آردینه</t>
  </si>
  <si>
    <t>0.21%</t>
  </si>
  <si>
    <t>نفت ایرانول</t>
  </si>
  <si>
    <t>0.68%</t>
  </si>
  <si>
    <t>نفت سپاهان</t>
  </si>
  <si>
    <t>نیان الکترونیک</t>
  </si>
  <si>
    <t>1.12%</t>
  </si>
  <si>
    <t>کارخانجات‌داروپخش‌</t>
  </si>
  <si>
    <t>کاشی‌ پارس‌</t>
  </si>
  <si>
    <t>1.36%</t>
  </si>
  <si>
    <t>کاشی‌ وسرامیک‌ حافظ‌</t>
  </si>
  <si>
    <t>1.07%</t>
  </si>
  <si>
    <t>کویر تایر</t>
  </si>
  <si>
    <t>0.31%</t>
  </si>
  <si>
    <t>کیمیدارو</t>
  </si>
  <si>
    <t>0.00%</t>
  </si>
  <si>
    <t>سیمان‌ دورود</t>
  </si>
  <si>
    <t>نوردوقطعات‌ فولادی‌</t>
  </si>
  <si>
    <t/>
  </si>
  <si>
    <t>61.55%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</si>
  <si>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</si>
  <si>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</si>
  <si>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</si>
  <si>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</si>
  <si>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</si>
  <si>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</si>
  <si>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</si>
  <si>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</si>
  <si>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</si>
  <si>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</si>
  <si>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</si>
  <si>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</si>
  <si>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</si>
  <si>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0.01%</t>
  </si>
  <si>
    <t>اسناد خزانه-م1بودجه01-040326</t>
  </si>
  <si>
    <t>1401/02/26</t>
  </si>
  <si>
    <t>1404/03/25</t>
  </si>
  <si>
    <t>0.35%</t>
  </si>
  <si>
    <t>اسناد خزانه-م3بودجه01-040520</t>
  </si>
  <si>
    <t>1401/05/18</t>
  </si>
  <si>
    <t>1404/05/19</t>
  </si>
  <si>
    <t>0.41%</t>
  </si>
  <si>
    <t>اسناد خزانه-م9بودجه00-031101</t>
  </si>
  <si>
    <t>1400/06/01</t>
  </si>
  <si>
    <t>1403/11/01</t>
  </si>
  <si>
    <t>اسنادخزانه-م1بودجه00-030821</t>
  </si>
  <si>
    <t>1400/02/22</t>
  </si>
  <si>
    <t>1403/08/21</t>
  </si>
  <si>
    <t>1.91%</t>
  </si>
  <si>
    <t>اسنادخزانه-م2بودجه00-031024</t>
  </si>
  <si>
    <t>1403/10/24</t>
  </si>
  <si>
    <t>0.75%</t>
  </si>
  <si>
    <t>اسنادخزانه-م3بودجه00-030418</t>
  </si>
  <si>
    <t>1403/04/18</t>
  </si>
  <si>
    <t>0.33%</t>
  </si>
  <si>
    <t>اسنادخزانه-م4بودجه00-030522</t>
  </si>
  <si>
    <t>1400/03/11</t>
  </si>
  <si>
    <t>1403/05/22</t>
  </si>
  <si>
    <t>3.00%</t>
  </si>
  <si>
    <t>اسنادخزانه-م5بودجه00-030626</t>
  </si>
  <si>
    <t>اسنادخزانه-م6بودجه00-030723</t>
  </si>
  <si>
    <t>1403/07/23</t>
  </si>
  <si>
    <t>4.29%</t>
  </si>
  <si>
    <t>اسنادخزانه-م6بودجه01-030814</t>
  </si>
  <si>
    <t>1401/12/10</t>
  </si>
  <si>
    <t>1403/08/14</t>
  </si>
  <si>
    <t>0.56%</t>
  </si>
  <si>
    <t>اسنادخزانه-م7بودجه01-040714</t>
  </si>
  <si>
    <t>1404/07/13</t>
  </si>
  <si>
    <t>2.66%</t>
  </si>
  <si>
    <t>اسنادخزانه-م8بودجه00-030919</t>
  </si>
  <si>
    <t>1400/06/16</t>
  </si>
  <si>
    <t>1403/09/19</t>
  </si>
  <si>
    <t>2.33%</t>
  </si>
  <si>
    <t>صکوک اجاره صملی404-6ماهه18%</t>
  </si>
  <si>
    <t>1400/05/05</t>
  </si>
  <si>
    <t>1404/05/04</t>
  </si>
  <si>
    <t>2.28%</t>
  </si>
  <si>
    <t>مرابحه عام دولت130-ش.خ031110</t>
  </si>
  <si>
    <t>1402/05/10</t>
  </si>
  <si>
    <t>1403/11/10</t>
  </si>
  <si>
    <t>15.25%</t>
  </si>
  <si>
    <t>مرابحه عام دولت94-ش.خ030816</t>
  </si>
  <si>
    <t>1400/09/16</t>
  </si>
  <si>
    <t>1403/08/16</t>
  </si>
  <si>
    <t>36.98%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</si>
  <si>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</si>
  <si>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</si>
  <si>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</si>
  <si>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</si>
  <si>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</si>
  <si>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</si>
  <si>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</si>
  <si>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</si>
  <si>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</si>
  <si>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</si>
  <si>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</si>
  <si>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</si>
  <si>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</si>
  <si>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</si>
  <si>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</si>
  <si>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</si>
  <si>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 xml:space="preserve">بانک خاورمیانه ظفر </t>
  </si>
  <si>
    <t>1009-10-810-707074686</t>
  </si>
  <si>
    <t>1401/06/14</t>
  </si>
  <si>
    <t>0.52%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</si>
  <si>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</si>
  <si>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</si>
  <si>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</si>
  <si>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</si>
  <si>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</si>
  <si>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</si>
  <si>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</si>
  <si>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</si>
  <si>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</si>
  <si>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</si>
  <si>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</si>
  <si>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</si>
  <si>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</si>
  <si>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</si>
  <si>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</si>
  <si>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1402/02/30</t>
  </si>
  <si>
    <t>1402/04/29</t>
  </si>
  <si>
    <t>1402/04/31</t>
  </si>
  <si>
    <t>1402/04/20</t>
  </si>
  <si>
    <t>گروه‌بهمن‌</t>
  </si>
  <si>
    <t>1402/04/24</t>
  </si>
  <si>
    <t>1402/04/17</t>
  </si>
  <si>
    <t>1402/02/25</t>
  </si>
  <si>
    <t>1402/04/21</t>
  </si>
  <si>
    <t>1402/05/01</t>
  </si>
  <si>
    <t>1402/03/08</t>
  </si>
  <si>
    <t>1402/04/15</t>
  </si>
  <si>
    <t>1402/04/12</t>
  </si>
  <si>
    <t>1402/04/30</t>
  </si>
  <si>
    <t>1402/04/28</t>
  </si>
  <si>
    <t>1402/04/10</t>
  </si>
  <si>
    <t>1402/03/02</t>
  </si>
  <si>
    <t>1402/03/31</t>
  </si>
  <si>
    <t>بانک تجارت</t>
  </si>
  <si>
    <t>پتروشیمی امیرکبیر</t>
  </si>
  <si>
    <t>1402/04/27</t>
  </si>
  <si>
    <t>1402/10/28</t>
  </si>
  <si>
    <t>نفت پاسارگاد</t>
  </si>
  <si>
    <t>شرکت آهن و فولاد ارفع</t>
  </si>
  <si>
    <t>1402/03/03</t>
  </si>
  <si>
    <t>1402/12/05</t>
  </si>
  <si>
    <t>بهمن  دیزل</t>
  </si>
  <si>
    <t>1402/03/13</t>
  </si>
  <si>
    <t>1402/04/26</t>
  </si>
  <si>
    <t>1402/01/31</t>
  </si>
  <si>
    <t>1402/12/27</t>
  </si>
  <si>
    <t>سرمایه گذاری صبا تامین</t>
  </si>
  <si>
    <t>1402/06/22</t>
  </si>
  <si>
    <t>سرمایه گذاری تامین اجتماعی</t>
  </si>
  <si>
    <t>1402/07/30</t>
  </si>
  <si>
    <t>1402/03/20</t>
  </si>
  <si>
    <t>1402/04/11</t>
  </si>
  <si>
    <t>1402/03/28</t>
  </si>
  <si>
    <t>1402/04/05</t>
  </si>
  <si>
    <t>1402/04/14</t>
  </si>
  <si>
    <t>بهای فروش</t>
  </si>
  <si>
    <t>ارزش دفتری</t>
  </si>
  <si>
    <t>سود و زیان ناشی از تغییر قیمت</t>
  </si>
  <si>
    <t>سود و زیان ناشی از فروش</t>
  </si>
  <si>
    <t>فولاد شاهرود</t>
  </si>
  <si>
    <t>سپنتا</t>
  </si>
  <si>
    <t>ملی شیمی کشاورز</t>
  </si>
  <si>
    <t>توسعه معادن کرومیت کاوندگان</t>
  </si>
  <si>
    <t>سیمان آرتا اردبیل</t>
  </si>
  <si>
    <t>سرمایه گذاری سیمان تامین</t>
  </si>
  <si>
    <t>ح . سرمایه‌گذاری‌ سپه‌</t>
  </si>
  <si>
    <t>ح . سرمایه گذاری صبا تامین</t>
  </si>
  <si>
    <t>گروه انتخاب الکترونیک آرمان</t>
  </si>
  <si>
    <t>سرمایه‌گذاری‌ سپه‌</t>
  </si>
  <si>
    <t>پتروشیمی زاگرس</t>
  </si>
  <si>
    <t>ح . داروپخش‌ (هلدینگ‌</t>
  </si>
  <si>
    <t>کشاورزی و دامپروری فجر اصفهان</t>
  </si>
  <si>
    <t>پارس فنر</t>
  </si>
  <si>
    <t>تولیدی مخازن گازطبیعی آسیاناما</t>
  </si>
  <si>
    <t>ح . بیمه کوثر</t>
  </si>
  <si>
    <t>غلتک سازان سپاهان</t>
  </si>
  <si>
    <t>ح. گسترش سوخت سبززاگرس(س. عام)</t>
  </si>
  <si>
    <t>گروه مالی صبا تامین</t>
  </si>
  <si>
    <t>اسنادخزانه-م5بودجه99-020218</t>
  </si>
  <si>
    <t>اسنادخزانه-م8بودجه99-020606</t>
  </si>
  <si>
    <t>اسنادخزانه-م9بودجه99-020316</t>
  </si>
  <si>
    <t>اسنادخزانه-م10بودجه99-020807</t>
  </si>
  <si>
    <t>اسنادخزانه-م11بودجه99-020906</t>
  </si>
  <si>
    <t>اسنادخزانه-م14بودجه99-021025</t>
  </si>
  <si>
    <t>گام بانک تجارت0204</t>
  </si>
  <si>
    <t>گام بانک اقتصاد نوین0205</t>
  </si>
  <si>
    <t>گام بانک اقتصاد نوین0204</t>
  </si>
  <si>
    <t>گواهی اعتبار مولد سپه0207</t>
  </si>
  <si>
    <t>گام بانک صادرات ایران0207</t>
  </si>
  <si>
    <t>گواهی اعتبار مولد سامان0207</t>
  </si>
  <si>
    <t>گواهی اعتبار مولد رفاه0207</t>
  </si>
  <si>
    <t>گواهی اعتبار مولد شهر0206</t>
  </si>
  <si>
    <t>گواهی اعتبار مولد سپه0208</t>
  </si>
  <si>
    <t>گواهی اعتبارمولد رفاه0208</t>
  </si>
  <si>
    <t>گواهی اعتبار مولد سامان0208</t>
  </si>
  <si>
    <t>گواهی اعتبارمولد صنعت020930</t>
  </si>
  <si>
    <t>گام بانک ملت0211</t>
  </si>
  <si>
    <t>درآمد سود سهام</t>
  </si>
  <si>
    <t>درآمد تغییر ارزش</t>
  </si>
  <si>
    <t>درآمد فروش</t>
  </si>
  <si>
    <t>درصد از کل درآمدها</t>
  </si>
  <si>
    <t>0.23%</t>
  </si>
  <si>
    <t>76.00%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</si>
  <si>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</si>
  <si>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</si>
  <si>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</si>
  <si>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</si>
  <si>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</si>
  <si>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</si>
  <si>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</si>
  <si>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</si>
  <si>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</si>
  <si>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1.64%</t>
  </si>
  <si>
    <t>سرمایه‌گذاری در اوراق بهادار</t>
  </si>
  <si>
    <t>10.79%</t>
  </si>
  <si>
    <t>درآمد سپرده بانکی</t>
  </si>
  <si>
    <t>1.74%</t>
  </si>
  <si>
    <t>0.04%</t>
  </si>
  <si>
    <t>88.53%</t>
  </si>
  <si>
    <t>1402/12/01</t>
  </si>
  <si>
    <t>-</t>
  </si>
  <si>
    <t>سود سهام شرکت س.سهام عدالت استان کرمانشاه</t>
  </si>
  <si>
    <t>شرکت س.سهام عدالت استان کرمانشاه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</si>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</sst>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9" formatCode="_(* #,##0_);_(* \(#,##0\);_(* &quot;-&quot;??_);_(@_)"/>
    <numFmt numFmtId="170" formatCode="0.0%"/>
  </numFmts>
  <fonts count="6"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1"/>
      <name val="Calibri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3" fontId="2" fillId="0" borderId="2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9" fontId="2" fillId="0" borderId="0" xfId="1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169" fontId="2" fillId="0" borderId="0" xfId="1" applyNumberFormat="1" applyFont="1"/>
    <xf numFmtId="169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70" fontId="2" fillId="0" borderId="0" xfId="2" applyNumberFormat="1" applyFont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2"/>
  <sheetViews>
    <sheetView rightToLeft="1" tabSelected="1" topLeftCell="D46" workbookViewId="0">
      <selection activeCell="W61" sqref="W61"/>
    </sheetView>
  </sheetViews>
  <sheetFormatPr defaultRowHeight="24"/>
  <cols>
    <col min="1" max="1" width="35.5703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6" style="2" customWidth="1"/>
    <col min="8" max="8" width="1" style="2" customWidth="1"/>
    <col min="9" max="9" width="18" style="2" customWidth="1"/>
    <col min="10" max="10" width="1" style="2" customWidth="1"/>
    <col min="11" max="11" width="21" style="2" customWidth="1"/>
    <col min="12" max="12" width="1" style="2" customWidth="1"/>
    <col min="13" max="13" width="18" style="2" customWidth="1"/>
    <col min="14" max="14" width="1" style="2" customWidth="1"/>
    <col min="15" max="15" width="21" style="2" customWidth="1"/>
    <col min="16" max="16" width="1" style="2" customWidth="1"/>
    <col min="17" max="17" width="19" style="2" customWidth="1"/>
    <col min="18" max="18" width="1" style="2" customWidth="1"/>
    <col min="19" max="19" width="15" style="2" customWidth="1"/>
    <col min="20" max="20" width="1" style="2" customWidth="1"/>
    <col min="21" max="21" width="22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4.75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  <c r="T2" s="7" t="s">
        <v>0</v>
      </c>
      <c r="U2" s="7" t="s">
        <v>0</v>
      </c>
      <c r="V2" s="7" t="s">
        <v>0</v>
      </c>
      <c r="W2" s="7" t="s">
        <v>0</v>
      </c>
      <c r="X2" s="7" t="s">
        <v>0</v>
      </c>
      <c r="Y2" s="7" t="s">
        <v>0</v>
      </c>
    </row>
    <row r="3" spans="1:25" ht="24.75">
      <c r="A3" s="7" t="s">
        <v>1</v>
      </c>
      <c r="B3" s="7" t="s">
        <v>1</v>
      </c>
      <c r="C3" s="7" t="s">
        <v>1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24.75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  <c r="T4" s="7" t="s">
        <v>2</v>
      </c>
      <c r="U4" s="7" t="s">
        <v>2</v>
      </c>
      <c r="V4" s="7" t="s">
        <v>2</v>
      </c>
      <c r="W4" s="7" t="s">
        <v>2</v>
      </c>
      <c r="X4" s="7" t="s">
        <v>2</v>
      </c>
      <c r="Y4" s="7" t="s">
        <v>2</v>
      </c>
    </row>
    <row r="6" spans="1:25" ht="24.75">
      <c r="A6" s="6" t="s">
        <v>3</v>
      </c>
      <c r="C6" s="6" t="s">
        <v>316</v>
      </c>
      <c r="D6" s="6" t="s">
        <v>4</v>
      </c>
      <c r="E6" s="6" t="s">
        <v>4</v>
      </c>
      <c r="F6" s="6" t="s">
        <v>4</v>
      </c>
      <c r="G6" s="6" t="s">
        <v>4</v>
      </c>
      <c r="I6" s="6" t="s">
        <v>5</v>
      </c>
      <c r="J6" s="6" t="s">
        <v>5</v>
      </c>
      <c r="K6" s="6" t="s">
        <v>5</v>
      </c>
      <c r="L6" s="6" t="s">
        <v>5</v>
      </c>
      <c r="M6" s="6" t="s">
        <v>5</v>
      </c>
      <c r="N6" s="6" t="s">
        <v>5</v>
      </c>
      <c r="O6" s="6" t="s">
        <v>5</v>
      </c>
      <c r="Q6" s="6" t="s">
        <v>6</v>
      </c>
      <c r="R6" s="6" t="s">
        <v>6</v>
      </c>
      <c r="S6" s="6" t="s">
        <v>6</v>
      </c>
      <c r="T6" s="6" t="s">
        <v>6</v>
      </c>
      <c r="U6" s="6" t="s">
        <v>6</v>
      </c>
      <c r="V6" s="6" t="s">
        <v>6</v>
      </c>
      <c r="W6" s="6" t="s">
        <v>6</v>
      </c>
      <c r="X6" s="6" t="s">
        <v>6</v>
      </c>
      <c r="Y6" s="6" t="s">
        <v>6</v>
      </c>
    </row>
    <row r="7" spans="1:25" ht="24.75">
      <c r="A7" s="6" t="s">
        <v>3</v>
      </c>
      <c r="C7" s="6" t="s">
        <v>7</v>
      </c>
      <c r="E7" s="6" t="s">
        <v>8</v>
      </c>
      <c r="G7" s="6" t="s">
        <v>9</v>
      </c>
      <c r="I7" s="6" t="s">
        <v>10</v>
      </c>
      <c r="J7" s="6" t="s">
        <v>10</v>
      </c>
      <c r="K7" s="6" t="s">
        <v>10</v>
      </c>
      <c r="M7" s="6" t="s">
        <v>11</v>
      </c>
      <c r="N7" s="6" t="s">
        <v>11</v>
      </c>
      <c r="O7" s="6" t="s">
        <v>11</v>
      </c>
      <c r="Q7" s="6" t="s">
        <v>7</v>
      </c>
      <c r="S7" s="6" t="s">
        <v>12</v>
      </c>
      <c r="U7" s="6" t="s">
        <v>8</v>
      </c>
      <c r="W7" s="6" t="s">
        <v>9</v>
      </c>
      <c r="Y7" s="6" t="s">
        <v>13</v>
      </c>
    </row>
    <row r="8" spans="1:25" ht="24.75">
      <c r="A8" s="6" t="s">
        <v>3</v>
      </c>
      <c r="C8" s="6" t="s">
        <v>7</v>
      </c>
      <c r="E8" s="6" t="s">
        <v>8</v>
      </c>
      <c r="G8" s="6" t="s">
        <v>9</v>
      </c>
      <c r="I8" s="6" t="s">
        <v>7</v>
      </c>
      <c r="K8" s="6" t="s">
        <v>8</v>
      </c>
      <c r="M8" s="6" t="s">
        <v>7</v>
      </c>
      <c r="O8" s="6" t="s">
        <v>14</v>
      </c>
      <c r="Q8" s="6" t="s">
        <v>7</v>
      </c>
      <c r="S8" s="6" t="s">
        <v>12</v>
      </c>
      <c r="U8" s="6" t="s">
        <v>8</v>
      </c>
      <c r="W8" s="6" t="s">
        <v>9</v>
      </c>
      <c r="Y8" s="6" t="s">
        <v>13</v>
      </c>
    </row>
    <row r="9" spans="1:25">
      <c r="A9" s="2" t="s">
        <v>15</v>
      </c>
      <c r="C9" s="10">
        <v>4000000</v>
      </c>
      <c r="D9" s="10"/>
      <c r="E9" s="10">
        <v>43360200960</v>
      </c>
      <c r="F9" s="10"/>
      <c r="G9" s="10">
        <v>46720350000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0</v>
      </c>
      <c r="P9" s="10"/>
      <c r="Q9" s="10">
        <v>4000000</v>
      </c>
      <c r="R9" s="10"/>
      <c r="S9" s="10">
        <v>11910</v>
      </c>
      <c r="T9" s="10"/>
      <c r="U9" s="10">
        <v>43360200960</v>
      </c>
      <c r="V9" s="10"/>
      <c r="W9" s="10">
        <v>47356542000</v>
      </c>
      <c r="X9" s="9"/>
      <c r="Y9" s="9" t="s">
        <v>16</v>
      </c>
    </row>
    <row r="10" spans="1:25">
      <c r="A10" s="2" t="s">
        <v>17</v>
      </c>
      <c r="C10" s="10">
        <v>15615094</v>
      </c>
      <c r="D10" s="10"/>
      <c r="E10" s="10">
        <v>63805295721</v>
      </c>
      <c r="F10" s="10"/>
      <c r="G10" s="10">
        <v>53520491089.5336</v>
      </c>
      <c r="H10" s="10"/>
      <c r="I10" s="10">
        <v>4563546</v>
      </c>
      <c r="J10" s="10"/>
      <c r="K10" s="10">
        <v>0</v>
      </c>
      <c r="L10" s="10"/>
      <c r="M10" s="10">
        <v>0</v>
      </c>
      <c r="N10" s="10"/>
      <c r="O10" s="10">
        <v>0</v>
      </c>
      <c r="P10" s="10"/>
      <c r="Q10" s="10">
        <v>20178640</v>
      </c>
      <c r="R10" s="10"/>
      <c r="S10" s="10">
        <v>3054</v>
      </c>
      <c r="T10" s="10"/>
      <c r="U10" s="10">
        <v>63805295721</v>
      </c>
      <c r="V10" s="10"/>
      <c r="W10" s="10">
        <v>61258894438.968002</v>
      </c>
      <c r="X10" s="9"/>
      <c r="Y10" s="9" t="s">
        <v>18</v>
      </c>
    </row>
    <row r="11" spans="1:25">
      <c r="A11" s="2" t="s">
        <v>19</v>
      </c>
      <c r="C11" s="10">
        <v>19600452</v>
      </c>
      <c r="D11" s="10"/>
      <c r="E11" s="10">
        <v>37877549416</v>
      </c>
      <c r="F11" s="10"/>
      <c r="G11" s="10">
        <v>38227273107.397202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0</v>
      </c>
      <c r="P11" s="10"/>
      <c r="Q11" s="10">
        <v>19600452</v>
      </c>
      <c r="R11" s="10"/>
      <c r="S11" s="10">
        <v>1920</v>
      </c>
      <c r="T11" s="10"/>
      <c r="U11" s="10">
        <v>37877549416</v>
      </c>
      <c r="V11" s="10"/>
      <c r="W11" s="10">
        <v>37408952276.351997</v>
      </c>
      <c r="X11" s="9"/>
      <c r="Y11" s="9" t="s">
        <v>20</v>
      </c>
    </row>
    <row r="12" spans="1:25">
      <c r="A12" s="2" t="s">
        <v>21</v>
      </c>
      <c r="C12" s="10">
        <v>30311254</v>
      </c>
      <c r="D12" s="10"/>
      <c r="E12" s="10">
        <v>74256734755</v>
      </c>
      <c r="F12" s="10"/>
      <c r="G12" s="10">
        <v>67945184097.268501</v>
      </c>
      <c r="H12" s="10"/>
      <c r="I12" s="10">
        <v>0</v>
      </c>
      <c r="J12" s="10"/>
      <c r="K12" s="10">
        <v>0</v>
      </c>
      <c r="L12" s="10"/>
      <c r="M12" s="10">
        <v>-1060458</v>
      </c>
      <c r="N12" s="10"/>
      <c r="O12" s="10">
        <v>2403545701</v>
      </c>
      <c r="P12" s="10"/>
      <c r="Q12" s="10">
        <v>29250796</v>
      </c>
      <c r="R12" s="10"/>
      <c r="S12" s="10">
        <v>2386</v>
      </c>
      <c r="T12" s="10"/>
      <c r="U12" s="10">
        <v>71658816886</v>
      </c>
      <c r="V12" s="10"/>
      <c r="W12" s="10">
        <v>69377134480.426804</v>
      </c>
      <c r="X12" s="9"/>
      <c r="Y12" s="9" t="s">
        <v>22</v>
      </c>
    </row>
    <row r="13" spans="1:25">
      <c r="A13" s="2" t="s">
        <v>23</v>
      </c>
      <c r="C13" s="10">
        <v>20054362</v>
      </c>
      <c r="D13" s="10"/>
      <c r="E13" s="10">
        <v>42322350883</v>
      </c>
      <c r="F13" s="10"/>
      <c r="G13" s="10">
        <v>61798619492.910004</v>
      </c>
      <c r="H13" s="10"/>
      <c r="I13" s="10">
        <v>0</v>
      </c>
      <c r="J13" s="10"/>
      <c r="K13" s="10">
        <v>0</v>
      </c>
      <c r="L13" s="10"/>
      <c r="M13" s="10">
        <v>0</v>
      </c>
      <c r="N13" s="10"/>
      <c r="O13" s="10">
        <v>0</v>
      </c>
      <c r="P13" s="10"/>
      <c r="Q13" s="10">
        <v>20054362</v>
      </c>
      <c r="R13" s="10"/>
      <c r="S13" s="10">
        <v>2910</v>
      </c>
      <c r="T13" s="10"/>
      <c r="U13" s="10">
        <v>42322350883</v>
      </c>
      <c r="V13" s="10"/>
      <c r="W13" s="10">
        <v>58010962169.151001</v>
      </c>
      <c r="X13" s="9"/>
      <c r="Y13" s="9" t="s">
        <v>24</v>
      </c>
    </row>
    <row r="14" spans="1:25">
      <c r="A14" s="2" t="s">
        <v>25</v>
      </c>
      <c r="C14" s="10">
        <v>11503599</v>
      </c>
      <c r="D14" s="10"/>
      <c r="E14" s="10">
        <v>30652331040</v>
      </c>
      <c r="F14" s="10"/>
      <c r="G14" s="10">
        <v>27615893495.069199</v>
      </c>
      <c r="H14" s="10"/>
      <c r="I14" s="10">
        <v>0</v>
      </c>
      <c r="J14" s="10"/>
      <c r="K14" s="10">
        <v>0</v>
      </c>
      <c r="L14" s="10"/>
      <c r="M14" s="10">
        <v>-1</v>
      </c>
      <c r="N14" s="10"/>
      <c r="O14" s="10">
        <v>1</v>
      </c>
      <c r="P14" s="10"/>
      <c r="Q14" s="10">
        <v>11503598</v>
      </c>
      <c r="R14" s="10"/>
      <c r="S14" s="10">
        <v>2567</v>
      </c>
      <c r="T14" s="10"/>
      <c r="U14" s="10">
        <v>30652328375</v>
      </c>
      <c r="V14" s="10"/>
      <c r="W14" s="10">
        <v>29354034136.407299</v>
      </c>
      <c r="X14" s="9"/>
      <c r="Y14" s="9" t="s">
        <v>26</v>
      </c>
    </row>
    <row r="15" spans="1:25">
      <c r="A15" s="2" t="s">
        <v>27</v>
      </c>
      <c r="C15" s="10">
        <v>10763194</v>
      </c>
      <c r="D15" s="10"/>
      <c r="E15" s="10">
        <v>62570606928</v>
      </c>
      <c r="F15" s="10"/>
      <c r="G15" s="10">
        <v>82383478066.889999</v>
      </c>
      <c r="H15" s="10"/>
      <c r="I15" s="10">
        <v>6827753</v>
      </c>
      <c r="J15" s="10"/>
      <c r="K15" s="10">
        <v>0</v>
      </c>
      <c r="L15" s="10"/>
      <c r="M15" s="10">
        <v>-1</v>
      </c>
      <c r="N15" s="10"/>
      <c r="O15" s="10">
        <v>1</v>
      </c>
      <c r="P15" s="10"/>
      <c r="Q15" s="10">
        <v>17590946</v>
      </c>
      <c r="R15" s="10"/>
      <c r="S15" s="10">
        <v>5660</v>
      </c>
      <c r="T15" s="10"/>
      <c r="U15" s="10">
        <v>62570603371</v>
      </c>
      <c r="V15" s="10"/>
      <c r="W15" s="10">
        <v>98972344071.557999</v>
      </c>
      <c r="X15" s="9"/>
      <c r="Y15" s="9" t="s">
        <v>28</v>
      </c>
    </row>
    <row r="16" spans="1:25">
      <c r="A16" s="2" t="s">
        <v>29</v>
      </c>
      <c r="C16" s="10">
        <v>2548201</v>
      </c>
      <c r="D16" s="10"/>
      <c r="E16" s="10">
        <v>35325335367</v>
      </c>
      <c r="F16" s="10"/>
      <c r="G16" s="10">
        <v>30573783192.883499</v>
      </c>
      <c r="H16" s="10"/>
      <c r="I16" s="10">
        <v>0</v>
      </c>
      <c r="J16" s="10"/>
      <c r="K16" s="10">
        <v>0</v>
      </c>
      <c r="L16" s="10"/>
      <c r="M16" s="10">
        <v>0</v>
      </c>
      <c r="N16" s="10"/>
      <c r="O16" s="10">
        <v>0</v>
      </c>
      <c r="P16" s="10"/>
      <c r="Q16" s="10">
        <v>2548201</v>
      </c>
      <c r="R16" s="10"/>
      <c r="S16" s="10">
        <v>12590</v>
      </c>
      <c r="T16" s="10"/>
      <c r="U16" s="10">
        <v>35325335367</v>
      </c>
      <c r="V16" s="10"/>
      <c r="W16" s="10">
        <v>31890963578.989498</v>
      </c>
      <c r="X16" s="9"/>
      <c r="Y16" s="9" t="s">
        <v>30</v>
      </c>
    </row>
    <row r="17" spans="1:25">
      <c r="A17" s="2" t="s">
        <v>31</v>
      </c>
      <c r="C17" s="10">
        <v>4680000</v>
      </c>
      <c r="D17" s="10"/>
      <c r="E17" s="10">
        <v>13294413449</v>
      </c>
      <c r="F17" s="10"/>
      <c r="G17" s="10">
        <v>13156291512</v>
      </c>
      <c r="H17" s="10"/>
      <c r="I17" s="10">
        <v>0</v>
      </c>
      <c r="J17" s="10"/>
      <c r="K17" s="10">
        <v>0</v>
      </c>
      <c r="L17" s="10"/>
      <c r="M17" s="10">
        <v>-1</v>
      </c>
      <c r="N17" s="10"/>
      <c r="O17" s="10">
        <v>1</v>
      </c>
      <c r="P17" s="10"/>
      <c r="Q17" s="10">
        <v>4679999</v>
      </c>
      <c r="R17" s="10"/>
      <c r="S17" s="10">
        <v>3228</v>
      </c>
      <c r="T17" s="10"/>
      <c r="U17" s="10">
        <v>13294410608</v>
      </c>
      <c r="V17" s="10"/>
      <c r="W17" s="10">
        <v>15017149903.2066</v>
      </c>
      <c r="X17" s="9"/>
      <c r="Y17" s="9" t="s">
        <v>32</v>
      </c>
    </row>
    <row r="18" spans="1:25">
      <c r="A18" s="2" t="s">
        <v>33</v>
      </c>
      <c r="C18" s="10">
        <v>1010259</v>
      </c>
      <c r="D18" s="10"/>
      <c r="E18" s="10">
        <v>24022541353</v>
      </c>
      <c r="F18" s="10"/>
      <c r="G18" s="10">
        <v>58547656006.785004</v>
      </c>
      <c r="H18" s="10"/>
      <c r="I18" s="10">
        <v>0</v>
      </c>
      <c r="J18" s="10"/>
      <c r="K18" s="10">
        <v>0</v>
      </c>
      <c r="L18" s="10"/>
      <c r="M18" s="10">
        <v>0</v>
      </c>
      <c r="N18" s="10"/>
      <c r="O18" s="10">
        <v>0</v>
      </c>
      <c r="P18" s="10"/>
      <c r="Q18" s="10">
        <v>1010259</v>
      </c>
      <c r="R18" s="10"/>
      <c r="S18" s="10">
        <v>59040</v>
      </c>
      <c r="T18" s="10"/>
      <c r="U18" s="10">
        <v>24022541353</v>
      </c>
      <c r="V18" s="10"/>
      <c r="W18" s="10">
        <v>59290799496.407997</v>
      </c>
      <c r="X18" s="9"/>
      <c r="Y18" s="9" t="s">
        <v>34</v>
      </c>
    </row>
    <row r="19" spans="1:25">
      <c r="A19" s="2" t="s">
        <v>35</v>
      </c>
      <c r="C19" s="10">
        <v>6565556</v>
      </c>
      <c r="D19" s="10"/>
      <c r="E19" s="10">
        <v>105323803339</v>
      </c>
      <c r="F19" s="10"/>
      <c r="G19" s="10">
        <v>108274484724.46201</v>
      </c>
      <c r="H19" s="10"/>
      <c r="I19" s="10">
        <v>0</v>
      </c>
      <c r="J19" s="10"/>
      <c r="K19" s="10">
        <v>0</v>
      </c>
      <c r="L19" s="10"/>
      <c r="M19" s="10">
        <v>0</v>
      </c>
      <c r="N19" s="10"/>
      <c r="O19" s="10">
        <v>0</v>
      </c>
      <c r="P19" s="10"/>
      <c r="Q19" s="10">
        <v>6565556</v>
      </c>
      <c r="R19" s="10"/>
      <c r="S19" s="10">
        <v>16770</v>
      </c>
      <c r="T19" s="10"/>
      <c r="U19" s="10">
        <v>105323803339</v>
      </c>
      <c r="V19" s="10"/>
      <c r="W19" s="10">
        <v>109449253093.98599</v>
      </c>
      <c r="X19" s="9"/>
      <c r="Y19" s="9" t="s">
        <v>36</v>
      </c>
    </row>
    <row r="20" spans="1:25">
      <c r="A20" s="2" t="s">
        <v>37</v>
      </c>
      <c r="C20" s="10">
        <v>881034</v>
      </c>
      <c r="D20" s="10"/>
      <c r="E20" s="10">
        <v>39894699191</v>
      </c>
      <c r="F20" s="10"/>
      <c r="G20" s="10">
        <v>40356488342.015999</v>
      </c>
      <c r="H20" s="10"/>
      <c r="I20" s="10">
        <v>598639</v>
      </c>
      <c r="J20" s="10"/>
      <c r="K20" s="10">
        <v>27623638764</v>
      </c>
      <c r="L20" s="10"/>
      <c r="M20" s="10">
        <v>0</v>
      </c>
      <c r="N20" s="10"/>
      <c r="O20" s="10">
        <v>0</v>
      </c>
      <c r="P20" s="10"/>
      <c r="Q20" s="10">
        <v>1479673</v>
      </c>
      <c r="R20" s="10"/>
      <c r="S20" s="10">
        <v>50340</v>
      </c>
      <c r="T20" s="10"/>
      <c r="U20" s="10">
        <v>67518337955</v>
      </c>
      <c r="V20" s="10"/>
      <c r="W20" s="10">
        <v>74043542724.020996</v>
      </c>
      <c r="X20" s="9"/>
      <c r="Y20" s="9" t="s">
        <v>38</v>
      </c>
    </row>
    <row r="21" spans="1:25">
      <c r="A21" s="2" t="s">
        <v>39</v>
      </c>
      <c r="C21" s="10">
        <v>1928785</v>
      </c>
      <c r="D21" s="10"/>
      <c r="E21" s="10">
        <v>37577112727</v>
      </c>
      <c r="F21" s="10"/>
      <c r="G21" s="10">
        <v>46130448025.754997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0</v>
      </c>
      <c r="P21" s="10"/>
      <c r="Q21" s="10">
        <v>1928785</v>
      </c>
      <c r="R21" s="10"/>
      <c r="S21" s="10">
        <v>25970</v>
      </c>
      <c r="T21" s="10"/>
      <c r="U21" s="10">
        <v>37577112727</v>
      </c>
      <c r="V21" s="10"/>
      <c r="W21" s="10">
        <v>49792507698.622498</v>
      </c>
      <c r="X21" s="9"/>
      <c r="Y21" s="9" t="s">
        <v>40</v>
      </c>
    </row>
    <row r="22" spans="1:25">
      <c r="A22" s="2" t="s">
        <v>41</v>
      </c>
      <c r="C22" s="10">
        <v>7797698</v>
      </c>
      <c r="D22" s="10"/>
      <c r="E22" s="10">
        <v>76280872570</v>
      </c>
      <c r="F22" s="10"/>
      <c r="G22" s="10">
        <v>63793212965.487</v>
      </c>
      <c r="H22" s="10"/>
      <c r="I22" s="10">
        <v>0</v>
      </c>
      <c r="J22" s="10"/>
      <c r="K22" s="10">
        <v>0</v>
      </c>
      <c r="L22" s="10"/>
      <c r="M22" s="10">
        <v>-248364</v>
      </c>
      <c r="N22" s="10"/>
      <c r="O22" s="10">
        <v>1999616202</v>
      </c>
      <c r="P22" s="10"/>
      <c r="Q22" s="10">
        <v>7549334</v>
      </c>
      <c r="R22" s="10"/>
      <c r="S22" s="10">
        <v>7910</v>
      </c>
      <c r="T22" s="10"/>
      <c r="U22" s="10">
        <v>73851255186</v>
      </c>
      <c r="V22" s="10"/>
      <c r="W22" s="10">
        <v>59359926309.957001</v>
      </c>
      <c r="X22" s="9"/>
      <c r="Y22" s="9" t="s">
        <v>34</v>
      </c>
    </row>
    <row r="23" spans="1:25">
      <c r="A23" s="2" t="s">
        <v>42</v>
      </c>
      <c r="C23" s="10">
        <v>5258122</v>
      </c>
      <c r="D23" s="10"/>
      <c r="E23" s="10">
        <v>24687500458</v>
      </c>
      <c r="F23" s="10"/>
      <c r="G23" s="10">
        <v>49602675292.209</v>
      </c>
      <c r="H23" s="10"/>
      <c r="I23" s="10">
        <v>0</v>
      </c>
      <c r="J23" s="10"/>
      <c r="K23" s="10">
        <v>0</v>
      </c>
      <c r="L23" s="10"/>
      <c r="M23" s="10">
        <v>0</v>
      </c>
      <c r="N23" s="10"/>
      <c r="O23" s="10">
        <v>0</v>
      </c>
      <c r="P23" s="10"/>
      <c r="Q23" s="10">
        <v>5258122</v>
      </c>
      <c r="R23" s="10"/>
      <c r="S23" s="10">
        <v>9440</v>
      </c>
      <c r="T23" s="10"/>
      <c r="U23" s="10">
        <v>24687500458</v>
      </c>
      <c r="V23" s="10"/>
      <c r="W23" s="10">
        <v>49341333483.503998</v>
      </c>
      <c r="X23" s="9"/>
      <c r="Y23" s="9" t="s">
        <v>43</v>
      </c>
    </row>
    <row r="24" spans="1:25">
      <c r="A24" s="2" t="s">
        <v>44</v>
      </c>
      <c r="C24" s="10">
        <v>755345</v>
      </c>
      <c r="D24" s="10"/>
      <c r="E24" s="10">
        <v>5691974838</v>
      </c>
      <c r="F24" s="10"/>
      <c r="G24" s="10">
        <v>5653905750.2924995</v>
      </c>
      <c r="H24" s="10"/>
      <c r="I24" s="10">
        <v>5260771</v>
      </c>
      <c r="J24" s="10"/>
      <c r="K24" s="10">
        <v>40872826735</v>
      </c>
      <c r="L24" s="10"/>
      <c r="M24" s="10">
        <v>0</v>
      </c>
      <c r="N24" s="10"/>
      <c r="O24" s="10">
        <v>0</v>
      </c>
      <c r="P24" s="10"/>
      <c r="Q24" s="10">
        <v>6016116</v>
      </c>
      <c r="R24" s="10"/>
      <c r="S24" s="10">
        <v>7890</v>
      </c>
      <c r="T24" s="10"/>
      <c r="U24" s="10">
        <v>46564801573</v>
      </c>
      <c r="V24" s="10"/>
      <c r="W24" s="10">
        <v>47184725666.321999</v>
      </c>
      <c r="X24" s="9"/>
      <c r="Y24" s="9" t="s">
        <v>45</v>
      </c>
    </row>
    <row r="25" spans="1:25">
      <c r="A25" s="2" t="s">
        <v>46</v>
      </c>
      <c r="C25" s="10">
        <v>3392081</v>
      </c>
      <c r="D25" s="10"/>
      <c r="E25" s="10">
        <v>11395447261</v>
      </c>
      <c r="F25" s="10"/>
      <c r="G25" s="10">
        <v>16360449668.778601</v>
      </c>
      <c r="H25" s="10"/>
      <c r="I25" s="10">
        <v>1636175</v>
      </c>
      <c r="J25" s="10"/>
      <c r="K25" s="10">
        <v>0</v>
      </c>
      <c r="L25" s="10"/>
      <c r="M25" s="10">
        <v>-3392082</v>
      </c>
      <c r="N25" s="10"/>
      <c r="O25" s="10">
        <v>11560277216</v>
      </c>
      <c r="P25" s="10"/>
      <c r="Q25" s="10">
        <v>1636174</v>
      </c>
      <c r="R25" s="10"/>
      <c r="S25" s="10">
        <v>3373</v>
      </c>
      <c r="T25" s="10"/>
      <c r="U25" s="10">
        <v>3525669730</v>
      </c>
      <c r="V25" s="10"/>
      <c r="W25" s="10">
        <v>5485977953.3331003</v>
      </c>
      <c r="X25" s="9"/>
      <c r="Y25" s="9" t="s">
        <v>47</v>
      </c>
    </row>
    <row r="26" spans="1:25">
      <c r="A26" s="2" t="s">
        <v>48</v>
      </c>
      <c r="C26" s="10">
        <v>19302752</v>
      </c>
      <c r="D26" s="10"/>
      <c r="E26" s="10">
        <v>50706554556</v>
      </c>
      <c r="F26" s="10"/>
      <c r="G26" s="10">
        <v>49101837700.9104</v>
      </c>
      <c r="H26" s="10"/>
      <c r="I26" s="10">
        <v>6079388</v>
      </c>
      <c r="J26" s="10"/>
      <c r="K26" s="10">
        <v>15494413844</v>
      </c>
      <c r="L26" s="10"/>
      <c r="M26" s="10">
        <v>0</v>
      </c>
      <c r="N26" s="10"/>
      <c r="O26" s="10">
        <v>0</v>
      </c>
      <c r="P26" s="10"/>
      <c r="Q26" s="10">
        <v>25382140</v>
      </c>
      <c r="R26" s="10"/>
      <c r="S26" s="10">
        <v>2667</v>
      </c>
      <c r="T26" s="10"/>
      <c r="U26" s="10">
        <v>66200968400</v>
      </c>
      <c r="V26" s="10"/>
      <c r="W26" s="10">
        <v>67291387084.088997</v>
      </c>
      <c r="X26" s="9"/>
      <c r="Y26" s="9" t="s">
        <v>49</v>
      </c>
    </row>
    <row r="27" spans="1:25">
      <c r="A27" s="2" t="s">
        <v>50</v>
      </c>
      <c r="C27" s="10">
        <v>1256254</v>
      </c>
      <c r="D27" s="10"/>
      <c r="E27" s="10">
        <v>15052716458</v>
      </c>
      <c r="F27" s="10"/>
      <c r="G27" s="10">
        <v>22652856297.018002</v>
      </c>
      <c r="H27" s="10"/>
      <c r="I27" s="10">
        <v>0</v>
      </c>
      <c r="J27" s="10"/>
      <c r="K27" s="10">
        <v>0</v>
      </c>
      <c r="L27" s="10"/>
      <c r="M27" s="10">
        <v>0</v>
      </c>
      <c r="N27" s="10"/>
      <c r="O27" s="10">
        <v>0</v>
      </c>
      <c r="P27" s="10"/>
      <c r="Q27" s="10">
        <v>1256254</v>
      </c>
      <c r="R27" s="10"/>
      <c r="S27" s="10">
        <v>17170</v>
      </c>
      <c r="T27" s="10"/>
      <c r="U27" s="10">
        <v>15052716458</v>
      </c>
      <c r="V27" s="10"/>
      <c r="W27" s="10">
        <v>21441540386.979</v>
      </c>
      <c r="X27" s="9"/>
      <c r="Y27" s="9" t="s">
        <v>51</v>
      </c>
    </row>
    <row r="28" spans="1:25">
      <c r="A28" s="2" t="s">
        <v>52</v>
      </c>
      <c r="C28" s="10">
        <v>1091408</v>
      </c>
      <c r="D28" s="10"/>
      <c r="E28" s="10">
        <v>18284555422</v>
      </c>
      <c r="F28" s="10"/>
      <c r="G28" s="10">
        <v>22403476627.560001</v>
      </c>
      <c r="H28" s="10"/>
      <c r="I28" s="10">
        <v>0</v>
      </c>
      <c r="J28" s="10"/>
      <c r="K28" s="10">
        <v>0</v>
      </c>
      <c r="L28" s="10"/>
      <c r="M28" s="10">
        <v>0</v>
      </c>
      <c r="N28" s="10"/>
      <c r="O28" s="10">
        <v>0</v>
      </c>
      <c r="P28" s="10"/>
      <c r="Q28" s="10">
        <v>1091408</v>
      </c>
      <c r="R28" s="10"/>
      <c r="S28" s="10">
        <v>22300</v>
      </c>
      <c r="T28" s="10"/>
      <c r="U28" s="10">
        <v>18284555422</v>
      </c>
      <c r="V28" s="10"/>
      <c r="W28" s="10">
        <v>24193584929.52</v>
      </c>
      <c r="X28" s="9"/>
      <c r="Y28" s="9" t="s">
        <v>53</v>
      </c>
    </row>
    <row r="29" spans="1:25">
      <c r="A29" s="2" t="s">
        <v>54</v>
      </c>
      <c r="C29" s="10">
        <v>1754782</v>
      </c>
      <c r="D29" s="10"/>
      <c r="E29" s="10">
        <v>21757040166</v>
      </c>
      <c r="F29" s="10"/>
      <c r="G29" s="10">
        <v>30927166765.083</v>
      </c>
      <c r="H29" s="10"/>
      <c r="I29" s="10">
        <v>0</v>
      </c>
      <c r="J29" s="10"/>
      <c r="K29" s="10">
        <v>0</v>
      </c>
      <c r="L29" s="10"/>
      <c r="M29" s="10">
        <v>0</v>
      </c>
      <c r="N29" s="10"/>
      <c r="O29" s="10">
        <v>0</v>
      </c>
      <c r="P29" s="10"/>
      <c r="Q29" s="10">
        <v>1754782</v>
      </c>
      <c r="R29" s="10"/>
      <c r="S29" s="10">
        <v>18070</v>
      </c>
      <c r="T29" s="10"/>
      <c r="U29" s="10">
        <v>21757040166</v>
      </c>
      <c r="V29" s="10"/>
      <c r="W29" s="10">
        <v>31520242721.097</v>
      </c>
      <c r="X29" s="9"/>
      <c r="Y29" s="9" t="s">
        <v>55</v>
      </c>
    </row>
    <row r="30" spans="1:25">
      <c r="A30" s="2" t="s">
        <v>56</v>
      </c>
      <c r="C30" s="10">
        <v>2702974</v>
      </c>
      <c r="D30" s="10"/>
      <c r="E30" s="10">
        <v>51186747676</v>
      </c>
      <c r="F30" s="10"/>
      <c r="G30" s="10">
        <v>62738911964.745003</v>
      </c>
      <c r="H30" s="10"/>
      <c r="I30" s="10">
        <v>0</v>
      </c>
      <c r="J30" s="10"/>
      <c r="K30" s="10">
        <v>0</v>
      </c>
      <c r="L30" s="10"/>
      <c r="M30" s="10">
        <v>-327531</v>
      </c>
      <c r="N30" s="10"/>
      <c r="O30" s="10">
        <v>7543399082</v>
      </c>
      <c r="P30" s="10"/>
      <c r="Q30" s="10">
        <v>2375443</v>
      </c>
      <c r="R30" s="10"/>
      <c r="S30" s="10">
        <v>23100</v>
      </c>
      <c r="T30" s="10"/>
      <c r="U30" s="10">
        <v>44984229023</v>
      </c>
      <c r="V30" s="10"/>
      <c r="W30" s="10">
        <v>54546240536.864998</v>
      </c>
      <c r="X30" s="9"/>
      <c r="Y30" s="9" t="s">
        <v>57</v>
      </c>
    </row>
    <row r="31" spans="1:25">
      <c r="A31" s="2" t="s">
        <v>58</v>
      </c>
      <c r="C31" s="10">
        <v>185603029</v>
      </c>
      <c r="D31" s="10"/>
      <c r="E31" s="10">
        <v>95759048892</v>
      </c>
      <c r="F31" s="10"/>
      <c r="G31" s="10">
        <v>79703434502.258408</v>
      </c>
      <c r="H31" s="10"/>
      <c r="I31" s="10">
        <v>0</v>
      </c>
      <c r="J31" s="10"/>
      <c r="K31" s="10">
        <v>0</v>
      </c>
      <c r="L31" s="10"/>
      <c r="M31" s="10">
        <v>0</v>
      </c>
      <c r="N31" s="10"/>
      <c r="O31" s="10">
        <v>0</v>
      </c>
      <c r="P31" s="10"/>
      <c r="Q31" s="10">
        <v>185603029</v>
      </c>
      <c r="R31" s="10"/>
      <c r="S31" s="10">
        <v>432</v>
      </c>
      <c r="T31" s="10"/>
      <c r="U31" s="10">
        <v>95759048892</v>
      </c>
      <c r="V31" s="10"/>
      <c r="W31" s="10">
        <v>79703434502.258408</v>
      </c>
      <c r="X31" s="9"/>
      <c r="Y31" s="9" t="s">
        <v>59</v>
      </c>
    </row>
    <row r="32" spans="1:25">
      <c r="A32" s="2" t="s">
        <v>60</v>
      </c>
      <c r="C32" s="10">
        <v>5754912</v>
      </c>
      <c r="D32" s="10"/>
      <c r="E32" s="10">
        <v>51828880476</v>
      </c>
      <c r="F32" s="10"/>
      <c r="G32" s="10">
        <v>45765362188.800003</v>
      </c>
      <c r="H32" s="10"/>
      <c r="I32" s="10">
        <v>0</v>
      </c>
      <c r="J32" s="10"/>
      <c r="K32" s="10">
        <v>0</v>
      </c>
      <c r="L32" s="10"/>
      <c r="M32" s="10">
        <v>0</v>
      </c>
      <c r="N32" s="10"/>
      <c r="O32" s="10">
        <v>0</v>
      </c>
      <c r="P32" s="10"/>
      <c r="Q32" s="10">
        <v>5754912</v>
      </c>
      <c r="R32" s="10"/>
      <c r="S32" s="10">
        <v>8080</v>
      </c>
      <c r="T32" s="10"/>
      <c r="U32" s="10">
        <v>51828880476</v>
      </c>
      <c r="V32" s="10"/>
      <c r="W32" s="10">
        <v>46223015810.688004</v>
      </c>
      <c r="X32" s="9"/>
      <c r="Y32" s="9" t="s">
        <v>61</v>
      </c>
    </row>
    <row r="33" spans="1:25">
      <c r="A33" s="2" t="s">
        <v>62</v>
      </c>
      <c r="C33" s="10">
        <v>3495236</v>
      </c>
      <c r="D33" s="10"/>
      <c r="E33" s="10">
        <v>25661582660</v>
      </c>
      <c r="F33" s="10"/>
      <c r="G33" s="10">
        <v>60663710977.667999</v>
      </c>
      <c r="H33" s="10"/>
      <c r="I33" s="10">
        <v>0</v>
      </c>
      <c r="J33" s="10"/>
      <c r="K33" s="10">
        <v>0</v>
      </c>
      <c r="L33" s="10"/>
      <c r="M33" s="10">
        <v>0</v>
      </c>
      <c r="N33" s="10"/>
      <c r="O33" s="10">
        <v>0</v>
      </c>
      <c r="P33" s="10"/>
      <c r="Q33" s="10">
        <v>3495236</v>
      </c>
      <c r="R33" s="10"/>
      <c r="S33" s="10">
        <v>17550</v>
      </c>
      <c r="T33" s="10"/>
      <c r="U33" s="10">
        <v>25661582660</v>
      </c>
      <c r="V33" s="10"/>
      <c r="W33" s="10">
        <v>60976410518.790001</v>
      </c>
      <c r="X33" s="9"/>
      <c r="Y33" s="9" t="s">
        <v>63</v>
      </c>
    </row>
    <row r="34" spans="1:25">
      <c r="A34" s="2" t="s">
        <v>64</v>
      </c>
      <c r="C34" s="10">
        <v>1828935</v>
      </c>
      <c r="D34" s="10"/>
      <c r="E34" s="10">
        <v>42431788181</v>
      </c>
      <c r="F34" s="10"/>
      <c r="G34" s="10">
        <v>51178187354.512497</v>
      </c>
      <c r="H34" s="10"/>
      <c r="I34" s="10">
        <v>0</v>
      </c>
      <c r="J34" s="10"/>
      <c r="K34" s="10">
        <v>0</v>
      </c>
      <c r="L34" s="10"/>
      <c r="M34" s="10">
        <v>0</v>
      </c>
      <c r="N34" s="10"/>
      <c r="O34" s="10">
        <v>0</v>
      </c>
      <c r="P34" s="10"/>
      <c r="Q34" s="10">
        <v>1828935</v>
      </c>
      <c r="R34" s="10"/>
      <c r="S34" s="10">
        <v>28420</v>
      </c>
      <c r="T34" s="10"/>
      <c r="U34" s="10">
        <v>42431788181</v>
      </c>
      <c r="V34" s="10"/>
      <c r="W34" s="10">
        <v>51669061620.434998</v>
      </c>
      <c r="X34" s="9"/>
      <c r="Y34" s="9" t="s">
        <v>65</v>
      </c>
    </row>
    <row r="35" spans="1:25">
      <c r="A35" s="2" t="s">
        <v>66</v>
      </c>
      <c r="C35" s="10">
        <v>2159716</v>
      </c>
      <c r="D35" s="10"/>
      <c r="E35" s="10">
        <v>46619813225</v>
      </c>
      <c r="F35" s="10"/>
      <c r="G35" s="10">
        <v>72521123001.444</v>
      </c>
      <c r="H35" s="10"/>
      <c r="I35" s="10">
        <v>0</v>
      </c>
      <c r="J35" s="10"/>
      <c r="K35" s="10">
        <v>0</v>
      </c>
      <c r="L35" s="10"/>
      <c r="M35" s="10">
        <v>0</v>
      </c>
      <c r="N35" s="10"/>
      <c r="O35" s="10">
        <v>0</v>
      </c>
      <c r="P35" s="10"/>
      <c r="Q35" s="10">
        <v>2159716</v>
      </c>
      <c r="R35" s="10"/>
      <c r="S35" s="10">
        <v>34960</v>
      </c>
      <c r="T35" s="10"/>
      <c r="U35" s="10">
        <v>46619813225</v>
      </c>
      <c r="V35" s="10"/>
      <c r="W35" s="10">
        <v>75054424515.408005</v>
      </c>
      <c r="X35" s="9"/>
      <c r="Y35" s="9" t="s">
        <v>67</v>
      </c>
    </row>
    <row r="36" spans="1:25">
      <c r="A36" s="2" t="s">
        <v>68</v>
      </c>
      <c r="C36" s="10">
        <v>10733255</v>
      </c>
      <c r="D36" s="10"/>
      <c r="E36" s="10">
        <v>47730235855</v>
      </c>
      <c r="F36" s="10"/>
      <c r="G36" s="10">
        <v>45697006504.568298</v>
      </c>
      <c r="H36" s="10"/>
      <c r="I36" s="10">
        <v>0</v>
      </c>
      <c r="J36" s="10"/>
      <c r="K36" s="10">
        <v>0</v>
      </c>
      <c r="L36" s="10"/>
      <c r="M36" s="10">
        <v>-1</v>
      </c>
      <c r="N36" s="10"/>
      <c r="O36" s="10">
        <v>1</v>
      </c>
      <c r="P36" s="10"/>
      <c r="Q36" s="10">
        <v>10733254</v>
      </c>
      <c r="R36" s="10"/>
      <c r="S36" s="10">
        <v>4063</v>
      </c>
      <c r="T36" s="10"/>
      <c r="U36" s="10">
        <v>47730231408</v>
      </c>
      <c r="V36" s="10"/>
      <c r="W36" s="10">
        <v>43349736196.538101</v>
      </c>
      <c r="X36" s="9"/>
      <c r="Y36" s="9" t="s">
        <v>69</v>
      </c>
    </row>
    <row r="37" spans="1:25">
      <c r="A37" s="2" t="s">
        <v>70</v>
      </c>
      <c r="C37" s="10">
        <v>1349281</v>
      </c>
      <c r="D37" s="10"/>
      <c r="E37" s="10">
        <v>73139257919</v>
      </c>
      <c r="F37" s="10"/>
      <c r="G37" s="10">
        <v>53113610010.779999</v>
      </c>
      <c r="H37" s="10"/>
      <c r="I37" s="10">
        <v>20733251</v>
      </c>
      <c r="J37" s="10"/>
      <c r="K37" s="10">
        <v>0</v>
      </c>
      <c r="L37" s="10"/>
      <c r="M37" s="10">
        <v>-129678</v>
      </c>
      <c r="N37" s="10"/>
      <c r="O37" s="10">
        <v>5009672625</v>
      </c>
      <c r="P37" s="10"/>
      <c r="Q37" s="10">
        <v>21952854</v>
      </c>
      <c r="R37" s="10"/>
      <c r="S37" s="10">
        <v>2167</v>
      </c>
      <c r="T37" s="10"/>
      <c r="U37" s="10">
        <v>66109919551</v>
      </c>
      <c r="V37" s="10"/>
      <c r="W37" s="10">
        <v>47288782202.022903</v>
      </c>
      <c r="X37" s="9"/>
      <c r="Y37" s="9" t="s">
        <v>16</v>
      </c>
    </row>
    <row r="38" spans="1:25">
      <c r="A38" s="2" t="s">
        <v>71</v>
      </c>
      <c r="C38" s="10">
        <v>2581089</v>
      </c>
      <c r="D38" s="10"/>
      <c r="E38" s="10">
        <v>37727309819</v>
      </c>
      <c r="F38" s="10"/>
      <c r="G38" s="10">
        <v>48877185464.572502</v>
      </c>
      <c r="H38" s="10"/>
      <c r="I38" s="10">
        <v>0</v>
      </c>
      <c r="J38" s="10"/>
      <c r="K38" s="10">
        <v>0</v>
      </c>
      <c r="L38" s="10"/>
      <c r="M38" s="10">
        <v>0</v>
      </c>
      <c r="N38" s="10"/>
      <c r="O38" s="10">
        <v>0</v>
      </c>
      <c r="P38" s="10"/>
      <c r="Q38" s="10">
        <v>2581089</v>
      </c>
      <c r="R38" s="10"/>
      <c r="S38" s="10">
        <v>22200</v>
      </c>
      <c r="T38" s="10"/>
      <c r="U38" s="10">
        <v>37727309819</v>
      </c>
      <c r="V38" s="10"/>
      <c r="W38" s="10">
        <v>56959239753.989998</v>
      </c>
      <c r="X38" s="9"/>
      <c r="Y38" s="9" t="s">
        <v>72</v>
      </c>
    </row>
    <row r="39" spans="1:25">
      <c r="A39" s="2" t="s">
        <v>73</v>
      </c>
      <c r="C39" s="10">
        <v>1762789</v>
      </c>
      <c r="D39" s="10"/>
      <c r="E39" s="10">
        <v>24238055016</v>
      </c>
      <c r="F39" s="10"/>
      <c r="G39" s="10">
        <v>28632588625.053001</v>
      </c>
      <c r="H39" s="10"/>
      <c r="I39" s="10">
        <v>0</v>
      </c>
      <c r="J39" s="10"/>
      <c r="K39" s="10">
        <v>0</v>
      </c>
      <c r="L39" s="10"/>
      <c r="M39" s="10">
        <v>-179776</v>
      </c>
      <c r="N39" s="10"/>
      <c r="O39" s="10">
        <v>2706847002</v>
      </c>
      <c r="P39" s="10"/>
      <c r="Q39" s="10">
        <v>1583013</v>
      </c>
      <c r="R39" s="10"/>
      <c r="S39" s="10">
        <v>14270</v>
      </c>
      <c r="T39" s="10"/>
      <c r="U39" s="10">
        <v>21766164973</v>
      </c>
      <c r="V39" s="10"/>
      <c r="W39" s="10">
        <v>22455187416.7155</v>
      </c>
      <c r="X39" s="9"/>
      <c r="Y39" s="9" t="s">
        <v>74</v>
      </c>
    </row>
    <row r="40" spans="1:25">
      <c r="A40" s="2" t="s">
        <v>75</v>
      </c>
      <c r="C40" s="10">
        <v>15664346</v>
      </c>
      <c r="D40" s="10"/>
      <c r="E40" s="10">
        <v>58011274165</v>
      </c>
      <c r="F40" s="10"/>
      <c r="G40" s="10">
        <v>58967919076.103104</v>
      </c>
      <c r="H40" s="10"/>
      <c r="I40" s="10">
        <v>0</v>
      </c>
      <c r="J40" s="10"/>
      <c r="K40" s="10">
        <v>0</v>
      </c>
      <c r="L40" s="10"/>
      <c r="M40" s="10">
        <v>0</v>
      </c>
      <c r="N40" s="10"/>
      <c r="O40" s="10">
        <v>0</v>
      </c>
      <c r="P40" s="10"/>
      <c r="Q40" s="10">
        <v>15664346</v>
      </c>
      <c r="R40" s="10"/>
      <c r="S40" s="10">
        <v>3876</v>
      </c>
      <c r="T40" s="10"/>
      <c r="U40" s="10">
        <v>58011274165</v>
      </c>
      <c r="V40" s="10"/>
      <c r="W40" s="10">
        <v>60353750815.678802</v>
      </c>
      <c r="X40" s="9"/>
      <c r="Y40" s="9" t="s">
        <v>76</v>
      </c>
    </row>
    <row r="41" spans="1:25">
      <c r="A41" s="2" t="s">
        <v>77</v>
      </c>
      <c r="C41" s="10">
        <v>3549817</v>
      </c>
      <c r="D41" s="10"/>
      <c r="E41" s="10">
        <v>49587826020</v>
      </c>
      <c r="F41" s="10"/>
      <c r="G41" s="10">
        <v>46120051346.269501</v>
      </c>
      <c r="H41" s="10"/>
      <c r="I41" s="10">
        <v>7497506</v>
      </c>
      <c r="J41" s="10"/>
      <c r="K41" s="10">
        <v>2524865470</v>
      </c>
      <c r="L41" s="10"/>
      <c r="M41" s="10">
        <v>0</v>
      </c>
      <c r="N41" s="10"/>
      <c r="O41" s="10">
        <v>0</v>
      </c>
      <c r="P41" s="10"/>
      <c r="Q41" s="10">
        <v>11047323</v>
      </c>
      <c r="R41" s="10"/>
      <c r="S41" s="10">
        <v>4471</v>
      </c>
      <c r="T41" s="10"/>
      <c r="U41" s="10">
        <v>52112691490</v>
      </c>
      <c r="V41" s="10"/>
      <c r="W41" s="10">
        <v>49098695275.258698</v>
      </c>
      <c r="X41" s="9"/>
      <c r="Y41" s="9" t="s">
        <v>78</v>
      </c>
    </row>
    <row r="42" spans="1:25">
      <c r="A42" s="2" t="s">
        <v>79</v>
      </c>
      <c r="C42" s="10">
        <v>24695981</v>
      </c>
      <c r="D42" s="10"/>
      <c r="E42" s="10">
        <v>90698833125</v>
      </c>
      <c r="F42" s="10"/>
      <c r="G42" s="10">
        <v>145575806684.38699</v>
      </c>
      <c r="H42" s="10"/>
      <c r="I42" s="10">
        <v>8643593</v>
      </c>
      <c r="J42" s="10"/>
      <c r="K42" s="10">
        <v>0</v>
      </c>
      <c r="L42" s="10"/>
      <c r="M42" s="10">
        <v>0</v>
      </c>
      <c r="N42" s="10"/>
      <c r="O42" s="10">
        <v>0</v>
      </c>
      <c r="P42" s="10"/>
      <c r="Q42" s="10">
        <v>33339574</v>
      </c>
      <c r="R42" s="10"/>
      <c r="S42" s="10">
        <v>4976</v>
      </c>
      <c r="T42" s="10"/>
      <c r="U42" s="10">
        <v>90698833125</v>
      </c>
      <c r="V42" s="10"/>
      <c r="W42" s="10">
        <v>164910628788.66699</v>
      </c>
      <c r="X42" s="9"/>
      <c r="Y42" s="9" t="s">
        <v>80</v>
      </c>
    </row>
    <row r="43" spans="1:25">
      <c r="A43" s="2" t="s">
        <v>81</v>
      </c>
      <c r="C43" s="10">
        <v>4020453</v>
      </c>
      <c r="D43" s="10"/>
      <c r="E43" s="10">
        <v>30583798252</v>
      </c>
      <c r="F43" s="10"/>
      <c r="G43" s="10">
        <v>46959242829.637497</v>
      </c>
      <c r="H43" s="10"/>
      <c r="I43" s="10">
        <v>0</v>
      </c>
      <c r="J43" s="10"/>
      <c r="K43" s="10">
        <v>0</v>
      </c>
      <c r="L43" s="10"/>
      <c r="M43" s="10">
        <v>0</v>
      </c>
      <c r="N43" s="10"/>
      <c r="O43" s="10">
        <v>0</v>
      </c>
      <c r="P43" s="10"/>
      <c r="Q43" s="10">
        <v>4020453</v>
      </c>
      <c r="R43" s="10"/>
      <c r="S43" s="10">
        <v>11170</v>
      </c>
      <c r="T43" s="10"/>
      <c r="U43" s="10">
        <v>30583798252</v>
      </c>
      <c r="V43" s="10"/>
      <c r="W43" s="10">
        <v>44641254672.940498</v>
      </c>
      <c r="X43" s="9"/>
      <c r="Y43" s="9" t="s">
        <v>82</v>
      </c>
    </row>
    <row r="44" spans="1:25">
      <c r="A44" s="2" t="s">
        <v>83</v>
      </c>
      <c r="C44" s="10">
        <v>1449896</v>
      </c>
      <c r="D44" s="10"/>
      <c r="E44" s="10">
        <v>25365411716</v>
      </c>
      <c r="F44" s="10"/>
      <c r="G44" s="10">
        <v>57924605884.571999</v>
      </c>
      <c r="H44" s="10"/>
      <c r="I44" s="10">
        <v>1449896</v>
      </c>
      <c r="J44" s="10"/>
      <c r="K44" s="10">
        <v>0</v>
      </c>
      <c r="L44" s="10"/>
      <c r="M44" s="10">
        <v>0</v>
      </c>
      <c r="N44" s="10"/>
      <c r="O44" s="10">
        <v>0</v>
      </c>
      <c r="P44" s="10"/>
      <c r="Q44" s="10">
        <v>2899792</v>
      </c>
      <c r="R44" s="10"/>
      <c r="S44" s="10">
        <v>21410</v>
      </c>
      <c r="T44" s="10"/>
      <c r="U44" s="10">
        <v>25365411716</v>
      </c>
      <c r="V44" s="10"/>
      <c r="W44" s="10">
        <v>61715143667.015999</v>
      </c>
      <c r="X44" s="9"/>
      <c r="Y44" s="9" t="s">
        <v>84</v>
      </c>
    </row>
    <row r="45" spans="1:25">
      <c r="A45" s="2" t="s">
        <v>85</v>
      </c>
      <c r="C45" s="10">
        <v>28369173</v>
      </c>
      <c r="D45" s="10"/>
      <c r="E45" s="10">
        <v>43405869277</v>
      </c>
      <c r="F45" s="10"/>
      <c r="G45" s="10">
        <v>45402606037.246498</v>
      </c>
      <c r="H45" s="10"/>
      <c r="I45" s="10">
        <v>0</v>
      </c>
      <c r="J45" s="10"/>
      <c r="K45" s="10">
        <v>0</v>
      </c>
      <c r="L45" s="10"/>
      <c r="M45" s="10">
        <v>0</v>
      </c>
      <c r="N45" s="10"/>
      <c r="O45" s="10">
        <v>0</v>
      </c>
      <c r="P45" s="10"/>
      <c r="Q45" s="10">
        <v>28369173</v>
      </c>
      <c r="R45" s="10"/>
      <c r="S45" s="10">
        <v>1593</v>
      </c>
      <c r="T45" s="10"/>
      <c r="U45" s="10">
        <v>43405869277</v>
      </c>
      <c r="V45" s="10"/>
      <c r="W45" s="10">
        <v>44923199638.095497</v>
      </c>
      <c r="X45" s="9"/>
      <c r="Y45" s="9" t="s">
        <v>86</v>
      </c>
    </row>
    <row r="46" spans="1:25">
      <c r="A46" s="2" t="s">
        <v>87</v>
      </c>
      <c r="C46" s="10">
        <v>1780607</v>
      </c>
      <c r="D46" s="10"/>
      <c r="E46" s="10">
        <v>49700350874</v>
      </c>
      <c r="F46" s="10"/>
      <c r="G46" s="10">
        <v>62127434831.084999</v>
      </c>
      <c r="H46" s="10"/>
      <c r="I46" s="10">
        <v>0</v>
      </c>
      <c r="J46" s="10"/>
      <c r="K46" s="10">
        <v>0</v>
      </c>
      <c r="L46" s="10"/>
      <c r="M46" s="10">
        <v>0</v>
      </c>
      <c r="N46" s="10"/>
      <c r="O46" s="10">
        <v>0</v>
      </c>
      <c r="P46" s="10"/>
      <c r="Q46" s="10">
        <v>1780607</v>
      </c>
      <c r="R46" s="10"/>
      <c r="S46" s="10">
        <v>35170</v>
      </c>
      <c r="T46" s="10"/>
      <c r="U46" s="10">
        <v>49700350874</v>
      </c>
      <c r="V46" s="10"/>
      <c r="W46" s="10">
        <v>62251335698.269501</v>
      </c>
      <c r="X46" s="9"/>
      <c r="Y46" s="9" t="s">
        <v>88</v>
      </c>
    </row>
    <row r="47" spans="1:25">
      <c r="A47" s="2" t="s">
        <v>89</v>
      </c>
      <c r="C47" s="10">
        <v>2336514</v>
      </c>
      <c r="D47" s="10"/>
      <c r="E47" s="10">
        <v>44008647332</v>
      </c>
      <c r="F47" s="10"/>
      <c r="G47" s="10">
        <v>40715383832.000999</v>
      </c>
      <c r="H47" s="10"/>
      <c r="I47" s="10">
        <v>0</v>
      </c>
      <c r="J47" s="10"/>
      <c r="K47" s="10">
        <v>0</v>
      </c>
      <c r="L47" s="10"/>
      <c r="M47" s="10">
        <v>0</v>
      </c>
      <c r="N47" s="10"/>
      <c r="O47" s="10">
        <v>0</v>
      </c>
      <c r="P47" s="10"/>
      <c r="Q47" s="10">
        <v>2336514</v>
      </c>
      <c r="R47" s="10"/>
      <c r="S47" s="10">
        <v>16070</v>
      </c>
      <c r="T47" s="10"/>
      <c r="U47" s="10">
        <v>44008647332</v>
      </c>
      <c r="V47" s="10"/>
      <c r="W47" s="10">
        <v>37324370689.119003</v>
      </c>
      <c r="X47" s="9"/>
      <c r="Y47" s="9" t="s">
        <v>90</v>
      </c>
    </row>
    <row r="48" spans="1:25">
      <c r="A48" s="2" t="s">
        <v>91</v>
      </c>
      <c r="C48" s="10">
        <v>229000</v>
      </c>
      <c r="D48" s="10"/>
      <c r="E48" s="10">
        <v>14898744782</v>
      </c>
      <c r="F48" s="10"/>
      <c r="G48" s="10">
        <v>17289064327.5</v>
      </c>
      <c r="H48" s="10"/>
      <c r="I48" s="10">
        <v>0</v>
      </c>
      <c r="J48" s="10"/>
      <c r="K48" s="10">
        <v>0</v>
      </c>
      <c r="L48" s="10"/>
      <c r="M48" s="10">
        <v>-114500</v>
      </c>
      <c r="N48" s="10"/>
      <c r="O48" s="10">
        <v>9993284136</v>
      </c>
      <c r="P48" s="10"/>
      <c r="Q48" s="10">
        <v>114500</v>
      </c>
      <c r="R48" s="10"/>
      <c r="S48" s="10">
        <v>73650</v>
      </c>
      <c r="T48" s="10"/>
      <c r="U48" s="10">
        <v>7449372391</v>
      </c>
      <c r="V48" s="10"/>
      <c r="W48" s="10">
        <v>8382749096.25</v>
      </c>
      <c r="X48" s="9"/>
      <c r="Y48" s="9" t="s">
        <v>92</v>
      </c>
    </row>
    <row r="49" spans="1:25">
      <c r="A49" s="2" t="s">
        <v>93</v>
      </c>
      <c r="C49" s="10">
        <v>359496</v>
      </c>
      <c r="D49" s="10"/>
      <c r="E49" s="10">
        <v>10126234531</v>
      </c>
      <c r="F49" s="10"/>
      <c r="G49" s="10">
        <v>26230003711.919998</v>
      </c>
      <c r="H49" s="10"/>
      <c r="I49" s="10">
        <v>0</v>
      </c>
      <c r="J49" s="10"/>
      <c r="K49" s="10">
        <v>0</v>
      </c>
      <c r="L49" s="10"/>
      <c r="M49" s="10">
        <v>0</v>
      </c>
      <c r="N49" s="10"/>
      <c r="O49" s="10">
        <v>0</v>
      </c>
      <c r="P49" s="10"/>
      <c r="Q49" s="10">
        <v>359496</v>
      </c>
      <c r="R49" s="10"/>
      <c r="S49" s="10">
        <v>75150</v>
      </c>
      <c r="T49" s="10"/>
      <c r="U49" s="10">
        <v>10126234531</v>
      </c>
      <c r="V49" s="10"/>
      <c r="W49" s="10">
        <v>26855378459.82</v>
      </c>
      <c r="X49" s="9"/>
      <c r="Y49" s="9" t="s">
        <v>94</v>
      </c>
    </row>
    <row r="50" spans="1:25">
      <c r="A50" s="2" t="s">
        <v>95</v>
      </c>
      <c r="C50" s="10">
        <v>8150143</v>
      </c>
      <c r="D50" s="10"/>
      <c r="E50" s="10">
        <v>25435130771</v>
      </c>
      <c r="F50" s="10"/>
      <c r="G50" s="10">
        <v>37437723028.722198</v>
      </c>
      <c r="H50" s="10"/>
      <c r="I50" s="10">
        <v>0</v>
      </c>
      <c r="J50" s="10"/>
      <c r="K50" s="10">
        <v>0</v>
      </c>
      <c r="L50" s="10"/>
      <c r="M50" s="10">
        <v>0</v>
      </c>
      <c r="N50" s="10"/>
      <c r="O50" s="10">
        <v>0</v>
      </c>
      <c r="P50" s="10"/>
      <c r="Q50" s="10">
        <v>8150143</v>
      </c>
      <c r="R50" s="10"/>
      <c r="S50" s="10">
        <v>4656</v>
      </c>
      <c r="T50" s="10"/>
      <c r="U50" s="10">
        <v>25435130771</v>
      </c>
      <c r="V50" s="10"/>
      <c r="W50" s="10">
        <v>37721280766.442398</v>
      </c>
      <c r="X50" s="9"/>
      <c r="Y50" s="9" t="s">
        <v>20</v>
      </c>
    </row>
    <row r="51" spans="1:25">
      <c r="A51" s="2" t="s">
        <v>96</v>
      </c>
      <c r="C51" s="10">
        <v>251709</v>
      </c>
      <c r="D51" s="10"/>
      <c r="E51" s="10">
        <v>37573314468</v>
      </c>
      <c r="F51" s="10"/>
      <c r="G51" s="10">
        <v>47552663542.072502</v>
      </c>
      <c r="H51" s="10"/>
      <c r="I51" s="10">
        <v>1079492</v>
      </c>
      <c r="J51" s="10"/>
      <c r="K51" s="10">
        <v>0</v>
      </c>
      <c r="L51" s="10"/>
      <c r="M51" s="10">
        <v>-3397</v>
      </c>
      <c r="N51" s="10"/>
      <c r="O51" s="10">
        <v>624332735</v>
      </c>
      <c r="P51" s="10"/>
      <c r="Q51" s="10">
        <v>1327804</v>
      </c>
      <c r="R51" s="10"/>
      <c r="S51" s="10">
        <v>33709</v>
      </c>
      <c r="T51" s="10"/>
      <c r="U51" s="10">
        <v>37066356025</v>
      </c>
      <c r="V51" s="10"/>
      <c r="W51" s="10">
        <v>44492629313.035797</v>
      </c>
      <c r="X51" s="9"/>
      <c r="Y51" s="9" t="s">
        <v>97</v>
      </c>
    </row>
    <row r="52" spans="1:25">
      <c r="A52" s="2" t="s">
        <v>98</v>
      </c>
      <c r="C52" s="10">
        <v>1429666</v>
      </c>
      <c r="D52" s="10"/>
      <c r="E52" s="10">
        <v>21080190109</v>
      </c>
      <c r="F52" s="10"/>
      <c r="G52" s="10">
        <v>38939769952.019997</v>
      </c>
      <c r="H52" s="10"/>
      <c r="I52" s="10">
        <v>0</v>
      </c>
      <c r="J52" s="10"/>
      <c r="K52" s="10">
        <v>0</v>
      </c>
      <c r="L52" s="10"/>
      <c r="M52" s="10">
        <v>-114038</v>
      </c>
      <c r="N52" s="10"/>
      <c r="O52" s="10">
        <v>2792269761</v>
      </c>
      <c r="P52" s="10"/>
      <c r="Q52" s="10">
        <v>1315628</v>
      </c>
      <c r="R52" s="10"/>
      <c r="S52" s="10">
        <v>24490</v>
      </c>
      <c r="T52" s="10"/>
      <c r="U52" s="10">
        <v>19398718552</v>
      </c>
      <c r="V52" s="10"/>
      <c r="W52" s="10">
        <v>32028022328.166</v>
      </c>
      <c r="X52" s="9"/>
      <c r="Y52" s="9" t="s">
        <v>30</v>
      </c>
    </row>
    <row r="53" spans="1:25">
      <c r="A53" s="2" t="s">
        <v>99</v>
      </c>
      <c r="C53" s="10">
        <v>5237664</v>
      </c>
      <c r="D53" s="10"/>
      <c r="E53" s="10">
        <v>55397912480</v>
      </c>
      <c r="F53" s="10"/>
      <c r="G53" s="10">
        <v>55657483922.447998</v>
      </c>
      <c r="H53" s="10"/>
      <c r="I53" s="10">
        <v>0</v>
      </c>
      <c r="J53" s="10"/>
      <c r="K53" s="10">
        <v>0</v>
      </c>
      <c r="L53" s="10"/>
      <c r="M53" s="10">
        <v>-306862</v>
      </c>
      <c r="N53" s="10"/>
      <c r="O53" s="10">
        <v>3263406441</v>
      </c>
      <c r="P53" s="10"/>
      <c r="Q53" s="10">
        <v>4930802</v>
      </c>
      <c r="R53" s="10"/>
      <c r="S53" s="10">
        <v>10980</v>
      </c>
      <c r="T53" s="10"/>
      <c r="U53" s="10">
        <v>52152283468</v>
      </c>
      <c r="V53" s="10"/>
      <c r="W53" s="10">
        <v>53818071734.538002</v>
      </c>
      <c r="X53" s="9"/>
      <c r="Y53" s="9" t="s">
        <v>100</v>
      </c>
    </row>
    <row r="54" spans="1:25">
      <c r="A54" s="2" t="s">
        <v>101</v>
      </c>
      <c r="C54" s="10">
        <v>6523402</v>
      </c>
      <c r="D54" s="10"/>
      <c r="E54" s="10">
        <v>41872498082</v>
      </c>
      <c r="F54" s="10"/>
      <c r="G54" s="10">
        <v>41177132263.934998</v>
      </c>
      <c r="H54" s="10"/>
      <c r="I54" s="10">
        <v>5887483</v>
      </c>
      <c r="J54" s="10"/>
      <c r="K54" s="10">
        <v>0</v>
      </c>
      <c r="L54" s="10"/>
      <c r="M54" s="10">
        <v>-77719</v>
      </c>
      <c r="N54" s="10"/>
      <c r="O54" s="10">
        <v>483803054</v>
      </c>
      <c r="P54" s="10"/>
      <c r="Q54" s="10">
        <v>12333166</v>
      </c>
      <c r="R54" s="10"/>
      <c r="S54" s="10">
        <v>3439</v>
      </c>
      <c r="T54" s="10"/>
      <c r="U54" s="10">
        <v>41373634351</v>
      </c>
      <c r="V54" s="10"/>
      <c r="W54" s="10">
        <v>42161396014.649696</v>
      </c>
      <c r="X54" s="9"/>
      <c r="Y54" s="9" t="s">
        <v>102</v>
      </c>
    </row>
    <row r="55" spans="1:25">
      <c r="A55" s="2" t="s">
        <v>103</v>
      </c>
      <c r="C55" s="10">
        <v>1604498</v>
      </c>
      <c r="D55" s="10"/>
      <c r="E55" s="10">
        <v>10301416816</v>
      </c>
      <c r="F55" s="10"/>
      <c r="G55" s="10">
        <v>12201376962.285</v>
      </c>
      <c r="H55" s="10"/>
      <c r="I55" s="10">
        <v>794791</v>
      </c>
      <c r="J55" s="10"/>
      <c r="K55" s="10">
        <v>0</v>
      </c>
      <c r="L55" s="10"/>
      <c r="M55" s="10">
        <v>0</v>
      </c>
      <c r="N55" s="10"/>
      <c r="O55" s="10">
        <v>0</v>
      </c>
      <c r="P55" s="10"/>
      <c r="Q55" s="10">
        <v>2399289</v>
      </c>
      <c r="R55" s="10"/>
      <c r="S55" s="10">
        <v>5132</v>
      </c>
      <c r="T55" s="10"/>
      <c r="U55" s="10">
        <v>10301416816</v>
      </c>
      <c r="V55" s="10"/>
      <c r="W55" s="10">
        <v>12239887898.669399</v>
      </c>
      <c r="X55" s="9"/>
      <c r="Y55" s="9" t="s">
        <v>104</v>
      </c>
    </row>
    <row r="56" spans="1:25">
      <c r="A56" s="2" t="s">
        <v>105</v>
      </c>
      <c r="C56" s="10">
        <v>1085883</v>
      </c>
      <c r="D56" s="10"/>
      <c r="E56" s="10">
        <v>35087173368</v>
      </c>
      <c r="F56" s="10"/>
      <c r="G56" s="10">
        <v>35620925872.949997</v>
      </c>
      <c r="H56" s="10"/>
      <c r="I56" s="10">
        <v>0</v>
      </c>
      <c r="J56" s="10"/>
      <c r="K56" s="10">
        <v>0</v>
      </c>
      <c r="L56" s="10"/>
      <c r="M56" s="10">
        <v>-1085883</v>
      </c>
      <c r="N56" s="10"/>
      <c r="O56" s="10">
        <v>33267785925</v>
      </c>
      <c r="P56" s="10"/>
      <c r="Q56" s="10">
        <v>0</v>
      </c>
      <c r="R56" s="10"/>
      <c r="S56" s="10">
        <v>0</v>
      </c>
      <c r="T56" s="10"/>
      <c r="U56" s="10">
        <v>0</v>
      </c>
      <c r="V56" s="10"/>
      <c r="W56" s="10">
        <v>0</v>
      </c>
      <c r="X56" s="9"/>
      <c r="Y56" s="9" t="s">
        <v>106</v>
      </c>
    </row>
    <row r="57" spans="1:25">
      <c r="A57" s="2" t="s">
        <v>107</v>
      </c>
      <c r="C57" s="10">
        <v>0</v>
      </c>
      <c r="D57" s="10"/>
      <c r="E57" s="10">
        <v>0</v>
      </c>
      <c r="F57" s="10"/>
      <c r="G57" s="10">
        <v>0</v>
      </c>
      <c r="H57" s="10"/>
      <c r="I57" s="10">
        <v>1959026</v>
      </c>
      <c r="J57" s="10"/>
      <c r="K57" s="10">
        <v>29363817286</v>
      </c>
      <c r="L57" s="10"/>
      <c r="M57" s="10">
        <v>0</v>
      </c>
      <c r="N57" s="10"/>
      <c r="O57" s="10">
        <v>0</v>
      </c>
      <c r="P57" s="10"/>
      <c r="Q57" s="10">
        <v>1959026</v>
      </c>
      <c r="R57" s="10"/>
      <c r="S57" s="10">
        <v>14980</v>
      </c>
      <c r="T57" s="10"/>
      <c r="U57" s="10">
        <v>29363817286</v>
      </c>
      <c r="V57" s="10"/>
      <c r="W57" s="10">
        <v>29171599533.594002</v>
      </c>
      <c r="X57" s="9"/>
      <c r="Y57" s="9" t="s">
        <v>26</v>
      </c>
    </row>
    <row r="58" spans="1:25">
      <c r="A58" s="2" t="s">
        <v>108</v>
      </c>
      <c r="C58" s="10">
        <v>0</v>
      </c>
      <c r="D58" s="10"/>
      <c r="E58" s="10">
        <v>0</v>
      </c>
      <c r="F58" s="10"/>
      <c r="G58" s="10">
        <v>0</v>
      </c>
      <c r="H58" s="10"/>
      <c r="I58" s="10">
        <v>3052784</v>
      </c>
      <c r="J58" s="10"/>
      <c r="K58" s="10">
        <v>36267611671</v>
      </c>
      <c r="L58" s="10"/>
      <c r="M58" s="10">
        <v>0</v>
      </c>
      <c r="N58" s="10"/>
      <c r="O58" s="10">
        <v>0</v>
      </c>
      <c r="P58" s="10"/>
      <c r="Q58" s="10">
        <v>3052784</v>
      </c>
      <c r="R58" s="10"/>
      <c r="S58" s="10">
        <v>12410</v>
      </c>
      <c r="T58" s="10"/>
      <c r="U58" s="10">
        <v>36267611671</v>
      </c>
      <c r="V58" s="10"/>
      <c r="W58" s="10">
        <v>37659633395.832001</v>
      </c>
      <c r="X58" s="9"/>
      <c r="Y58" s="9" t="s">
        <v>20</v>
      </c>
    </row>
    <row r="59" spans="1:25">
      <c r="A59" s="2" t="s">
        <v>109</v>
      </c>
      <c r="C59" s="9" t="s">
        <v>109</v>
      </c>
      <c r="D59" s="9"/>
      <c r="E59" s="11">
        <f>SUM(E9:E58)</f>
        <v>1973596982745</v>
      </c>
      <c r="F59" s="9"/>
      <c r="G59" s="11">
        <f>SUM(G9:G58)</f>
        <v>2300536336919.8647</v>
      </c>
      <c r="H59" s="9"/>
      <c r="I59" s="9" t="s">
        <v>109</v>
      </c>
      <c r="J59" s="9"/>
      <c r="K59" s="11">
        <f>SUM(K9:K58)</f>
        <v>152147173770</v>
      </c>
      <c r="L59" s="9"/>
      <c r="M59" s="9" t="s">
        <v>109</v>
      </c>
      <c r="N59" s="9"/>
      <c r="O59" s="11">
        <f>SUM(O9:O58)</f>
        <v>81648239884</v>
      </c>
      <c r="P59" s="9"/>
      <c r="Q59" s="9" t="s">
        <v>109</v>
      </c>
      <c r="R59" s="9"/>
      <c r="S59" s="9" t="s">
        <v>109</v>
      </c>
      <c r="T59" s="9"/>
      <c r="U59" s="11">
        <f>SUM(U9:U58)</f>
        <v>2048673614655</v>
      </c>
      <c r="V59" s="9"/>
      <c r="W59" s="11">
        <f>SUM(W9:W58)</f>
        <v>2435016359462.6519</v>
      </c>
      <c r="X59" s="9"/>
      <c r="Y59" s="12" t="s">
        <v>110</v>
      </c>
    </row>
    <row r="60" spans="1:25" ht="24.75" thickTop="1"/>
    <row r="61" spans="1:25">
      <c r="W61" s="4"/>
    </row>
    <row r="62" spans="1:25">
      <c r="W62" s="4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/>
  <cols>
    <col min="1" max="1" width="26.28515625" style="2" bestFit="1" customWidth="1"/>
    <col min="2" max="2" width="1" style="2" customWidth="1"/>
    <col min="3" max="3" width="31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</row>
    <row r="3" spans="1:11" ht="24.75">
      <c r="A3" s="7" t="s">
        <v>197</v>
      </c>
      <c r="B3" s="7" t="s">
        <v>197</v>
      </c>
      <c r="C3" s="7" t="s">
        <v>197</v>
      </c>
      <c r="D3" s="7" t="s">
        <v>197</v>
      </c>
      <c r="E3" s="7" t="s">
        <v>197</v>
      </c>
      <c r="F3" s="7" t="s">
        <v>197</v>
      </c>
      <c r="G3" s="7" t="s">
        <v>197</v>
      </c>
      <c r="H3" s="7" t="s">
        <v>197</v>
      </c>
      <c r="I3" s="7" t="s">
        <v>197</v>
      </c>
      <c r="J3" s="7" t="s">
        <v>197</v>
      </c>
      <c r="K3" s="7" t="s">
        <v>197</v>
      </c>
    </row>
    <row r="4" spans="1:11" ht="24.75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</row>
    <row r="6" spans="1:11" ht="24.75">
      <c r="A6" s="6" t="s">
        <v>302</v>
      </c>
      <c r="B6" s="6" t="s">
        <v>302</v>
      </c>
      <c r="C6" s="6" t="s">
        <v>302</v>
      </c>
      <c r="E6" s="6" t="s">
        <v>199</v>
      </c>
      <c r="F6" s="6" t="s">
        <v>199</v>
      </c>
      <c r="G6" s="6" t="s">
        <v>199</v>
      </c>
      <c r="I6" s="6" t="s">
        <v>200</v>
      </c>
      <c r="J6" s="6" t="s">
        <v>200</v>
      </c>
      <c r="K6" s="6" t="s">
        <v>200</v>
      </c>
    </row>
    <row r="7" spans="1:11" ht="24.75">
      <c r="A7" s="6" t="s">
        <v>303</v>
      </c>
      <c r="C7" s="6" t="s">
        <v>180</v>
      </c>
      <c r="E7" s="6" t="s">
        <v>304</v>
      </c>
      <c r="G7" s="6" t="s">
        <v>305</v>
      </c>
      <c r="I7" s="6" t="s">
        <v>304</v>
      </c>
      <c r="K7" s="6" t="s">
        <v>305</v>
      </c>
    </row>
    <row r="8" spans="1:11">
      <c r="A8" s="2" t="s">
        <v>186</v>
      </c>
      <c r="C8" s="2" t="s">
        <v>187</v>
      </c>
      <c r="E8" s="8">
        <v>2920863</v>
      </c>
      <c r="F8" s="9"/>
      <c r="G8" s="19">
        <f>E8/$E$11</f>
        <v>1.9744967606885005E-3</v>
      </c>
      <c r="H8" s="9"/>
      <c r="I8" s="8">
        <v>102178864</v>
      </c>
      <c r="J8" s="9"/>
      <c r="K8" s="19">
        <f>I8/$I$11</f>
        <v>1.932558251960588E-2</v>
      </c>
    </row>
    <row r="9" spans="1:11">
      <c r="A9" s="2" t="s">
        <v>190</v>
      </c>
      <c r="C9" s="2" t="s">
        <v>191</v>
      </c>
      <c r="E9" s="8">
        <v>223165508</v>
      </c>
      <c r="F9" s="9"/>
      <c r="G9" s="19">
        <f t="shared" ref="G9:G10" si="0">E9/$E$11</f>
        <v>0.15085937705513872</v>
      </c>
      <c r="H9" s="9"/>
      <c r="I9" s="8">
        <v>267675948</v>
      </c>
      <c r="J9" s="9"/>
      <c r="K9" s="19">
        <f t="shared" ref="K9:K10" si="1">I9/$I$11</f>
        <v>5.0626846092042405E-2</v>
      </c>
    </row>
    <row r="10" spans="1:11" ht="24.75" thickBot="1">
      <c r="A10" s="2" t="s">
        <v>193</v>
      </c>
      <c r="C10" s="2" t="s">
        <v>194</v>
      </c>
      <c r="E10" s="8">
        <v>1253208535</v>
      </c>
      <c r="F10" s="9"/>
      <c r="G10" s="19">
        <f t="shared" si="0"/>
        <v>0.84716612618417275</v>
      </c>
      <c r="H10" s="9"/>
      <c r="I10" s="8">
        <v>4917378517</v>
      </c>
      <c r="J10" s="9"/>
      <c r="K10" s="19">
        <f t="shared" si="1"/>
        <v>0.9300475713883517</v>
      </c>
    </row>
    <row r="11" spans="1:11" ht="24.75" thickBot="1">
      <c r="A11" s="2" t="s">
        <v>109</v>
      </c>
      <c r="C11" s="2" t="s">
        <v>109</v>
      </c>
      <c r="E11" s="11">
        <f>SUM(E8:E10)</f>
        <v>1479294906</v>
      </c>
      <c r="F11" s="9"/>
      <c r="G11" s="23">
        <f>SUM(G8:G10)</f>
        <v>1</v>
      </c>
      <c r="H11" s="9"/>
      <c r="I11" s="11">
        <f>SUM(I8:I10)</f>
        <v>5287233329</v>
      </c>
      <c r="J11" s="9"/>
      <c r="K11" s="23">
        <f>SUM(K8:K10)</f>
        <v>1</v>
      </c>
    </row>
    <row r="12" spans="1:11" ht="24.75" thickTop="1">
      <c r="E12" s="9"/>
      <c r="F12" s="9"/>
      <c r="G12" s="9"/>
      <c r="H12" s="9"/>
      <c r="I12" s="9"/>
      <c r="J12" s="9"/>
      <c r="K12" s="9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A3" sqref="A3:E3"/>
    </sheetView>
  </sheetViews>
  <sheetFormatPr defaultRowHeight="24"/>
  <cols>
    <col min="1" max="1" width="31" style="2" bestFit="1" customWidth="1"/>
    <col min="2" max="2" width="1" style="2" customWidth="1"/>
    <col min="3" max="3" width="11" style="2" customWidth="1"/>
    <col min="4" max="4" width="1" style="2" customWidth="1"/>
    <col min="5" max="5" width="20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.75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</row>
    <row r="3" spans="1:5" ht="24.75">
      <c r="A3" s="7" t="s">
        <v>197</v>
      </c>
      <c r="B3" s="7" t="s">
        <v>197</v>
      </c>
      <c r="C3" s="7" t="s">
        <v>197</v>
      </c>
      <c r="D3" s="7" t="s">
        <v>197</v>
      </c>
      <c r="E3" s="7" t="s">
        <v>197</v>
      </c>
    </row>
    <row r="4" spans="1:5" ht="24.75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</row>
    <row r="5" spans="1:5" ht="24.75">
      <c r="C5" s="24" t="s">
        <v>199</v>
      </c>
      <c r="E5" s="3" t="s">
        <v>320</v>
      </c>
    </row>
    <row r="6" spans="1:5" ht="25.5" thickBot="1">
      <c r="A6" s="6" t="s">
        <v>306</v>
      </c>
      <c r="C6" s="6"/>
      <c r="E6" s="1" t="s">
        <v>321</v>
      </c>
    </row>
    <row r="7" spans="1:5" ht="25.5" thickBot="1">
      <c r="A7" s="6" t="s">
        <v>306</v>
      </c>
      <c r="C7" s="6" t="s">
        <v>183</v>
      </c>
      <c r="E7" s="6" t="s">
        <v>183</v>
      </c>
    </row>
    <row r="8" spans="1:5">
      <c r="A8" s="2" t="s">
        <v>307</v>
      </c>
      <c r="C8" s="4">
        <v>0</v>
      </c>
      <c r="E8" s="4">
        <v>94282312</v>
      </c>
    </row>
    <row r="9" spans="1:5">
      <c r="A9" s="2" t="s">
        <v>109</v>
      </c>
      <c r="C9" s="5">
        <f>SUM(C8:C8)</f>
        <v>0</v>
      </c>
      <c r="E9" s="5">
        <f>SUM(E8:E8)</f>
        <v>94282312</v>
      </c>
    </row>
  </sheetData>
  <mergeCells count="7">
    <mergeCell ref="A2:E2"/>
    <mergeCell ref="A3:E3"/>
    <mergeCell ref="A4:E4"/>
    <mergeCell ref="A6:A7"/>
    <mergeCell ref="C7"/>
    <mergeCell ref="E7"/>
    <mergeCell ref="C5: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E10" sqref="E10"/>
    </sheetView>
  </sheetViews>
  <sheetFormatPr defaultRowHeight="24"/>
  <cols>
    <col min="1" max="1" width="25" style="2" bestFit="1" customWidth="1"/>
    <col min="2" max="2" width="1" style="2" customWidth="1"/>
    <col min="3" max="3" width="21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7" ht="24.75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</row>
    <row r="3" spans="1:7" ht="24.75">
      <c r="A3" s="7" t="s">
        <v>197</v>
      </c>
      <c r="B3" s="7" t="s">
        <v>197</v>
      </c>
      <c r="C3" s="7" t="s">
        <v>197</v>
      </c>
      <c r="D3" s="7" t="s">
        <v>197</v>
      </c>
      <c r="E3" s="7" t="s">
        <v>197</v>
      </c>
      <c r="F3" s="7" t="s">
        <v>197</v>
      </c>
      <c r="G3" s="7" t="s">
        <v>197</v>
      </c>
    </row>
    <row r="4" spans="1:7" ht="24.75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</row>
    <row r="6" spans="1:7" ht="24.75">
      <c r="A6" s="6" t="s">
        <v>201</v>
      </c>
      <c r="C6" s="6" t="s">
        <v>183</v>
      </c>
      <c r="E6" s="6" t="s">
        <v>297</v>
      </c>
      <c r="G6" s="6" t="s">
        <v>13</v>
      </c>
    </row>
    <row r="7" spans="1:7">
      <c r="A7" s="2" t="s">
        <v>308</v>
      </c>
      <c r="C7" s="4">
        <f>'سرمایه‌گذاری در سهام'!I87</f>
        <v>64778294193</v>
      </c>
      <c r="E7" s="9" t="s">
        <v>299</v>
      </c>
      <c r="F7" s="9"/>
      <c r="G7" s="9" t="s">
        <v>309</v>
      </c>
    </row>
    <row r="8" spans="1:7">
      <c r="A8" s="2" t="s">
        <v>310</v>
      </c>
      <c r="C8" s="4">
        <f>'سرمایه‌گذاری در اوراق بهادار'!I43</f>
        <v>9199125400</v>
      </c>
      <c r="E8" s="9" t="s">
        <v>311</v>
      </c>
      <c r="F8" s="9"/>
      <c r="G8" s="9" t="s">
        <v>298</v>
      </c>
    </row>
    <row r="9" spans="1:7">
      <c r="A9" s="2" t="s">
        <v>312</v>
      </c>
      <c r="C9" s="4">
        <f>'درآمد سپرده بانکی'!E11</f>
        <v>1479294906</v>
      </c>
      <c r="E9" s="9" t="s">
        <v>313</v>
      </c>
      <c r="F9" s="9"/>
      <c r="G9" s="9" t="s">
        <v>314</v>
      </c>
    </row>
    <row r="10" spans="1:7">
      <c r="A10" s="2" t="s">
        <v>109</v>
      </c>
      <c r="C10" s="5">
        <f>SUM(C7:C9)</f>
        <v>75456714499</v>
      </c>
      <c r="E10" s="12" t="s">
        <v>315</v>
      </c>
      <c r="F10" s="9"/>
      <c r="G10" s="12" t="s">
        <v>139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ignoredErrors>
    <ignoredError sqref="E7:E10 G7:G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topLeftCell="N9" workbookViewId="0">
      <selection activeCell="H11" sqref="H11:AK11"/>
    </sheetView>
  </sheetViews>
  <sheetFormatPr defaultRowHeight="24"/>
  <cols>
    <col min="1" max="1" width="32" style="2" bestFit="1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4" style="2" customWidth="1"/>
    <col min="12" max="12" width="1" style="2" customWidth="1"/>
    <col min="13" max="13" width="14" style="2" customWidth="1"/>
    <col min="14" max="14" width="1" style="2" customWidth="1"/>
    <col min="15" max="15" width="16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16" style="2" customWidth="1"/>
    <col min="22" max="22" width="1" style="2" customWidth="1"/>
    <col min="23" max="23" width="22" style="2" customWidth="1"/>
    <col min="24" max="24" width="1" style="2" customWidth="1"/>
    <col min="25" max="25" width="15" style="2" customWidth="1"/>
    <col min="26" max="26" width="1" style="2" customWidth="1"/>
    <col min="27" max="27" width="21" style="2" customWidth="1"/>
    <col min="28" max="28" width="1" style="2" customWidth="1"/>
    <col min="29" max="29" width="16" style="2" customWidth="1"/>
    <col min="30" max="30" width="1" style="2" customWidth="1"/>
    <col min="31" max="31" width="23" style="2" customWidth="1"/>
    <col min="32" max="32" width="1" style="2" customWidth="1"/>
    <col min="33" max="33" width="22" style="2" customWidth="1"/>
    <col min="34" max="34" width="1" style="2" customWidth="1"/>
    <col min="35" max="35" width="22" style="2" customWidth="1"/>
    <col min="36" max="36" width="1" style="2" customWidth="1"/>
    <col min="37" max="37" width="32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4.75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  <c r="T2" s="7" t="s">
        <v>0</v>
      </c>
      <c r="U2" s="7" t="s">
        <v>0</v>
      </c>
      <c r="V2" s="7" t="s">
        <v>0</v>
      </c>
      <c r="W2" s="7" t="s">
        <v>0</v>
      </c>
      <c r="X2" s="7" t="s">
        <v>0</v>
      </c>
      <c r="Y2" s="7" t="s">
        <v>0</v>
      </c>
      <c r="Z2" s="7" t="s">
        <v>0</v>
      </c>
      <c r="AA2" s="7" t="s">
        <v>0</v>
      </c>
      <c r="AB2" s="7" t="s">
        <v>0</v>
      </c>
      <c r="AC2" s="7" t="s">
        <v>0</v>
      </c>
      <c r="AD2" s="7" t="s">
        <v>0</v>
      </c>
      <c r="AE2" s="7" t="s">
        <v>0</v>
      </c>
      <c r="AF2" s="7" t="s">
        <v>0</v>
      </c>
      <c r="AG2" s="7" t="s">
        <v>0</v>
      </c>
      <c r="AH2" s="7" t="s">
        <v>0</v>
      </c>
      <c r="AI2" s="7" t="s">
        <v>0</v>
      </c>
      <c r="AJ2" s="7" t="s">
        <v>0</v>
      </c>
      <c r="AK2" s="7" t="s">
        <v>0</v>
      </c>
    </row>
    <row r="3" spans="1:37" ht="24.75">
      <c r="A3" s="7" t="s">
        <v>1</v>
      </c>
      <c r="B3" s="7" t="s">
        <v>1</v>
      </c>
      <c r="C3" s="7" t="s">
        <v>1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  <c r="Z3" s="7" t="s">
        <v>1</v>
      </c>
      <c r="AA3" s="7" t="s">
        <v>1</v>
      </c>
      <c r="AB3" s="7" t="s">
        <v>1</v>
      </c>
      <c r="AC3" s="7" t="s">
        <v>1</v>
      </c>
      <c r="AD3" s="7" t="s">
        <v>1</v>
      </c>
      <c r="AE3" s="7" t="s">
        <v>1</v>
      </c>
      <c r="AF3" s="7" t="s">
        <v>1</v>
      </c>
      <c r="AG3" s="7" t="s">
        <v>1</v>
      </c>
      <c r="AH3" s="7" t="s">
        <v>1</v>
      </c>
      <c r="AI3" s="7" t="s">
        <v>1</v>
      </c>
      <c r="AJ3" s="7" t="s">
        <v>1</v>
      </c>
      <c r="AK3" s="7" t="s">
        <v>1</v>
      </c>
    </row>
    <row r="4" spans="1:37" ht="24.75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  <c r="T4" s="7" t="s">
        <v>2</v>
      </c>
      <c r="U4" s="7" t="s">
        <v>2</v>
      </c>
      <c r="V4" s="7" t="s">
        <v>2</v>
      </c>
      <c r="W4" s="7" t="s">
        <v>2</v>
      </c>
      <c r="X4" s="7" t="s">
        <v>2</v>
      </c>
      <c r="Y4" s="7" t="s">
        <v>2</v>
      </c>
      <c r="Z4" s="7" t="s">
        <v>2</v>
      </c>
      <c r="AA4" s="7" t="s">
        <v>2</v>
      </c>
      <c r="AB4" s="7" t="s">
        <v>2</v>
      </c>
      <c r="AC4" s="7" t="s">
        <v>2</v>
      </c>
      <c r="AD4" s="7" t="s">
        <v>2</v>
      </c>
      <c r="AE4" s="7" t="s">
        <v>2</v>
      </c>
      <c r="AF4" s="7" t="s">
        <v>2</v>
      </c>
      <c r="AG4" s="7" t="s">
        <v>2</v>
      </c>
      <c r="AH4" s="7" t="s">
        <v>2</v>
      </c>
      <c r="AI4" s="7" t="s">
        <v>2</v>
      </c>
      <c r="AJ4" s="7" t="s">
        <v>2</v>
      </c>
      <c r="AK4" s="7" t="s">
        <v>2</v>
      </c>
    </row>
    <row r="6" spans="1:37" ht="24.75">
      <c r="A6" s="6" t="s">
        <v>112</v>
      </c>
      <c r="B6" s="6" t="s">
        <v>112</v>
      </c>
      <c r="C6" s="6" t="s">
        <v>112</v>
      </c>
      <c r="D6" s="6" t="s">
        <v>112</v>
      </c>
      <c r="E6" s="6" t="s">
        <v>112</v>
      </c>
      <c r="F6" s="6" t="s">
        <v>112</v>
      </c>
      <c r="G6" s="6" t="s">
        <v>112</v>
      </c>
      <c r="H6" s="6" t="s">
        <v>112</v>
      </c>
      <c r="I6" s="6" t="s">
        <v>112</v>
      </c>
      <c r="J6" s="6" t="s">
        <v>112</v>
      </c>
      <c r="K6" s="6" t="s">
        <v>112</v>
      </c>
      <c r="L6" s="6" t="s">
        <v>112</v>
      </c>
      <c r="M6" s="6" t="s">
        <v>112</v>
      </c>
      <c r="O6" s="6" t="s">
        <v>4</v>
      </c>
      <c r="P6" s="6" t="s">
        <v>4</v>
      </c>
      <c r="Q6" s="6" t="s">
        <v>4</v>
      </c>
      <c r="R6" s="6" t="s">
        <v>4</v>
      </c>
      <c r="S6" s="6" t="s">
        <v>4</v>
      </c>
      <c r="U6" s="6" t="s">
        <v>5</v>
      </c>
      <c r="V6" s="6" t="s">
        <v>5</v>
      </c>
      <c r="W6" s="6" t="s">
        <v>5</v>
      </c>
      <c r="X6" s="6" t="s">
        <v>5</v>
      </c>
      <c r="Y6" s="6" t="s">
        <v>5</v>
      </c>
      <c r="Z6" s="6" t="s">
        <v>5</v>
      </c>
      <c r="AA6" s="6" t="s">
        <v>5</v>
      </c>
      <c r="AC6" s="6" t="s">
        <v>6</v>
      </c>
      <c r="AD6" s="6" t="s">
        <v>6</v>
      </c>
      <c r="AE6" s="6" t="s">
        <v>6</v>
      </c>
      <c r="AF6" s="6" t="s">
        <v>6</v>
      </c>
      <c r="AG6" s="6" t="s">
        <v>6</v>
      </c>
      <c r="AH6" s="6" t="s">
        <v>6</v>
      </c>
      <c r="AI6" s="6" t="s">
        <v>6</v>
      </c>
      <c r="AJ6" s="6" t="s">
        <v>6</v>
      </c>
      <c r="AK6" s="6" t="s">
        <v>6</v>
      </c>
    </row>
    <row r="7" spans="1:37" ht="24.75">
      <c r="A7" s="6" t="s">
        <v>113</v>
      </c>
      <c r="C7" s="6" t="s">
        <v>114</v>
      </c>
      <c r="E7" s="6" t="s">
        <v>115</v>
      </c>
      <c r="G7" s="6" t="s">
        <v>116</v>
      </c>
      <c r="I7" s="6" t="s">
        <v>117</v>
      </c>
      <c r="K7" s="6" t="s">
        <v>118</v>
      </c>
      <c r="M7" s="6" t="s">
        <v>111</v>
      </c>
      <c r="O7" s="6" t="s">
        <v>7</v>
      </c>
      <c r="Q7" s="6" t="s">
        <v>8</v>
      </c>
      <c r="S7" s="6" t="s">
        <v>9</v>
      </c>
      <c r="U7" s="6" t="s">
        <v>10</v>
      </c>
      <c r="V7" s="6" t="s">
        <v>10</v>
      </c>
      <c r="W7" s="6" t="s">
        <v>10</v>
      </c>
      <c r="Y7" s="6" t="s">
        <v>11</v>
      </c>
      <c r="Z7" s="6" t="s">
        <v>11</v>
      </c>
      <c r="AA7" s="6" t="s">
        <v>11</v>
      </c>
      <c r="AC7" s="6" t="s">
        <v>7</v>
      </c>
      <c r="AE7" s="6" t="s">
        <v>119</v>
      </c>
      <c r="AG7" s="6" t="s">
        <v>8</v>
      </c>
      <c r="AI7" s="6" t="s">
        <v>9</v>
      </c>
      <c r="AK7" s="6" t="s">
        <v>13</v>
      </c>
    </row>
    <row r="8" spans="1:37" ht="24.75">
      <c r="A8" s="6" t="s">
        <v>113</v>
      </c>
      <c r="C8" s="6" t="s">
        <v>114</v>
      </c>
      <c r="E8" s="6" t="s">
        <v>115</v>
      </c>
      <c r="G8" s="6" t="s">
        <v>116</v>
      </c>
      <c r="I8" s="6" t="s">
        <v>117</v>
      </c>
      <c r="K8" s="6" t="s">
        <v>118</v>
      </c>
      <c r="M8" s="6" t="s">
        <v>111</v>
      </c>
      <c r="O8" s="6" t="s">
        <v>7</v>
      </c>
      <c r="Q8" s="6" t="s">
        <v>8</v>
      </c>
      <c r="S8" s="6" t="s">
        <v>9</v>
      </c>
      <c r="U8" s="6" t="s">
        <v>7</v>
      </c>
      <c r="W8" s="6" t="s">
        <v>8</v>
      </c>
      <c r="Y8" s="6" t="s">
        <v>7</v>
      </c>
      <c r="AA8" s="6" t="s">
        <v>14</v>
      </c>
      <c r="AC8" s="6" t="s">
        <v>7</v>
      </c>
      <c r="AE8" s="6" t="s">
        <v>119</v>
      </c>
      <c r="AG8" s="6" t="s">
        <v>8</v>
      </c>
      <c r="AI8" s="6" t="s">
        <v>9</v>
      </c>
      <c r="AK8" s="6" t="s">
        <v>13</v>
      </c>
    </row>
    <row r="9" spans="1:37">
      <c r="A9" s="2" t="s">
        <v>120</v>
      </c>
      <c r="C9" s="9" t="s">
        <v>121</v>
      </c>
      <c r="D9" s="9"/>
      <c r="E9" s="9" t="s">
        <v>121</v>
      </c>
      <c r="F9" s="9"/>
      <c r="G9" s="9" t="s">
        <v>122</v>
      </c>
      <c r="H9" s="9"/>
      <c r="I9" s="9" t="s">
        <v>123</v>
      </c>
      <c r="J9" s="9"/>
      <c r="K9" s="8">
        <v>0</v>
      </c>
      <c r="L9" s="9"/>
      <c r="M9" s="8">
        <v>0</v>
      </c>
      <c r="N9" s="9"/>
      <c r="O9" s="8">
        <v>400</v>
      </c>
      <c r="P9" s="9"/>
      <c r="Q9" s="8">
        <v>248845095</v>
      </c>
      <c r="R9" s="9"/>
      <c r="S9" s="8">
        <v>311151593</v>
      </c>
      <c r="T9" s="9"/>
      <c r="U9" s="8">
        <v>0</v>
      </c>
      <c r="V9" s="9"/>
      <c r="W9" s="8">
        <v>0</v>
      </c>
      <c r="X9" s="9"/>
      <c r="Y9" s="8">
        <v>0</v>
      </c>
      <c r="Z9" s="9"/>
      <c r="AA9" s="8">
        <v>0</v>
      </c>
      <c r="AB9" s="9"/>
      <c r="AC9" s="8">
        <v>400</v>
      </c>
      <c r="AD9" s="9"/>
      <c r="AE9" s="8">
        <v>794970</v>
      </c>
      <c r="AF9" s="9"/>
      <c r="AG9" s="8">
        <v>248845095</v>
      </c>
      <c r="AH9" s="9"/>
      <c r="AI9" s="8">
        <v>317930364</v>
      </c>
      <c r="AJ9" s="9"/>
      <c r="AK9" s="9" t="s">
        <v>124</v>
      </c>
    </row>
    <row r="10" spans="1:37">
      <c r="A10" s="2" t="s">
        <v>125</v>
      </c>
      <c r="C10" s="9" t="s">
        <v>121</v>
      </c>
      <c r="D10" s="9"/>
      <c r="E10" s="9" t="s">
        <v>121</v>
      </c>
      <c r="F10" s="9"/>
      <c r="G10" s="9" t="s">
        <v>126</v>
      </c>
      <c r="H10" s="9"/>
      <c r="I10" s="9" t="s">
        <v>127</v>
      </c>
      <c r="J10" s="9"/>
      <c r="K10" s="8">
        <v>0</v>
      </c>
      <c r="L10" s="9"/>
      <c r="M10" s="8">
        <v>0</v>
      </c>
      <c r="N10" s="9"/>
      <c r="O10" s="8">
        <v>19400</v>
      </c>
      <c r="P10" s="9"/>
      <c r="Q10" s="8">
        <v>13098813721</v>
      </c>
      <c r="R10" s="9"/>
      <c r="S10" s="8">
        <v>13708270925</v>
      </c>
      <c r="T10" s="9"/>
      <c r="U10" s="8">
        <v>0</v>
      </c>
      <c r="V10" s="9"/>
      <c r="W10" s="8">
        <v>0</v>
      </c>
      <c r="X10" s="9"/>
      <c r="Y10" s="8">
        <v>0</v>
      </c>
      <c r="Z10" s="9"/>
      <c r="AA10" s="8">
        <v>0</v>
      </c>
      <c r="AB10" s="9"/>
      <c r="AC10" s="8">
        <v>19400</v>
      </c>
      <c r="AD10" s="9"/>
      <c r="AE10" s="8">
        <v>712670</v>
      </c>
      <c r="AF10" s="9"/>
      <c r="AG10" s="8">
        <v>13098813721</v>
      </c>
      <c r="AH10" s="9"/>
      <c r="AI10" s="8">
        <v>13823292074</v>
      </c>
      <c r="AJ10" s="9"/>
      <c r="AK10" s="9" t="s">
        <v>128</v>
      </c>
    </row>
    <row r="11" spans="1:37">
      <c r="A11" s="2" t="s">
        <v>129</v>
      </c>
      <c r="C11" s="9" t="s">
        <v>121</v>
      </c>
      <c r="D11" s="9"/>
      <c r="E11" s="9" t="s">
        <v>121</v>
      </c>
      <c r="F11" s="9"/>
      <c r="G11" s="9" t="s">
        <v>130</v>
      </c>
      <c r="H11" s="9"/>
      <c r="I11" s="9" t="s">
        <v>131</v>
      </c>
      <c r="J11" s="9"/>
      <c r="K11" s="8">
        <v>0</v>
      </c>
      <c r="L11" s="9"/>
      <c r="M11" s="8">
        <v>0</v>
      </c>
      <c r="N11" s="9"/>
      <c r="O11" s="8">
        <v>23980</v>
      </c>
      <c r="P11" s="9"/>
      <c r="Q11" s="8">
        <v>12950683754</v>
      </c>
      <c r="R11" s="9"/>
      <c r="S11" s="8">
        <v>16268200254</v>
      </c>
      <c r="T11" s="9"/>
      <c r="U11" s="8">
        <v>0</v>
      </c>
      <c r="V11" s="9"/>
      <c r="W11" s="8">
        <v>0</v>
      </c>
      <c r="X11" s="9"/>
      <c r="Y11" s="8">
        <v>0</v>
      </c>
      <c r="Z11" s="9"/>
      <c r="AA11" s="8">
        <v>0</v>
      </c>
      <c r="AB11" s="9"/>
      <c r="AC11" s="8">
        <v>23980</v>
      </c>
      <c r="AD11" s="9"/>
      <c r="AE11" s="8">
        <v>676260</v>
      </c>
      <c r="AF11" s="9"/>
      <c r="AG11" s="8">
        <v>12950683754</v>
      </c>
      <c r="AH11" s="9"/>
      <c r="AI11" s="8">
        <v>16213775520</v>
      </c>
      <c r="AJ11" s="9"/>
      <c r="AK11" s="9" t="s">
        <v>132</v>
      </c>
    </row>
    <row r="12" spans="1:37">
      <c r="A12" s="2" t="s">
        <v>133</v>
      </c>
      <c r="C12" s="9" t="s">
        <v>121</v>
      </c>
      <c r="D12" s="9"/>
      <c r="E12" s="9" t="s">
        <v>121</v>
      </c>
      <c r="F12" s="9"/>
      <c r="G12" s="9" t="s">
        <v>134</v>
      </c>
      <c r="H12" s="9"/>
      <c r="I12" s="9" t="s">
        <v>135</v>
      </c>
      <c r="J12" s="9"/>
      <c r="K12" s="8">
        <v>0</v>
      </c>
      <c r="L12" s="9"/>
      <c r="M12" s="8">
        <v>0</v>
      </c>
      <c r="N12" s="9"/>
      <c r="O12" s="8">
        <v>17338</v>
      </c>
      <c r="P12" s="9"/>
      <c r="Q12" s="8">
        <v>10924088733</v>
      </c>
      <c r="R12" s="9"/>
      <c r="S12" s="8">
        <v>13633865413</v>
      </c>
      <c r="T12" s="9"/>
      <c r="U12" s="8">
        <v>0</v>
      </c>
      <c r="V12" s="9"/>
      <c r="W12" s="8">
        <v>0</v>
      </c>
      <c r="X12" s="9"/>
      <c r="Y12" s="8">
        <v>0</v>
      </c>
      <c r="Z12" s="9"/>
      <c r="AA12" s="8">
        <v>0</v>
      </c>
      <c r="AB12" s="9"/>
      <c r="AC12" s="8">
        <v>17338</v>
      </c>
      <c r="AD12" s="9"/>
      <c r="AE12" s="8">
        <v>790500</v>
      </c>
      <c r="AF12" s="9"/>
      <c r="AG12" s="8">
        <v>10924088733</v>
      </c>
      <c r="AH12" s="9"/>
      <c r="AI12" s="8">
        <v>13703204843</v>
      </c>
      <c r="AJ12" s="9"/>
      <c r="AK12" s="9" t="s">
        <v>128</v>
      </c>
    </row>
    <row r="13" spans="1:37">
      <c r="A13" s="2" t="s">
        <v>136</v>
      </c>
      <c r="C13" s="9" t="s">
        <v>121</v>
      </c>
      <c r="D13" s="9"/>
      <c r="E13" s="9" t="s">
        <v>121</v>
      </c>
      <c r="F13" s="9"/>
      <c r="G13" s="9" t="s">
        <v>137</v>
      </c>
      <c r="H13" s="9"/>
      <c r="I13" s="9" t="s">
        <v>138</v>
      </c>
      <c r="J13" s="9"/>
      <c r="K13" s="8">
        <v>0</v>
      </c>
      <c r="L13" s="9"/>
      <c r="M13" s="8">
        <v>0</v>
      </c>
      <c r="N13" s="9"/>
      <c r="O13" s="8">
        <v>90132</v>
      </c>
      <c r="P13" s="9"/>
      <c r="Q13" s="8">
        <v>56067122101</v>
      </c>
      <c r="R13" s="9"/>
      <c r="S13" s="8">
        <v>74428328859</v>
      </c>
      <c r="T13" s="9"/>
      <c r="U13" s="8">
        <v>0</v>
      </c>
      <c r="V13" s="9"/>
      <c r="W13" s="8">
        <v>0</v>
      </c>
      <c r="X13" s="9"/>
      <c r="Y13" s="8">
        <v>0</v>
      </c>
      <c r="Z13" s="9"/>
      <c r="AA13" s="8">
        <v>0</v>
      </c>
      <c r="AB13" s="9"/>
      <c r="AC13" s="8">
        <v>90132</v>
      </c>
      <c r="AD13" s="9"/>
      <c r="AE13" s="8">
        <v>839990</v>
      </c>
      <c r="AF13" s="9"/>
      <c r="AG13" s="8">
        <v>56067122101</v>
      </c>
      <c r="AH13" s="9"/>
      <c r="AI13" s="8">
        <v>75696256246</v>
      </c>
      <c r="AJ13" s="9"/>
      <c r="AK13" s="9" t="s">
        <v>139</v>
      </c>
    </row>
    <row r="14" spans="1:37">
      <c r="A14" s="2" t="s">
        <v>140</v>
      </c>
      <c r="C14" s="9" t="s">
        <v>121</v>
      </c>
      <c r="D14" s="9"/>
      <c r="E14" s="9" t="s">
        <v>121</v>
      </c>
      <c r="F14" s="9"/>
      <c r="G14" s="9" t="s">
        <v>137</v>
      </c>
      <c r="H14" s="9"/>
      <c r="I14" s="9" t="s">
        <v>141</v>
      </c>
      <c r="J14" s="9"/>
      <c r="K14" s="8">
        <v>0</v>
      </c>
      <c r="L14" s="9"/>
      <c r="M14" s="8">
        <v>0</v>
      </c>
      <c r="N14" s="9"/>
      <c r="O14" s="8">
        <v>36825</v>
      </c>
      <c r="P14" s="9"/>
      <c r="Q14" s="8">
        <v>22417814748</v>
      </c>
      <c r="R14" s="9"/>
      <c r="S14" s="8">
        <v>29084636204</v>
      </c>
      <c r="T14" s="9"/>
      <c r="U14" s="8">
        <v>0</v>
      </c>
      <c r="V14" s="9"/>
      <c r="W14" s="8">
        <v>0</v>
      </c>
      <c r="X14" s="9"/>
      <c r="Y14" s="8">
        <v>0</v>
      </c>
      <c r="Z14" s="9"/>
      <c r="AA14" s="8">
        <v>0</v>
      </c>
      <c r="AB14" s="9"/>
      <c r="AC14" s="8">
        <v>36825</v>
      </c>
      <c r="AD14" s="9"/>
      <c r="AE14" s="8">
        <v>800790</v>
      </c>
      <c r="AF14" s="9"/>
      <c r="AG14" s="8">
        <v>22417814748</v>
      </c>
      <c r="AH14" s="9"/>
      <c r="AI14" s="8">
        <v>29483746852</v>
      </c>
      <c r="AJ14" s="9"/>
      <c r="AK14" s="9" t="s">
        <v>142</v>
      </c>
    </row>
    <row r="15" spans="1:37">
      <c r="A15" s="2" t="s">
        <v>143</v>
      </c>
      <c r="C15" s="9" t="s">
        <v>121</v>
      </c>
      <c r="D15" s="9"/>
      <c r="E15" s="9" t="s">
        <v>121</v>
      </c>
      <c r="F15" s="9"/>
      <c r="G15" s="9" t="s">
        <v>137</v>
      </c>
      <c r="H15" s="9"/>
      <c r="I15" s="9" t="s">
        <v>144</v>
      </c>
      <c r="J15" s="9"/>
      <c r="K15" s="8">
        <v>0</v>
      </c>
      <c r="L15" s="9"/>
      <c r="M15" s="8">
        <v>0</v>
      </c>
      <c r="N15" s="9"/>
      <c r="O15" s="8">
        <v>14300</v>
      </c>
      <c r="P15" s="9"/>
      <c r="Q15" s="8">
        <v>9904118776</v>
      </c>
      <c r="R15" s="9"/>
      <c r="S15" s="8">
        <v>12882107694</v>
      </c>
      <c r="T15" s="9"/>
      <c r="U15" s="8">
        <v>0</v>
      </c>
      <c r="V15" s="9"/>
      <c r="W15" s="8">
        <v>0</v>
      </c>
      <c r="X15" s="9"/>
      <c r="Y15" s="8">
        <v>0</v>
      </c>
      <c r="Z15" s="9"/>
      <c r="AA15" s="8">
        <v>0</v>
      </c>
      <c r="AB15" s="9"/>
      <c r="AC15" s="8">
        <v>14300</v>
      </c>
      <c r="AD15" s="9"/>
      <c r="AE15" s="8">
        <v>920650</v>
      </c>
      <c r="AF15" s="9"/>
      <c r="AG15" s="8">
        <v>9904118776</v>
      </c>
      <c r="AH15" s="9"/>
      <c r="AI15" s="8">
        <v>13162908790</v>
      </c>
      <c r="AJ15" s="9"/>
      <c r="AK15" s="9" t="s">
        <v>145</v>
      </c>
    </row>
    <row r="16" spans="1:37">
      <c r="A16" s="2" t="s">
        <v>146</v>
      </c>
      <c r="C16" s="9" t="s">
        <v>121</v>
      </c>
      <c r="D16" s="9"/>
      <c r="E16" s="9" t="s">
        <v>121</v>
      </c>
      <c r="F16" s="9"/>
      <c r="G16" s="9" t="s">
        <v>147</v>
      </c>
      <c r="H16" s="9"/>
      <c r="I16" s="9" t="s">
        <v>148</v>
      </c>
      <c r="J16" s="9"/>
      <c r="K16" s="8">
        <v>0</v>
      </c>
      <c r="L16" s="9"/>
      <c r="M16" s="8">
        <v>0</v>
      </c>
      <c r="N16" s="9"/>
      <c r="O16" s="8">
        <v>132300</v>
      </c>
      <c r="P16" s="9"/>
      <c r="Q16" s="8">
        <v>91620125135</v>
      </c>
      <c r="R16" s="9"/>
      <c r="S16" s="8">
        <v>116533851410</v>
      </c>
      <c r="T16" s="9"/>
      <c r="U16" s="8">
        <v>0</v>
      </c>
      <c r="V16" s="9"/>
      <c r="W16" s="8">
        <v>0</v>
      </c>
      <c r="X16" s="9"/>
      <c r="Y16" s="8">
        <v>0</v>
      </c>
      <c r="Z16" s="9"/>
      <c r="AA16" s="8">
        <v>0</v>
      </c>
      <c r="AB16" s="9"/>
      <c r="AC16" s="8">
        <v>132300</v>
      </c>
      <c r="AD16" s="9"/>
      <c r="AE16" s="8">
        <v>897940</v>
      </c>
      <c r="AF16" s="9"/>
      <c r="AG16" s="8">
        <v>91620125135</v>
      </c>
      <c r="AH16" s="9"/>
      <c r="AI16" s="8">
        <v>118775929960</v>
      </c>
      <c r="AJ16" s="9"/>
      <c r="AK16" s="9" t="s">
        <v>149</v>
      </c>
    </row>
    <row r="17" spans="1:37">
      <c r="A17" s="2" t="s">
        <v>150</v>
      </c>
      <c r="C17" s="9" t="s">
        <v>121</v>
      </c>
      <c r="D17" s="9"/>
      <c r="E17" s="9" t="s">
        <v>121</v>
      </c>
      <c r="F17" s="9"/>
      <c r="G17" s="9" t="s">
        <v>137</v>
      </c>
      <c r="H17" s="9"/>
      <c r="I17" s="9" t="s">
        <v>141</v>
      </c>
      <c r="J17" s="9"/>
      <c r="K17" s="8">
        <v>0</v>
      </c>
      <c r="L17" s="9"/>
      <c r="M17" s="8">
        <v>0</v>
      </c>
      <c r="N17" s="9"/>
      <c r="O17" s="8">
        <v>16</v>
      </c>
      <c r="P17" s="9"/>
      <c r="Q17" s="8">
        <v>10221039</v>
      </c>
      <c r="R17" s="9"/>
      <c r="S17" s="8">
        <v>13757186</v>
      </c>
      <c r="T17" s="9"/>
      <c r="U17" s="8">
        <v>0</v>
      </c>
      <c r="V17" s="9"/>
      <c r="W17" s="8">
        <v>0</v>
      </c>
      <c r="X17" s="9"/>
      <c r="Y17" s="8">
        <v>0</v>
      </c>
      <c r="Z17" s="9"/>
      <c r="AA17" s="8">
        <v>0</v>
      </c>
      <c r="AB17" s="9"/>
      <c r="AC17" s="8">
        <v>16</v>
      </c>
      <c r="AD17" s="9"/>
      <c r="AE17" s="8">
        <v>876300</v>
      </c>
      <c r="AF17" s="9"/>
      <c r="AG17" s="8">
        <v>10221039</v>
      </c>
      <c r="AH17" s="9"/>
      <c r="AI17" s="8">
        <v>14018258</v>
      </c>
      <c r="AJ17" s="9"/>
      <c r="AK17" s="9" t="s">
        <v>106</v>
      </c>
    </row>
    <row r="18" spans="1:37">
      <c r="A18" s="2" t="s">
        <v>151</v>
      </c>
      <c r="C18" s="9" t="s">
        <v>121</v>
      </c>
      <c r="D18" s="9"/>
      <c r="E18" s="9" t="s">
        <v>121</v>
      </c>
      <c r="F18" s="9"/>
      <c r="G18" s="9" t="s">
        <v>137</v>
      </c>
      <c r="H18" s="9"/>
      <c r="I18" s="9" t="s">
        <v>152</v>
      </c>
      <c r="J18" s="9"/>
      <c r="K18" s="8">
        <v>0</v>
      </c>
      <c r="L18" s="9"/>
      <c r="M18" s="8">
        <v>0</v>
      </c>
      <c r="N18" s="9"/>
      <c r="O18" s="8">
        <v>197327</v>
      </c>
      <c r="P18" s="9"/>
      <c r="Q18" s="8">
        <v>155716108498</v>
      </c>
      <c r="R18" s="9"/>
      <c r="S18" s="8">
        <v>166271133683</v>
      </c>
      <c r="T18" s="9"/>
      <c r="U18" s="8">
        <v>0</v>
      </c>
      <c r="V18" s="9"/>
      <c r="W18" s="8">
        <v>0</v>
      </c>
      <c r="X18" s="9"/>
      <c r="Y18" s="8">
        <v>0</v>
      </c>
      <c r="Z18" s="9"/>
      <c r="AA18" s="8">
        <v>0</v>
      </c>
      <c r="AB18" s="9"/>
      <c r="AC18" s="8">
        <v>197327</v>
      </c>
      <c r="AD18" s="9"/>
      <c r="AE18" s="8">
        <v>859590</v>
      </c>
      <c r="AF18" s="9"/>
      <c r="AG18" s="8">
        <v>155716108498</v>
      </c>
      <c r="AH18" s="9"/>
      <c r="AI18" s="8">
        <v>169589572247</v>
      </c>
      <c r="AJ18" s="9"/>
      <c r="AK18" s="9" t="s">
        <v>153</v>
      </c>
    </row>
    <row r="19" spans="1:37">
      <c r="A19" s="2" t="s">
        <v>154</v>
      </c>
      <c r="C19" s="9" t="s">
        <v>121</v>
      </c>
      <c r="D19" s="9"/>
      <c r="E19" s="9" t="s">
        <v>121</v>
      </c>
      <c r="F19" s="9"/>
      <c r="G19" s="9" t="s">
        <v>155</v>
      </c>
      <c r="H19" s="9"/>
      <c r="I19" s="9" t="s">
        <v>156</v>
      </c>
      <c r="J19" s="9"/>
      <c r="K19" s="8">
        <v>0</v>
      </c>
      <c r="L19" s="9"/>
      <c r="M19" s="8">
        <v>0</v>
      </c>
      <c r="N19" s="9"/>
      <c r="O19" s="8">
        <v>26700</v>
      </c>
      <c r="P19" s="9"/>
      <c r="Q19" s="8">
        <v>21017509732</v>
      </c>
      <c r="R19" s="9"/>
      <c r="S19" s="8">
        <v>22156983318</v>
      </c>
      <c r="T19" s="9"/>
      <c r="U19" s="8">
        <v>0</v>
      </c>
      <c r="V19" s="9"/>
      <c r="W19" s="8">
        <v>0</v>
      </c>
      <c r="X19" s="9"/>
      <c r="Y19" s="8">
        <v>0</v>
      </c>
      <c r="Z19" s="9"/>
      <c r="AA19" s="8">
        <v>0</v>
      </c>
      <c r="AB19" s="9"/>
      <c r="AC19" s="8">
        <v>26700</v>
      </c>
      <c r="AD19" s="9"/>
      <c r="AE19" s="8">
        <v>828130</v>
      </c>
      <c r="AF19" s="9"/>
      <c r="AG19" s="8">
        <v>21017509732</v>
      </c>
      <c r="AH19" s="9"/>
      <c r="AI19" s="8">
        <v>22107063368</v>
      </c>
      <c r="AJ19" s="9"/>
      <c r="AK19" s="9" t="s">
        <v>157</v>
      </c>
    </row>
    <row r="20" spans="1:37">
      <c r="A20" s="2" t="s">
        <v>158</v>
      </c>
      <c r="C20" s="9" t="s">
        <v>121</v>
      </c>
      <c r="D20" s="9"/>
      <c r="E20" s="9" t="s">
        <v>121</v>
      </c>
      <c r="F20" s="9"/>
      <c r="G20" s="9" t="s">
        <v>155</v>
      </c>
      <c r="H20" s="9"/>
      <c r="I20" s="9" t="s">
        <v>159</v>
      </c>
      <c r="J20" s="9"/>
      <c r="K20" s="8">
        <v>0</v>
      </c>
      <c r="L20" s="9"/>
      <c r="M20" s="8">
        <v>0</v>
      </c>
      <c r="N20" s="9"/>
      <c r="O20" s="8">
        <v>162683</v>
      </c>
      <c r="P20" s="9"/>
      <c r="Q20" s="8">
        <v>100958601857</v>
      </c>
      <c r="R20" s="9"/>
      <c r="S20" s="8">
        <v>106172081071</v>
      </c>
      <c r="T20" s="9"/>
      <c r="U20" s="8">
        <v>0</v>
      </c>
      <c r="V20" s="9"/>
      <c r="W20" s="8">
        <v>0</v>
      </c>
      <c r="X20" s="9"/>
      <c r="Y20" s="8">
        <v>0</v>
      </c>
      <c r="Z20" s="9"/>
      <c r="AA20" s="8">
        <v>0</v>
      </c>
      <c r="AB20" s="9"/>
      <c r="AC20" s="8">
        <v>162683</v>
      </c>
      <c r="AD20" s="9"/>
      <c r="AE20" s="8">
        <v>648000</v>
      </c>
      <c r="AF20" s="9"/>
      <c r="AG20" s="8">
        <v>100958601857</v>
      </c>
      <c r="AH20" s="9"/>
      <c r="AI20" s="8">
        <v>105399476881</v>
      </c>
      <c r="AJ20" s="9"/>
      <c r="AK20" s="9" t="s">
        <v>160</v>
      </c>
    </row>
    <row r="21" spans="1:37">
      <c r="A21" s="2" t="s">
        <v>161</v>
      </c>
      <c r="C21" s="9" t="s">
        <v>121</v>
      </c>
      <c r="D21" s="9"/>
      <c r="E21" s="9" t="s">
        <v>121</v>
      </c>
      <c r="F21" s="9"/>
      <c r="G21" s="9" t="s">
        <v>162</v>
      </c>
      <c r="H21" s="9"/>
      <c r="I21" s="9" t="s">
        <v>163</v>
      </c>
      <c r="J21" s="9"/>
      <c r="K21" s="8">
        <v>0</v>
      </c>
      <c r="L21" s="9"/>
      <c r="M21" s="8">
        <v>0</v>
      </c>
      <c r="N21" s="9"/>
      <c r="O21" s="8">
        <v>112600</v>
      </c>
      <c r="P21" s="9"/>
      <c r="Q21" s="8">
        <v>69051880363</v>
      </c>
      <c r="R21" s="9"/>
      <c r="S21" s="8">
        <v>91138808096</v>
      </c>
      <c r="T21" s="9"/>
      <c r="U21" s="8">
        <v>0</v>
      </c>
      <c r="V21" s="9"/>
      <c r="W21" s="8">
        <v>0</v>
      </c>
      <c r="X21" s="9"/>
      <c r="Y21" s="8">
        <v>0</v>
      </c>
      <c r="Z21" s="9"/>
      <c r="AA21" s="8">
        <v>0</v>
      </c>
      <c r="AB21" s="9"/>
      <c r="AC21" s="8">
        <v>112600</v>
      </c>
      <c r="AD21" s="9"/>
      <c r="AE21" s="8">
        <v>817300</v>
      </c>
      <c r="AF21" s="9"/>
      <c r="AG21" s="8">
        <v>69051880363</v>
      </c>
      <c r="AH21" s="9"/>
      <c r="AI21" s="8">
        <v>92011299928</v>
      </c>
      <c r="AJ21" s="9"/>
      <c r="AK21" s="9" t="s">
        <v>164</v>
      </c>
    </row>
    <row r="22" spans="1:37">
      <c r="A22" s="2" t="s">
        <v>165</v>
      </c>
      <c r="C22" s="9" t="s">
        <v>121</v>
      </c>
      <c r="D22" s="9"/>
      <c r="E22" s="9" t="s">
        <v>121</v>
      </c>
      <c r="F22" s="9"/>
      <c r="G22" s="9" t="s">
        <v>166</v>
      </c>
      <c r="H22" s="9"/>
      <c r="I22" s="9" t="s">
        <v>167</v>
      </c>
      <c r="J22" s="9"/>
      <c r="K22" s="8">
        <v>18</v>
      </c>
      <c r="L22" s="9"/>
      <c r="M22" s="8">
        <v>18</v>
      </c>
      <c r="N22" s="9"/>
      <c r="O22" s="8">
        <v>100396</v>
      </c>
      <c r="P22" s="9"/>
      <c r="Q22" s="8">
        <v>89642825899</v>
      </c>
      <c r="R22" s="9"/>
      <c r="S22" s="8">
        <v>90317939785</v>
      </c>
      <c r="T22" s="9"/>
      <c r="U22" s="8">
        <v>0</v>
      </c>
      <c r="V22" s="9"/>
      <c r="W22" s="8">
        <v>0</v>
      </c>
      <c r="X22" s="9"/>
      <c r="Y22" s="8">
        <v>0</v>
      </c>
      <c r="Z22" s="9"/>
      <c r="AA22" s="8">
        <v>0</v>
      </c>
      <c r="AB22" s="9"/>
      <c r="AC22" s="8">
        <v>100396</v>
      </c>
      <c r="AD22" s="9"/>
      <c r="AE22" s="8">
        <v>899780</v>
      </c>
      <c r="AF22" s="9"/>
      <c r="AG22" s="8">
        <v>89642825899</v>
      </c>
      <c r="AH22" s="9"/>
      <c r="AI22" s="8">
        <v>90317939785</v>
      </c>
      <c r="AJ22" s="9"/>
      <c r="AK22" s="9" t="s">
        <v>168</v>
      </c>
    </row>
    <row r="23" spans="1:37">
      <c r="A23" s="2" t="s">
        <v>169</v>
      </c>
      <c r="C23" s="9" t="s">
        <v>121</v>
      </c>
      <c r="D23" s="9"/>
      <c r="E23" s="9" t="s">
        <v>121</v>
      </c>
      <c r="F23" s="9"/>
      <c r="G23" s="9" t="s">
        <v>170</v>
      </c>
      <c r="H23" s="9"/>
      <c r="I23" s="9" t="s">
        <v>171</v>
      </c>
      <c r="J23" s="9"/>
      <c r="K23" s="8">
        <v>20.5</v>
      </c>
      <c r="L23" s="9"/>
      <c r="M23" s="8">
        <v>20.5</v>
      </c>
      <c r="N23" s="9"/>
      <c r="O23" s="8">
        <v>559583</v>
      </c>
      <c r="P23" s="9"/>
      <c r="Q23" s="8">
        <v>539401688191</v>
      </c>
      <c r="R23" s="9"/>
      <c r="S23" s="8">
        <v>526584058937</v>
      </c>
      <c r="T23" s="9"/>
      <c r="U23" s="8">
        <v>150000</v>
      </c>
      <c r="V23" s="9"/>
      <c r="W23" s="8">
        <v>141248974530</v>
      </c>
      <c r="X23" s="9"/>
      <c r="Y23" s="8">
        <v>56990</v>
      </c>
      <c r="Z23" s="9"/>
      <c r="AA23" s="8">
        <v>52728468538</v>
      </c>
      <c r="AB23" s="9"/>
      <c r="AC23" s="8">
        <v>652593</v>
      </c>
      <c r="AD23" s="9"/>
      <c r="AE23" s="8">
        <v>924600</v>
      </c>
      <c r="AF23" s="9"/>
      <c r="AG23" s="8">
        <v>625984356921</v>
      </c>
      <c r="AH23" s="9"/>
      <c r="AI23" s="8">
        <v>603278123817</v>
      </c>
      <c r="AJ23" s="9"/>
      <c r="AK23" s="9" t="s">
        <v>172</v>
      </c>
    </row>
    <row r="24" spans="1:37">
      <c r="A24" s="2" t="s">
        <v>173</v>
      </c>
      <c r="C24" s="9" t="s">
        <v>121</v>
      </c>
      <c r="D24" s="9"/>
      <c r="E24" s="9" t="s">
        <v>121</v>
      </c>
      <c r="F24" s="9"/>
      <c r="G24" s="9" t="s">
        <v>174</v>
      </c>
      <c r="H24" s="9"/>
      <c r="I24" s="9" t="s">
        <v>175</v>
      </c>
      <c r="J24" s="9"/>
      <c r="K24" s="8">
        <v>17</v>
      </c>
      <c r="L24" s="9"/>
      <c r="M24" s="8">
        <v>17</v>
      </c>
      <c r="N24" s="9"/>
      <c r="O24" s="8">
        <v>105000</v>
      </c>
      <c r="P24" s="9"/>
      <c r="Q24" s="8">
        <v>97907059108</v>
      </c>
      <c r="R24" s="9"/>
      <c r="S24" s="8">
        <v>98892072562</v>
      </c>
      <c r="T24" s="9"/>
      <c r="U24" s="8">
        <v>0</v>
      </c>
      <c r="V24" s="9"/>
      <c r="W24" s="8">
        <v>0</v>
      </c>
      <c r="X24" s="9"/>
      <c r="Y24" s="8">
        <v>0</v>
      </c>
      <c r="Z24" s="9"/>
      <c r="AA24" s="8">
        <v>0</v>
      </c>
      <c r="AB24" s="9"/>
      <c r="AC24" s="8">
        <v>105000</v>
      </c>
      <c r="AD24" s="9"/>
      <c r="AE24" s="8">
        <v>941500</v>
      </c>
      <c r="AF24" s="9"/>
      <c r="AG24" s="8">
        <v>97907059108</v>
      </c>
      <c r="AH24" s="9"/>
      <c r="AI24" s="8">
        <v>98839582078</v>
      </c>
      <c r="AJ24" s="9"/>
      <c r="AK24" s="9" t="s">
        <v>28</v>
      </c>
    </row>
    <row r="25" spans="1:37">
      <c r="A25" s="2" t="s">
        <v>109</v>
      </c>
      <c r="C25" s="9" t="s">
        <v>109</v>
      </c>
      <c r="D25" s="9"/>
      <c r="E25" s="9" t="s">
        <v>109</v>
      </c>
      <c r="F25" s="9"/>
      <c r="G25" s="9" t="s">
        <v>109</v>
      </c>
      <c r="H25" s="9"/>
      <c r="I25" s="9" t="s">
        <v>109</v>
      </c>
      <c r="J25" s="9"/>
      <c r="K25" s="9" t="s">
        <v>109</v>
      </c>
      <c r="L25" s="9"/>
      <c r="M25" s="9" t="s">
        <v>109</v>
      </c>
      <c r="N25" s="9"/>
      <c r="O25" s="9" t="s">
        <v>109</v>
      </c>
      <c r="P25" s="9"/>
      <c r="Q25" s="11">
        <f>SUM(Q9:Q24)</f>
        <v>1290937506750</v>
      </c>
      <c r="R25" s="9"/>
      <c r="S25" s="11">
        <f>SUM(S9:S24)</f>
        <v>1378397246990</v>
      </c>
      <c r="T25" s="9"/>
      <c r="U25" s="9" t="s">
        <v>109</v>
      </c>
      <c r="V25" s="9"/>
      <c r="W25" s="11">
        <f>SUM(W9:W24)</f>
        <v>141248974530</v>
      </c>
      <c r="X25" s="9"/>
      <c r="Y25" s="9" t="s">
        <v>109</v>
      </c>
      <c r="Z25" s="9"/>
      <c r="AA25" s="11">
        <f>SUM(AA9:AA24)</f>
        <v>52728468538</v>
      </c>
      <c r="AB25" s="9"/>
      <c r="AC25" s="9" t="s">
        <v>109</v>
      </c>
      <c r="AD25" s="9"/>
      <c r="AE25" s="9" t="s">
        <v>109</v>
      </c>
      <c r="AF25" s="9"/>
      <c r="AG25" s="11">
        <f>SUM(AG9:AG24)</f>
        <v>1377520175480</v>
      </c>
      <c r="AH25" s="9"/>
      <c r="AI25" s="11">
        <f>SUM(AI9:AI24)</f>
        <v>1462734121011</v>
      </c>
      <c r="AJ25" s="9"/>
      <c r="AK25" s="12" t="s">
        <v>176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Q13" sqref="Q13"/>
    </sheetView>
  </sheetViews>
  <sheetFormatPr defaultRowHeight="24"/>
  <cols>
    <col min="1" max="1" width="26.28515625" style="2" bestFit="1" customWidth="1"/>
    <col min="2" max="2" width="1" style="2" customWidth="1"/>
    <col min="3" max="3" width="31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2" style="2" customWidth="1"/>
    <col min="10" max="10" width="1" style="2" customWidth="1"/>
    <col min="11" max="11" width="22" style="2" customWidth="1"/>
    <col min="12" max="12" width="1" style="2" customWidth="1"/>
    <col min="13" max="13" width="21" style="2" customWidth="1"/>
    <col min="14" max="14" width="1" style="2" customWidth="1"/>
    <col min="15" max="15" width="22" style="2" customWidth="1"/>
    <col min="16" max="16" width="1" style="2" customWidth="1"/>
    <col min="17" max="17" width="21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</row>
    <row r="3" spans="1:19" ht="24.75">
      <c r="A3" s="7" t="s">
        <v>1</v>
      </c>
      <c r="B3" s="7" t="s">
        <v>1</v>
      </c>
      <c r="C3" s="7" t="s">
        <v>1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</row>
    <row r="4" spans="1:19" ht="24.75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</row>
    <row r="6" spans="1:19" ht="24.75">
      <c r="A6" s="6" t="s">
        <v>178</v>
      </c>
      <c r="C6" s="6" t="s">
        <v>179</v>
      </c>
      <c r="D6" s="6" t="s">
        <v>179</v>
      </c>
      <c r="E6" s="6" t="s">
        <v>179</v>
      </c>
      <c r="F6" s="6" t="s">
        <v>179</v>
      </c>
      <c r="G6" s="6" t="s">
        <v>179</v>
      </c>
      <c r="H6" s="6" t="s">
        <v>179</v>
      </c>
      <c r="I6" s="6" t="s">
        <v>179</v>
      </c>
      <c r="K6" s="6" t="s">
        <v>316</v>
      </c>
      <c r="M6" s="6" t="s">
        <v>5</v>
      </c>
      <c r="N6" s="6" t="s">
        <v>5</v>
      </c>
      <c r="O6" s="6" t="s">
        <v>5</v>
      </c>
      <c r="Q6" s="6" t="s">
        <v>6</v>
      </c>
      <c r="R6" s="6" t="s">
        <v>6</v>
      </c>
      <c r="S6" s="6" t="s">
        <v>6</v>
      </c>
    </row>
    <row r="7" spans="1:19" ht="24.75">
      <c r="A7" s="6" t="s">
        <v>178</v>
      </c>
      <c r="C7" s="6" t="s">
        <v>180</v>
      </c>
      <c r="E7" s="6" t="s">
        <v>181</v>
      </c>
      <c r="G7" s="6" t="s">
        <v>182</v>
      </c>
      <c r="I7" s="6" t="s">
        <v>118</v>
      </c>
      <c r="K7" s="6" t="s">
        <v>183</v>
      </c>
      <c r="M7" s="6" t="s">
        <v>184</v>
      </c>
      <c r="O7" s="6" t="s">
        <v>185</v>
      </c>
      <c r="Q7" s="6" t="s">
        <v>183</v>
      </c>
      <c r="S7" s="6" t="s">
        <v>177</v>
      </c>
    </row>
    <row r="8" spans="1:19">
      <c r="A8" s="2" t="s">
        <v>186</v>
      </c>
      <c r="C8" s="2" t="s">
        <v>187</v>
      </c>
      <c r="E8" s="9" t="s">
        <v>188</v>
      </c>
      <c r="F8" s="9"/>
      <c r="G8" s="9" t="s">
        <v>189</v>
      </c>
      <c r="H8" s="9"/>
      <c r="I8" s="8">
        <v>5</v>
      </c>
      <c r="J8" s="9"/>
      <c r="K8" s="13">
        <v>361634855</v>
      </c>
      <c r="L8" s="13"/>
      <c r="M8" s="13">
        <v>64920863</v>
      </c>
      <c r="N8" s="13"/>
      <c r="O8" s="13">
        <v>13600</v>
      </c>
      <c r="P8" s="13"/>
      <c r="Q8" s="13">
        <v>426542118</v>
      </c>
      <c r="R8" s="9"/>
      <c r="S8" s="9" t="s">
        <v>124</v>
      </c>
    </row>
    <row r="9" spans="1:19">
      <c r="A9" s="2" t="s">
        <v>190</v>
      </c>
      <c r="C9" s="2" t="s">
        <v>191</v>
      </c>
      <c r="E9" s="9" t="s">
        <v>188</v>
      </c>
      <c r="F9" s="9"/>
      <c r="G9" s="9" t="s">
        <v>192</v>
      </c>
      <c r="H9" s="9"/>
      <c r="I9" s="8">
        <v>5</v>
      </c>
      <c r="J9" s="9"/>
      <c r="K9" s="13">
        <v>1062747340</v>
      </c>
      <c r="L9" s="13"/>
      <c r="M9" s="13">
        <v>298165508</v>
      </c>
      <c r="N9" s="13"/>
      <c r="O9" s="13">
        <v>1000235000</v>
      </c>
      <c r="P9" s="13"/>
      <c r="Q9" s="13">
        <v>360677848</v>
      </c>
      <c r="R9" s="9"/>
      <c r="S9" s="9" t="s">
        <v>124</v>
      </c>
    </row>
    <row r="10" spans="1:19">
      <c r="A10" s="2" t="s">
        <v>193</v>
      </c>
      <c r="C10" s="2" t="s">
        <v>194</v>
      </c>
      <c r="E10" s="9" t="s">
        <v>188</v>
      </c>
      <c r="F10" s="9"/>
      <c r="G10" s="9" t="s">
        <v>195</v>
      </c>
      <c r="H10" s="9"/>
      <c r="I10" s="8">
        <v>5</v>
      </c>
      <c r="J10" s="9"/>
      <c r="K10" s="13">
        <v>208058925479</v>
      </c>
      <c r="L10" s="13"/>
      <c r="M10" s="13">
        <v>85518179864</v>
      </c>
      <c r="N10" s="13"/>
      <c r="O10" s="13">
        <v>272931054628</v>
      </c>
      <c r="P10" s="13"/>
      <c r="Q10" s="13">
        <v>20646050715</v>
      </c>
      <c r="R10" s="9"/>
      <c r="S10" s="9" t="s">
        <v>196</v>
      </c>
    </row>
    <row r="11" spans="1:19">
      <c r="A11" s="2" t="s">
        <v>109</v>
      </c>
      <c r="C11" s="2" t="s">
        <v>109</v>
      </c>
      <c r="E11" s="9" t="s">
        <v>109</v>
      </c>
      <c r="F11" s="9"/>
      <c r="G11" s="9" t="s">
        <v>109</v>
      </c>
      <c r="H11" s="9"/>
      <c r="I11" s="9" t="s">
        <v>109</v>
      </c>
      <c r="J11" s="9"/>
      <c r="K11" s="11">
        <f>SUM(K8:K10)</f>
        <v>209483307674</v>
      </c>
      <c r="L11" s="9"/>
      <c r="M11" s="11">
        <f>SUM(M8:M10)</f>
        <v>85881266235</v>
      </c>
      <c r="N11" s="9"/>
      <c r="O11" s="11">
        <f>SUM(O8:O10)</f>
        <v>273931303228</v>
      </c>
      <c r="P11" s="9"/>
      <c r="Q11" s="11">
        <f>SUM(Q8:Q10)</f>
        <v>21433270681</v>
      </c>
      <c r="R11" s="9"/>
      <c r="S11" s="12" t="s">
        <v>51</v>
      </c>
    </row>
    <row r="12" spans="1:19" ht="24.75" thickTop="1"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Q13" s="4"/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S15" sqref="K15:S21"/>
    </sheetView>
  </sheetViews>
  <sheetFormatPr defaultRowHeight="24"/>
  <cols>
    <col min="1" max="1" width="32" style="2" bestFit="1" customWidth="1"/>
    <col min="2" max="2" width="1" style="2" customWidth="1"/>
    <col min="3" max="3" width="19" style="2" customWidth="1"/>
    <col min="4" max="4" width="1" style="2" customWidth="1"/>
    <col min="5" max="5" width="20" style="2" customWidth="1"/>
    <col min="6" max="6" width="1" style="2" customWidth="1"/>
    <col min="7" max="7" width="14" style="2" customWidth="1"/>
    <col min="8" max="8" width="1" style="2" customWidth="1"/>
    <col min="9" max="9" width="21" style="2" customWidth="1"/>
    <col min="10" max="10" width="1" style="2" customWidth="1"/>
    <col min="11" max="11" width="16" style="2" customWidth="1"/>
    <col min="12" max="12" width="1" style="2" customWidth="1"/>
    <col min="13" max="13" width="21" style="2" customWidth="1"/>
    <col min="14" max="14" width="1" style="2" customWidth="1"/>
    <col min="15" max="15" width="21" style="2" customWidth="1"/>
    <col min="16" max="16" width="1" style="2" customWidth="1"/>
    <col min="17" max="17" width="16" style="2" customWidth="1"/>
    <col min="18" max="18" width="1" style="2" customWidth="1"/>
    <col min="19" max="19" width="21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</row>
    <row r="3" spans="1:19" ht="24.75">
      <c r="A3" s="7" t="s">
        <v>197</v>
      </c>
      <c r="B3" s="7" t="s">
        <v>197</v>
      </c>
      <c r="C3" s="7" t="s">
        <v>197</v>
      </c>
      <c r="D3" s="7" t="s">
        <v>197</v>
      </c>
      <c r="E3" s="7" t="s">
        <v>197</v>
      </c>
      <c r="F3" s="7" t="s">
        <v>197</v>
      </c>
      <c r="G3" s="7" t="s">
        <v>197</v>
      </c>
      <c r="H3" s="7" t="s">
        <v>197</v>
      </c>
      <c r="I3" s="7" t="s">
        <v>197</v>
      </c>
      <c r="J3" s="7" t="s">
        <v>197</v>
      </c>
      <c r="K3" s="7" t="s">
        <v>197</v>
      </c>
      <c r="L3" s="7" t="s">
        <v>197</v>
      </c>
      <c r="M3" s="7" t="s">
        <v>197</v>
      </c>
      <c r="N3" s="7" t="s">
        <v>197</v>
      </c>
      <c r="O3" s="7" t="s">
        <v>197</v>
      </c>
      <c r="P3" s="7" t="s">
        <v>197</v>
      </c>
      <c r="Q3" s="7" t="s">
        <v>197</v>
      </c>
      <c r="R3" s="7" t="s">
        <v>197</v>
      </c>
      <c r="S3" s="7" t="s">
        <v>197</v>
      </c>
    </row>
    <row r="4" spans="1:19" ht="24.75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</row>
    <row r="6" spans="1:19" ht="24.75">
      <c r="A6" s="6" t="s">
        <v>198</v>
      </c>
      <c r="B6" s="6" t="s">
        <v>198</v>
      </c>
      <c r="C6" s="6" t="s">
        <v>198</v>
      </c>
      <c r="D6" s="6" t="s">
        <v>198</v>
      </c>
      <c r="E6" s="6" t="s">
        <v>198</v>
      </c>
      <c r="F6" s="6" t="s">
        <v>198</v>
      </c>
      <c r="G6" s="6" t="s">
        <v>198</v>
      </c>
      <c r="I6" s="6" t="s">
        <v>199</v>
      </c>
      <c r="J6" s="6" t="s">
        <v>199</v>
      </c>
      <c r="K6" s="6" t="s">
        <v>199</v>
      </c>
      <c r="L6" s="6" t="s">
        <v>199</v>
      </c>
      <c r="M6" s="6" t="s">
        <v>199</v>
      </c>
      <c r="O6" s="6" t="s">
        <v>200</v>
      </c>
      <c r="P6" s="6" t="s">
        <v>200</v>
      </c>
      <c r="Q6" s="6" t="s">
        <v>200</v>
      </c>
      <c r="R6" s="6" t="s">
        <v>200</v>
      </c>
      <c r="S6" s="6" t="s">
        <v>200</v>
      </c>
    </row>
    <row r="7" spans="1:19" ht="24.75">
      <c r="A7" s="6" t="s">
        <v>201</v>
      </c>
      <c r="C7" s="6" t="s">
        <v>202</v>
      </c>
      <c r="E7" s="6" t="s">
        <v>117</v>
      </c>
      <c r="G7" s="6" t="s">
        <v>118</v>
      </c>
      <c r="I7" s="6" t="s">
        <v>203</v>
      </c>
      <c r="K7" s="6" t="s">
        <v>204</v>
      </c>
      <c r="M7" s="6" t="s">
        <v>205</v>
      </c>
      <c r="O7" s="6" t="s">
        <v>203</v>
      </c>
      <c r="Q7" s="6" t="s">
        <v>204</v>
      </c>
      <c r="S7" s="6" t="s">
        <v>205</v>
      </c>
    </row>
    <row r="8" spans="1:19">
      <c r="A8" s="2" t="s">
        <v>169</v>
      </c>
      <c r="C8" s="9" t="s">
        <v>317</v>
      </c>
      <c r="E8" s="9" t="s">
        <v>171</v>
      </c>
      <c r="F8" s="9"/>
      <c r="G8" s="8">
        <v>20.5</v>
      </c>
      <c r="I8" s="8">
        <v>10605257877</v>
      </c>
      <c r="J8" s="9"/>
      <c r="K8" s="8">
        <v>0</v>
      </c>
      <c r="L8" s="9"/>
      <c r="M8" s="8">
        <v>10605257877</v>
      </c>
      <c r="N8" s="9"/>
      <c r="O8" s="8">
        <v>49248567440</v>
      </c>
      <c r="P8" s="9"/>
      <c r="Q8" s="8">
        <v>0</v>
      </c>
      <c r="R8" s="9"/>
      <c r="S8" s="8">
        <v>49248567440</v>
      </c>
    </row>
    <row r="9" spans="1:19">
      <c r="A9" s="2" t="s">
        <v>173</v>
      </c>
      <c r="C9" s="9" t="s">
        <v>317</v>
      </c>
      <c r="E9" s="9" t="s">
        <v>175</v>
      </c>
      <c r="F9" s="9"/>
      <c r="G9" s="8">
        <v>17</v>
      </c>
      <c r="I9" s="8">
        <v>1415540320</v>
      </c>
      <c r="J9" s="9"/>
      <c r="K9" s="8">
        <v>0</v>
      </c>
      <c r="L9" s="9"/>
      <c r="M9" s="8">
        <v>1415540320</v>
      </c>
      <c r="N9" s="9"/>
      <c r="O9" s="8">
        <v>9689535182</v>
      </c>
      <c r="P9" s="9"/>
      <c r="Q9" s="8">
        <v>0</v>
      </c>
      <c r="R9" s="9"/>
      <c r="S9" s="8">
        <v>9689535182</v>
      </c>
    </row>
    <row r="10" spans="1:19">
      <c r="A10" s="2" t="s">
        <v>165</v>
      </c>
      <c r="C10" s="9" t="s">
        <v>317</v>
      </c>
      <c r="E10" s="9" t="s">
        <v>167</v>
      </c>
      <c r="F10" s="9"/>
      <c r="G10" s="8">
        <v>18</v>
      </c>
      <c r="I10" s="8">
        <v>1361959169</v>
      </c>
      <c r="J10" s="9"/>
      <c r="K10" s="8">
        <v>0</v>
      </c>
      <c r="L10" s="9"/>
      <c r="M10" s="8">
        <v>1361959169</v>
      </c>
      <c r="N10" s="9"/>
      <c r="O10" s="8">
        <v>4153069471</v>
      </c>
      <c r="P10" s="9"/>
      <c r="Q10" s="8">
        <v>0</v>
      </c>
      <c r="R10" s="9"/>
      <c r="S10" s="8">
        <v>4153069471</v>
      </c>
    </row>
    <row r="11" spans="1:19">
      <c r="A11" s="2" t="s">
        <v>186</v>
      </c>
      <c r="C11" s="8">
        <v>1</v>
      </c>
      <c r="E11" s="9" t="s">
        <v>317</v>
      </c>
      <c r="F11" s="9"/>
      <c r="G11" s="8">
        <v>5</v>
      </c>
      <c r="I11" s="8">
        <v>2920863</v>
      </c>
      <c r="J11" s="9"/>
      <c r="K11" s="8">
        <v>0</v>
      </c>
      <c r="L11" s="9"/>
      <c r="M11" s="8">
        <v>2920863</v>
      </c>
      <c r="N11" s="9"/>
      <c r="O11" s="8">
        <v>102178864</v>
      </c>
      <c r="P11" s="9"/>
      <c r="Q11" s="8">
        <v>0</v>
      </c>
      <c r="R11" s="9"/>
      <c r="S11" s="8">
        <v>102178864</v>
      </c>
    </row>
    <row r="12" spans="1:19">
      <c r="A12" s="2" t="s">
        <v>190</v>
      </c>
      <c r="C12" s="8">
        <v>17</v>
      </c>
      <c r="E12" s="9" t="s">
        <v>317</v>
      </c>
      <c r="F12" s="9"/>
      <c r="G12" s="8">
        <v>5</v>
      </c>
      <c r="I12" s="8">
        <v>223165508</v>
      </c>
      <c r="J12" s="9"/>
      <c r="K12" s="8">
        <v>0</v>
      </c>
      <c r="L12" s="9"/>
      <c r="M12" s="8">
        <v>223165508</v>
      </c>
      <c r="N12" s="9"/>
      <c r="O12" s="8">
        <v>267675948</v>
      </c>
      <c r="P12" s="9"/>
      <c r="Q12" s="8">
        <v>0</v>
      </c>
      <c r="R12" s="9"/>
      <c r="S12" s="8">
        <v>267675948</v>
      </c>
    </row>
    <row r="13" spans="1:19">
      <c r="A13" s="2" t="s">
        <v>193</v>
      </c>
      <c r="C13" s="8">
        <v>1</v>
      </c>
      <c r="E13" s="9" t="s">
        <v>317</v>
      </c>
      <c r="F13" s="9"/>
      <c r="G13" s="8">
        <v>5</v>
      </c>
      <c r="I13" s="8">
        <v>1253208535</v>
      </c>
      <c r="J13" s="9"/>
      <c r="K13" s="8">
        <v>0</v>
      </c>
      <c r="L13" s="9"/>
      <c r="M13" s="8">
        <v>1253208535</v>
      </c>
      <c r="N13" s="9"/>
      <c r="O13" s="8">
        <v>4917378517</v>
      </c>
      <c r="P13" s="9"/>
      <c r="Q13" s="8">
        <v>0</v>
      </c>
      <c r="R13" s="9"/>
      <c r="S13" s="8">
        <v>4917378517</v>
      </c>
    </row>
    <row r="14" spans="1:19">
      <c r="A14" s="2" t="s">
        <v>109</v>
      </c>
      <c r="C14" s="9" t="s">
        <v>109</v>
      </c>
      <c r="E14" s="9" t="s">
        <v>109</v>
      </c>
      <c r="F14" s="9"/>
      <c r="G14" s="14"/>
      <c r="I14" s="11">
        <f>SUM(I8:I13)</f>
        <v>14862052272</v>
      </c>
      <c r="J14" s="9"/>
      <c r="K14" s="11">
        <f>SUM(K8:K13)</f>
        <v>0</v>
      </c>
      <c r="L14" s="9"/>
      <c r="M14" s="11">
        <f>SUM(M8:M13)</f>
        <v>14862052272</v>
      </c>
      <c r="N14" s="9"/>
      <c r="O14" s="11">
        <f>SUM(O8:O13)</f>
        <v>68378405422</v>
      </c>
      <c r="P14" s="9"/>
      <c r="Q14" s="11">
        <f>SUM(Q8:Q13)</f>
        <v>0</v>
      </c>
      <c r="R14" s="9"/>
      <c r="S14" s="11">
        <f>SUM(S8:S13)</f>
        <v>68378405422</v>
      </c>
    </row>
    <row r="15" spans="1:19">
      <c r="I15" s="9"/>
      <c r="J15" s="9"/>
      <c r="K15" s="9"/>
      <c r="L15" s="9"/>
      <c r="M15" s="8"/>
      <c r="N15" s="8"/>
      <c r="O15" s="8"/>
      <c r="P15" s="8"/>
      <c r="Q15" s="8"/>
      <c r="R15" s="8"/>
      <c r="S15" s="8"/>
    </row>
    <row r="16" spans="1:19"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8" spans="13:19">
      <c r="M18" s="4"/>
      <c r="N18" s="4"/>
      <c r="O18" s="4"/>
      <c r="P18" s="4"/>
      <c r="Q18" s="4"/>
      <c r="R18" s="4"/>
      <c r="S18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6"/>
  <sheetViews>
    <sheetView rightToLeft="1" topLeftCell="A36" workbookViewId="0">
      <selection activeCell="A42" sqref="A41:XFD42"/>
    </sheetView>
  </sheetViews>
  <sheetFormatPr defaultRowHeight="24"/>
  <cols>
    <col min="1" max="1" width="40.42578125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19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19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</row>
    <row r="3" spans="1:19" ht="24.75">
      <c r="A3" s="7" t="s">
        <v>197</v>
      </c>
      <c r="B3" s="7" t="s">
        <v>197</v>
      </c>
      <c r="C3" s="7" t="s">
        <v>197</v>
      </c>
      <c r="D3" s="7" t="s">
        <v>197</v>
      </c>
      <c r="E3" s="7" t="s">
        <v>197</v>
      </c>
      <c r="F3" s="7" t="s">
        <v>197</v>
      </c>
      <c r="G3" s="7" t="s">
        <v>197</v>
      </c>
      <c r="H3" s="7" t="s">
        <v>197</v>
      </c>
      <c r="I3" s="7" t="s">
        <v>197</v>
      </c>
      <c r="J3" s="7" t="s">
        <v>197</v>
      </c>
      <c r="K3" s="7" t="s">
        <v>197</v>
      </c>
      <c r="L3" s="7" t="s">
        <v>197</v>
      </c>
      <c r="M3" s="7" t="s">
        <v>197</v>
      </c>
      <c r="N3" s="7" t="s">
        <v>197</v>
      </c>
      <c r="O3" s="7" t="s">
        <v>197</v>
      </c>
      <c r="P3" s="7" t="s">
        <v>197</v>
      </c>
      <c r="Q3" s="7" t="s">
        <v>197</v>
      </c>
      <c r="R3" s="7" t="s">
        <v>197</v>
      </c>
      <c r="S3" s="7" t="s">
        <v>197</v>
      </c>
    </row>
    <row r="4" spans="1:19" ht="24.75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</row>
    <row r="6" spans="1:19" ht="24.75">
      <c r="A6" s="6" t="s">
        <v>3</v>
      </c>
      <c r="C6" s="6" t="s">
        <v>206</v>
      </c>
      <c r="D6" s="6" t="s">
        <v>206</v>
      </c>
      <c r="E6" s="6" t="s">
        <v>206</v>
      </c>
      <c r="F6" s="6" t="s">
        <v>206</v>
      </c>
      <c r="G6" s="6" t="s">
        <v>206</v>
      </c>
      <c r="I6" s="6" t="s">
        <v>199</v>
      </c>
      <c r="J6" s="6" t="s">
        <v>199</v>
      </c>
      <c r="K6" s="6" t="s">
        <v>199</v>
      </c>
      <c r="L6" s="6" t="s">
        <v>199</v>
      </c>
      <c r="M6" s="6" t="s">
        <v>199</v>
      </c>
      <c r="O6" s="6" t="s">
        <v>200</v>
      </c>
      <c r="P6" s="6" t="s">
        <v>200</v>
      </c>
      <c r="Q6" s="6" t="s">
        <v>200</v>
      </c>
      <c r="R6" s="6" t="s">
        <v>200</v>
      </c>
      <c r="S6" s="6" t="s">
        <v>200</v>
      </c>
    </row>
    <row r="7" spans="1:19" ht="24.75">
      <c r="A7" s="6" t="s">
        <v>3</v>
      </c>
      <c r="C7" s="6" t="s">
        <v>207</v>
      </c>
      <c r="E7" s="6" t="s">
        <v>208</v>
      </c>
      <c r="G7" s="6" t="s">
        <v>209</v>
      </c>
      <c r="I7" s="6" t="s">
        <v>210</v>
      </c>
      <c r="K7" s="6" t="s">
        <v>204</v>
      </c>
      <c r="M7" s="6" t="s">
        <v>211</v>
      </c>
      <c r="O7" s="6" t="s">
        <v>210</v>
      </c>
      <c r="Q7" s="6" t="s">
        <v>204</v>
      </c>
      <c r="S7" s="6" t="s">
        <v>211</v>
      </c>
    </row>
    <row r="8" spans="1:19">
      <c r="A8" s="2" t="s">
        <v>108</v>
      </c>
      <c r="C8" s="9" t="s">
        <v>212</v>
      </c>
      <c r="D8" s="9"/>
      <c r="E8" s="8">
        <v>1542857</v>
      </c>
      <c r="F8" s="9"/>
      <c r="G8" s="8">
        <v>1000</v>
      </c>
      <c r="H8" s="9"/>
      <c r="I8" s="8">
        <v>0</v>
      </c>
      <c r="J8" s="9"/>
      <c r="K8" s="8">
        <v>0</v>
      </c>
      <c r="L8" s="9"/>
      <c r="M8" s="8">
        <f>I8-K8</f>
        <v>0</v>
      </c>
      <c r="N8" s="9"/>
      <c r="O8" s="8">
        <v>1542857000</v>
      </c>
      <c r="P8" s="9"/>
      <c r="Q8" s="8">
        <v>0</v>
      </c>
      <c r="R8" s="9"/>
      <c r="S8" s="8">
        <f>O8-Q8</f>
        <v>1542857000</v>
      </c>
    </row>
    <row r="9" spans="1:19">
      <c r="A9" s="2" t="s">
        <v>23</v>
      </c>
      <c r="C9" s="9" t="s">
        <v>213</v>
      </c>
      <c r="D9" s="9"/>
      <c r="E9" s="8">
        <v>10027181</v>
      </c>
      <c r="F9" s="9"/>
      <c r="G9" s="8">
        <v>125</v>
      </c>
      <c r="H9" s="9"/>
      <c r="I9" s="8">
        <v>0</v>
      </c>
      <c r="J9" s="9"/>
      <c r="K9" s="8">
        <v>0</v>
      </c>
      <c r="L9" s="9"/>
      <c r="M9" s="8">
        <f t="shared" ref="M9:M49" si="0">I9-K9</f>
        <v>0</v>
      </c>
      <c r="N9" s="9"/>
      <c r="O9" s="8">
        <v>1253397625</v>
      </c>
      <c r="P9" s="9"/>
      <c r="Q9" s="8">
        <v>0</v>
      </c>
      <c r="R9" s="9"/>
      <c r="S9" s="8">
        <f t="shared" ref="S9:S50" si="1">O9-Q9</f>
        <v>1253397625</v>
      </c>
    </row>
    <row r="10" spans="1:19">
      <c r="A10" s="2" t="s">
        <v>62</v>
      </c>
      <c r="C10" s="9" t="s">
        <v>214</v>
      </c>
      <c r="D10" s="9"/>
      <c r="E10" s="8">
        <v>3495236</v>
      </c>
      <c r="F10" s="9"/>
      <c r="G10" s="8">
        <v>2350</v>
      </c>
      <c r="H10" s="9"/>
      <c r="I10" s="8">
        <v>0</v>
      </c>
      <c r="J10" s="9"/>
      <c r="K10" s="8">
        <v>0</v>
      </c>
      <c r="L10" s="9"/>
      <c r="M10" s="8">
        <f t="shared" si="0"/>
        <v>0</v>
      </c>
      <c r="N10" s="9"/>
      <c r="O10" s="8">
        <v>8213804600</v>
      </c>
      <c r="P10" s="9"/>
      <c r="Q10" s="8">
        <v>0</v>
      </c>
      <c r="R10" s="9"/>
      <c r="S10" s="8">
        <f t="shared" si="1"/>
        <v>8213804600</v>
      </c>
    </row>
    <row r="11" spans="1:19">
      <c r="A11" s="2" t="s">
        <v>42</v>
      </c>
      <c r="C11" s="9" t="s">
        <v>215</v>
      </c>
      <c r="D11" s="9"/>
      <c r="E11" s="8">
        <v>6065860</v>
      </c>
      <c r="F11" s="9"/>
      <c r="G11" s="8">
        <v>360</v>
      </c>
      <c r="H11" s="9"/>
      <c r="I11" s="8">
        <v>0</v>
      </c>
      <c r="J11" s="9"/>
      <c r="K11" s="8">
        <v>0</v>
      </c>
      <c r="L11" s="9"/>
      <c r="M11" s="8">
        <f t="shared" si="0"/>
        <v>0</v>
      </c>
      <c r="N11" s="9"/>
      <c r="O11" s="8">
        <v>2183709600</v>
      </c>
      <c r="P11" s="9"/>
      <c r="Q11" s="8">
        <v>0</v>
      </c>
      <c r="R11" s="9"/>
      <c r="S11" s="8">
        <f t="shared" si="1"/>
        <v>2183709600</v>
      </c>
    </row>
    <row r="12" spans="1:19">
      <c r="A12" s="2" t="s">
        <v>216</v>
      </c>
      <c r="C12" s="9" t="s">
        <v>217</v>
      </c>
      <c r="D12" s="9"/>
      <c r="E12" s="8">
        <v>33243911</v>
      </c>
      <c r="F12" s="9"/>
      <c r="G12" s="8">
        <v>40</v>
      </c>
      <c r="H12" s="9"/>
      <c r="I12" s="8">
        <v>0</v>
      </c>
      <c r="J12" s="9"/>
      <c r="K12" s="8">
        <v>0</v>
      </c>
      <c r="L12" s="9"/>
      <c r="M12" s="8">
        <f t="shared" si="0"/>
        <v>0</v>
      </c>
      <c r="N12" s="9"/>
      <c r="O12" s="8">
        <v>1329756440</v>
      </c>
      <c r="P12" s="9"/>
      <c r="Q12" s="8">
        <v>0</v>
      </c>
      <c r="R12" s="9"/>
      <c r="S12" s="8">
        <f t="shared" si="1"/>
        <v>1329756440</v>
      </c>
    </row>
    <row r="13" spans="1:19">
      <c r="A13" s="2" t="s">
        <v>46</v>
      </c>
      <c r="C13" s="9" t="s">
        <v>218</v>
      </c>
      <c r="D13" s="9"/>
      <c r="E13" s="8">
        <v>12719589</v>
      </c>
      <c r="F13" s="9"/>
      <c r="G13" s="8">
        <v>400</v>
      </c>
      <c r="H13" s="9"/>
      <c r="I13" s="8">
        <v>0</v>
      </c>
      <c r="J13" s="9"/>
      <c r="K13" s="8">
        <v>0</v>
      </c>
      <c r="L13" s="9"/>
      <c r="M13" s="8">
        <f t="shared" si="0"/>
        <v>0</v>
      </c>
      <c r="N13" s="9"/>
      <c r="O13" s="8">
        <v>5087835600</v>
      </c>
      <c r="P13" s="9"/>
      <c r="Q13" s="8">
        <v>0</v>
      </c>
      <c r="R13" s="9"/>
      <c r="S13" s="8">
        <f t="shared" si="1"/>
        <v>5087835600</v>
      </c>
    </row>
    <row r="14" spans="1:19">
      <c r="A14" s="2" t="s">
        <v>105</v>
      </c>
      <c r="C14" s="9" t="s">
        <v>219</v>
      </c>
      <c r="D14" s="9"/>
      <c r="E14" s="8">
        <v>1085883</v>
      </c>
      <c r="F14" s="9"/>
      <c r="G14" s="8">
        <v>2400</v>
      </c>
      <c r="H14" s="9"/>
      <c r="I14" s="8">
        <v>0</v>
      </c>
      <c r="J14" s="9"/>
      <c r="K14" s="8">
        <v>0</v>
      </c>
      <c r="L14" s="9"/>
      <c r="M14" s="8">
        <f t="shared" si="0"/>
        <v>0</v>
      </c>
      <c r="N14" s="9"/>
      <c r="O14" s="8">
        <v>2606119200</v>
      </c>
      <c r="P14" s="9"/>
      <c r="Q14" s="8">
        <v>0</v>
      </c>
      <c r="R14" s="9"/>
      <c r="S14" s="8">
        <f t="shared" si="1"/>
        <v>2606119200</v>
      </c>
    </row>
    <row r="15" spans="1:19">
      <c r="A15" s="2" t="s">
        <v>39</v>
      </c>
      <c r="C15" s="9" t="s">
        <v>218</v>
      </c>
      <c r="D15" s="9"/>
      <c r="E15" s="8">
        <v>978785</v>
      </c>
      <c r="F15" s="9"/>
      <c r="G15" s="8">
        <v>4500</v>
      </c>
      <c r="H15" s="9"/>
      <c r="I15" s="8">
        <v>0</v>
      </c>
      <c r="J15" s="9"/>
      <c r="K15" s="8">
        <v>0</v>
      </c>
      <c r="L15" s="9"/>
      <c r="M15" s="8">
        <f t="shared" si="0"/>
        <v>0</v>
      </c>
      <c r="N15" s="9"/>
      <c r="O15" s="8">
        <v>4404532500</v>
      </c>
      <c r="P15" s="9"/>
      <c r="Q15" s="8">
        <v>0</v>
      </c>
      <c r="R15" s="9"/>
      <c r="S15" s="8">
        <f t="shared" si="1"/>
        <v>4404532500</v>
      </c>
    </row>
    <row r="16" spans="1:19">
      <c r="A16" s="2" t="s">
        <v>54</v>
      </c>
      <c r="C16" s="9" t="s">
        <v>220</v>
      </c>
      <c r="D16" s="9"/>
      <c r="E16" s="8">
        <v>3729388</v>
      </c>
      <c r="F16" s="9"/>
      <c r="G16" s="8">
        <v>1200</v>
      </c>
      <c r="H16" s="9"/>
      <c r="I16" s="8">
        <v>0</v>
      </c>
      <c r="J16" s="9"/>
      <c r="K16" s="8">
        <v>0</v>
      </c>
      <c r="L16" s="9"/>
      <c r="M16" s="8">
        <f t="shared" si="0"/>
        <v>0</v>
      </c>
      <c r="N16" s="9"/>
      <c r="O16" s="8">
        <v>4475265600</v>
      </c>
      <c r="P16" s="9"/>
      <c r="Q16" s="8">
        <v>0</v>
      </c>
      <c r="R16" s="9"/>
      <c r="S16" s="8">
        <f t="shared" si="1"/>
        <v>4475265600</v>
      </c>
    </row>
    <row r="17" spans="1:19">
      <c r="A17" s="2" t="s">
        <v>50</v>
      </c>
      <c r="C17" s="9" t="s">
        <v>221</v>
      </c>
      <c r="D17" s="9"/>
      <c r="E17" s="8">
        <v>530917</v>
      </c>
      <c r="F17" s="9"/>
      <c r="G17" s="8">
        <v>6452</v>
      </c>
      <c r="H17" s="9"/>
      <c r="I17" s="8">
        <v>0</v>
      </c>
      <c r="J17" s="9"/>
      <c r="K17" s="8">
        <v>0</v>
      </c>
      <c r="L17" s="9"/>
      <c r="M17" s="8">
        <f t="shared" si="0"/>
        <v>0</v>
      </c>
      <c r="N17" s="9"/>
      <c r="O17" s="8">
        <v>3425476484</v>
      </c>
      <c r="P17" s="9"/>
      <c r="Q17" s="8">
        <v>0</v>
      </c>
      <c r="R17" s="9"/>
      <c r="S17" s="8">
        <f t="shared" si="1"/>
        <v>3425476484</v>
      </c>
    </row>
    <row r="18" spans="1:19">
      <c r="A18" s="2" t="s">
        <v>98</v>
      </c>
      <c r="C18" s="9" t="s">
        <v>222</v>
      </c>
      <c r="D18" s="9"/>
      <c r="E18" s="8">
        <v>1639671</v>
      </c>
      <c r="F18" s="9"/>
      <c r="G18" s="8">
        <v>3135</v>
      </c>
      <c r="H18" s="9"/>
      <c r="I18" s="8">
        <v>0</v>
      </c>
      <c r="J18" s="9"/>
      <c r="K18" s="8">
        <v>0</v>
      </c>
      <c r="L18" s="9"/>
      <c r="M18" s="8">
        <f t="shared" si="0"/>
        <v>0</v>
      </c>
      <c r="N18" s="9"/>
      <c r="O18" s="8">
        <v>5140368585</v>
      </c>
      <c r="P18" s="9"/>
      <c r="Q18" s="8">
        <v>0</v>
      </c>
      <c r="R18" s="9"/>
      <c r="S18" s="8">
        <f t="shared" si="1"/>
        <v>5140368585</v>
      </c>
    </row>
    <row r="19" spans="1:19">
      <c r="A19" s="2" t="s">
        <v>83</v>
      </c>
      <c r="C19" s="9" t="s">
        <v>223</v>
      </c>
      <c r="D19" s="9"/>
      <c r="E19" s="8">
        <v>1808414</v>
      </c>
      <c r="F19" s="9"/>
      <c r="G19" s="8">
        <v>550</v>
      </c>
      <c r="H19" s="9"/>
      <c r="I19" s="8">
        <v>0</v>
      </c>
      <c r="J19" s="9"/>
      <c r="K19" s="8">
        <v>0</v>
      </c>
      <c r="L19" s="9"/>
      <c r="M19" s="8">
        <f t="shared" si="0"/>
        <v>0</v>
      </c>
      <c r="N19" s="9"/>
      <c r="O19" s="8">
        <v>994627700</v>
      </c>
      <c r="P19" s="9"/>
      <c r="Q19" s="8">
        <v>0</v>
      </c>
      <c r="R19" s="9"/>
      <c r="S19" s="8">
        <f t="shared" si="1"/>
        <v>994627700</v>
      </c>
    </row>
    <row r="20" spans="1:19">
      <c r="A20" s="2" t="s">
        <v>66</v>
      </c>
      <c r="C20" s="9" t="s">
        <v>224</v>
      </c>
      <c r="D20" s="9"/>
      <c r="E20" s="8">
        <v>2188098</v>
      </c>
      <c r="F20" s="9"/>
      <c r="G20" s="8">
        <v>4200</v>
      </c>
      <c r="H20" s="9"/>
      <c r="I20" s="8">
        <v>0</v>
      </c>
      <c r="J20" s="9"/>
      <c r="K20" s="8">
        <v>0</v>
      </c>
      <c r="L20" s="9"/>
      <c r="M20" s="8">
        <f t="shared" si="0"/>
        <v>0</v>
      </c>
      <c r="N20" s="9"/>
      <c r="O20" s="8">
        <v>9190011600</v>
      </c>
      <c r="P20" s="9"/>
      <c r="Q20" s="8">
        <v>0</v>
      </c>
      <c r="R20" s="9"/>
      <c r="S20" s="8">
        <f t="shared" si="1"/>
        <v>9190011600</v>
      </c>
    </row>
    <row r="21" spans="1:19">
      <c r="A21" s="2" t="s">
        <v>27</v>
      </c>
      <c r="C21" s="9" t="s">
        <v>225</v>
      </c>
      <c r="D21" s="9"/>
      <c r="E21" s="8">
        <v>4594855</v>
      </c>
      <c r="F21" s="9"/>
      <c r="G21" s="8">
        <v>900</v>
      </c>
      <c r="H21" s="9"/>
      <c r="I21" s="8">
        <v>0</v>
      </c>
      <c r="J21" s="9"/>
      <c r="K21" s="8">
        <v>0</v>
      </c>
      <c r="L21" s="9"/>
      <c r="M21" s="8">
        <f t="shared" si="0"/>
        <v>0</v>
      </c>
      <c r="N21" s="9"/>
      <c r="O21" s="8">
        <v>4135369500</v>
      </c>
      <c r="P21" s="9"/>
      <c r="Q21" s="8">
        <v>0</v>
      </c>
      <c r="R21" s="9"/>
      <c r="S21" s="8">
        <f t="shared" si="1"/>
        <v>4135369500</v>
      </c>
    </row>
    <row r="22" spans="1:19">
      <c r="A22" s="2" t="s">
        <v>79</v>
      </c>
      <c r="C22" s="9" t="s">
        <v>213</v>
      </c>
      <c r="D22" s="9"/>
      <c r="E22" s="8">
        <v>28883875</v>
      </c>
      <c r="F22" s="9"/>
      <c r="G22" s="8">
        <v>500</v>
      </c>
      <c r="H22" s="9"/>
      <c r="I22" s="8">
        <v>0</v>
      </c>
      <c r="J22" s="9"/>
      <c r="K22" s="8">
        <v>0</v>
      </c>
      <c r="L22" s="9"/>
      <c r="M22" s="8">
        <f t="shared" si="0"/>
        <v>0</v>
      </c>
      <c r="N22" s="9"/>
      <c r="O22" s="8">
        <v>14441937500</v>
      </c>
      <c r="P22" s="9"/>
      <c r="Q22" s="8">
        <v>0</v>
      </c>
      <c r="R22" s="9"/>
      <c r="S22" s="8">
        <f t="shared" si="1"/>
        <v>14441937500</v>
      </c>
    </row>
    <row r="23" spans="1:19">
      <c r="A23" s="2" t="s">
        <v>75</v>
      </c>
      <c r="C23" s="9" t="s">
        <v>226</v>
      </c>
      <c r="D23" s="9"/>
      <c r="E23" s="8">
        <v>8564346</v>
      </c>
      <c r="F23" s="9"/>
      <c r="G23" s="8">
        <v>250</v>
      </c>
      <c r="H23" s="9"/>
      <c r="I23" s="8">
        <v>0</v>
      </c>
      <c r="J23" s="9"/>
      <c r="K23" s="8">
        <v>0</v>
      </c>
      <c r="L23" s="9"/>
      <c r="M23" s="8">
        <f t="shared" si="0"/>
        <v>0</v>
      </c>
      <c r="N23" s="9"/>
      <c r="O23" s="8">
        <v>2141086500</v>
      </c>
      <c r="P23" s="9"/>
      <c r="Q23" s="8">
        <v>0</v>
      </c>
      <c r="R23" s="9"/>
      <c r="S23" s="8">
        <f t="shared" si="1"/>
        <v>2141086500</v>
      </c>
    </row>
    <row r="24" spans="1:19">
      <c r="A24" s="2" t="s">
        <v>77</v>
      </c>
      <c r="C24" s="9" t="s">
        <v>227</v>
      </c>
      <c r="D24" s="9"/>
      <c r="E24" s="8">
        <v>856476</v>
      </c>
      <c r="F24" s="9"/>
      <c r="G24" s="8">
        <v>300</v>
      </c>
      <c r="H24" s="9"/>
      <c r="I24" s="8">
        <v>0</v>
      </c>
      <c r="J24" s="9"/>
      <c r="K24" s="8">
        <v>0</v>
      </c>
      <c r="L24" s="9"/>
      <c r="M24" s="8">
        <f t="shared" si="0"/>
        <v>0</v>
      </c>
      <c r="N24" s="9"/>
      <c r="O24" s="8">
        <v>256942800</v>
      </c>
      <c r="P24" s="9"/>
      <c r="Q24" s="8">
        <v>0</v>
      </c>
      <c r="R24" s="9"/>
      <c r="S24" s="8">
        <f t="shared" si="1"/>
        <v>256942800</v>
      </c>
    </row>
    <row r="25" spans="1:19">
      <c r="A25" s="2" t="s">
        <v>64</v>
      </c>
      <c r="C25" s="9" t="s">
        <v>228</v>
      </c>
      <c r="D25" s="9"/>
      <c r="E25" s="8">
        <v>2459911</v>
      </c>
      <c r="F25" s="9"/>
      <c r="G25" s="8">
        <v>2400</v>
      </c>
      <c r="H25" s="9"/>
      <c r="I25" s="8">
        <v>0</v>
      </c>
      <c r="J25" s="9"/>
      <c r="K25" s="8">
        <v>0</v>
      </c>
      <c r="L25" s="9"/>
      <c r="M25" s="8">
        <f t="shared" si="0"/>
        <v>0</v>
      </c>
      <c r="N25" s="9"/>
      <c r="O25" s="8">
        <v>5903786400</v>
      </c>
      <c r="P25" s="9"/>
      <c r="Q25" s="8">
        <v>0</v>
      </c>
      <c r="R25" s="9"/>
      <c r="S25" s="8">
        <f t="shared" si="1"/>
        <v>5903786400</v>
      </c>
    </row>
    <row r="26" spans="1:19">
      <c r="A26" s="2" t="s">
        <v>21</v>
      </c>
      <c r="C26" s="9" t="s">
        <v>229</v>
      </c>
      <c r="D26" s="9"/>
      <c r="E26" s="8">
        <v>17855144</v>
      </c>
      <c r="F26" s="9"/>
      <c r="G26" s="8">
        <v>130</v>
      </c>
      <c r="H26" s="9"/>
      <c r="I26" s="8">
        <v>0</v>
      </c>
      <c r="J26" s="9"/>
      <c r="K26" s="8">
        <v>0</v>
      </c>
      <c r="L26" s="9"/>
      <c r="M26" s="8">
        <f t="shared" si="0"/>
        <v>0</v>
      </c>
      <c r="N26" s="9"/>
      <c r="O26" s="8">
        <v>2321168720</v>
      </c>
      <c r="P26" s="9"/>
      <c r="Q26" s="8">
        <v>0</v>
      </c>
      <c r="R26" s="9"/>
      <c r="S26" s="8">
        <f t="shared" si="1"/>
        <v>2321168720</v>
      </c>
    </row>
    <row r="27" spans="1:19">
      <c r="A27" s="2" t="s">
        <v>230</v>
      </c>
      <c r="C27" s="9" t="s">
        <v>229</v>
      </c>
      <c r="D27" s="9"/>
      <c r="E27" s="8">
        <v>27681039</v>
      </c>
      <c r="F27" s="9"/>
      <c r="G27" s="8">
        <v>58</v>
      </c>
      <c r="H27" s="9"/>
      <c r="I27" s="8">
        <v>0</v>
      </c>
      <c r="J27" s="9"/>
      <c r="K27" s="8">
        <v>0</v>
      </c>
      <c r="L27" s="9"/>
      <c r="M27" s="8">
        <f t="shared" si="0"/>
        <v>0</v>
      </c>
      <c r="N27" s="9"/>
      <c r="O27" s="8">
        <v>1605500262</v>
      </c>
      <c r="P27" s="9"/>
      <c r="Q27" s="8">
        <v>0</v>
      </c>
      <c r="R27" s="9"/>
      <c r="S27" s="8">
        <f t="shared" si="1"/>
        <v>1605500262</v>
      </c>
    </row>
    <row r="28" spans="1:19">
      <c r="A28" s="2" t="s">
        <v>41</v>
      </c>
      <c r="C28" s="9" t="s">
        <v>214</v>
      </c>
      <c r="D28" s="9"/>
      <c r="E28" s="8">
        <v>7622382</v>
      </c>
      <c r="F28" s="9"/>
      <c r="G28" s="8">
        <v>160</v>
      </c>
      <c r="H28" s="9"/>
      <c r="I28" s="8">
        <v>0</v>
      </c>
      <c r="J28" s="9"/>
      <c r="K28" s="8">
        <v>0</v>
      </c>
      <c r="L28" s="9"/>
      <c r="M28" s="8">
        <f t="shared" si="0"/>
        <v>0</v>
      </c>
      <c r="N28" s="9"/>
      <c r="O28" s="8">
        <v>1219581120</v>
      </c>
      <c r="P28" s="9"/>
      <c r="Q28" s="8">
        <v>0</v>
      </c>
      <c r="R28" s="9"/>
      <c r="S28" s="8">
        <f t="shared" si="1"/>
        <v>1219581120</v>
      </c>
    </row>
    <row r="29" spans="1:19">
      <c r="A29" s="2" t="s">
        <v>231</v>
      </c>
      <c r="C29" s="9" t="s">
        <v>232</v>
      </c>
      <c r="D29" s="9"/>
      <c r="E29" s="8">
        <v>374022</v>
      </c>
      <c r="F29" s="9"/>
      <c r="G29" s="8">
        <v>10400</v>
      </c>
      <c r="H29" s="9"/>
      <c r="I29" s="8">
        <v>0</v>
      </c>
      <c r="J29" s="9"/>
      <c r="K29" s="8">
        <v>0</v>
      </c>
      <c r="L29" s="9"/>
      <c r="M29" s="8">
        <f t="shared" si="0"/>
        <v>0</v>
      </c>
      <c r="N29" s="9"/>
      <c r="O29" s="8">
        <v>3889828800</v>
      </c>
      <c r="P29" s="9"/>
      <c r="Q29" s="8">
        <v>0</v>
      </c>
      <c r="R29" s="9"/>
      <c r="S29" s="8">
        <f t="shared" si="1"/>
        <v>3889828800</v>
      </c>
    </row>
    <row r="30" spans="1:19">
      <c r="A30" s="2" t="s">
        <v>87</v>
      </c>
      <c r="C30" s="9" t="s">
        <v>233</v>
      </c>
      <c r="D30" s="9"/>
      <c r="E30" s="8">
        <v>1780607</v>
      </c>
      <c r="F30" s="9"/>
      <c r="G30" s="8">
        <v>6800</v>
      </c>
      <c r="H30" s="9"/>
      <c r="I30" s="8">
        <v>0</v>
      </c>
      <c r="J30" s="9"/>
      <c r="K30" s="8">
        <v>0</v>
      </c>
      <c r="L30" s="9"/>
      <c r="M30" s="8">
        <f t="shared" si="0"/>
        <v>0</v>
      </c>
      <c r="N30" s="9"/>
      <c r="O30" s="8">
        <v>12108127600</v>
      </c>
      <c r="P30" s="9"/>
      <c r="Q30" s="8">
        <v>0</v>
      </c>
      <c r="R30" s="9"/>
      <c r="S30" s="8">
        <f t="shared" si="1"/>
        <v>12108127600</v>
      </c>
    </row>
    <row r="31" spans="1:19">
      <c r="A31" s="2" t="s">
        <v>234</v>
      </c>
      <c r="C31" s="9" t="s">
        <v>226</v>
      </c>
      <c r="D31" s="9"/>
      <c r="E31" s="8">
        <v>685669</v>
      </c>
      <c r="F31" s="9"/>
      <c r="G31" s="8">
        <v>5000</v>
      </c>
      <c r="H31" s="9"/>
      <c r="I31" s="8">
        <v>0</v>
      </c>
      <c r="J31" s="9"/>
      <c r="K31" s="8">
        <v>0</v>
      </c>
      <c r="L31" s="9"/>
      <c r="M31" s="8">
        <f t="shared" si="0"/>
        <v>0</v>
      </c>
      <c r="N31" s="9"/>
      <c r="O31" s="8">
        <v>3428345000</v>
      </c>
      <c r="P31" s="9"/>
      <c r="Q31" s="8">
        <v>0</v>
      </c>
      <c r="R31" s="9"/>
      <c r="S31" s="8">
        <f t="shared" si="1"/>
        <v>3428345000</v>
      </c>
    </row>
    <row r="32" spans="1:19">
      <c r="A32" s="2" t="s">
        <v>93</v>
      </c>
      <c r="C32" s="9" t="s">
        <v>227</v>
      </c>
      <c r="D32" s="9"/>
      <c r="E32" s="8">
        <v>592357</v>
      </c>
      <c r="F32" s="9"/>
      <c r="G32" s="8">
        <v>11120</v>
      </c>
      <c r="H32" s="9"/>
      <c r="I32" s="8">
        <v>0</v>
      </c>
      <c r="J32" s="9"/>
      <c r="K32" s="8">
        <v>0</v>
      </c>
      <c r="L32" s="9"/>
      <c r="M32" s="8">
        <f t="shared" si="0"/>
        <v>0</v>
      </c>
      <c r="N32" s="9"/>
      <c r="O32" s="8">
        <v>6587009840</v>
      </c>
      <c r="P32" s="9"/>
      <c r="Q32" s="8">
        <v>0</v>
      </c>
      <c r="R32" s="9"/>
      <c r="S32" s="8">
        <f t="shared" si="1"/>
        <v>6587009840</v>
      </c>
    </row>
    <row r="33" spans="1:19">
      <c r="A33" s="2" t="s">
        <v>95</v>
      </c>
      <c r="C33" s="9" t="s">
        <v>218</v>
      </c>
      <c r="D33" s="9"/>
      <c r="E33" s="8">
        <v>9133174</v>
      </c>
      <c r="F33" s="9"/>
      <c r="G33" s="8">
        <v>600</v>
      </c>
      <c r="H33" s="9"/>
      <c r="I33" s="8">
        <v>0</v>
      </c>
      <c r="J33" s="9"/>
      <c r="K33" s="8">
        <v>0</v>
      </c>
      <c r="L33" s="9"/>
      <c r="M33" s="8">
        <f t="shared" si="0"/>
        <v>0</v>
      </c>
      <c r="N33" s="9"/>
      <c r="O33" s="8">
        <v>5479904400</v>
      </c>
      <c r="P33" s="9"/>
      <c r="Q33" s="8">
        <v>0</v>
      </c>
      <c r="R33" s="9"/>
      <c r="S33" s="8">
        <f t="shared" si="1"/>
        <v>5479904400</v>
      </c>
    </row>
    <row r="34" spans="1:19">
      <c r="A34" s="2" t="s">
        <v>235</v>
      </c>
      <c r="C34" s="9" t="s">
        <v>236</v>
      </c>
      <c r="D34" s="9"/>
      <c r="E34" s="8">
        <v>1425518</v>
      </c>
      <c r="F34" s="9"/>
      <c r="G34" s="8">
        <v>2640</v>
      </c>
      <c r="H34" s="9"/>
      <c r="I34" s="8">
        <v>0</v>
      </c>
      <c r="J34" s="9"/>
      <c r="K34" s="8">
        <v>0</v>
      </c>
      <c r="L34" s="9"/>
      <c r="M34" s="8">
        <f t="shared" si="0"/>
        <v>0</v>
      </c>
      <c r="N34" s="9"/>
      <c r="O34" s="8">
        <v>3763367520</v>
      </c>
      <c r="P34" s="9"/>
      <c r="Q34" s="8">
        <v>0</v>
      </c>
      <c r="R34" s="9"/>
      <c r="S34" s="8">
        <f t="shared" si="1"/>
        <v>3763367520</v>
      </c>
    </row>
    <row r="35" spans="1:19">
      <c r="A35" s="2" t="s">
        <v>52</v>
      </c>
      <c r="C35" s="9" t="s">
        <v>213</v>
      </c>
      <c r="D35" s="9"/>
      <c r="E35" s="8">
        <v>1091408</v>
      </c>
      <c r="F35" s="9"/>
      <c r="G35" s="8">
        <v>2211</v>
      </c>
      <c r="H35" s="9"/>
      <c r="I35" s="8">
        <v>0</v>
      </c>
      <c r="J35" s="9"/>
      <c r="K35" s="8">
        <v>0</v>
      </c>
      <c r="L35" s="9"/>
      <c r="M35" s="8">
        <f t="shared" si="0"/>
        <v>0</v>
      </c>
      <c r="N35" s="9"/>
      <c r="O35" s="8">
        <v>2413103088</v>
      </c>
      <c r="P35" s="9"/>
      <c r="Q35" s="8">
        <v>0</v>
      </c>
      <c r="R35" s="9"/>
      <c r="S35" s="8">
        <f t="shared" si="1"/>
        <v>2413103088</v>
      </c>
    </row>
    <row r="36" spans="1:19">
      <c r="A36" s="2" t="s">
        <v>81</v>
      </c>
      <c r="C36" s="9" t="s">
        <v>229</v>
      </c>
      <c r="D36" s="9"/>
      <c r="E36" s="8">
        <v>4020453</v>
      </c>
      <c r="F36" s="9"/>
      <c r="G36" s="8">
        <v>690</v>
      </c>
      <c r="H36" s="9"/>
      <c r="I36" s="8">
        <v>0</v>
      </c>
      <c r="J36" s="9"/>
      <c r="K36" s="8">
        <v>0</v>
      </c>
      <c r="L36" s="9"/>
      <c r="M36" s="8">
        <f t="shared" si="0"/>
        <v>0</v>
      </c>
      <c r="N36" s="9"/>
      <c r="O36" s="8">
        <v>2774112570</v>
      </c>
      <c r="P36" s="9"/>
      <c r="Q36" s="8">
        <v>0</v>
      </c>
      <c r="R36" s="9"/>
      <c r="S36" s="8">
        <f t="shared" si="1"/>
        <v>2774112570</v>
      </c>
    </row>
    <row r="37" spans="1:19">
      <c r="A37" s="2" t="s">
        <v>103</v>
      </c>
      <c r="C37" s="9" t="s">
        <v>237</v>
      </c>
      <c r="D37" s="9"/>
      <c r="E37" s="8">
        <v>1604498</v>
      </c>
      <c r="F37" s="9"/>
      <c r="G37" s="8">
        <v>800</v>
      </c>
      <c r="H37" s="9"/>
      <c r="I37" s="8">
        <v>1283598400</v>
      </c>
      <c r="J37" s="9"/>
      <c r="K37" s="8">
        <v>168753865</v>
      </c>
      <c r="L37" s="9"/>
      <c r="M37" s="8">
        <f t="shared" si="0"/>
        <v>1114844535</v>
      </c>
      <c r="N37" s="9"/>
      <c r="O37" s="8">
        <v>1283598400</v>
      </c>
      <c r="P37" s="9"/>
      <c r="Q37" s="8">
        <v>168753865</v>
      </c>
      <c r="R37" s="9"/>
      <c r="S37" s="8">
        <f t="shared" si="1"/>
        <v>1114844535</v>
      </c>
    </row>
    <row r="38" spans="1:19">
      <c r="A38" s="2" t="s">
        <v>238</v>
      </c>
      <c r="C38" s="9" t="s">
        <v>239</v>
      </c>
      <c r="D38" s="9"/>
      <c r="E38" s="8">
        <v>760339</v>
      </c>
      <c r="F38" s="9"/>
      <c r="G38" s="8">
        <v>300</v>
      </c>
      <c r="H38" s="9"/>
      <c r="I38" s="8">
        <v>0</v>
      </c>
      <c r="J38" s="9"/>
      <c r="K38" s="8">
        <v>0</v>
      </c>
      <c r="L38" s="9"/>
      <c r="M38" s="8">
        <f t="shared" si="0"/>
        <v>0</v>
      </c>
      <c r="N38" s="9"/>
      <c r="O38" s="8">
        <v>228101700</v>
      </c>
      <c r="P38" s="9"/>
      <c r="Q38" s="8">
        <v>0</v>
      </c>
      <c r="R38" s="9"/>
      <c r="S38" s="8">
        <f t="shared" si="1"/>
        <v>228101700</v>
      </c>
    </row>
    <row r="39" spans="1:19">
      <c r="A39" s="2" t="s">
        <v>25</v>
      </c>
      <c r="C39" s="9" t="s">
        <v>240</v>
      </c>
      <c r="D39" s="9"/>
      <c r="E39" s="8">
        <v>31027624</v>
      </c>
      <c r="F39" s="9"/>
      <c r="G39" s="8">
        <v>427</v>
      </c>
      <c r="H39" s="9"/>
      <c r="I39" s="8">
        <v>0</v>
      </c>
      <c r="J39" s="9"/>
      <c r="K39" s="8">
        <v>0</v>
      </c>
      <c r="L39" s="9"/>
      <c r="M39" s="8">
        <f t="shared" si="0"/>
        <v>0</v>
      </c>
      <c r="N39" s="9"/>
      <c r="O39" s="8">
        <v>13248795448</v>
      </c>
      <c r="P39" s="9"/>
      <c r="Q39" s="8">
        <v>0</v>
      </c>
      <c r="R39" s="9"/>
      <c r="S39" s="8">
        <f t="shared" si="1"/>
        <v>13248795448</v>
      </c>
    </row>
    <row r="40" spans="1:19">
      <c r="A40" s="2" t="s">
        <v>71</v>
      </c>
      <c r="C40" s="9" t="s">
        <v>226</v>
      </c>
      <c r="D40" s="9"/>
      <c r="E40" s="8">
        <v>2385410</v>
      </c>
      <c r="F40" s="9"/>
      <c r="G40" s="8">
        <v>3300</v>
      </c>
      <c r="H40" s="9"/>
      <c r="I40" s="8">
        <v>0</v>
      </c>
      <c r="J40" s="9"/>
      <c r="K40" s="8">
        <v>0</v>
      </c>
      <c r="L40" s="9"/>
      <c r="M40" s="8">
        <f t="shared" si="0"/>
        <v>0</v>
      </c>
      <c r="N40" s="9"/>
      <c r="O40" s="8">
        <v>7871853000</v>
      </c>
      <c r="P40" s="9"/>
      <c r="Q40" s="8">
        <v>0</v>
      </c>
      <c r="R40" s="9"/>
      <c r="S40" s="8">
        <f t="shared" si="1"/>
        <v>7871853000</v>
      </c>
    </row>
    <row r="41" spans="1:19" s="25" customFormat="1">
      <c r="A41" s="25" t="s">
        <v>89</v>
      </c>
      <c r="C41" s="26" t="s">
        <v>241</v>
      </c>
      <c r="D41" s="26"/>
      <c r="E41" s="27">
        <v>3574351</v>
      </c>
      <c r="F41" s="26"/>
      <c r="G41" s="27">
        <v>750</v>
      </c>
      <c r="H41" s="26"/>
      <c r="I41" s="27">
        <v>0</v>
      </c>
      <c r="J41" s="26"/>
      <c r="K41" s="27">
        <v>0</v>
      </c>
      <c r="L41" s="26"/>
      <c r="M41" s="27">
        <f t="shared" si="0"/>
        <v>0</v>
      </c>
      <c r="N41" s="26"/>
      <c r="O41" s="27">
        <v>2680763250</v>
      </c>
      <c r="P41" s="26"/>
      <c r="Q41" s="27">
        <v>333395715</v>
      </c>
      <c r="R41" s="26"/>
      <c r="S41" s="27">
        <f t="shared" si="1"/>
        <v>2347367535</v>
      </c>
    </row>
    <row r="42" spans="1:19" s="25" customFormat="1">
      <c r="A42" s="25" t="s">
        <v>89</v>
      </c>
      <c r="C42" s="26" t="s">
        <v>242</v>
      </c>
      <c r="D42" s="26"/>
      <c r="E42" s="27">
        <v>2336514</v>
      </c>
      <c r="F42" s="26"/>
      <c r="G42" s="27">
        <v>1000</v>
      </c>
      <c r="H42" s="26"/>
      <c r="I42" s="27">
        <v>2336514000</v>
      </c>
      <c r="J42" s="26"/>
      <c r="K42" s="27">
        <v>333395715</v>
      </c>
      <c r="L42" s="26"/>
      <c r="M42" s="27">
        <f t="shared" si="0"/>
        <v>2003118285</v>
      </c>
      <c r="N42" s="26"/>
      <c r="O42" s="27">
        <v>2336514000</v>
      </c>
      <c r="P42" s="26"/>
      <c r="Q42" s="27">
        <v>0</v>
      </c>
      <c r="R42" s="26"/>
      <c r="S42" s="27">
        <f>O42-Q42</f>
        <v>2336514000</v>
      </c>
    </row>
    <row r="43" spans="1:19">
      <c r="A43" s="2" t="s">
        <v>243</v>
      </c>
      <c r="C43" s="9" t="s">
        <v>244</v>
      </c>
      <c r="D43" s="9"/>
      <c r="E43" s="8">
        <v>9163348</v>
      </c>
      <c r="F43" s="9"/>
      <c r="G43" s="8">
        <v>550</v>
      </c>
      <c r="H43" s="9"/>
      <c r="I43" s="8">
        <v>0</v>
      </c>
      <c r="J43" s="9"/>
      <c r="K43" s="8">
        <v>0</v>
      </c>
      <c r="L43" s="9"/>
      <c r="M43" s="8">
        <f t="shared" si="0"/>
        <v>0</v>
      </c>
      <c r="N43" s="9"/>
      <c r="O43" s="8">
        <v>5039841400</v>
      </c>
      <c r="P43" s="9"/>
      <c r="Q43" s="8">
        <v>0</v>
      </c>
      <c r="R43" s="9"/>
      <c r="S43" s="8">
        <f t="shared" si="1"/>
        <v>5039841400</v>
      </c>
    </row>
    <row r="44" spans="1:19">
      <c r="A44" s="2" t="s">
        <v>245</v>
      </c>
      <c r="C44" s="9" t="s">
        <v>246</v>
      </c>
      <c r="D44" s="9"/>
      <c r="E44" s="8">
        <v>14619936</v>
      </c>
      <c r="F44" s="9"/>
      <c r="G44" s="8">
        <v>188</v>
      </c>
      <c r="H44" s="9"/>
      <c r="I44" s="8">
        <v>0</v>
      </c>
      <c r="J44" s="9"/>
      <c r="K44" s="8">
        <v>0</v>
      </c>
      <c r="L44" s="9"/>
      <c r="M44" s="8">
        <f t="shared" si="0"/>
        <v>0</v>
      </c>
      <c r="N44" s="9"/>
      <c r="O44" s="8">
        <v>2748547968</v>
      </c>
      <c r="P44" s="9"/>
      <c r="Q44" s="8">
        <v>0</v>
      </c>
      <c r="R44" s="9"/>
      <c r="S44" s="8">
        <f t="shared" si="1"/>
        <v>2748547968</v>
      </c>
    </row>
    <row r="45" spans="1:19">
      <c r="A45" s="2" t="s">
        <v>60</v>
      </c>
      <c r="C45" s="9" t="s">
        <v>247</v>
      </c>
      <c r="D45" s="9"/>
      <c r="E45" s="8">
        <v>2198964</v>
      </c>
      <c r="F45" s="9"/>
      <c r="G45" s="8">
        <v>1000</v>
      </c>
      <c r="H45" s="9"/>
      <c r="I45" s="8">
        <v>0</v>
      </c>
      <c r="J45" s="9"/>
      <c r="K45" s="8">
        <v>0</v>
      </c>
      <c r="L45" s="9"/>
      <c r="M45" s="8">
        <f t="shared" si="0"/>
        <v>0</v>
      </c>
      <c r="N45" s="9"/>
      <c r="O45" s="8">
        <v>2198964000</v>
      </c>
      <c r="P45" s="9"/>
      <c r="Q45" s="8">
        <v>0</v>
      </c>
      <c r="R45" s="9"/>
      <c r="S45" s="8">
        <f t="shared" si="1"/>
        <v>2198964000</v>
      </c>
    </row>
    <row r="46" spans="1:19">
      <c r="A46" s="2" t="s">
        <v>33</v>
      </c>
      <c r="C46" s="9" t="s">
        <v>248</v>
      </c>
      <c r="D46" s="9"/>
      <c r="E46" s="8">
        <v>1010259</v>
      </c>
      <c r="F46" s="9"/>
      <c r="G46" s="8">
        <v>5600</v>
      </c>
      <c r="H46" s="9"/>
      <c r="I46" s="8">
        <v>0</v>
      </c>
      <c r="J46" s="9"/>
      <c r="K46" s="8">
        <v>0</v>
      </c>
      <c r="L46" s="9"/>
      <c r="M46" s="8">
        <f t="shared" si="0"/>
        <v>0</v>
      </c>
      <c r="N46" s="9"/>
      <c r="O46" s="8">
        <v>5657450400</v>
      </c>
      <c r="P46" s="9"/>
      <c r="Q46" s="8">
        <v>0</v>
      </c>
      <c r="R46" s="9"/>
      <c r="S46" s="8">
        <f t="shared" si="1"/>
        <v>5657450400</v>
      </c>
    </row>
    <row r="47" spans="1:19">
      <c r="A47" s="2" t="s">
        <v>56</v>
      </c>
      <c r="C47" s="9" t="s">
        <v>249</v>
      </c>
      <c r="D47" s="9"/>
      <c r="E47" s="8">
        <v>3790276</v>
      </c>
      <c r="F47" s="9"/>
      <c r="G47" s="8">
        <v>2550</v>
      </c>
      <c r="H47" s="9"/>
      <c r="I47" s="8">
        <v>0</v>
      </c>
      <c r="J47" s="9"/>
      <c r="K47" s="8">
        <v>0</v>
      </c>
      <c r="L47" s="9"/>
      <c r="M47" s="8">
        <f t="shared" si="0"/>
        <v>0</v>
      </c>
      <c r="N47" s="9"/>
      <c r="O47" s="8">
        <v>9665203800</v>
      </c>
      <c r="P47" s="9"/>
      <c r="Q47" s="8">
        <v>0</v>
      </c>
      <c r="R47" s="9"/>
      <c r="S47" s="8">
        <f t="shared" si="1"/>
        <v>9665203800</v>
      </c>
    </row>
    <row r="48" spans="1:19">
      <c r="A48" s="2" t="s">
        <v>73</v>
      </c>
      <c r="C48" s="9" t="s">
        <v>250</v>
      </c>
      <c r="D48" s="9"/>
      <c r="E48" s="8">
        <v>2878260</v>
      </c>
      <c r="F48" s="9"/>
      <c r="G48" s="8">
        <v>800</v>
      </c>
      <c r="H48" s="9"/>
      <c r="I48" s="8">
        <v>0</v>
      </c>
      <c r="J48" s="9"/>
      <c r="K48" s="8">
        <v>0</v>
      </c>
      <c r="L48" s="9"/>
      <c r="M48" s="8">
        <f t="shared" si="0"/>
        <v>0</v>
      </c>
      <c r="N48" s="9"/>
      <c r="O48" s="8">
        <v>2302608000</v>
      </c>
      <c r="P48" s="9"/>
      <c r="Q48" s="8">
        <v>0</v>
      </c>
      <c r="R48" s="9"/>
      <c r="S48" s="8">
        <f t="shared" si="1"/>
        <v>2302608000</v>
      </c>
    </row>
    <row r="49" spans="1:19">
      <c r="A49" s="2" t="s">
        <v>70</v>
      </c>
      <c r="C49" s="9" t="s">
        <v>251</v>
      </c>
      <c r="D49" s="9"/>
      <c r="E49" s="8">
        <v>2464732</v>
      </c>
      <c r="F49" s="9"/>
      <c r="G49" s="8">
        <v>4327</v>
      </c>
      <c r="H49" s="9"/>
      <c r="I49" s="8">
        <v>0</v>
      </c>
      <c r="J49" s="9"/>
      <c r="K49" s="8">
        <v>0</v>
      </c>
      <c r="L49" s="9"/>
      <c r="M49" s="8">
        <f t="shared" si="0"/>
        <v>0</v>
      </c>
      <c r="N49" s="9"/>
      <c r="O49" s="8">
        <v>10664895364</v>
      </c>
      <c r="P49" s="9"/>
      <c r="Q49" s="8">
        <v>0</v>
      </c>
      <c r="R49" s="9"/>
      <c r="S49" s="8">
        <f t="shared" si="1"/>
        <v>10664895364</v>
      </c>
    </row>
    <row r="50" spans="1:19">
      <c r="A50" s="15" t="s">
        <v>318</v>
      </c>
      <c r="C50" s="9" t="s">
        <v>317</v>
      </c>
      <c r="D50" s="9"/>
      <c r="E50" s="8" t="s">
        <v>317</v>
      </c>
      <c r="F50" s="9"/>
      <c r="G50" s="8" t="s">
        <v>317</v>
      </c>
      <c r="H50" s="9"/>
      <c r="I50" s="8">
        <v>0</v>
      </c>
      <c r="J50" s="9"/>
      <c r="K50" s="8">
        <v>0</v>
      </c>
      <c r="L50" s="9"/>
      <c r="M50" s="8">
        <f t="shared" ref="M50" si="2">I50-K50</f>
        <v>0</v>
      </c>
      <c r="N50" s="9"/>
      <c r="O50" s="8">
        <v>26525806865</v>
      </c>
      <c r="P50" s="9"/>
      <c r="Q50" s="8">
        <v>0</v>
      </c>
      <c r="R50" s="9"/>
      <c r="S50" s="8">
        <f t="shared" si="1"/>
        <v>26525806865</v>
      </c>
    </row>
    <row r="51" spans="1:19">
      <c r="A51" s="2" t="s">
        <v>109</v>
      </c>
      <c r="C51" s="9" t="s">
        <v>109</v>
      </c>
      <c r="D51" s="9"/>
      <c r="E51" s="9" t="s">
        <v>109</v>
      </c>
      <c r="F51" s="9"/>
      <c r="G51" s="9" t="s">
        <v>109</v>
      </c>
      <c r="H51" s="9"/>
      <c r="I51" s="11">
        <f>SUM(I8:I49)</f>
        <v>3620112400</v>
      </c>
      <c r="J51" s="9"/>
      <c r="K51" s="11">
        <f>SUM(K8:K49)</f>
        <v>502149580</v>
      </c>
      <c r="L51" s="9"/>
      <c r="M51" s="11">
        <f>SUM(M8:M49)</f>
        <v>3117962820</v>
      </c>
      <c r="N51" s="9"/>
      <c r="O51" s="11">
        <f>SUM(O8:O50)</f>
        <v>214769877749</v>
      </c>
      <c r="P51" s="9"/>
      <c r="Q51" s="11">
        <f>SUM(Q8:Q50)</f>
        <v>502149580</v>
      </c>
      <c r="R51" s="9"/>
      <c r="S51" s="11">
        <f>SUM(S8:S50)</f>
        <v>214267728169</v>
      </c>
    </row>
    <row r="52" spans="1:19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8"/>
      <c r="R52" s="9"/>
      <c r="S52" s="9"/>
    </row>
    <row r="53" spans="1:19">
      <c r="O53" s="8"/>
      <c r="Q53" s="4"/>
    </row>
    <row r="54" spans="1:19">
      <c r="O54" s="4"/>
    </row>
    <row r="55" spans="1:19">
      <c r="O55" s="16"/>
    </row>
    <row r="56" spans="1:19">
      <c r="O56" s="17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79"/>
  <sheetViews>
    <sheetView rightToLeft="1" topLeftCell="A62" workbookViewId="0">
      <selection activeCell="Q74" sqref="I74:Q80"/>
    </sheetView>
  </sheetViews>
  <sheetFormatPr defaultRowHeight="24"/>
  <cols>
    <col min="1" max="1" width="35.5703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34" style="2" customWidth="1"/>
    <col min="18" max="18" width="1" style="2" customWidth="1"/>
    <col min="19" max="19" width="16.5703125" style="2" bestFit="1" customWidth="1"/>
    <col min="20" max="16384" width="9.140625" style="2"/>
  </cols>
  <sheetData>
    <row r="2" spans="1:17" ht="24.75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</row>
    <row r="3" spans="1:17" ht="24.75">
      <c r="A3" s="7" t="s">
        <v>197</v>
      </c>
      <c r="B3" s="7" t="s">
        <v>197</v>
      </c>
      <c r="C3" s="7" t="s">
        <v>197</v>
      </c>
      <c r="D3" s="7" t="s">
        <v>197</v>
      </c>
      <c r="E3" s="7" t="s">
        <v>197</v>
      </c>
      <c r="F3" s="7" t="s">
        <v>197</v>
      </c>
      <c r="G3" s="7" t="s">
        <v>197</v>
      </c>
      <c r="H3" s="7" t="s">
        <v>197</v>
      </c>
      <c r="I3" s="7" t="s">
        <v>197</v>
      </c>
      <c r="J3" s="7" t="s">
        <v>197</v>
      </c>
      <c r="K3" s="7" t="s">
        <v>197</v>
      </c>
      <c r="L3" s="7" t="s">
        <v>197</v>
      </c>
      <c r="M3" s="7" t="s">
        <v>197</v>
      </c>
      <c r="N3" s="7" t="s">
        <v>197</v>
      </c>
      <c r="O3" s="7" t="s">
        <v>197</v>
      </c>
      <c r="P3" s="7" t="s">
        <v>197</v>
      </c>
      <c r="Q3" s="7" t="s">
        <v>197</v>
      </c>
    </row>
    <row r="4" spans="1:17" ht="24.75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</row>
    <row r="6" spans="1:17" ht="24.75">
      <c r="A6" s="6" t="s">
        <v>3</v>
      </c>
      <c r="C6" s="6" t="s">
        <v>199</v>
      </c>
      <c r="D6" s="6" t="s">
        <v>199</v>
      </c>
      <c r="E6" s="6" t="s">
        <v>199</v>
      </c>
      <c r="F6" s="6" t="s">
        <v>199</v>
      </c>
      <c r="G6" s="6" t="s">
        <v>199</v>
      </c>
      <c r="H6" s="6" t="s">
        <v>199</v>
      </c>
      <c r="I6" s="6" t="s">
        <v>199</v>
      </c>
      <c r="K6" s="6" t="s">
        <v>200</v>
      </c>
      <c r="L6" s="6" t="s">
        <v>200</v>
      </c>
      <c r="M6" s="6" t="s">
        <v>200</v>
      </c>
      <c r="N6" s="6" t="s">
        <v>200</v>
      </c>
      <c r="O6" s="6" t="s">
        <v>200</v>
      </c>
      <c r="P6" s="6" t="s">
        <v>200</v>
      </c>
      <c r="Q6" s="6" t="s">
        <v>200</v>
      </c>
    </row>
    <row r="7" spans="1:17" ht="24.75">
      <c r="A7" s="6" t="s">
        <v>3</v>
      </c>
      <c r="C7" s="6" t="s">
        <v>7</v>
      </c>
      <c r="E7" s="6" t="s">
        <v>252</v>
      </c>
      <c r="G7" s="6" t="s">
        <v>253</v>
      </c>
      <c r="I7" s="6" t="s">
        <v>254</v>
      </c>
      <c r="K7" s="6" t="s">
        <v>7</v>
      </c>
      <c r="M7" s="6" t="s">
        <v>252</v>
      </c>
      <c r="O7" s="6" t="s">
        <v>253</v>
      </c>
      <c r="Q7" s="6" t="s">
        <v>254</v>
      </c>
    </row>
    <row r="8" spans="1:17">
      <c r="A8" s="2" t="s">
        <v>77</v>
      </c>
      <c r="C8" s="10">
        <v>11047323</v>
      </c>
      <c r="D8" s="10"/>
      <c r="E8" s="10">
        <v>49098695275</v>
      </c>
      <c r="F8" s="10"/>
      <c r="G8" s="10">
        <v>48644916816</v>
      </c>
      <c r="H8" s="10"/>
      <c r="I8" s="10">
        <f>E8-G8</f>
        <v>453778459</v>
      </c>
      <c r="J8" s="10"/>
      <c r="K8" s="10">
        <v>11047323</v>
      </c>
      <c r="L8" s="10"/>
      <c r="M8" s="10">
        <v>49098695275</v>
      </c>
      <c r="N8" s="10"/>
      <c r="O8" s="10">
        <v>48703983365</v>
      </c>
      <c r="P8" s="10"/>
      <c r="Q8" s="10">
        <f>M8-O8</f>
        <v>394711910</v>
      </c>
    </row>
    <row r="9" spans="1:17">
      <c r="A9" s="2" t="s">
        <v>99</v>
      </c>
      <c r="C9" s="10">
        <v>4930802</v>
      </c>
      <c r="D9" s="10"/>
      <c r="E9" s="10">
        <v>53818071734</v>
      </c>
      <c r="F9" s="10"/>
      <c r="G9" s="10">
        <v>52411854910</v>
      </c>
      <c r="H9" s="10"/>
      <c r="I9" s="10">
        <f t="shared" ref="I9:I72" si="0">E9-G9</f>
        <v>1406216824</v>
      </c>
      <c r="J9" s="10"/>
      <c r="K9" s="10">
        <v>4930802</v>
      </c>
      <c r="L9" s="10"/>
      <c r="M9" s="10">
        <v>53818071734</v>
      </c>
      <c r="N9" s="10"/>
      <c r="O9" s="10">
        <v>52152283468</v>
      </c>
      <c r="P9" s="10"/>
      <c r="Q9" s="10">
        <f t="shared" ref="Q9:Q72" si="1">M9-O9</f>
        <v>1665788266</v>
      </c>
    </row>
    <row r="10" spans="1:17">
      <c r="A10" s="2" t="s">
        <v>50</v>
      </c>
      <c r="C10" s="10">
        <v>1256254</v>
      </c>
      <c r="D10" s="10"/>
      <c r="E10" s="10">
        <v>21441540386</v>
      </c>
      <c r="F10" s="10"/>
      <c r="G10" s="10">
        <v>22652856297</v>
      </c>
      <c r="H10" s="10"/>
      <c r="I10" s="10">
        <f t="shared" si="0"/>
        <v>-1211315911</v>
      </c>
      <c r="J10" s="10"/>
      <c r="K10" s="10">
        <v>1256254</v>
      </c>
      <c r="L10" s="10"/>
      <c r="M10" s="10">
        <v>21441540386</v>
      </c>
      <c r="N10" s="10"/>
      <c r="O10" s="10">
        <v>21851491495</v>
      </c>
      <c r="P10" s="10"/>
      <c r="Q10" s="10">
        <f t="shared" si="1"/>
        <v>-409951109</v>
      </c>
    </row>
    <row r="11" spans="1:17">
      <c r="A11" s="2" t="s">
        <v>60</v>
      </c>
      <c r="C11" s="10">
        <v>5754912</v>
      </c>
      <c r="D11" s="10"/>
      <c r="E11" s="10">
        <v>46223015810</v>
      </c>
      <c r="F11" s="10"/>
      <c r="G11" s="10">
        <v>45765362188</v>
      </c>
      <c r="H11" s="10"/>
      <c r="I11" s="10">
        <f t="shared" si="0"/>
        <v>457653622</v>
      </c>
      <c r="J11" s="10"/>
      <c r="K11" s="10">
        <v>5754912</v>
      </c>
      <c r="L11" s="10"/>
      <c r="M11" s="10">
        <v>46223015810</v>
      </c>
      <c r="N11" s="10"/>
      <c r="O11" s="10">
        <v>51828880476</v>
      </c>
      <c r="P11" s="10"/>
      <c r="Q11" s="10">
        <f t="shared" si="1"/>
        <v>-5605864666</v>
      </c>
    </row>
    <row r="12" spans="1:17">
      <c r="A12" s="2" t="s">
        <v>62</v>
      </c>
      <c r="C12" s="10">
        <v>3495236</v>
      </c>
      <c r="D12" s="10"/>
      <c r="E12" s="10">
        <v>60976410518</v>
      </c>
      <c r="F12" s="10"/>
      <c r="G12" s="10">
        <v>60663710977</v>
      </c>
      <c r="H12" s="10"/>
      <c r="I12" s="10">
        <f t="shared" si="0"/>
        <v>312699541</v>
      </c>
      <c r="J12" s="10"/>
      <c r="K12" s="10">
        <v>3495236</v>
      </c>
      <c r="L12" s="10"/>
      <c r="M12" s="10">
        <v>60976410518</v>
      </c>
      <c r="N12" s="10"/>
      <c r="O12" s="10">
        <v>64172894716</v>
      </c>
      <c r="P12" s="10"/>
      <c r="Q12" s="10">
        <f t="shared" si="1"/>
        <v>-3196484198</v>
      </c>
    </row>
    <row r="13" spans="1:17">
      <c r="A13" s="2" t="s">
        <v>56</v>
      </c>
      <c r="C13" s="10">
        <v>2375443</v>
      </c>
      <c r="D13" s="10"/>
      <c r="E13" s="10">
        <v>54546240536</v>
      </c>
      <c r="F13" s="10"/>
      <c r="G13" s="10">
        <v>53427261402</v>
      </c>
      <c r="H13" s="10"/>
      <c r="I13" s="10">
        <f t="shared" si="0"/>
        <v>1118979134</v>
      </c>
      <c r="J13" s="10"/>
      <c r="K13" s="10">
        <v>2375443</v>
      </c>
      <c r="L13" s="10"/>
      <c r="M13" s="10">
        <v>54546240536</v>
      </c>
      <c r="N13" s="10"/>
      <c r="O13" s="10">
        <v>67533441072</v>
      </c>
      <c r="P13" s="10"/>
      <c r="Q13" s="10">
        <f t="shared" si="1"/>
        <v>-12987200536</v>
      </c>
    </row>
    <row r="14" spans="1:17">
      <c r="A14" s="2" t="s">
        <v>103</v>
      </c>
      <c r="C14" s="10">
        <v>2399289</v>
      </c>
      <c r="D14" s="10"/>
      <c r="E14" s="10">
        <v>12239887898</v>
      </c>
      <c r="F14" s="10"/>
      <c r="G14" s="10">
        <v>12201376962</v>
      </c>
      <c r="H14" s="10"/>
      <c r="I14" s="10">
        <f t="shared" si="0"/>
        <v>38510936</v>
      </c>
      <c r="J14" s="10"/>
      <c r="K14" s="10">
        <v>2399289</v>
      </c>
      <c r="L14" s="10"/>
      <c r="M14" s="10">
        <v>12239887898</v>
      </c>
      <c r="N14" s="10"/>
      <c r="O14" s="10">
        <v>10301416816</v>
      </c>
      <c r="P14" s="10"/>
      <c r="Q14" s="10">
        <f t="shared" si="1"/>
        <v>1938471082</v>
      </c>
    </row>
    <row r="15" spans="1:17">
      <c r="A15" s="2" t="s">
        <v>87</v>
      </c>
      <c r="C15" s="10">
        <v>1780607</v>
      </c>
      <c r="D15" s="10"/>
      <c r="E15" s="10">
        <v>62251335698</v>
      </c>
      <c r="F15" s="10"/>
      <c r="G15" s="10">
        <v>62127434831</v>
      </c>
      <c r="H15" s="10"/>
      <c r="I15" s="10">
        <f t="shared" si="0"/>
        <v>123900867</v>
      </c>
      <c r="J15" s="10"/>
      <c r="K15" s="10">
        <v>1780607</v>
      </c>
      <c r="L15" s="10"/>
      <c r="M15" s="10">
        <v>62251335698</v>
      </c>
      <c r="N15" s="10"/>
      <c r="O15" s="10">
        <v>49700350874</v>
      </c>
      <c r="P15" s="10"/>
      <c r="Q15" s="10">
        <f t="shared" si="1"/>
        <v>12550984824</v>
      </c>
    </row>
    <row r="16" spans="1:17">
      <c r="A16" s="2" t="s">
        <v>25</v>
      </c>
      <c r="C16" s="10">
        <v>11503598</v>
      </c>
      <c r="D16" s="10"/>
      <c r="E16" s="10">
        <v>29354034136</v>
      </c>
      <c r="F16" s="10"/>
      <c r="G16" s="10">
        <v>27615890830</v>
      </c>
      <c r="H16" s="10"/>
      <c r="I16" s="10">
        <f t="shared" si="0"/>
        <v>1738143306</v>
      </c>
      <c r="J16" s="10"/>
      <c r="K16" s="10">
        <v>11503598</v>
      </c>
      <c r="L16" s="10"/>
      <c r="M16" s="10">
        <v>29354034136</v>
      </c>
      <c r="N16" s="10"/>
      <c r="O16" s="10">
        <v>30652328375</v>
      </c>
      <c r="P16" s="10"/>
      <c r="Q16" s="10">
        <f t="shared" si="1"/>
        <v>-1298294239</v>
      </c>
    </row>
    <row r="17" spans="1:17">
      <c r="A17" s="2" t="s">
        <v>70</v>
      </c>
      <c r="C17" s="10">
        <v>21952854</v>
      </c>
      <c r="D17" s="10"/>
      <c r="E17" s="10">
        <v>47288782202</v>
      </c>
      <c r="F17" s="10"/>
      <c r="G17" s="10">
        <v>45314771843</v>
      </c>
      <c r="H17" s="10"/>
      <c r="I17" s="10">
        <f t="shared" si="0"/>
        <v>1974010359</v>
      </c>
      <c r="J17" s="10"/>
      <c r="K17" s="10">
        <v>21952854</v>
      </c>
      <c r="L17" s="10"/>
      <c r="M17" s="10">
        <v>47288782202</v>
      </c>
      <c r="N17" s="10"/>
      <c r="O17" s="10">
        <v>73346954891</v>
      </c>
      <c r="P17" s="10"/>
      <c r="Q17" s="10">
        <f t="shared" si="1"/>
        <v>-26058172689</v>
      </c>
    </row>
    <row r="18" spans="1:17">
      <c r="A18" s="2" t="s">
        <v>29</v>
      </c>
      <c r="C18" s="10">
        <v>2548201</v>
      </c>
      <c r="D18" s="10"/>
      <c r="E18" s="10">
        <v>31890963578</v>
      </c>
      <c r="F18" s="10"/>
      <c r="G18" s="10">
        <v>30573783192</v>
      </c>
      <c r="H18" s="10"/>
      <c r="I18" s="10">
        <f t="shared" si="0"/>
        <v>1317180386</v>
      </c>
      <c r="J18" s="10"/>
      <c r="K18" s="10">
        <v>2548201</v>
      </c>
      <c r="L18" s="10"/>
      <c r="M18" s="10">
        <v>31890963578</v>
      </c>
      <c r="N18" s="10"/>
      <c r="O18" s="10">
        <v>35325335367</v>
      </c>
      <c r="P18" s="10"/>
      <c r="Q18" s="10">
        <f t="shared" si="1"/>
        <v>-3434371789</v>
      </c>
    </row>
    <row r="19" spans="1:17">
      <c r="A19" s="2" t="s">
        <v>73</v>
      </c>
      <c r="C19" s="10">
        <v>1583013</v>
      </c>
      <c r="D19" s="10"/>
      <c r="E19" s="10">
        <v>22455187416</v>
      </c>
      <c r="F19" s="10"/>
      <c r="G19" s="10">
        <v>25146531937</v>
      </c>
      <c r="H19" s="10"/>
      <c r="I19" s="10">
        <f t="shared" si="0"/>
        <v>-2691344521</v>
      </c>
      <c r="J19" s="10"/>
      <c r="K19" s="10">
        <v>1583013</v>
      </c>
      <c r="L19" s="10"/>
      <c r="M19" s="10">
        <v>22455187416</v>
      </c>
      <c r="N19" s="10"/>
      <c r="O19" s="10">
        <v>30696383776</v>
      </c>
      <c r="P19" s="10"/>
      <c r="Q19" s="10">
        <f t="shared" si="1"/>
        <v>-8241196360</v>
      </c>
    </row>
    <row r="20" spans="1:17">
      <c r="A20" s="2" t="s">
        <v>95</v>
      </c>
      <c r="C20" s="10">
        <v>8150143</v>
      </c>
      <c r="D20" s="10"/>
      <c r="E20" s="10">
        <v>37721280766</v>
      </c>
      <c r="F20" s="10"/>
      <c r="G20" s="10">
        <v>37437723028</v>
      </c>
      <c r="H20" s="10"/>
      <c r="I20" s="10">
        <f t="shared" si="0"/>
        <v>283557738</v>
      </c>
      <c r="J20" s="10"/>
      <c r="K20" s="10">
        <v>8150143</v>
      </c>
      <c r="L20" s="10"/>
      <c r="M20" s="10">
        <v>37721280766</v>
      </c>
      <c r="N20" s="10"/>
      <c r="O20" s="10">
        <v>43740806571</v>
      </c>
      <c r="P20" s="10"/>
      <c r="Q20" s="10">
        <f t="shared" si="1"/>
        <v>-6019525805</v>
      </c>
    </row>
    <row r="21" spans="1:17">
      <c r="A21" s="2" t="s">
        <v>42</v>
      </c>
      <c r="C21" s="10">
        <v>5258122</v>
      </c>
      <c r="D21" s="10"/>
      <c r="E21" s="10">
        <v>49341333483</v>
      </c>
      <c r="F21" s="10"/>
      <c r="G21" s="10">
        <v>49602675292</v>
      </c>
      <c r="H21" s="10"/>
      <c r="I21" s="10">
        <f t="shared" si="0"/>
        <v>-261341809</v>
      </c>
      <c r="J21" s="10"/>
      <c r="K21" s="10">
        <v>5258122</v>
      </c>
      <c r="L21" s="10"/>
      <c r="M21" s="10">
        <v>49341333483</v>
      </c>
      <c r="N21" s="10"/>
      <c r="O21" s="10">
        <v>48988522206</v>
      </c>
      <c r="P21" s="10"/>
      <c r="Q21" s="10">
        <f t="shared" si="1"/>
        <v>352811277</v>
      </c>
    </row>
    <row r="22" spans="1:17">
      <c r="A22" s="2" t="s">
        <v>66</v>
      </c>
      <c r="C22" s="10">
        <v>2159716</v>
      </c>
      <c r="D22" s="10"/>
      <c r="E22" s="10">
        <v>75054424515</v>
      </c>
      <c r="F22" s="10"/>
      <c r="G22" s="10">
        <v>72521123001</v>
      </c>
      <c r="H22" s="10"/>
      <c r="I22" s="10">
        <f t="shared" si="0"/>
        <v>2533301514</v>
      </c>
      <c r="J22" s="10"/>
      <c r="K22" s="10">
        <v>2159716</v>
      </c>
      <c r="L22" s="10"/>
      <c r="M22" s="10">
        <v>75054424515</v>
      </c>
      <c r="N22" s="10"/>
      <c r="O22" s="10">
        <v>69801488316</v>
      </c>
      <c r="P22" s="10"/>
      <c r="Q22" s="10">
        <f t="shared" si="1"/>
        <v>5252936199</v>
      </c>
    </row>
    <row r="23" spans="1:17">
      <c r="A23" s="2" t="s">
        <v>54</v>
      </c>
      <c r="C23" s="10">
        <v>1754782</v>
      </c>
      <c r="D23" s="10"/>
      <c r="E23" s="10">
        <v>31520242721</v>
      </c>
      <c r="F23" s="10"/>
      <c r="G23" s="10">
        <v>30927166765</v>
      </c>
      <c r="H23" s="10"/>
      <c r="I23" s="10">
        <f t="shared" si="0"/>
        <v>593075956</v>
      </c>
      <c r="J23" s="10"/>
      <c r="K23" s="10">
        <v>1754782</v>
      </c>
      <c r="L23" s="10"/>
      <c r="M23" s="10">
        <v>31520242721</v>
      </c>
      <c r="N23" s="10"/>
      <c r="O23" s="10">
        <v>22903197948</v>
      </c>
      <c r="P23" s="10"/>
      <c r="Q23" s="10">
        <f t="shared" si="1"/>
        <v>8617044773</v>
      </c>
    </row>
    <row r="24" spans="1:17">
      <c r="A24" s="2" t="s">
        <v>27</v>
      </c>
      <c r="C24" s="10">
        <v>17590946</v>
      </c>
      <c r="D24" s="10"/>
      <c r="E24" s="10">
        <v>98972344071</v>
      </c>
      <c r="F24" s="10"/>
      <c r="G24" s="10">
        <v>82383473332</v>
      </c>
      <c r="H24" s="10"/>
      <c r="I24" s="10">
        <f t="shared" si="0"/>
        <v>16588870739</v>
      </c>
      <c r="J24" s="10"/>
      <c r="K24" s="10">
        <v>17590946</v>
      </c>
      <c r="L24" s="10"/>
      <c r="M24" s="10">
        <v>98972344071</v>
      </c>
      <c r="N24" s="10"/>
      <c r="O24" s="10">
        <v>83265964796</v>
      </c>
      <c r="P24" s="10"/>
      <c r="Q24" s="10">
        <f t="shared" si="1"/>
        <v>15706379275</v>
      </c>
    </row>
    <row r="25" spans="1:17">
      <c r="A25" s="2" t="s">
        <v>41</v>
      </c>
      <c r="C25" s="10">
        <v>7549334</v>
      </c>
      <c r="D25" s="10"/>
      <c r="E25" s="10">
        <v>59359926309</v>
      </c>
      <c r="F25" s="10"/>
      <c r="G25" s="10">
        <v>61363595581</v>
      </c>
      <c r="H25" s="10"/>
      <c r="I25" s="10">
        <f t="shared" si="0"/>
        <v>-2003669272</v>
      </c>
      <c r="J25" s="10"/>
      <c r="K25" s="10">
        <v>7549334</v>
      </c>
      <c r="L25" s="10"/>
      <c r="M25" s="10">
        <v>59359926309</v>
      </c>
      <c r="N25" s="10"/>
      <c r="O25" s="10">
        <v>73851255186</v>
      </c>
      <c r="P25" s="10"/>
      <c r="Q25" s="10">
        <f t="shared" si="1"/>
        <v>-14491328877</v>
      </c>
    </row>
    <row r="26" spans="1:17">
      <c r="A26" s="2" t="s">
        <v>35</v>
      </c>
      <c r="C26" s="10">
        <v>6565556</v>
      </c>
      <c r="D26" s="10"/>
      <c r="E26" s="10">
        <v>109449253093</v>
      </c>
      <c r="F26" s="10"/>
      <c r="G26" s="10">
        <v>108274484724</v>
      </c>
      <c r="H26" s="10"/>
      <c r="I26" s="10">
        <f t="shared" si="0"/>
        <v>1174768369</v>
      </c>
      <c r="J26" s="10"/>
      <c r="K26" s="10">
        <v>6565556</v>
      </c>
      <c r="L26" s="10"/>
      <c r="M26" s="10">
        <v>109449253093</v>
      </c>
      <c r="N26" s="10"/>
      <c r="O26" s="10">
        <v>105323803339</v>
      </c>
      <c r="P26" s="10"/>
      <c r="Q26" s="10">
        <f t="shared" si="1"/>
        <v>4125449754</v>
      </c>
    </row>
    <row r="27" spans="1:17">
      <c r="A27" s="2" t="s">
        <v>44</v>
      </c>
      <c r="C27" s="10">
        <v>6016116</v>
      </c>
      <c r="D27" s="10"/>
      <c r="E27" s="10">
        <v>47184725666</v>
      </c>
      <c r="F27" s="10"/>
      <c r="G27" s="10">
        <v>46526732485</v>
      </c>
      <c r="H27" s="10"/>
      <c r="I27" s="10">
        <f t="shared" si="0"/>
        <v>657993181</v>
      </c>
      <c r="J27" s="10"/>
      <c r="K27" s="10">
        <v>6016116</v>
      </c>
      <c r="L27" s="10"/>
      <c r="M27" s="10">
        <v>47184725666</v>
      </c>
      <c r="N27" s="10"/>
      <c r="O27" s="10">
        <v>46564801573</v>
      </c>
      <c r="P27" s="10"/>
      <c r="Q27" s="10">
        <f t="shared" si="1"/>
        <v>619924093</v>
      </c>
    </row>
    <row r="28" spans="1:17">
      <c r="A28" s="2" t="s">
        <v>83</v>
      </c>
      <c r="C28" s="10">
        <v>2899792</v>
      </c>
      <c r="D28" s="10"/>
      <c r="E28" s="10">
        <v>61715143667</v>
      </c>
      <c r="F28" s="10"/>
      <c r="G28" s="10">
        <v>57924605884</v>
      </c>
      <c r="H28" s="10"/>
      <c r="I28" s="10">
        <f t="shared" si="0"/>
        <v>3790537783</v>
      </c>
      <c r="J28" s="10"/>
      <c r="K28" s="10">
        <v>2899792</v>
      </c>
      <c r="L28" s="10"/>
      <c r="M28" s="10">
        <v>61715143667</v>
      </c>
      <c r="N28" s="10"/>
      <c r="O28" s="10">
        <v>32687983609</v>
      </c>
      <c r="P28" s="10"/>
      <c r="Q28" s="10">
        <f t="shared" si="1"/>
        <v>29027160058</v>
      </c>
    </row>
    <row r="29" spans="1:17">
      <c r="A29" s="2" t="s">
        <v>91</v>
      </c>
      <c r="C29" s="10">
        <v>114500</v>
      </c>
      <c r="D29" s="10"/>
      <c r="E29" s="10">
        <v>8382749096</v>
      </c>
      <c r="F29" s="10"/>
      <c r="G29" s="10">
        <v>9839691936</v>
      </c>
      <c r="H29" s="10"/>
      <c r="I29" s="10">
        <f t="shared" si="0"/>
        <v>-1456942840</v>
      </c>
      <c r="J29" s="10"/>
      <c r="K29" s="10">
        <v>114500</v>
      </c>
      <c r="L29" s="10"/>
      <c r="M29" s="10">
        <v>8382749096</v>
      </c>
      <c r="N29" s="10"/>
      <c r="O29" s="10">
        <v>7449372391</v>
      </c>
      <c r="P29" s="10"/>
      <c r="Q29" s="10">
        <f t="shared" si="1"/>
        <v>933376705</v>
      </c>
    </row>
    <row r="30" spans="1:17">
      <c r="A30" s="2" t="s">
        <v>81</v>
      </c>
      <c r="C30" s="10">
        <v>4020453</v>
      </c>
      <c r="D30" s="10"/>
      <c r="E30" s="10">
        <v>44641254672</v>
      </c>
      <c r="F30" s="10"/>
      <c r="G30" s="10">
        <v>46959242829</v>
      </c>
      <c r="H30" s="10"/>
      <c r="I30" s="10">
        <f t="shared" si="0"/>
        <v>-2317988157</v>
      </c>
      <c r="J30" s="10"/>
      <c r="K30" s="10">
        <v>4020453</v>
      </c>
      <c r="L30" s="10"/>
      <c r="M30" s="10">
        <v>44641254672</v>
      </c>
      <c r="N30" s="10"/>
      <c r="O30" s="10">
        <v>46879312319</v>
      </c>
      <c r="P30" s="10"/>
      <c r="Q30" s="10">
        <f t="shared" si="1"/>
        <v>-2238057647</v>
      </c>
    </row>
    <row r="31" spans="1:17">
      <c r="A31" s="2" t="s">
        <v>15</v>
      </c>
      <c r="C31" s="10">
        <v>4000000</v>
      </c>
      <c r="D31" s="10"/>
      <c r="E31" s="10">
        <v>47356542000</v>
      </c>
      <c r="F31" s="10"/>
      <c r="G31" s="10">
        <v>46720350000</v>
      </c>
      <c r="H31" s="10"/>
      <c r="I31" s="10">
        <f t="shared" si="0"/>
        <v>636192000</v>
      </c>
      <c r="J31" s="10"/>
      <c r="K31" s="10">
        <v>4000000</v>
      </c>
      <c r="L31" s="10"/>
      <c r="M31" s="10">
        <v>47356542000</v>
      </c>
      <c r="N31" s="10"/>
      <c r="O31" s="10">
        <v>43360200960</v>
      </c>
      <c r="P31" s="10"/>
      <c r="Q31" s="10">
        <f t="shared" si="1"/>
        <v>3996341040</v>
      </c>
    </row>
    <row r="32" spans="1:17">
      <c r="A32" s="2" t="s">
        <v>107</v>
      </c>
      <c r="C32" s="10">
        <v>1959026</v>
      </c>
      <c r="D32" s="10"/>
      <c r="E32" s="10">
        <v>29171599533</v>
      </c>
      <c r="F32" s="10"/>
      <c r="G32" s="10">
        <v>29363817286</v>
      </c>
      <c r="H32" s="10"/>
      <c r="I32" s="10">
        <f t="shared" si="0"/>
        <v>-192217753</v>
      </c>
      <c r="J32" s="10"/>
      <c r="K32" s="10">
        <v>1959026</v>
      </c>
      <c r="L32" s="10"/>
      <c r="M32" s="10">
        <v>29171599533</v>
      </c>
      <c r="N32" s="10"/>
      <c r="O32" s="10">
        <v>29363817286</v>
      </c>
      <c r="P32" s="10"/>
      <c r="Q32" s="10">
        <f t="shared" si="1"/>
        <v>-192217753</v>
      </c>
    </row>
    <row r="33" spans="1:17">
      <c r="A33" s="2" t="s">
        <v>98</v>
      </c>
      <c r="C33" s="10">
        <v>1315628</v>
      </c>
      <c r="D33" s="10"/>
      <c r="E33" s="10">
        <v>32028022328</v>
      </c>
      <c r="F33" s="10"/>
      <c r="G33" s="10">
        <v>36138657422</v>
      </c>
      <c r="H33" s="10"/>
      <c r="I33" s="10">
        <f t="shared" si="0"/>
        <v>-4110635094</v>
      </c>
      <c r="J33" s="10"/>
      <c r="K33" s="10">
        <v>1315628</v>
      </c>
      <c r="L33" s="10"/>
      <c r="M33" s="10">
        <v>32028022328</v>
      </c>
      <c r="N33" s="10"/>
      <c r="O33" s="10">
        <v>32315738393</v>
      </c>
      <c r="P33" s="10"/>
      <c r="Q33" s="10">
        <f t="shared" si="1"/>
        <v>-287716065</v>
      </c>
    </row>
    <row r="34" spans="1:17">
      <c r="A34" s="2" t="s">
        <v>89</v>
      </c>
      <c r="C34" s="10">
        <v>2336514</v>
      </c>
      <c r="D34" s="10"/>
      <c r="E34" s="10">
        <v>37324370689</v>
      </c>
      <c r="F34" s="10"/>
      <c r="G34" s="10">
        <v>40715383832</v>
      </c>
      <c r="H34" s="10"/>
      <c r="I34" s="10">
        <f t="shared" si="0"/>
        <v>-3391013143</v>
      </c>
      <c r="J34" s="10"/>
      <c r="K34" s="10">
        <v>2336514</v>
      </c>
      <c r="L34" s="10"/>
      <c r="M34" s="10">
        <v>37324370689</v>
      </c>
      <c r="N34" s="10"/>
      <c r="O34" s="10">
        <v>47497410202</v>
      </c>
      <c r="P34" s="10"/>
      <c r="Q34" s="10">
        <f t="shared" si="1"/>
        <v>-10173039513</v>
      </c>
    </row>
    <row r="35" spans="1:17">
      <c r="A35" s="2" t="s">
        <v>19</v>
      </c>
      <c r="C35" s="10">
        <v>19600452</v>
      </c>
      <c r="D35" s="10"/>
      <c r="E35" s="10">
        <v>37408952276</v>
      </c>
      <c r="F35" s="10"/>
      <c r="G35" s="10">
        <v>38227273107</v>
      </c>
      <c r="H35" s="10"/>
      <c r="I35" s="10">
        <f t="shared" si="0"/>
        <v>-818320831</v>
      </c>
      <c r="J35" s="10"/>
      <c r="K35" s="10">
        <v>19600452</v>
      </c>
      <c r="L35" s="10"/>
      <c r="M35" s="10">
        <v>37408952276</v>
      </c>
      <c r="N35" s="10"/>
      <c r="O35" s="10">
        <v>37877549416</v>
      </c>
      <c r="P35" s="10"/>
      <c r="Q35" s="10">
        <f t="shared" si="1"/>
        <v>-468597140</v>
      </c>
    </row>
    <row r="36" spans="1:17">
      <c r="A36" s="2" t="s">
        <v>75</v>
      </c>
      <c r="C36" s="10">
        <v>15664346</v>
      </c>
      <c r="D36" s="10"/>
      <c r="E36" s="10">
        <v>60353750815</v>
      </c>
      <c r="F36" s="10"/>
      <c r="G36" s="10">
        <v>58967919076</v>
      </c>
      <c r="H36" s="10"/>
      <c r="I36" s="10">
        <f t="shared" si="0"/>
        <v>1385831739</v>
      </c>
      <c r="J36" s="10"/>
      <c r="K36" s="10">
        <v>15664346</v>
      </c>
      <c r="L36" s="10"/>
      <c r="M36" s="10">
        <v>60353750815</v>
      </c>
      <c r="N36" s="10"/>
      <c r="O36" s="10">
        <v>60591497956</v>
      </c>
      <c r="P36" s="10"/>
      <c r="Q36" s="10">
        <f t="shared" si="1"/>
        <v>-237747141</v>
      </c>
    </row>
    <row r="37" spans="1:17">
      <c r="A37" s="2" t="s">
        <v>23</v>
      </c>
      <c r="C37" s="10">
        <v>20054362</v>
      </c>
      <c r="D37" s="10"/>
      <c r="E37" s="10">
        <v>58010962169</v>
      </c>
      <c r="F37" s="10"/>
      <c r="G37" s="10">
        <v>61798619492</v>
      </c>
      <c r="H37" s="10"/>
      <c r="I37" s="10">
        <f t="shared" si="0"/>
        <v>-3787657323</v>
      </c>
      <c r="J37" s="10"/>
      <c r="K37" s="10">
        <v>20054362</v>
      </c>
      <c r="L37" s="10"/>
      <c r="M37" s="10">
        <v>58010962169</v>
      </c>
      <c r="N37" s="10"/>
      <c r="O37" s="10">
        <v>39152415707</v>
      </c>
      <c r="P37" s="10"/>
      <c r="Q37" s="10">
        <f t="shared" si="1"/>
        <v>18858546462</v>
      </c>
    </row>
    <row r="38" spans="1:17">
      <c r="A38" s="2" t="s">
        <v>64</v>
      </c>
      <c r="C38" s="10">
        <v>1828935</v>
      </c>
      <c r="D38" s="10"/>
      <c r="E38" s="10">
        <v>51669061620</v>
      </c>
      <c r="F38" s="10"/>
      <c r="G38" s="10">
        <v>51178187354</v>
      </c>
      <c r="H38" s="10"/>
      <c r="I38" s="10">
        <f t="shared" si="0"/>
        <v>490874266</v>
      </c>
      <c r="J38" s="10"/>
      <c r="K38" s="10">
        <v>1828935</v>
      </c>
      <c r="L38" s="10"/>
      <c r="M38" s="10">
        <v>51669061620</v>
      </c>
      <c r="N38" s="10"/>
      <c r="O38" s="10">
        <v>42431788181</v>
      </c>
      <c r="P38" s="10"/>
      <c r="Q38" s="10">
        <f t="shared" si="1"/>
        <v>9237273439</v>
      </c>
    </row>
    <row r="39" spans="1:17">
      <c r="A39" s="2" t="s">
        <v>21</v>
      </c>
      <c r="C39" s="10">
        <v>29250796</v>
      </c>
      <c r="D39" s="10"/>
      <c r="E39" s="10">
        <v>69377134480</v>
      </c>
      <c r="F39" s="10"/>
      <c r="G39" s="10">
        <v>65347563115</v>
      </c>
      <c r="H39" s="10"/>
      <c r="I39" s="10">
        <f t="shared" si="0"/>
        <v>4029571365</v>
      </c>
      <c r="J39" s="10"/>
      <c r="K39" s="10">
        <v>29250796</v>
      </c>
      <c r="L39" s="10"/>
      <c r="M39" s="10">
        <v>69377134480</v>
      </c>
      <c r="N39" s="10"/>
      <c r="O39" s="10">
        <v>71650627741</v>
      </c>
      <c r="P39" s="10"/>
      <c r="Q39" s="10">
        <f t="shared" si="1"/>
        <v>-2273493261</v>
      </c>
    </row>
    <row r="40" spans="1:17">
      <c r="A40" s="2" t="s">
        <v>79</v>
      </c>
      <c r="C40" s="10">
        <v>33339574</v>
      </c>
      <c r="D40" s="10"/>
      <c r="E40" s="10">
        <v>164910628788</v>
      </c>
      <c r="F40" s="10"/>
      <c r="G40" s="10">
        <v>145575806684</v>
      </c>
      <c r="H40" s="10"/>
      <c r="I40" s="10">
        <f t="shared" si="0"/>
        <v>19334822104</v>
      </c>
      <c r="J40" s="10"/>
      <c r="K40" s="10">
        <v>33339574</v>
      </c>
      <c r="L40" s="10"/>
      <c r="M40" s="10">
        <v>164910628788</v>
      </c>
      <c r="N40" s="10"/>
      <c r="O40" s="10">
        <v>144593845255</v>
      </c>
      <c r="P40" s="10"/>
      <c r="Q40" s="10">
        <f t="shared" si="1"/>
        <v>20316783533</v>
      </c>
    </row>
    <row r="41" spans="1:17">
      <c r="A41" s="2" t="s">
        <v>71</v>
      </c>
      <c r="C41" s="10">
        <v>2581089</v>
      </c>
      <c r="D41" s="10"/>
      <c r="E41" s="10">
        <v>56959239753</v>
      </c>
      <c r="F41" s="10"/>
      <c r="G41" s="10">
        <v>48877185464</v>
      </c>
      <c r="H41" s="10"/>
      <c r="I41" s="10">
        <f t="shared" si="0"/>
        <v>8082054289</v>
      </c>
      <c r="J41" s="10"/>
      <c r="K41" s="10">
        <v>2581089</v>
      </c>
      <c r="L41" s="10"/>
      <c r="M41" s="10">
        <v>56959239753</v>
      </c>
      <c r="N41" s="10"/>
      <c r="O41" s="10">
        <v>55283451835</v>
      </c>
      <c r="P41" s="10"/>
      <c r="Q41" s="10">
        <f t="shared" si="1"/>
        <v>1675787918</v>
      </c>
    </row>
    <row r="42" spans="1:17">
      <c r="A42" s="2" t="s">
        <v>85</v>
      </c>
      <c r="C42" s="10">
        <v>28369173</v>
      </c>
      <c r="D42" s="10"/>
      <c r="E42" s="10">
        <v>44923199638</v>
      </c>
      <c r="F42" s="10"/>
      <c r="G42" s="10">
        <v>45402606037</v>
      </c>
      <c r="H42" s="10"/>
      <c r="I42" s="10">
        <f t="shared" si="0"/>
        <v>-479406399</v>
      </c>
      <c r="J42" s="10"/>
      <c r="K42" s="10">
        <v>28369173</v>
      </c>
      <c r="L42" s="10"/>
      <c r="M42" s="10">
        <v>44923199638</v>
      </c>
      <c r="N42" s="10"/>
      <c r="O42" s="10">
        <v>43405869277</v>
      </c>
      <c r="P42" s="10"/>
      <c r="Q42" s="10">
        <f t="shared" si="1"/>
        <v>1517330361</v>
      </c>
    </row>
    <row r="43" spans="1:17">
      <c r="A43" s="2" t="s">
        <v>17</v>
      </c>
      <c r="C43" s="10">
        <v>20178640</v>
      </c>
      <c r="D43" s="10"/>
      <c r="E43" s="10">
        <v>61258894438</v>
      </c>
      <c r="F43" s="10"/>
      <c r="G43" s="10">
        <v>53520491089</v>
      </c>
      <c r="H43" s="10"/>
      <c r="I43" s="10">
        <f t="shared" si="0"/>
        <v>7738403349</v>
      </c>
      <c r="J43" s="10"/>
      <c r="K43" s="10">
        <v>20178640</v>
      </c>
      <c r="L43" s="10"/>
      <c r="M43" s="10">
        <v>61258894438</v>
      </c>
      <c r="N43" s="10"/>
      <c r="O43" s="10">
        <v>63805295721</v>
      </c>
      <c r="P43" s="10"/>
      <c r="Q43" s="10">
        <f t="shared" si="1"/>
        <v>-2546401283</v>
      </c>
    </row>
    <row r="44" spans="1:17">
      <c r="A44" s="2" t="s">
        <v>46</v>
      </c>
      <c r="C44" s="10">
        <v>1636174</v>
      </c>
      <c r="D44" s="10"/>
      <c r="E44" s="10">
        <v>5485977953</v>
      </c>
      <c r="F44" s="10"/>
      <c r="G44" s="10">
        <v>1806342975</v>
      </c>
      <c r="H44" s="10"/>
      <c r="I44" s="10">
        <f t="shared" si="0"/>
        <v>3679634978</v>
      </c>
      <c r="J44" s="10"/>
      <c r="K44" s="10">
        <v>1636174</v>
      </c>
      <c r="L44" s="10"/>
      <c r="M44" s="10">
        <v>5485977953</v>
      </c>
      <c r="N44" s="10"/>
      <c r="O44" s="10">
        <v>6520256859</v>
      </c>
      <c r="P44" s="10"/>
      <c r="Q44" s="10">
        <f t="shared" si="1"/>
        <v>-1034278906</v>
      </c>
    </row>
    <row r="45" spans="1:17">
      <c r="A45" s="2" t="s">
        <v>68</v>
      </c>
      <c r="C45" s="10">
        <v>10733254</v>
      </c>
      <c r="D45" s="10"/>
      <c r="E45" s="10">
        <v>43349736196</v>
      </c>
      <c r="F45" s="10"/>
      <c r="G45" s="10">
        <v>45697002057</v>
      </c>
      <c r="H45" s="10"/>
      <c r="I45" s="10">
        <f t="shared" si="0"/>
        <v>-2347265861</v>
      </c>
      <c r="J45" s="10"/>
      <c r="K45" s="10">
        <v>10733254</v>
      </c>
      <c r="L45" s="10"/>
      <c r="M45" s="10">
        <v>43349736196</v>
      </c>
      <c r="N45" s="10"/>
      <c r="O45" s="10">
        <v>47730231408</v>
      </c>
      <c r="P45" s="10"/>
      <c r="Q45" s="10">
        <f t="shared" si="1"/>
        <v>-4380495212</v>
      </c>
    </row>
    <row r="46" spans="1:17">
      <c r="A46" s="2" t="s">
        <v>33</v>
      </c>
      <c r="C46" s="10">
        <v>1010259</v>
      </c>
      <c r="D46" s="10"/>
      <c r="E46" s="10">
        <v>59290799496</v>
      </c>
      <c r="F46" s="10"/>
      <c r="G46" s="10">
        <v>58547656006</v>
      </c>
      <c r="H46" s="10"/>
      <c r="I46" s="10">
        <f t="shared" si="0"/>
        <v>743143490</v>
      </c>
      <c r="J46" s="10"/>
      <c r="K46" s="10">
        <v>1010259</v>
      </c>
      <c r="L46" s="10"/>
      <c r="M46" s="10">
        <v>59290799496</v>
      </c>
      <c r="N46" s="10"/>
      <c r="O46" s="10">
        <v>46225533553</v>
      </c>
      <c r="P46" s="10"/>
      <c r="Q46" s="10">
        <f t="shared" si="1"/>
        <v>13065265943</v>
      </c>
    </row>
    <row r="47" spans="1:17">
      <c r="A47" s="2" t="s">
        <v>52</v>
      </c>
      <c r="C47" s="10">
        <v>1091408</v>
      </c>
      <c r="D47" s="10"/>
      <c r="E47" s="10">
        <v>24193584929</v>
      </c>
      <c r="F47" s="10"/>
      <c r="G47" s="10">
        <v>22403476627</v>
      </c>
      <c r="H47" s="10"/>
      <c r="I47" s="10">
        <f t="shared" si="0"/>
        <v>1790108302</v>
      </c>
      <c r="J47" s="10"/>
      <c r="K47" s="10">
        <v>1091408</v>
      </c>
      <c r="L47" s="10"/>
      <c r="M47" s="10">
        <v>24193584929</v>
      </c>
      <c r="N47" s="10"/>
      <c r="O47" s="10">
        <v>16610035213</v>
      </c>
      <c r="P47" s="10"/>
      <c r="Q47" s="10">
        <f t="shared" si="1"/>
        <v>7583549716</v>
      </c>
    </row>
    <row r="48" spans="1:17">
      <c r="A48" s="2" t="s">
        <v>39</v>
      </c>
      <c r="C48" s="10">
        <v>1928785</v>
      </c>
      <c r="D48" s="10"/>
      <c r="E48" s="10">
        <v>49792507698</v>
      </c>
      <c r="F48" s="10"/>
      <c r="G48" s="10">
        <v>46130448025</v>
      </c>
      <c r="H48" s="10"/>
      <c r="I48" s="10">
        <f t="shared" si="0"/>
        <v>3662059673</v>
      </c>
      <c r="J48" s="10"/>
      <c r="K48" s="10">
        <v>1928785</v>
      </c>
      <c r="L48" s="10"/>
      <c r="M48" s="10">
        <v>49792507698</v>
      </c>
      <c r="N48" s="10"/>
      <c r="O48" s="10">
        <v>54103628319</v>
      </c>
      <c r="P48" s="10"/>
      <c r="Q48" s="10">
        <f t="shared" si="1"/>
        <v>-4311120621</v>
      </c>
    </row>
    <row r="49" spans="1:17">
      <c r="A49" s="2" t="s">
        <v>58</v>
      </c>
      <c r="C49" s="10">
        <v>185603029</v>
      </c>
      <c r="D49" s="10"/>
      <c r="E49" s="10">
        <v>79703434502</v>
      </c>
      <c r="F49" s="10"/>
      <c r="G49" s="10">
        <v>79703434502</v>
      </c>
      <c r="H49" s="10"/>
      <c r="I49" s="10">
        <f t="shared" si="0"/>
        <v>0</v>
      </c>
      <c r="J49" s="10"/>
      <c r="K49" s="10">
        <v>185603029</v>
      </c>
      <c r="L49" s="10"/>
      <c r="M49" s="10">
        <v>79703434502</v>
      </c>
      <c r="N49" s="10"/>
      <c r="O49" s="10">
        <v>79703434502</v>
      </c>
      <c r="P49" s="10"/>
      <c r="Q49" s="10">
        <f t="shared" si="1"/>
        <v>0</v>
      </c>
    </row>
    <row r="50" spans="1:17">
      <c r="A50" s="2" t="s">
        <v>37</v>
      </c>
      <c r="C50" s="10">
        <v>1479673</v>
      </c>
      <c r="D50" s="10"/>
      <c r="E50" s="10">
        <v>74043542724</v>
      </c>
      <c r="F50" s="10"/>
      <c r="G50" s="10">
        <v>67980127106</v>
      </c>
      <c r="H50" s="10"/>
      <c r="I50" s="10">
        <f t="shared" si="0"/>
        <v>6063415618</v>
      </c>
      <c r="J50" s="10"/>
      <c r="K50" s="10">
        <v>1479673</v>
      </c>
      <c r="L50" s="10"/>
      <c r="M50" s="10">
        <v>74043542724</v>
      </c>
      <c r="N50" s="10"/>
      <c r="O50" s="10">
        <v>67518337955</v>
      </c>
      <c r="P50" s="10"/>
      <c r="Q50" s="10">
        <f t="shared" si="1"/>
        <v>6525204769</v>
      </c>
    </row>
    <row r="51" spans="1:17">
      <c r="A51" s="2" t="s">
        <v>48</v>
      </c>
      <c r="C51" s="10">
        <v>25382140</v>
      </c>
      <c r="D51" s="10"/>
      <c r="E51" s="10">
        <v>67291387084</v>
      </c>
      <c r="F51" s="10"/>
      <c r="G51" s="10">
        <v>64596251544</v>
      </c>
      <c r="H51" s="10"/>
      <c r="I51" s="10">
        <f t="shared" si="0"/>
        <v>2695135540</v>
      </c>
      <c r="J51" s="10"/>
      <c r="K51" s="10">
        <v>25382140</v>
      </c>
      <c r="L51" s="10"/>
      <c r="M51" s="10">
        <v>67291387084</v>
      </c>
      <c r="N51" s="10"/>
      <c r="O51" s="10">
        <v>66200968400</v>
      </c>
      <c r="P51" s="10"/>
      <c r="Q51" s="10">
        <f t="shared" si="1"/>
        <v>1090418684</v>
      </c>
    </row>
    <row r="52" spans="1:17">
      <c r="A52" s="2" t="s">
        <v>96</v>
      </c>
      <c r="C52" s="10">
        <v>1327804</v>
      </c>
      <c r="D52" s="10"/>
      <c r="E52" s="10">
        <v>44492629313</v>
      </c>
      <c r="F52" s="10"/>
      <c r="G52" s="10">
        <v>47045705099</v>
      </c>
      <c r="H52" s="10"/>
      <c r="I52" s="10">
        <f t="shared" si="0"/>
        <v>-2553075786</v>
      </c>
      <c r="J52" s="10"/>
      <c r="K52" s="10">
        <v>1327804</v>
      </c>
      <c r="L52" s="10"/>
      <c r="M52" s="10">
        <v>44492629313</v>
      </c>
      <c r="N52" s="10"/>
      <c r="O52" s="10">
        <v>37066356025</v>
      </c>
      <c r="P52" s="10"/>
      <c r="Q52" s="10">
        <f t="shared" si="1"/>
        <v>7426273288</v>
      </c>
    </row>
    <row r="53" spans="1:17">
      <c r="A53" s="2" t="s">
        <v>101</v>
      </c>
      <c r="C53" s="10">
        <v>12333166</v>
      </c>
      <c r="D53" s="10"/>
      <c r="E53" s="10">
        <v>42161396014</v>
      </c>
      <c r="F53" s="10"/>
      <c r="G53" s="10">
        <v>40678268532</v>
      </c>
      <c r="H53" s="10"/>
      <c r="I53" s="10">
        <f t="shared" si="0"/>
        <v>1483127482</v>
      </c>
      <c r="J53" s="10"/>
      <c r="K53" s="10">
        <v>12333166</v>
      </c>
      <c r="L53" s="10"/>
      <c r="M53" s="10">
        <v>42161396014</v>
      </c>
      <c r="N53" s="10"/>
      <c r="O53" s="10">
        <v>41373634351</v>
      </c>
      <c r="P53" s="10"/>
      <c r="Q53" s="10">
        <f t="shared" si="1"/>
        <v>787761663</v>
      </c>
    </row>
    <row r="54" spans="1:17">
      <c r="A54" s="2" t="s">
        <v>93</v>
      </c>
      <c r="C54" s="10">
        <v>359496</v>
      </c>
      <c r="D54" s="10"/>
      <c r="E54" s="10">
        <v>26855378459</v>
      </c>
      <c r="F54" s="10"/>
      <c r="G54" s="10">
        <v>26230003711</v>
      </c>
      <c r="H54" s="10"/>
      <c r="I54" s="10">
        <f t="shared" si="0"/>
        <v>625374748</v>
      </c>
      <c r="J54" s="10"/>
      <c r="K54" s="10">
        <v>359496</v>
      </c>
      <c r="L54" s="10"/>
      <c r="M54" s="10">
        <v>26855378459</v>
      </c>
      <c r="N54" s="10"/>
      <c r="O54" s="10">
        <v>28820842035</v>
      </c>
      <c r="P54" s="10"/>
      <c r="Q54" s="10">
        <f t="shared" si="1"/>
        <v>-1965463576</v>
      </c>
    </row>
    <row r="55" spans="1:17">
      <c r="A55" s="2" t="s">
        <v>108</v>
      </c>
      <c r="C55" s="10">
        <v>3052784</v>
      </c>
      <c r="D55" s="10"/>
      <c r="E55" s="10">
        <v>37659633395</v>
      </c>
      <c r="F55" s="10"/>
      <c r="G55" s="10">
        <v>36267611671</v>
      </c>
      <c r="H55" s="10"/>
      <c r="I55" s="10">
        <f t="shared" si="0"/>
        <v>1392021724</v>
      </c>
      <c r="J55" s="10"/>
      <c r="K55" s="10">
        <v>3052784</v>
      </c>
      <c r="L55" s="10"/>
      <c r="M55" s="10">
        <v>37659633395</v>
      </c>
      <c r="N55" s="10"/>
      <c r="O55" s="10">
        <v>36267611671</v>
      </c>
      <c r="P55" s="10"/>
      <c r="Q55" s="10">
        <f t="shared" si="1"/>
        <v>1392021724</v>
      </c>
    </row>
    <row r="56" spans="1:17">
      <c r="A56" s="2" t="s">
        <v>31</v>
      </c>
      <c r="C56" s="10">
        <v>4679999</v>
      </c>
      <c r="D56" s="10"/>
      <c r="E56" s="10">
        <v>15017149903</v>
      </c>
      <c r="F56" s="10"/>
      <c r="G56" s="10">
        <v>13156288671</v>
      </c>
      <c r="H56" s="10"/>
      <c r="I56" s="10">
        <f t="shared" si="0"/>
        <v>1860861232</v>
      </c>
      <c r="J56" s="10"/>
      <c r="K56" s="10">
        <v>4679999</v>
      </c>
      <c r="L56" s="10"/>
      <c r="M56" s="10">
        <v>15017149903</v>
      </c>
      <c r="N56" s="10"/>
      <c r="O56" s="10">
        <v>13294410608</v>
      </c>
      <c r="P56" s="10"/>
      <c r="Q56" s="10">
        <f t="shared" si="1"/>
        <v>1722739295</v>
      </c>
    </row>
    <row r="57" spans="1:17">
      <c r="A57" s="2" t="s">
        <v>151</v>
      </c>
      <c r="C57" s="10">
        <v>197327</v>
      </c>
      <c r="D57" s="10"/>
      <c r="E57" s="10">
        <v>169589572247</v>
      </c>
      <c r="F57" s="10"/>
      <c r="G57" s="10">
        <v>166271133683</v>
      </c>
      <c r="H57" s="10"/>
      <c r="I57" s="10">
        <f t="shared" si="0"/>
        <v>3318438564</v>
      </c>
      <c r="J57" s="10"/>
      <c r="K57" s="10">
        <v>197327</v>
      </c>
      <c r="L57" s="10"/>
      <c r="M57" s="10">
        <v>169589572247</v>
      </c>
      <c r="N57" s="10"/>
      <c r="O57" s="10">
        <v>155861428182</v>
      </c>
      <c r="P57" s="10"/>
      <c r="Q57" s="10">
        <f t="shared" si="1"/>
        <v>13728144065</v>
      </c>
    </row>
    <row r="58" spans="1:17">
      <c r="A58" s="2" t="s">
        <v>129</v>
      </c>
      <c r="C58" s="10">
        <v>23980</v>
      </c>
      <c r="D58" s="10"/>
      <c r="E58" s="10">
        <v>16213775520</v>
      </c>
      <c r="F58" s="10"/>
      <c r="G58" s="10">
        <v>16268200254</v>
      </c>
      <c r="H58" s="10"/>
      <c r="I58" s="10">
        <f t="shared" si="0"/>
        <v>-54424734</v>
      </c>
      <c r="J58" s="10"/>
      <c r="K58" s="10">
        <v>23980</v>
      </c>
      <c r="L58" s="10"/>
      <c r="M58" s="10">
        <v>16213775520</v>
      </c>
      <c r="N58" s="10"/>
      <c r="O58" s="10">
        <v>13385127905</v>
      </c>
      <c r="P58" s="10"/>
      <c r="Q58" s="10">
        <f t="shared" si="1"/>
        <v>2828647615</v>
      </c>
    </row>
    <row r="59" spans="1:17">
      <c r="A59" s="2" t="s">
        <v>120</v>
      </c>
      <c r="C59" s="10">
        <v>400</v>
      </c>
      <c r="D59" s="10"/>
      <c r="E59" s="10">
        <v>317930364</v>
      </c>
      <c r="F59" s="10"/>
      <c r="G59" s="10">
        <v>311151593</v>
      </c>
      <c r="H59" s="10"/>
      <c r="I59" s="10">
        <f t="shared" si="0"/>
        <v>6778771</v>
      </c>
      <c r="J59" s="10"/>
      <c r="K59" s="10">
        <v>400</v>
      </c>
      <c r="L59" s="10"/>
      <c r="M59" s="10">
        <v>317930364</v>
      </c>
      <c r="N59" s="10"/>
      <c r="O59" s="10">
        <v>257637294</v>
      </c>
      <c r="P59" s="10"/>
      <c r="Q59" s="10">
        <f t="shared" si="1"/>
        <v>60293070</v>
      </c>
    </row>
    <row r="60" spans="1:17">
      <c r="A60" s="2" t="s">
        <v>165</v>
      </c>
      <c r="C60" s="10">
        <v>100396</v>
      </c>
      <c r="D60" s="10"/>
      <c r="E60" s="10">
        <v>90317939785</v>
      </c>
      <c r="F60" s="10"/>
      <c r="G60" s="10">
        <v>90317939785</v>
      </c>
      <c r="H60" s="10"/>
      <c r="I60" s="10">
        <f t="shared" si="0"/>
        <v>0</v>
      </c>
      <c r="J60" s="10"/>
      <c r="K60" s="10">
        <v>100396</v>
      </c>
      <c r="L60" s="10"/>
      <c r="M60" s="10">
        <v>90317939785</v>
      </c>
      <c r="N60" s="10"/>
      <c r="O60" s="10">
        <v>89642825899</v>
      </c>
      <c r="P60" s="10"/>
      <c r="Q60" s="10">
        <f t="shared" si="1"/>
        <v>675113886</v>
      </c>
    </row>
    <row r="61" spans="1:17">
      <c r="A61" s="2" t="s">
        <v>154</v>
      </c>
      <c r="C61" s="10">
        <v>26700</v>
      </c>
      <c r="D61" s="10"/>
      <c r="E61" s="10">
        <v>22107063368</v>
      </c>
      <c r="F61" s="10"/>
      <c r="G61" s="10">
        <v>22156983318</v>
      </c>
      <c r="H61" s="10"/>
      <c r="I61" s="10">
        <f t="shared" si="0"/>
        <v>-49919950</v>
      </c>
      <c r="J61" s="10"/>
      <c r="K61" s="10">
        <v>26700</v>
      </c>
      <c r="L61" s="10"/>
      <c r="M61" s="10">
        <v>22107063368</v>
      </c>
      <c r="N61" s="10"/>
      <c r="O61" s="10">
        <v>21017509732</v>
      </c>
      <c r="P61" s="10"/>
      <c r="Q61" s="10">
        <f t="shared" si="1"/>
        <v>1089553636</v>
      </c>
    </row>
    <row r="62" spans="1:17">
      <c r="A62" s="2" t="s">
        <v>169</v>
      </c>
      <c r="C62" s="10">
        <v>652593</v>
      </c>
      <c r="D62" s="10"/>
      <c r="E62" s="10">
        <v>603278123817</v>
      </c>
      <c r="F62" s="10"/>
      <c r="G62" s="10">
        <v>613166727667</v>
      </c>
      <c r="H62" s="10"/>
      <c r="I62" s="10">
        <f t="shared" si="0"/>
        <v>-9888603850</v>
      </c>
      <c r="J62" s="10"/>
      <c r="K62" s="10">
        <v>652593</v>
      </c>
      <c r="L62" s="10"/>
      <c r="M62" s="10">
        <v>603278123817</v>
      </c>
      <c r="N62" s="10"/>
      <c r="O62" s="10">
        <v>625984356921</v>
      </c>
      <c r="P62" s="10"/>
      <c r="Q62" s="10">
        <f t="shared" si="1"/>
        <v>-22706233104</v>
      </c>
    </row>
    <row r="63" spans="1:17">
      <c r="A63" s="2" t="s">
        <v>133</v>
      </c>
      <c r="C63" s="10">
        <v>17338</v>
      </c>
      <c r="D63" s="10"/>
      <c r="E63" s="10">
        <v>13703204843</v>
      </c>
      <c r="F63" s="10"/>
      <c r="G63" s="10">
        <v>13633865413</v>
      </c>
      <c r="H63" s="10"/>
      <c r="I63" s="10">
        <f t="shared" si="0"/>
        <v>69339430</v>
      </c>
      <c r="J63" s="10"/>
      <c r="K63" s="10">
        <v>17338</v>
      </c>
      <c r="L63" s="10"/>
      <c r="M63" s="10">
        <v>13703204843</v>
      </c>
      <c r="N63" s="10"/>
      <c r="O63" s="10">
        <v>11269910896</v>
      </c>
      <c r="P63" s="10"/>
      <c r="Q63" s="10">
        <f t="shared" si="1"/>
        <v>2433293947</v>
      </c>
    </row>
    <row r="64" spans="1:17">
      <c r="A64" s="2" t="s">
        <v>140</v>
      </c>
      <c r="C64" s="10">
        <v>36825</v>
      </c>
      <c r="D64" s="10"/>
      <c r="E64" s="10">
        <v>29483746852</v>
      </c>
      <c r="F64" s="10"/>
      <c r="G64" s="10">
        <v>29084636204</v>
      </c>
      <c r="H64" s="10"/>
      <c r="I64" s="10">
        <f t="shared" si="0"/>
        <v>399110648</v>
      </c>
      <c r="J64" s="10"/>
      <c r="K64" s="10">
        <v>36825</v>
      </c>
      <c r="L64" s="10"/>
      <c r="M64" s="10">
        <v>29483746852</v>
      </c>
      <c r="N64" s="10"/>
      <c r="O64" s="10">
        <v>23938538853</v>
      </c>
      <c r="P64" s="10"/>
      <c r="Q64" s="10">
        <f t="shared" si="1"/>
        <v>5545207999</v>
      </c>
    </row>
    <row r="65" spans="1:19">
      <c r="A65" s="2" t="s">
        <v>136</v>
      </c>
      <c r="C65" s="10">
        <v>90132</v>
      </c>
      <c r="D65" s="10"/>
      <c r="E65" s="10">
        <v>75696256246</v>
      </c>
      <c r="F65" s="10"/>
      <c r="G65" s="10">
        <v>74428328859</v>
      </c>
      <c r="H65" s="10"/>
      <c r="I65" s="10">
        <f t="shared" si="0"/>
        <v>1267927387</v>
      </c>
      <c r="J65" s="10"/>
      <c r="K65" s="10">
        <v>90132</v>
      </c>
      <c r="L65" s="10"/>
      <c r="M65" s="10">
        <v>75696256246</v>
      </c>
      <c r="N65" s="10"/>
      <c r="O65" s="10">
        <v>60923595516</v>
      </c>
      <c r="P65" s="10"/>
      <c r="Q65" s="10">
        <f t="shared" si="1"/>
        <v>14772660730</v>
      </c>
    </row>
    <row r="66" spans="1:19">
      <c r="A66" s="2" t="s">
        <v>158</v>
      </c>
      <c r="C66" s="10">
        <v>162683</v>
      </c>
      <c r="D66" s="10"/>
      <c r="E66" s="10">
        <v>105399476881</v>
      </c>
      <c r="F66" s="10"/>
      <c r="G66" s="10">
        <v>106172081071</v>
      </c>
      <c r="H66" s="10"/>
      <c r="I66" s="10">
        <f t="shared" si="0"/>
        <v>-772604190</v>
      </c>
      <c r="J66" s="10"/>
      <c r="K66" s="10">
        <v>162683</v>
      </c>
      <c r="L66" s="10"/>
      <c r="M66" s="10">
        <v>105399476881</v>
      </c>
      <c r="N66" s="10"/>
      <c r="O66" s="10">
        <v>100958601857</v>
      </c>
      <c r="P66" s="10"/>
      <c r="Q66" s="10">
        <f t="shared" si="1"/>
        <v>4440875024</v>
      </c>
    </row>
    <row r="67" spans="1:19">
      <c r="A67" s="2" t="s">
        <v>125</v>
      </c>
      <c r="C67" s="10">
        <v>19400</v>
      </c>
      <c r="D67" s="10"/>
      <c r="E67" s="10">
        <v>13823292074</v>
      </c>
      <c r="F67" s="10"/>
      <c r="G67" s="10">
        <v>13708270925</v>
      </c>
      <c r="H67" s="10"/>
      <c r="I67" s="10">
        <f t="shared" si="0"/>
        <v>115021149</v>
      </c>
      <c r="J67" s="10"/>
      <c r="K67" s="10">
        <v>19400</v>
      </c>
      <c r="L67" s="10"/>
      <c r="M67" s="10">
        <v>13823292074</v>
      </c>
      <c r="N67" s="10"/>
      <c r="O67" s="10">
        <v>13098813721</v>
      </c>
      <c r="P67" s="10"/>
      <c r="Q67" s="10">
        <f t="shared" si="1"/>
        <v>724478353</v>
      </c>
    </row>
    <row r="68" spans="1:19">
      <c r="A68" s="2" t="s">
        <v>161</v>
      </c>
      <c r="C68" s="10">
        <v>112600</v>
      </c>
      <c r="D68" s="10"/>
      <c r="E68" s="10">
        <v>92011299928</v>
      </c>
      <c r="F68" s="10"/>
      <c r="G68" s="10">
        <v>91138808096</v>
      </c>
      <c r="H68" s="10"/>
      <c r="I68" s="10">
        <f t="shared" si="0"/>
        <v>872491832</v>
      </c>
      <c r="J68" s="10"/>
      <c r="K68" s="10">
        <v>112600</v>
      </c>
      <c r="L68" s="10"/>
      <c r="M68" s="10">
        <v>92011299928</v>
      </c>
      <c r="N68" s="10"/>
      <c r="O68" s="10">
        <v>75090587363</v>
      </c>
      <c r="P68" s="10"/>
      <c r="Q68" s="10">
        <f t="shared" si="1"/>
        <v>16920712565</v>
      </c>
    </row>
    <row r="69" spans="1:19">
      <c r="A69" s="2" t="s">
        <v>143</v>
      </c>
      <c r="C69" s="10">
        <v>14300</v>
      </c>
      <c r="D69" s="10"/>
      <c r="E69" s="10">
        <v>13162908790</v>
      </c>
      <c r="F69" s="10"/>
      <c r="G69" s="10">
        <v>12882107694</v>
      </c>
      <c r="H69" s="10"/>
      <c r="I69" s="10">
        <f t="shared" si="0"/>
        <v>280801096</v>
      </c>
      <c r="J69" s="10"/>
      <c r="K69" s="10">
        <v>14300</v>
      </c>
      <c r="L69" s="10"/>
      <c r="M69" s="10">
        <v>13162908790</v>
      </c>
      <c r="N69" s="10"/>
      <c r="O69" s="10">
        <v>10530041084</v>
      </c>
      <c r="P69" s="10"/>
      <c r="Q69" s="10">
        <f t="shared" si="1"/>
        <v>2632867706</v>
      </c>
    </row>
    <row r="70" spans="1:19">
      <c r="A70" s="2" t="s">
        <v>146</v>
      </c>
      <c r="C70" s="10">
        <v>132300</v>
      </c>
      <c r="D70" s="10"/>
      <c r="E70" s="10">
        <v>118775929960</v>
      </c>
      <c r="F70" s="10"/>
      <c r="G70" s="10">
        <v>116533851410</v>
      </c>
      <c r="H70" s="10"/>
      <c r="I70" s="10">
        <f t="shared" si="0"/>
        <v>2242078550</v>
      </c>
      <c r="J70" s="10"/>
      <c r="K70" s="10">
        <v>132300</v>
      </c>
      <c r="L70" s="10"/>
      <c r="M70" s="10">
        <v>118775929960</v>
      </c>
      <c r="N70" s="10"/>
      <c r="O70" s="10">
        <v>96384245188</v>
      </c>
      <c r="P70" s="10"/>
      <c r="Q70" s="10">
        <f t="shared" si="1"/>
        <v>22391684772</v>
      </c>
    </row>
    <row r="71" spans="1:19">
      <c r="A71" s="2" t="s">
        <v>173</v>
      </c>
      <c r="C71" s="10">
        <v>105000</v>
      </c>
      <c r="D71" s="10"/>
      <c r="E71" s="10">
        <v>98839582078</v>
      </c>
      <c r="F71" s="10"/>
      <c r="G71" s="10">
        <v>98892072562</v>
      </c>
      <c r="H71" s="10"/>
      <c r="I71" s="10">
        <f t="shared" si="0"/>
        <v>-52490484</v>
      </c>
      <c r="J71" s="10"/>
      <c r="K71" s="10">
        <v>105000</v>
      </c>
      <c r="L71" s="10"/>
      <c r="M71" s="10">
        <v>98839582078</v>
      </c>
      <c r="N71" s="10"/>
      <c r="O71" s="10">
        <v>97907059108</v>
      </c>
      <c r="P71" s="10"/>
      <c r="Q71" s="10">
        <f t="shared" si="1"/>
        <v>932522970</v>
      </c>
    </row>
    <row r="72" spans="1:19">
      <c r="A72" s="2" t="s">
        <v>150</v>
      </c>
      <c r="C72" s="10">
        <v>16</v>
      </c>
      <c r="D72" s="10"/>
      <c r="E72" s="10">
        <v>14018258</v>
      </c>
      <c r="F72" s="10"/>
      <c r="G72" s="10">
        <v>13757186</v>
      </c>
      <c r="H72" s="10"/>
      <c r="I72" s="10">
        <f t="shared" si="0"/>
        <v>261072</v>
      </c>
      <c r="J72" s="10"/>
      <c r="K72" s="10">
        <v>16</v>
      </c>
      <c r="L72" s="10"/>
      <c r="M72" s="10">
        <v>14018258</v>
      </c>
      <c r="N72" s="10"/>
      <c r="O72" s="10">
        <v>11300191</v>
      </c>
      <c r="P72" s="10"/>
      <c r="Q72" s="10">
        <f t="shared" si="1"/>
        <v>2718067</v>
      </c>
    </row>
    <row r="73" spans="1:19">
      <c r="A73" s="2" t="s">
        <v>109</v>
      </c>
      <c r="C73" s="2" t="s">
        <v>109</v>
      </c>
      <c r="E73" s="11">
        <f>SUM(E8:E72)</f>
        <v>3897750480450</v>
      </c>
      <c r="F73" s="9"/>
      <c r="G73" s="11">
        <f>SUM(G8:G72)</f>
        <v>3827362659246</v>
      </c>
      <c r="H73" s="9"/>
      <c r="I73" s="11">
        <f>SUM(I8:I72)</f>
        <v>70387821204</v>
      </c>
      <c r="K73" s="2" t="s">
        <v>109</v>
      </c>
      <c r="M73" s="11">
        <f>SUM(M8:M72)</f>
        <v>3897750480450</v>
      </c>
      <c r="N73" s="9"/>
      <c r="O73" s="11">
        <f>SUM(O8:O72)</f>
        <v>3766748621484</v>
      </c>
      <c r="P73" s="9"/>
      <c r="Q73" s="11">
        <f>SUM(Q8:Q72)</f>
        <v>131001858966</v>
      </c>
      <c r="S73" s="4"/>
    </row>
    <row r="74" spans="1:19">
      <c r="I74" s="10"/>
      <c r="J74" s="10"/>
      <c r="K74" s="10"/>
      <c r="L74" s="10"/>
      <c r="M74" s="10"/>
      <c r="N74" s="10"/>
      <c r="O74" s="10"/>
      <c r="P74" s="10"/>
      <c r="Q74" s="10"/>
    </row>
    <row r="75" spans="1:19">
      <c r="I75" s="9"/>
      <c r="J75" s="9"/>
      <c r="K75" s="9"/>
      <c r="L75" s="9"/>
      <c r="M75" s="9"/>
      <c r="N75" s="9"/>
      <c r="O75" s="9"/>
      <c r="P75" s="9"/>
      <c r="Q75" s="9"/>
    </row>
    <row r="76" spans="1:19">
      <c r="I76" s="9"/>
      <c r="J76" s="9"/>
      <c r="K76" s="9"/>
      <c r="L76" s="9"/>
      <c r="M76" s="9"/>
      <c r="N76" s="9"/>
      <c r="O76" s="9"/>
      <c r="P76" s="9"/>
      <c r="Q76" s="9"/>
    </row>
    <row r="77" spans="1:19">
      <c r="I77" s="9"/>
      <c r="J77" s="9"/>
      <c r="K77" s="9"/>
      <c r="L77" s="9"/>
      <c r="M77" s="9"/>
      <c r="N77" s="9"/>
      <c r="O77" s="9"/>
      <c r="P77" s="9"/>
      <c r="Q77" s="9"/>
    </row>
    <row r="78" spans="1:19">
      <c r="I78" s="10"/>
      <c r="J78" s="10"/>
      <c r="K78" s="10"/>
      <c r="L78" s="10"/>
      <c r="M78" s="10"/>
      <c r="N78" s="10"/>
      <c r="O78" s="10"/>
      <c r="P78" s="10"/>
      <c r="Q78" s="10"/>
    </row>
    <row r="79" spans="1:19">
      <c r="I79" s="9"/>
      <c r="J79" s="9"/>
      <c r="K79" s="9"/>
      <c r="L79" s="9"/>
      <c r="M79" s="9"/>
      <c r="N79" s="9"/>
      <c r="O79" s="9"/>
      <c r="P79" s="9"/>
      <c r="Q79" s="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00"/>
  <sheetViews>
    <sheetView rightToLeft="1" topLeftCell="A78" workbookViewId="0">
      <selection activeCell="S95" sqref="S95:S96"/>
    </sheetView>
  </sheetViews>
  <sheetFormatPr defaultRowHeight="24"/>
  <cols>
    <col min="1" max="1" width="35.7109375" style="2" bestFit="1" customWidth="1"/>
    <col min="2" max="2" width="1" style="2" customWidth="1"/>
    <col min="3" max="3" width="17" style="2" customWidth="1"/>
    <col min="4" max="4" width="1" style="2" customWidth="1"/>
    <col min="5" max="5" width="21" style="2" customWidth="1"/>
    <col min="6" max="6" width="1" style="2" customWidth="1"/>
    <col min="7" max="7" width="21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16.5703125" style="2" bestFit="1" customWidth="1"/>
    <col min="20" max="16384" width="9.140625" style="2"/>
  </cols>
  <sheetData>
    <row r="2" spans="1:17" ht="24.75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</row>
    <row r="3" spans="1:17" ht="24.75">
      <c r="A3" s="7" t="s">
        <v>197</v>
      </c>
      <c r="B3" s="7" t="s">
        <v>197</v>
      </c>
      <c r="C3" s="7" t="s">
        <v>197</v>
      </c>
      <c r="D3" s="7" t="s">
        <v>197</v>
      </c>
      <c r="E3" s="7" t="s">
        <v>197</v>
      </c>
      <c r="F3" s="7" t="s">
        <v>197</v>
      </c>
      <c r="G3" s="7" t="s">
        <v>197</v>
      </c>
      <c r="H3" s="7" t="s">
        <v>197</v>
      </c>
      <c r="I3" s="7" t="s">
        <v>197</v>
      </c>
      <c r="J3" s="7" t="s">
        <v>197</v>
      </c>
      <c r="K3" s="7" t="s">
        <v>197</v>
      </c>
      <c r="L3" s="7" t="s">
        <v>197</v>
      </c>
      <c r="M3" s="7" t="s">
        <v>197</v>
      </c>
      <c r="N3" s="7" t="s">
        <v>197</v>
      </c>
      <c r="O3" s="7" t="s">
        <v>197</v>
      </c>
      <c r="P3" s="7" t="s">
        <v>197</v>
      </c>
      <c r="Q3" s="7" t="s">
        <v>197</v>
      </c>
    </row>
    <row r="4" spans="1:17" ht="24.75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</row>
    <row r="6" spans="1:17" ht="24.75">
      <c r="A6" s="6" t="s">
        <v>3</v>
      </c>
      <c r="C6" s="6" t="s">
        <v>199</v>
      </c>
      <c r="D6" s="6" t="s">
        <v>199</v>
      </c>
      <c r="E6" s="6" t="s">
        <v>199</v>
      </c>
      <c r="F6" s="6" t="s">
        <v>199</v>
      </c>
      <c r="G6" s="6" t="s">
        <v>199</v>
      </c>
      <c r="H6" s="6" t="s">
        <v>199</v>
      </c>
      <c r="I6" s="6" t="s">
        <v>199</v>
      </c>
      <c r="K6" s="6" t="s">
        <v>200</v>
      </c>
      <c r="L6" s="6" t="s">
        <v>200</v>
      </c>
      <c r="M6" s="6" t="s">
        <v>200</v>
      </c>
      <c r="N6" s="6" t="s">
        <v>200</v>
      </c>
      <c r="O6" s="6" t="s">
        <v>200</v>
      </c>
      <c r="P6" s="6" t="s">
        <v>200</v>
      </c>
      <c r="Q6" s="6" t="s">
        <v>200</v>
      </c>
    </row>
    <row r="7" spans="1:17" ht="24.75">
      <c r="A7" s="6" t="s">
        <v>3</v>
      </c>
      <c r="C7" s="6" t="s">
        <v>7</v>
      </c>
      <c r="E7" s="6" t="s">
        <v>252</v>
      </c>
      <c r="G7" s="6" t="s">
        <v>253</v>
      </c>
      <c r="I7" s="6" t="s">
        <v>255</v>
      </c>
      <c r="K7" s="6" t="s">
        <v>7</v>
      </c>
      <c r="M7" s="6" t="s">
        <v>252</v>
      </c>
      <c r="O7" s="6" t="s">
        <v>253</v>
      </c>
      <c r="Q7" s="6" t="s">
        <v>255</v>
      </c>
    </row>
    <row r="8" spans="1:17">
      <c r="A8" s="2" t="s">
        <v>25</v>
      </c>
      <c r="C8" s="8">
        <v>1</v>
      </c>
      <c r="D8" s="9"/>
      <c r="E8" s="10">
        <v>1</v>
      </c>
      <c r="F8" s="10"/>
      <c r="G8" s="10">
        <v>2665</v>
      </c>
      <c r="H8" s="10"/>
      <c r="I8" s="10">
        <f>E8-G8</f>
        <v>-2664</v>
      </c>
      <c r="J8" s="10"/>
      <c r="K8" s="10">
        <v>22442850</v>
      </c>
      <c r="L8" s="10"/>
      <c r="M8" s="10">
        <v>77937049042</v>
      </c>
      <c r="N8" s="10"/>
      <c r="O8" s="10">
        <v>80133219506</v>
      </c>
      <c r="P8" s="10"/>
      <c r="Q8" s="10">
        <f>M8-O8</f>
        <v>-2196170464</v>
      </c>
    </row>
    <row r="9" spans="1:17">
      <c r="A9" s="2" t="s">
        <v>70</v>
      </c>
      <c r="C9" s="8">
        <v>129678</v>
      </c>
      <c r="D9" s="9"/>
      <c r="E9" s="10">
        <v>5009672625</v>
      </c>
      <c r="F9" s="10"/>
      <c r="G9" s="10">
        <v>7798838167</v>
      </c>
      <c r="H9" s="10"/>
      <c r="I9" s="10">
        <f t="shared" ref="I9:I72" si="0">E9-G9</f>
        <v>-2789165542</v>
      </c>
      <c r="J9" s="10"/>
      <c r="K9" s="10">
        <v>1277492</v>
      </c>
      <c r="L9" s="10"/>
      <c r="M9" s="10">
        <v>55560374901</v>
      </c>
      <c r="N9" s="10"/>
      <c r="O9" s="10">
        <v>76828400836</v>
      </c>
      <c r="P9" s="10"/>
      <c r="Q9" s="10">
        <f t="shared" ref="Q9:Q72" si="1">M9-O9</f>
        <v>-21268025935</v>
      </c>
    </row>
    <row r="10" spans="1:17">
      <c r="A10" s="2" t="s">
        <v>96</v>
      </c>
      <c r="C10" s="8">
        <v>3397</v>
      </c>
      <c r="D10" s="9"/>
      <c r="E10" s="10">
        <v>624332735</v>
      </c>
      <c r="F10" s="10"/>
      <c r="G10" s="10">
        <v>506958443</v>
      </c>
      <c r="H10" s="10"/>
      <c r="I10" s="10">
        <f t="shared" si="0"/>
        <v>117374292</v>
      </c>
      <c r="J10" s="10"/>
      <c r="K10" s="10">
        <v>44588</v>
      </c>
      <c r="L10" s="10"/>
      <c r="M10" s="10">
        <v>8546250028</v>
      </c>
      <c r="N10" s="10"/>
      <c r="O10" s="10">
        <v>6655655526</v>
      </c>
      <c r="P10" s="10"/>
      <c r="Q10" s="10">
        <f t="shared" si="1"/>
        <v>1890594502</v>
      </c>
    </row>
    <row r="11" spans="1:17">
      <c r="A11" s="2" t="s">
        <v>101</v>
      </c>
      <c r="C11" s="8">
        <v>77719</v>
      </c>
      <c r="D11" s="9"/>
      <c r="E11" s="10">
        <v>483803054</v>
      </c>
      <c r="F11" s="10"/>
      <c r="G11" s="10">
        <v>498863731</v>
      </c>
      <c r="H11" s="10"/>
      <c r="I11" s="10">
        <f t="shared" si="0"/>
        <v>-15060677</v>
      </c>
      <c r="J11" s="10"/>
      <c r="K11" s="10">
        <v>568362</v>
      </c>
      <c r="L11" s="10"/>
      <c r="M11" s="10">
        <v>3592847910</v>
      </c>
      <c r="N11" s="10"/>
      <c r="O11" s="10">
        <v>3648209431</v>
      </c>
      <c r="P11" s="10"/>
      <c r="Q11" s="10">
        <f t="shared" si="1"/>
        <v>-55361521</v>
      </c>
    </row>
    <row r="12" spans="1:17">
      <c r="A12" s="2" t="s">
        <v>27</v>
      </c>
      <c r="C12" s="8">
        <v>1</v>
      </c>
      <c r="D12" s="9"/>
      <c r="E12" s="10">
        <v>1</v>
      </c>
      <c r="F12" s="10"/>
      <c r="G12" s="10">
        <v>4734</v>
      </c>
      <c r="H12" s="10"/>
      <c r="I12" s="10">
        <f t="shared" si="0"/>
        <v>-4733</v>
      </c>
      <c r="J12" s="10"/>
      <c r="K12" s="10">
        <v>859814</v>
      </c>
      <c r="L12" s="10"/>
      <c r="M12" s="10">
        <v>7150421449</v>
      </c>
      <c r="N12" s="10"/>
      <c r="O12" s="10">
        <v>6825441666</v>
      </c>
      <c r="P12" s="10"/>
      <c r="Q12" s="10">
        <f t="shared" si="1"/>
        <v>324979783</v>
      </c>
    </row>
    <row r="13" spans="1:17">
      <c r="A13" s="2" t="s">
        <v>31</v>
      </c>
      <c r="C13" s="8">
        <v>1</v>
      </c>
      <c r="D13" s="9"/>
      <c r="E13" s="10">
        <v>1</v>
      </c>
      <c r="F13" s="10"/>
      <c r="G13" s="10">
        <v>2841</v>
      </c>
      <c r="H13" s="10"/>
      <c r="I13" s="10">
        <f t="shared" si="0"/>
        <v>-2840</v>
      </c>
      <c r="J13" s="10"/>
      <c r="K13" s="10">
        <v>1</v>
      </c>
      <c r="L13" s="10"/>
      <c r="M13" s="10">
        <v>1</v>
      </c>
      <c r="N13" s="10"/>
      <c r="O13" s="10">
        <v>2841</v>
      </c>
      <c r="P13" s="10"/>
      <c r="Q13" s="10">
        <f t="shared" si="1"/>
        <v>-2840</v>
      </c>
    </row>
    <row r="14" spans="1:17">
      <c r="A14" s="2" t="s">
        <v>99</v>
      </c>
      <c r="C14" s="8">
        <v>306862</v>
      </c>
      <c r="D14" s="9"/>
      <c r="E14" s="10">
        <v>3263406441</v>
      </c>
      <c r="F14" s="10"/>
      <c r="G14" s="10">
        <v>3245629012</v>
      </c>
      <c r="H14" s="10"/>
      <c r="I14" s="10">
        <f t="shared" si="0"/>
        <v>17777429</v>
      </c>
      <c r="J14" s="10"/>
      <c r="K14" s="10">
        <v>671017</v>
      </c>
      <c r="L14" s="10"/>
      <c r="M14" s="10">
        <v>7127642345</v>
      </c>
      <c r="N14" s="10"/>
      <c r="O14" s="10">
        <v>7097236680</v>
      </c>
      <c r="P14" s="10"/>
      <c r="Q14" s="10">
        <f t="shared" si="1"/>
        <v>30405665</v>
      </c>
    </row>
    <row r="15" spans="1:17">
      <c r="A15" s="2" t="s">
        <v>73</v>
      </c>
      <c r="C15" s="8">
        <v>179776</v>
      </c>
      <c r="D15" s="9"/>
      <c r="E15" s="10">
        <v>2706847002</v>
      </c>
      <c r="F15" s="10"/>
      <c r="G15" s="10">
        <v>3486056688</v>
      </c>
      <c r="H15" s="10"/>
      <c r="I15" s="10">
        <f t="shared" si="0"/>
        <v>-779209686</v>
      </c>
      <c r="J15" s="10"/>
      <c r="K15" s="10">
        <v>1295247</v>
      </c>
      <c r="L15" s="10"/>
      <c r="M15" s="10">
        <v>20020560246</v>
      </c>
      <c r="N15" s="10"/>
      <c r="O15" s="10">
        <v>25116280538</v>
      </c>
      <c r="P15" s="10"/>
      <c r="Q15" s="10">
        <f t="shared" si="1"/>
        <v>-5095720292</v>
      </c>
    </row>
    <row r="16" spans="1:17">
      <c r="A16" s="2" t="s">
        <v>21</v>
      </c>
      <c r="C16" s="8">
        <v>1060458</v>
      </c>
      <c r="D16" s="9"/>
      <c r="E16" s="10">
        <v>2403545701</v>
      </c>
      <c r="F16" s="10"/>
      <c r="G16" s="10">
        <v>2597620982</v>
      </c>
      <c r="H16" s="10"/>
      <c r="I16" s="10">
        <f t="shared" si="0"/>
        <v>-194075281</v>
      </c>
      <c r="J16" s="10"/>
      <c r="K16" s="10">
        <v>20368278</v>
      </c>
      <c r="L16" s="10"/>
      <c r="M16" s="10">
        <v>45858567211</v>
      </c>
      <c r="N16" s="10"/>
      <c r="O16" s="10">
        <v>49906547573</v>
      </c>
      <c r="P16" s="10"/>
      <c r="Q16" s="10">
        <f t="shared" si="1"/>
        <v>-4047980362</v>
      </c>
    </row>
    <row r="17" spans="1:17">
      <c r="A17" s="2" t="s">
        <v>105</v>
      </c>
      <c r="C17" s="8">
        <v>1085883</v>
      </c>
      <c r="D17" s="9"/>
      <c r="E17" s="10">
        <v>33267785925</v>
      </c>
      <c r="F17" s="10"/>
      <c r="G17" s="10">
        <v>37941683168</v>
      </c>
      <c r="H17" s="10"/>
      <c r="I17" s="10">
        <f t="shared" si="0"/>
        <v>-4673897243</v>
      </c>
      <c r="J17" s="10"/>
      <c r="K17" s="10">
        <v>1180308</v>
      </c>
      <c r="L17" s="10"/>
      <c r="M17" s="10">
        <v>37410906332</v>
      </c>
      <c r="N17" s="10"/>
      <c r="O17" s="10">
        <v>41240973634</v>
      </c>
      <c r="P17" s="10"/>
      <c r="Q17" s="10">
        <f t="shared" si="1"/>
        <v>-3830067302</v>
      </c>
    </row>
    <row r="18" spans="1:17">
      <c r="A18" s="2" t="s">
        <v>98</v>
      </c>
      <c r="C18" s="8">
        <v>114038</v>
      </c>
      <c r="D18" s="9"/>
      <c r="E18" s="10">
        <v>2792269761</v>
      </c>
      <c r="F18" s="10"/>
      <c r="G18" s="10">
        <v>2801112530</v>
      </c>
      <c r="H18" s="10"/>
      <c r="I18" s="10">
        <f t="shared" si="0"/>
        <v>-8842769</v>
      </c>
      <c r="J18" s="10"/>
      <c r="K18" s="10">
        <v>466624</v>
      </c>
      <c r="L18" s="10"/>
      <c r="M18" s="10">
        <v>12790002705</v>
      </c>
      <c r="N18" s="10"/>
      <c r="O18" s="10">
        <v>11461673817</v>
      </c>
      <c r="P18" s="10"/>
      <c r="Q18" s="10">
        <f t="shared" si="1"/>
        <v>1328328888</v>
      </c>
    </row>
    <row r="19" spans="1:17">
      <c r="A19" s="2" t="s">
        <v>56</v>
      </c>
      <c r="C19" s="8">
        <v>327531</v>
      </c>
      <c r="D19" s="9"/>
      <c r="E19" s="10">
        <v>7543399082</v>
      </c>
      <c r="F19" s="10"/>
      <c r="G19" s="10">
        <v>9311650562</v>
      </c>
      <c r="H19" s="10"/>
      <c r="I19" s="10">
        <f t="shared" si="0"/>
        <v>-1768251480</v>
      </c>
      <c r="J19" s="10"/>
      <c r="K19" s="10">
        <v>1481934</v>
      </c>
      <c r="L19" s="10"/>
      <c r="M19" s="10">
        <v>33607537999</v>
      </c>
      <c r="N19" s="10"/>
      <c r="O19" s="10">
        <v>42131131283</v>
      </c>
      <c r="P19" s="10"/>
      <c r="Q19" s="10">
        <f t="shared" si="1"/>
        <v>-8523593284</v>
      </c>
    </row>
    <row r="20" spans="1:17">
      <c r="A20" s="2" t="s">
        <v>46</v>
      </c>
      <c r="C20" s="8">
        <v>3392082</v>
      </c>
      <c r="D20" s="9"/>
      <c r="E20" s="10">
        <v>11560277216</v>
      </c>
      <c r="F20" s="10"/>
      <c r="G20" s="10">
        <v>14554106693</v>
      </c>
      <c r="H20" s="10"/>
      <c r="I20" s="10">
        <f t="shared" si="0"/>
        <v>-2993829477</v>
      </c>
      <c r="J20" s="10"/>
      <c r="K20" s="10">
        <v>13825642</v>
      </c>
      <c r="L20" s="10"/>
      <c r="M20" s="10">
        <v>64130073890</v>
      </c>
      <c r="N20" s="10"/>
      <c r="O20" s="10">
        <v>79375858366</v>
      </c>
      <c r="P20" s="10"/>
      <c r="Q20" s="10">
        <f t="shared" si="1"/>
        <v>-15245784476</v>
      </c>
    </row>
    <row r="21" spans="1:17">
      <c r="A21" s="2" t="s">
        <v>68</v>
      </c>
      <c r="C21" s="8">
        <v>1</v>
      </c>
      <c r="D21" s="9"/>
      <c r="E21" s="10">
        <v>1</v>
      </c>
      <c r="F21" s="10"/>
      <c r="G21" s="10">
        <v>4447</v>
      </c>
      <c r="H21" s="10"/>
      <c r="I21" s="10">
        <f t="shared" si="0"/>
        <v>-4446</v>
      </c>
      <c r="J21" s="10"/>
      <c r="K21" s="10">
        <v>1</v>
      </c>
      <c r="L21" s="10"/>
      <c r="M21" s="10">
        <v>1</v>
      </c>
      <c r="N21" s="10"/>
      <c r="O21" s="10">
        <v>4447</v>
      </c>
      <c r="P21" s="10"/>
      <c r="Q21" s="10">
        <f t="shared" si="1"/>
        <v>-4446</v>
      </c>
    </row>
    <row r="22" spans="1:17">
      <c r="A22" s="2" t="s">
        <v>41</v>
      </c>
      <c r="C22" s="8">
        <v>248364</v>
      </c>
      <c r="D22" s="9"/>
      <c r="E22" s="10">
        <v>1999616202</v>
      </c>
      <c r="F22" s="10"/>
      <c r="G22" s="10">
        <v>2429617384</v>
      </c>
      <c r="H22" s="10"/>
      <c r="I22" s="10">
        <f t="shared" si="0"/>
        <v>-430001182</v>
      </c>
      <c r="J22" s="10"/>
      <c r="K22" s="10">
        <v>1314208</v>
      </c>
      <c r="L22" s="10"/>
      <c r="M22" s="10">
        <v>10862558943</v>
      </c>
      <c r="N22" s="10"/>
      <c r="O22" s="10">
        <v>12856221534</v>
      </c>
      <c r="P22" s="10"/>
      <c r="Q22" s="10">
        <f t="shared" si="1"/>
        <v>-1993662591</v>
      </c>
    </row>
    <row r="23" spans="1:17">
      <c r="A23" s="2" t="s">
        <v>91</v>
      </c>
      <c r="C23" s="8">
        <v>114500</v>
      </c>
      <c r="D23" s="9"/>
      <c r="E23" s="10">
        <v>9993284136</v>
      </c>
      <c r="F23" s="10"/>
      <c r="G23" s="10">
        <v>7449372391</v>
      </c>
      <c r="H23" s="10"/>
      <c r="I23" s="10">
        <f t="shared" si="0"/>
        <v>2543911745</v>
      </c>
      <c r="J23" s="10"/>
      <c r="K23" s="10">
        <v>114500</v>
      </c>
      <c r="L23" s="10"/>
      <c r="M23" s="10">
        <v>9993284136</v>
      </c>
      <c r="N23" s="10"/>
      <c r="O23" s="10">
        <v>7449372391</v>
      </c>
      <c r="P23" s="10"/>
      <c r="Q23" s="10">
        <f t="shared" si="1"/>
        <v>2543911745</v>
      </c>
    </row>
    <row r="24" spans="1:17">
      <c r="A24" s="2" t="s">
        <v>245</v>
      </c>
      <c r="C24" s="8">
        <v>0</v>
      </c>
      <c r="D24" s="9"/>
      <c r="E24" s="10">
        <v>0</v>
      </c>
      <c r="F24" s="10"/>
      <c r="G24" s="10">
        <v>0</v>
      </c>
      <c r="H24" s="10"/>
      <c r="I24" s="10">
        <f t="shared" si="0"/>
        <v>0</v>
      </c>
      <c r="J24" s="10"/>
      <c r="K24" s="10">
        <v>15891235</v>
      </c>
      <c r="L24" s="10"/>
      <c r="M24" s="10">
        <v>18766749202</v>
      </c>
      <c r="N24" s="10"/>
      <c r="O24" s="10">
        <v>20440906704</v>
      </c>
      <c r="P24" s="10"/>
      <c r="Q24" s="10">
        <f t="shared" si="1"/>
        <v>-1674157502</v>
      </c>
    </row>
    <row r="25" spans="1:17">
      <c r="A25" s="2" t="s">
        <v>256</v>
      </c>
      <c r="C25" s="8">
        <v>0</v>
      </c>
      <c r="D25" s="9"/>
      <c r="E25" s="10">
        <v>0</v>
      </c>
      <c r="F25" s="10"/>
      <c r="G25" s="10">
        <v>0</v>
      </c>
      <c r="H25" s="10"/>
      <c r="I25" s="10">
        <f t="shared" si="0"/>
        <v>0</v>
      </c>
      <c r="J25" s="10"/>
      <c r="K25" s="10">
        <v>2715563</v>
      </c>
      <c r="L25" s="10"/>
      <c r="M25" s="10">
        <v>15256579883</v>
      </c>
      <c r="N25" s="10"/>
      <c r="O25" s="10">
        <v>6906100246</v>
      </c>
      <c r="P25" s="10"/>
      <c r="Q25" s="10">
        <f t="shared" si="1"/>
        <v>8350479637</v>
      </c>
    </row>
    <row r="26" spans="1:17">
      <c r="A26" s="2" t="s">
        <v>81</v>
      </c>
      <c r="C26" s="8">
        <v>0</v>
      </c>
      <c r="D26" s="9"/>
      <c r="E26" s="10">
        <v>0</v>
      </c>
      <c r="F26" s="10"/>
      <c r="G26" s="10">
        <v>0</v>
      </c>
      <c r="H26" s="10"/>
      <c r="I26" s="10">
        <f t="shared" si="0"/>
        <v>0</v>
      </c>
      <c r="J26" s="10"/>
      <c r="K26" s="10">
        <v>2532786</v>
      </c>
      <c r="L26" s="10"/>
      <c r="M26" s="10">
        <v>29079081639</v>
      </c>
      <c r="N26" s="10"/>
      <c r="O26" s="10">
        <v>29532807664</v>
      </c>
      <c r="P26" s="10"/>
      <c r="Q26" s="10">
        <f t="shared" si="1"/>
        <v>-453726025</v>
      </c>
    </row>
    <row r="27" spans="1:17">
      <c r="A27" s="2" t="s">
        <v>257</v>
      </c>
      <c r="C27" s="8">
        <v>0</v>
      </c>
      <c r="D27" s="9"/>
      <c r="E27" s="10">
        <v>0</v>
      </c>
      <c r="F27" s="10"/>
      <c r="G27" s="10">
        <v>0</v>
      </c>
      <c r="H27" s="10"/>
      <c r="I27" s="10">
        <f t="shared" si="0"/>
        <v>0</v>
      </c>
      <c r="J27" s="10"/>
      <c r="K27" s="10">
        <v>417248</v>
      </c>
      <c r="L27" s="10"/>
      <c r="M27" s="10">
        <v>17884683148</v>
      </c>
      <c r="N27" s="10"/>
      <c r="O27" s="10">
        <v>14305257763</v>
      </c>
      <c r="P27" s="10"/>
      <c r="Q27" s="10">
        <f t="shared" si="1"/>
        <v>3579425385</v>
      </c>
    </row>
    <row r="28" spans="1:17">
      <c r="A28" s="2" t="s">
        <v>75</v>
      </c>
      <c r="C28" s="8">
        <v>0</v>
      </c>
      <c r="D28" s="9"/>
      <c r="E28" s="10">
        <v>0</v>
      </c>
      <c r="F28" s="10"/>
      <c r="G28" s="10">
        <v>0</v>
      </c>
      <c r="H28" s="10"/>
      <c r="I28" s="10">
        <f t="shared" si="0"/>
        <v>0</v>
      </c>
      <c r="J28" s="10"/>
      <c r="K28" s="10">
        <v>6115748</v>
      </c>
      <c r="L28" s="10"/>
      <c r="M28" s="10">
        <v>24308212228</v>
      </c>
      <c r="N28" s="10"/>
      <c r="O28" s="10">
        <v>24694357156</v>
      </c>
      <c r="P28" s="10"/>
      <c r="Q28" s="10">
        <f t="shared" si="1"/>
        <v>-386144928</v>
      </c>
    </row>
    <row r="29" spans="1:17">
      <c r="A29" s="2" t="s">
        <v>258</v>
      </c>
      <c r="C29" s="8">
        <v>0</v>
      </c>
      <c r="D29" s="9"/>
      <c r="E29" s="10">
        <v>0</v>
      </c>
      <c r="F29" s="10"/>
      <c r="G29" s="10">
        <v>0</v>
      </c>
      <c r="H29" s="10"/>
      <c r="I29" s="10">
        <f t="shared" si="0"/>
        <v>0</v>
      </c>
      <c r="J29" s="10"/>
      <c r="K29" s="10">
        <v>10500000</v>
      </c>
      <c r="L29" s="10"/>
      <c r="M29" s="10">
        <v>81511004750</v>
      </c>
      <c r="N29" s="10"/>
      <c r="O29" s="10">
        <v>41933999250</v>
      </c>
      <c r="P29" s="10"/>
      <c r="Q29" s="10">
        <f t="shared" si="1"/>
        <v>39577005500</v>
      </c>
    </row>
    <row r="30" spans="1:17">
      <c r="A30" s="2" t="s">
        <v>23</v>
      </c>
      <c r="C30" s="8">
        <v>0</v>
      </c>
      <c r="D30" s="9"/>
      <c r="E30" s="10">
        <v>0</v>
      </c>
      <c r="F30" s="10"/>
      <c r="G30" s="10">
        <v>0</v>
      </c>
      <c r="H30" s="10"/>
      <c r="I30" s="10">
        <f t="shared" si="0"/>
        <v>0</v>
      </c>
      <c r="J30" s="10"/>
      <c r="K30" s="10">
        <v>871929</v>
      </c>
      <c r="L30" s="10"/>
      <c r="M30" s="10">
        <v>4006761880</v>
      </c>
      <c r="N30" s="10"/>
      <c r="O30" s="10">
        <v>3404558733</v>
      </c>
      <c r="P30" s="10"/>
      <c r="Q30" s="10">
        <f t="shared" si="1"/>
        <v>602203147</v>
      </c>
    </row>
    <row r="31" spans="1:17">
      <c r="A31" s="2" t="s">
        <v>64</v>
      </c>
      <c r="C31" s="8">
        <v>0</v>
      </c>
      <c r="D31" s="9"/>
      <c r="E31" s="10">
        <v>0</v>
      </c>
      <c r="F31" s="10"/>
      <c r="G31" s="10">
        <v>0</v>
      </c>
      <c r="H31" s="10"/>
      <c r="I31" s="10">
        <f t="shared" si="0"/>
        <v>0</v>
      </c>
      <c r="J31" s="10"/>
      <c r="K31" s="10">
        <v>630976</v>
      </c>
      <c r="L31" s="10"/>
      <c r="M31" s="10">
        <v>14452142099</v>
      </c>
      <c r="N31" s="10"/>
      <c r="O31" s="10">
        <v>14638814382</v>
      </c>
      <c r="P31" s="10"/>
      <c r="Q31" s="10">
        <f t="shared" si="1"/>
        <v>-186672283</v>
      </c>
    </row>
    <row r="32" spans="1:17">
      <c r="A32" s="2" t="s">
        <v>234</v>
      </c>
      <c r="C32" s="8">
        <v>0</v>
      </c>
      <c r="D32" s="9"/>
      <c r="E32" s="10">
        <v>0</v>
      </c>
      <c r="F32" s="10"/>
      <c r="G32" s="10">
        <v>0</v>
      </c>
      <c r="H32" s="10"/>
      <c r="I32" s="10">
        <f t="shared" si="0"/>
        <v>0</v>
      </c>
      <c r="J32" s="10"/>
      <c r="K32" s="10">
        <v>2440852</v>
      </c>
      <c r="L32" s="10"/>
      <c r="M32" s="10">
        <v>77820789644</v>
      </c>
      <c r="N32" s="10"/>
      <c r="O32" s="10">
        <v>53257920026</v>
      </c>
      <c r="P32" s="10"/>
      <c r="Q32" s="10">
        <f t="shared" si="1"/>
        <v>24562869618</v>
      </c>
    </row>
    <row r="33" spans="1:17">
      <c r="A33" s="2" t="s">
        <v>29</v>
      </c>
      <c r="C33" s="8">
        <v>0</v>
      </c>
      <c r="D33" s="9"/>
      <c r="E33" s="10">
        <v>0</v>
      </c>
      <c r="F33" s="10"/>
      <c r="G33" s="10">
        <v>0</v>
      </c>
      <c r="H33" s="10"/>
      <c r="I33" s="10">
        <f t="shared" si="0"/>
        <v>0</v>
      </c>
      <c r="J33" s="10"/>
      <c r="K33" s="10">
        <v>291799</v>
      </c>
      <c r="L33" s="10"/>
      <c r="M33" s="10">
        <v>3559234938</v>
      </c>
      <c r="N33" s="10"/>
      <c r="O33" s="10">
        <v>4045166585</v>
      </c>
      <c r="P33" s="10"/>
      <c r="Q33" s="10">
        <f t="shared" si="1"/>
        <v>-485931647</v>
      </c>
    </row>
    <row r="34" spans="1:17">
      <c r="A34" s="2" t="s">
        <v>243</v>
      </c>
      <c r="C34" s="8">
        <v>0</v>
      </c>
      <c r="D34" s="9"/>
      <c r="E34" s="10">
        <v>0</v>
      </c>
      <c r="F34" s="10"/>
      <c r="G34" s="10">
        <v>0</v>
      </c>
      <c r="H34" s="10"/>
      <c r="I34" s="10">
        <f t="shared" si="0"/>
        <v>0</v>
      </c>
      <c r="J34" s="10"/>
      <c r="K34" s="10">
        <v>9960161</v>
      </c>
      <c r="L34" s="10"/>
      <c r="M34" s="10">
        <v>31487486488</v>
      </c>
      <c r="N34" s="10"/>
      <c r="O34" s="10">
        <v>33943338005</v>
      </c>
      <c r="P34" s="10"/>
      <c r="Q34" s="10">
        <f t="shared" si="1"/>
        <v>-2455851517</v>
      </c>
    </row>
    <row r="35" spans="1:17">
      <c r="A35" s="2" t="s">
        <v>259</v>
      </c>
      <c r="C35" s="8">
        <v>0</v>
      </c>
      <c r="D35" s="9"/>
      <c r="E35" s="10">
        <v>0</v>
      </c>
      <c r="F35" s="10"/>
      <c r="G35" s="10">
        <v>0</v>
      </c>
      <c r="H35" s="10"/>
      <c r="I35" s="10">
        <f t="shared" si="0"/>
        <v>0</v>
      </c>
      <c r="J35" s="10"/>
      <c r="K35" s="10">
        <v>885000</v>
      </c>
      <c r="L35" s="10"/>
      <c r="M35" s="10">
        <v>7512930661</v>
      </c>
      <c r="N35" s="10"/>
      <c r="O35" s="10">
        <v>5962343894</v>
      </c>
      <c r="P35" s="10"/>
      <c r="Q35" s="10">
        <f t="shared" si="1"/>
        <v>1550586767</v>
      </c>
    </row>
    <row r="36" spans="1:17">
      <c r="A36" s="2" t="s">
        <v>260</v>
      </c>
      <c r="C36" s="8">
        <v>0</v>
      </c>
      <c r="D36" s="9"/>
      <c r="E36" s="10">
        <v>0</v>
      </c>
      <c r="F36" s="10"/>
      <c r="G36" s="10">
        <v>0</v>
      </c>
      <c r="H36" s="10"/>
      <c r="I36" s="10">
        <f t="shared" si="0"/>
        <v>0</v>
      </c>
      <c r="J36" s="10"/>
      <c r="K36" s="10">
        <v>2143070</v>
      </c>
      <c r="L36" s="10"/>
      <c r="M36" s="10">
        <v>69632209633</v>
      </c>
      <c r="N36" s="10"/>
      <c r="O36" s="10">
        <v>51115468620</v>
      </c>
      <c r="P36" s="10"/>
      <c r="Q36" s="10">
        <f t="shared" si="1"/>
        <v>18516741013</v>
      </c>
    </row>
    <row r="37" spans="1:17">
      <c r="A37" s="2" t="s">
        <v>42</v>
      </c>
      <c r="C37" s="8">
        <v>0</v>
      </c>
      <c r="D37" s="9"/>
      <c r="E37" s="10">
        <v>0</v>
      </c>
      <c r="F37" s="10"/>
      <c r="G37" s="10">
        <v>0</v>
      </c>
      <c r="H37" s="10"/>
      <c r="I37" s="10">
        <f t="shared" si="0"/>
        <v>0</v>
      </c>
      <c r="J37" s="10"/>
      <c r="K37" s="10">
        <v>1705736</v>
      </c>
      <c r="L37" s="10"/>
      <c r="M37" s="10">
        <v>47229271845</v>
      </c>
      <c r="N37" s="10"/>
      <c r="O37" s="10">
        <v>40991112267</v>
      </c>
      <c r="P37" s="10"/>
      <c r="Q37" s="10">
        <f t="shared" si="1"/>
        <v>6238159578</v>
      </c>
    </row>
    <row r="38" spans="1:17">
      <c r="A38" s="2" t="s">
        <v>261</v>
      </c>
      <c r="C38" s="8">
        <v>0</v>
      </c>
      <c r="D38" s="9"/>
      <c r="E38" s="10">
        <v>0</v>
      </c>
      <c r="F38" s="10"/>
      <c r="G38" s="10">
        <v>0</v>
      </c>
      <c r="H38" s="10"/>
      <c r="I38" s="10">
        <f t="shared" si="0"/>
        <v>0</v>
      </c>
      <c r="J38" s="10"/>
      <c r="K38" s="10">
        <v>2615297</v>
      </c>
      <c r="L38" s="10"/>
      <c r="M38" s="10">
        <v>46361938406</v>
      </c>
      <c r="N38" s="10"/>
      <c r="O38" s="10">
        <v>37046237755</v>
      </c>
      <c r="P38" s="10"/>
      <c r="Q38" s="10">
        <f t="shared" si="1"/>
        <v>9315700651</v>
      </c>
    </row>
    <row r="39" spans="1:17">
      <c r="A39" s="2" t="s">
        <v>262</v>
      </c>
      <c r="C39" s="8">
        <v>0</v>
      </c>
      <c r="D39" s="9"/>
      <c r="E39" s="10">
        <v>0</v>
      </c>
      <c r="F39" s="10"/>
      <c r="G39" s="10">
        <v>0</v>
      </c>
      <c r="H39" s="10"/>
      <c r="I39" s="10">
        <f t="shared" si="0"/>
        <v>0</v>
      </c>
      <c r="J39" s="10"/>
      <c r="K39" s="10">
        <v>712850</v>
      </c>
      <c r="L39" s="10"/>
      <c r="M39" s="10">
        <v>2460510973</v>
      </c>
      <c r="N39" s="10"/>
      <c r="O39" s="10">
        <v>807659050</v>
      </c>
      <c r="P39" s="10"/>
      <c r="Q39" s="10">
        <f t="shared" si="1"/>
        <v>1652851923</v>
      </c>
    </row>
    <row r="40" spans="1:17">
      <c r="A40" s="2" t="s">
        <v>66</v>
      </c>
      <c r="C40" s="8">
        <v>0</v>
      </c>
      <c r="D40" s="9"/>
      <c r="E40" s="10">
        <v>0</v>
      </c>
      <c r="F40" s="10"/>
      <c r="G40" s="10">
        <v>0</v>
      </c>
      <c r="H40" s="10"/>
      <c r="I40" s="10">
        <f t="shared" si="0"/>
        <v>0</v>
      </c>
      <c r="J40" s="10"/>
      <c r="K40" s="10">
        <v>2650932</v>
      </c>
      <c r="L40" s="10"/>
      <c r="M40" s="10">
        <v>101024172020</v>
      </c>
      <c r="N40" s="10"/>
      <c r="O40" s="10">
        <v>85405501725</v>
      </c>
      <c r="P40" s="10"/>
      <c r="Q40" s="10">
        <f t="shared" si="1"/>
        <v>15618670295</v>
      </c>
    </row>
    <row r="41" spans="1:17">
      <c r="A41" s="2" t="s">
        <v>54</v>
      </c>
      <c r="C41" s="8">
        <v>0</v>
      </c>
      <c r="D41" s="9"/>
      <c r="E41" s="10">
        <v>0</v>
      </c>
      <c r="F41" s="10"/>
      <c r="G41" s="10">
        <v>0</v>
      </c>
      <c r="H41" s="10"/>
      <c r="I41" s="10">
        <f t="shared" si="0"/>
        <v>0</v>
      </c>
      <c r="J41" s="10"/>
      <c r="K41" s="10">
        <v>2038014</v>
      </c>
      <c r="L41" s="10"/>
      <c r="M41" s="10">
        <v>30302271648</v>
      </c>
      <c r="N41" s="10"/>
      <c r="O41" s="10">
        <v>26599907033</v>
      </c>
      <c r="P41" s="10"/>
      <c r="Q41" s="10">
        <f t="shared" si="1"/>
        <v>3702364615</v>
      </c>
    </row>
    <row r="42" spans="1:17">
      <c r="A42" s="2" t="s">
        <v>93</v>
      </c>
      <c r="C42" s="8">
        <v>0</v>
      </c>
      <c r="D42" s="9"/>
      <c r="E42" s="10">
        <v>0</v>
      </c>
      <c r="F42" s="10"/>
      <c r="G42" s="10">
        <v>0</v>
      </c>
      <c r="H42" s="10"/>
      <c r="I42" s="10">
        <f t="shared" si="0"/>
        <v>0</v>
      </c>
      <c r="J42" s="10"/>
      <c r="K42" s="10">
        <v>284371</v>
      </c>
      <c r="L42" s="10"/>
      <c r="M42" s="10">
        <v>23465321898</v>
      </c>
      <c r="N42" s="10"/>
      <c r="O42" s="10">
        <v>22798060667</v>
      </c>
      <c r="P42" s="10"/>
      <c r="Q42" s="10">
        <f t="shared" si="1"/>
        <v>667261231</v>
      </c>
    </row>
    <row r="43" spans="1:17">
      <c r="A43" s="2" t="s">
        <v>108</v>
      </c>
      <c r="C43" s="8">
        <v>0</v>
      </c>
      <c r="D43" s="9"/>
      <c r="E43" s="10">
        <v>0</v>
      </c>
      <c r="F43" s="10"/>
      <c r="G43" s="10">
        <v>0</v>
      </c>
      <c r="H43" s="10"/>
      <c r="I43" s="10">
        <f t="shared" si="0"/>
        <v>0</v>
      </c>
      <c r="J43" s="10"/>
      <c r="K43" s="10">
        <v>1845682</v>
      </c>
      <c r="L43" s="10"/>
      <c r="M43" s="10">
        <v>40799797113</v>
      </c>
      <c r="N43" s="10"/>
      <c r="O43" s="10">
        <v>37244413899</v>
      </c>
      <c r="P43" s="10"/>
      <c r="Q43" s="10">
        <f t="shared" si="1"/>
        <v>3555383214</v>
      </c>
    </row>
    <row r="44" spans="1:17">
      <c r="A44" s="2" t="s">
        <v>263</v>
      </c>
      <c r="C44" s="8">
        <v>0</v>
      </c>
      <c r="D44" s="9"/>
      <c r="E44" s="10">
        <v>0</v>
      </c>
      <c r="F44" s="10"/>
      <c r="G44" s="10">
        <v>0</v>
      </c>
      <c r="H44" s="10"/>
      <c r="I44" s="10">
        <f t="shared" si="0"/>
        <v>0</v>
      </c>
      <c r="J44" s="10"/>
      <c r="K44" s="10">
        <v>2167673</v>
      </c>
      <c r="L44" s="10"/>
      <c r="M44" s="10">
        <v>4190778006</v>
      </c>
      <c r="N44" s="10"/>
      <c r="O44" s="10">
        <v>4749371543</v>
      </c>
      <c r="P44" s="10"/>
      <c r="Q44" s="10">
        <f t="shared" si="1"/>
        <v>-558593537</v>
      </c>
    </row>
    <row r="45" spans="1:17">
      <c r="A45" s="2" t="s">
        <v>264</v>
      </c>
      <c r="C45" s="8">
        <v>0</v>
      </c>
      <c r="D45" s="9"/>
      <c r="E45" s="10">
        <v>0</v>
      </c>
      <c r="F45" s="10"/>
      <c r="G45" s="10">
        <v>0</v>
      </c>
      <c r="H45" s="10"/>
      <c r="I45" s="10">
        <f t="shared" si="0"/>
        <v>0</v>
      </c>
      <c r="J45" s="10"/>
      <c r="K45" s="10">
        <v>3000000</v>
      </c>
      <c r="L45" s="10"/>
      <c r="M45" s="10">
        <v>81871117544</v>
      </c>
      <c r="N45" s="10"/>
      <c r="O45" s="10">
        <v>75597502500</v>
      </c>
      <c r="P45" s="10"/>
      <c r="Q45" s="10">
        <f t="shared" si="1"/>
        <v>6273615044</v>
      </c>
    </row>
    <row r="46" spans="1:17">
      <c r="A46" s="2" t="s">
        <v>265</v>
      </c>
      <c r="C46" s="8">
        <v>0</v>
      </c>
      <c r="D46" s="9"/>
      <c r="E46" s="10">
        <v>0</v>
      </c>
      <c r="F46" s="10"/>
      <c r="G46" s="10">
        <v>0</v>
      </c>
      <c r="H46" s="10"/>
      <c r="I46" s="10">
        <f t="shared" si="0"/>
        <v>0</v>
      </c>
      <c r="J46" s="10"/>
      <c r="K46" s="10">
        <v>3140675</v>
      </c>
      <c r="L46" s="10"/>
      <c r="M46" s="10">
        <v>14400303570</v>
      </c>
      <c r="N46" s="10"/>
      <c r="O46" s="10">
        <v>16915273608</v>
      </c>
      <c r="P46" s="10"/>
      <c r="Q46" s="10">
        <f t="shared" si="1"/>
        <v>-2514970038</v>
      </c>
    </row>
    <row r="47" spans="1:17">
      <c r="A47" s="2" t="s">
        <v>60</v>
      </c>
      <c r="C47" s="8">
        <v>0</v>
      </c>
      <c r="D47" s="9"/>
      <c r="E47" s="10">
        <v>0</v>
      </c>
      <c r="F47" s="10"/>
      <c r="G47" s="10">
        <v>0</v>
      </c>
      <c r="H47" s="10"/>
      <c r="I47" s="10">
        <f t="shared" si="0"/>
        <v>0</v>
      </c>
      <c r="J47" s="10"/>
      <c r="K47" s="10">
        <v>1209411</v>
      </c>
      <c r="L47" s="10"/>
      <c r="M47" s="10">
        <v>9695600657</v>
      </c>
      <c r="N47" s="10"/>
      <c r="O47" s="10">
        <v>10891985527</v>
      </c>
      <c r="P47" s="10"/>
      <c r="Q47" s="10">
        <f t="shared" si="1"/>
        <v>-1196384870</v>
      </c>
    </row>
    <row r="48" spans="1:17">
      <c r="A48" s="2" t="s">
        <v>62</v>
      </c>
      <c r="C48" s="8">
        <v>0</v>
      </c>
      <c r="D48" s="9"/>
      <c r="E48" s="10">
        <v>0</v>
      </c>
      <c r="F48" s="10"/>
      <c r="G48" s="10">
        <v>0</v>
      </c>
      <c r="H48" s="10"/>
      <c r="I48" s="10">
        <f t="shared" si="0"/>
        <v>0</v>
      </c>
      <c r="J48" s="10"/>
      <c r="K48" s="10">
        <v>303934</v>
      </c>
      <c r="L48" s="10"/>
      <c r="M48" s="10">
        <v>6161335700</v>
      </c>
      <c r="N48" s="10"/>
      <c r="O48" s="10">
        <v>5580259698</v>
      </c>
      <c r="P48" s="10"/>
      <c r="Q48" s="10">
        <f t="shared" si="1"/>
        <v>581076002</v>
      </c>
    </row>
    <row r="49" spans="1:17">
      <c r="A49" s="2" t="s">
        <v>266</v>
      </c>
      <c r="C49" s="8">
        <v>0</v>
      </c>
      <c r="D49" s="9"/>
      <c r="E49" s="10">
        <v>0</v>
      </c>
      <c r="F49" s="10"/>
      <c r="G49" s="10">
        <v>0</v>
      </c>
      <c r="H49" s="10"/>
      <c r="I49" s="10">
        <f t="shared" si="0"/>
        <v>0</v>
      </c>
      <c r="J49" s="10"/>
      <c r="K49" s="10">
        <v>824772</v>
      </c>
      <c r="L49" s="10"/>
      <c r="M49" s="10">
        <v>152197541404</v>
      </c>
      <c r="N49" s="10"/>
      <c r="O49" s="10">
        <v>153092911659</v>
      </c>
      <c r="P49" s="10"/>
      <c r="Q49" s="10">
        <f t="shared" si="1"/>
        <v>-895370255</v>
      </c>
    </row>
    <row r="50" spans="1:17">
      <c r="A50" s="2" t="s">
        <v>231</v>
      </c>
      <c r="C50" s="8">
        <v>0</v>
      </c>
      <c r="D50" s="9"/>
      <c r="E50" s="10">
        <v>0</v>
      </c>
      <c r="F50" s="10"/>
      <c r="G50" s="10">
        <v>0</v>
      </c>
      <c r="H50" s="10"/>
      <c r="I50" s="10">
        <f t="shared" si="0"/>
        <v>0</v>
      </c>
      <c r="J50" s="10"/>
      <c r="K50" s="10">
        <v>406546</v>
      </c>
      <c r="L50" s="10"/>
      <c r="M50" s="10">
        <v>32842331419</v>
      </c>
      <c r="N50" s="10"/>
      <c r="O50" s="10">
        <v>34532656533</v>
      </c>
      <c r="P50" s="10"/>
      <c r="Q50" s="10">
        <f t="shared" si="1"/>
        <v>-1690325114</v>
      </c>
    </row>
    <row r="51" spans="1:17">
      <c r="A51" s="2" t="s">
        <v>267</v>
      </c>
      <c r="C51" s="8">
        <v>0</v>
      </c>
      <c r="D51" s="9"/>
      <c r="E51" s="10">
        <v>0</v>
      </c>
      <c r="F51" s="10"/>
      <c r="G51" s="10">
        <v>0</v>
      </c>
      <c r="H51" s="10"/>
      <c r="I51" s="10">
        <f t="shared" si="0"/>
        <v>0</v>
      </c>
      <c r="J51" s="10"/>
      <c r="K51" s="10">
        <v>725337</v>
      </c>
      <c r="L51" s="10"/>
      <c r="M51" s="10">
        <v>7965650934</v>
      </c>
      <c r="N51" s="10"/>
      <c r="O51" s="10">
        <v>7965650934</v>
      </c>
      <c r="P51" s="10"/>
      <c r="Q51" s="10">
        <f t="shared" si="1"/>
        <v>0</v>
      </c>
    </row>
    <row r="52" spans="1:17">
      <c r="A52" s="2" t="s">
        <v>95</v>
      </c>
      <c r="C52" s="8">
        <v>0</v>
      </c>
      <c r="D52" s="9"/>
      <c r="E52" s="10">
        <v>0</v>
      </c>
      <c r="F52" s="10"/>
      <c r="G52" s="10">
        <v>0</v>
      </c>
      <c r="H52" s="10"/>
      <c r="I52" s="10">
        <f t="shared" si="0"/>
        <v>0</v>
      </c>
      <c r="J52" s="10"/>
      <c r="K52" s="10">
        <v>1777221</v>
      </c>
      <c r="L52" s="10"/>
      <c r="M52" s="10">
        <v>9411090029</v>
      </c>
      <c r="N52" s="10"/>
      <c r="O52" s="10">
        <v>9538124527</v>
      </c>
      <c r="P52" s="10"/>
      <c r="Q52" s="10">
        <f t="shared" si="1"/>
        <v>-127034498</v>
      </c>
    </row>
    <row r="53" spans="1:17">
      <c r="A53" s="2" t="s">
        <v>268</v>
      </c>
      <c r="C53" s="8">
        <v>0</v>
      </c>
      <c r="D53" s="9"/>
      <c r="E53" s="10">
        <v>0</v>
      </c>
      <c r="F53" s="10"/>
      <c r="G53" s="10">
        <v>0</v>
      </c>
      <c r="H53" s="10"/>
      <c r="I53" s="10">
        <f t="shared" si="0"/>
        <v>0</v>
      </c>
      <c r="J53" s="10"/>
      <c r="K53" s="10">
        <v>625000</v>
      </c>
      <c r="L53" s="10"/>
      <c r="M53" s="10">
        <v>15314583105</v>
      </c>
      <c r="N53" s="10"/>
      <c r="O53" s="10">
        <v>8445161250</v>
      </c>
      <c r="P53" s="10"/>
      <c r="Q53" s="10">
        <f t="shared" si="1"/>
        <v>6869421855</v>
      </c>
    </row>
    <row r="54" spans="1:17">
      <c r="A54" s="2" t="s">
        <v>235</v>
      </c>
      <c r="C54" s="8">
        <v>0</v>
      </c>
      <c r="D54" s="9"/>
      <c r="E54" s="10">
        <v>0</v>
      </c>
      <c r="F54" s="10"/>
      <c r="G54" s="10">
        <v>0</v>
      </c>
      <c r="H54" s="10"/>
      <c r="I54" s="10">
        <f t="shared" si="0"/>
        <v>0</v>
      </c>
      <c r="J54" s="10"/>
      <c r="K54" s="10">
        <v>2474051</v>
      </c>
      <c r="L54" s="10"/>
      <c r="M54" s="10">
        <v>61181689287</v>
      </c>
      <c r="N54" s="10"/>
      <c r="O54" s="10">
        <v>60991393834</v>
      </c>
      <c r="P54" s="10"/>
      <c r="Q54" s="10">
        <f t="shared" si="1"/>
        <v>190295453</v>
      </c>
    </row>
    <row r="55" spans="1:17">
      <c r="A55" s="2" t="s">
        <v>89</v>
      </c>
      <c r="C55" s="8">
        <v>0</v>
      </c>
      <c r="D55" s="9"/>
      <c r="E55" s="10">
        <v>0</v>
      </c>
      <c r="F55" s="10"/>
      <c r="G55" s="10">
        <v>0</v>
      </c>
      <c r="H55" s="10"/>
      <c r="I55" s="10">
        <f t="shared" si="0"/>
        <v>0</v>
      </c>
      <c r="J55" s="10"/>
      <c r="K55" s="10">
        <v>1548651</v>
      </c>
      <c r="L55" s="10"/>
      <c r="M55" s="10">
        <v>32760666834</v>
      </c>
      <c r="N55" s="10"/>
      <c r="O55" s="10">
        <v>31481476883</v>
      </c>
      <c r="P55" s="10"/>
      <c r="Q55" s="10">
        <f t="shared" si="1"/>
        <v>1279189951</v>
      </c>
    </row>
    <row r="56" spans="1:17">
      <c r="A56" s="2" t="s">
        <v>79</v>
      </c>
      <c r="C56" s="8">
        <v>0</v>
      </c>
      <c r="D56" s="9"/>
      <c r="E56" s="10">
        <v>0</v>
      </c>
      <c r="F56" s="10"/>
      <c r="G56" s="10">
        <v>0</v>
      </c>
      <c r="H56" s="10"/>
      <c r="I56" s="10">
        <f t="shared" si="0"/>
        <v>0</v>
      </c>
      <c r="J56" s="10"/>
      <c r="K56" s="10">
        <v>7481913</v>
      </c>
      <c r="L56" s="10"/>
      <c r="M56" s="10">
        <v>42905745934</v>
      </c>
      <c r="N56" s="10"/>
      <c r="O56" s="10">
        <v>43806260020</v>
      </c>
      <c r="P56" s="10"/>
      <c r="Q56" s="10">
        <f t="shared" si="1"/>
        <v>-900514086</v>
      </c>
    </row>
    <row r="57" spans="1:17">
      <c r="A57" s="2" t="s">
        <v>269</v>
      </c>
      <c r="C57" s="8">
        <v>0</v>
      </c>
      <c r="D57" s="9"/>
      <c r="E57" s="10">
        <v>0</v>
      </c>
      <c r="F57" s="10"/>
      <c r="G57" s="10">
        <v>0</v>
      </c>
      <c r="H57" s="10"/>
      <c r="I57" s="10">
        <f t="shared" si="0"/>
        <v>0</v>
      </c>
      <c r="J57" s="10"/>
      <c r="K57" s="10">
        <v>2000000</v>
      </c>
      <c r="L57" s="10"/>
      <c r="M57" s="10">
        <v>25325869221</v>
      </c>
      <c r="N57" s="10"/>
      <c r="O57" s="10">
        <v>16917347016</v>
      </c>
      <c r="P57" s="10"/>
      <c r="Q57" s="10">
        <f t="shared" si="1"/>
        <v>8408522205</v>
      </c>
    </row>
    <row r="58" spans="1:17">
      <c r="A58" s="2" t="s">
        <v>71</v>
      </c>
      <c r="C58" s="8">
        <v>0</v>
      </c>
      <c r="D58" s="9"/>
      <c r="E58" s="10">
        <v>0</v>
      </c>
      <c r="F58" s="10"/>
      <c r="G58" s="10">
        <v>0</v>
      </c>
      <c r="H58" s="10"/>
      <c r="I58" s="10">
        <f t="shared" si="0"/>
        <v>0</v>
      </c>
      <c r="J58" s="10"/>
      <c r="K58" s="10">
        <v>1335381</v>
      </c>
      <c r="L58" s="10"/>
      <c r="M58" s="10">
        <v>27936498958</v>
      </c>
      <c r="N58" s="10"/>
      <c r="O58" s="10">
        <v>28843956846</v>
      </c>
      <c r="P58" s="10"/>
      <c r="Q58" s="10">
        <f t="shared" si="1"/>
        <v>-907457888</v>
      </c>
    </row>
    <row r="59" spans="1:17">
      <c r="A59" s="2" t="s">
        <v>270</v>
      </c>
      <c r="C59" s="8">
        <v>0</v>
      </c>
      <c r="D59" s="9"/>
      <c r="E59" s="10">
        <v>0</v>
      </c>
      <c r="F59" s="10"/>
      <c r="G59" s="10">
        <v>0</v>
      </c>
      <c r="H59" s="10"/>
      <c r="I59" s="10">
        <f t="shared" si="0"/>
        <v>0</v>
      </c>
      <c r="J59" s="10"/>
      <c r="K59" s="10">
        <v>1125000</v>
      </c>
      <c r="L59" s="10"/>
      <c r="M59" s="10">
        <v>14181196063</v>
      </c>
      <c r="N59" s="10"/>
      <c r="O59" s="10">
        <v>12398622736</v>
      </c>
      <c r="P59" s="10"/>
      <c r="Q59" s="10">
        <f t="shared" si="1"/>
        <v>1782573327</v>
      </c>
    </row>
    <row r="60" spans="1:17">
      <c r="A60" s="2" t="s">
        <v>271</v>
      </c>
      <c r="C60" s="8">
        <v>0</v>
      </c>
      <c r="D60" s="9"/>
      <c r="E60" s="10">
        <v>0</v>
      </c>
      <c r="F60" s="10"/>
      <c r="G60" s="10">
        <v>0</v>
      </c>
      <c r="H60" s="10"/>
      <c r="I60" s="10">
        <f t="shared" si="0"/>
        <v>0</v>
      </c>
      <c r="J60" s="10"/>
      <c r="K60" s="10">
        <v>18184000</v>
      </c>
      <c r="L60" s="10"/>
      <c r="M60" s="10">
        <v>43773531375</v>
      </c>
      <c r="N60" s="10"/>
      <c r="O60" s="10">
        <v>43773531375</v>
      </c>
      <c r="P60" s="10"/>
      <c r="Q60" s="10">
        <f t="shared" si="1"/>
        <v>0</v>
      </c>
    </row>
    <row r="61" spans="1:17">
      <c r="A61" s="2" t="s">
        <v>238</v>
      </c>
      <c r="C61" s="8">
        <v>0</v>
      </c>
      <c r="D61" s="9"/>
      <c r="E61" s="10">
        <v>0</v>
      </c>
      <c r="F61" s="10"/>
      <c r="G61" s="10">
        <v>0</v>
      </c>
      <c r="H61" s="10"/>
      <c r="I61" s="10">
        <f t="shared" si="0"/>
        <v>0</v>
      </c>
      <c r="J61" s="10"/>
      <c r="K61" s="10">
        <v>5813343</v>
      </c>
      <c r="L61" s="10"/>
      <c r="M61" s="10">
        <v>54345493145</v>
      </c>
      <c r="N61" s="10"/>
      <c r="O61" s="10">
        <v>48999827493</v>
      </c>
      <c r="P61" s="10"/>
      <c r="Q61" s="10">
        <f t="shared" si="1"/>
        <v>5345665652</v>
      </c>
    </row>
    <row r="62" spans="1:17">
      <c r="A62" s="2" t="s">
        <v>87</v>
      </c>
      <c r="C62" s="8">
        <v>0</v>
      </c>
      <c r="D62" s="9"/>
      <c r="E62" s="10">
        <v>0</v>
      </c>
      <c r="F62" s="10"/>
      <c r="G62" s="10">
        <v>0</v>
      </c>
      <c r="H62" s="10"/>
      <c r="I62" s="10">
        <f t="shared" si="0"/>
        <v>0</v>
      </c>
      <c r="J62" s="10"/>
      <c r="K62" s="10">
        <v>7807945</v>
      </c>
      <c r="L62" s="10"/>
      <c r="M62" s="10">
        <v>148069529703</v>
      </c>
      <c r="N62" s="10"/>
      <c r="O62" s="10">
        <v>143678454016</v>
      </c>
      <c r="P62" s="10"/>
      <c r="Q62" s="10">
        <f t="shared" si="1"/>
        <v>4391075687</v>
      </c>
    </row>
    <row r="63" spans="1:17">
      <c r="A63" s="2" t="s">
        <v>216</v>
      </c>
      <c r="C63" s="8">
        <v>0</v>
      </c>
      <c r="D63" s="9"/>
      <c r="E63" s="10">
        <v>0</v>
      </c>
      <c r="F63" s="10"/>
      <c r="G63" s="10">
        <v>0</v>
      </c>
      <c r="H63" s="10"/>
      <c r="I63" s="10">
        <f t="shared" si="0"/>
        <v>0</v>
      </c>
      <c r="J63" s="10"/>
      <c r="K63" s="10">
        <v>33911253</v>
      </c>
      <c r="L63" s="10"/>
      <c r="M63" s="10">
        <v>66825380847</v>
      </c>
      <c r="N63" s="10"/>
      <c r="O63" s="10">
        <v>86380164364</v>
      </c>
      <c r="P63" s="10"/>
      <c r="Q63" s="10">
        <f t="shared" si="1"/>
        <v>-19554783517</v>
      </c>
    </row>
    <row r="64" spans="1:17">
      <c r="A64" s="2" t="s">
        <v>272</v>
      </c>
      <c r="C64" s="8">
        <v>0</v>
      </c>
      <c r="D64" s="9"/>
      <c r="E64" s="10">
        <v>0</v>
      </c>
      <c r="F64" s="10"/>
      <c r="G64" s="10">
        <v>0</v>
      </c>
      <c r="H64" s="10"/>
      <c r="I64" s="10">
        <f t="shared" si="0"/>
        <v>0</v>
      </c>
      <c r="J64" s="10"/>
      <c r="K64" s="10">
        <v>22974565</v>
      </c>
      <c r="L64" s="10"/>
      <c r="M64" s="10">
        <v>167605626385</v>
      </c>
      <c r="N64" s="10"/>
      <c r="O64" s="10">
        <v>121840016914</v>
      </c>
      <c r="P64" s="10"/>
      <c r="Q64" s="10">
        <f t="shared" si="1"/>
        <v>45765609471</v>
      </c>
    </row>
    <row r="65" spans="1:17">
      <c r="A65" s="2" t="s">
        <v>273</v>
      </c>
      <c r="C65" s="8">
        <v>0</v>
      </c>
      <c r="D65" s="9"/>
      <c r="E65" s="10">
        <v>0</v>
      </c>
      <c r="F65" s="10"/>
      <c r="G65" s="10">
        <v>0</v>
      </c>
      <c r="H65" s="10"/>
      <c r="I65" s="10">
        <f t="shared" si="0"/>
        <v>0</v>
      </c>
      <c r="J65" s="10"/>
      <c r="K65" s="10">
        <v>24452116</v>
      </c>
      <c r="L65" s="10"/>
      <c r="M65" s="10">
        <v>37020503624</v>
      </c>
      <c r="N65" s="10"/>
      <c r="O65" s="10">
        <v>37054858650</v>
      </c>
      <c r="P65" s="10"/>
      <c r="Q65" s="10">
        <f t="shared" si="1"/>
        <v>-34355026</v>
      </c>
    </row>
    <row r="66" spans="1:17">
      <c r="A66" s="2" t="s">
        <v>35</v>
      </c>
      <c r="C66" s="8">
        <v>0</v>
      </c>
      <c r="D66" s="9"/>
      <c r="E66" s="10">
        <v>0</v>
      </c>
      <c r="F66" s="10"/>
      <c r="G66" s="10">
        <v>0</v>
      </c>
      <c r="H66" s="10"/>
      <c r="I66" s="10">
        <f t="shared" si="0"/>
        <v>0</v>
      </c>
      <c r="J66" s="10"/>
      <c r="K66" s="10">
        <v>2284322</v>
      </c>
      <c r="L66" s="10"/>
      <c r="M66" s="10">
        <v>39235631075</v>
      </c>
      <c r="N66" s="10"/>
      <c r="O66" s="10">
        <v>34058295985</v>
      </c>
      <c r="P66" s="10"/>
      <c r="Q66" s="10">
        <f t="shared" si="1"/>
        <v>5177335090</v>
      </c>
    </row>
    <row r="67" spans="1:17">
      <c r="A67" s="2" t="s">
        <v>83</v>
      </c>
      <c r="C67" s="8">
        <v>0</v>
      </c>
      <c r="D67" s="9"/>
      <c r="E67" s="10">
        <v>0</v>
      </c>
      <c r="F67" s="10"/>
      <c r="G67" s="10">
        <v>0</v>
      </c>
      <c r="H67" s="10"/>
      <c r="I67" s="10">
        <f t="shared" si="0"/>
        <v>0</v>
      </c>
      <c r="J67" s="10"/>
      <c r="K67" s="10">
        <v>515772</v>
      </c>
      <c r="L67" s="10"/>
      <c r="M67" s="10">
        <v>15939288285</v>
      </c>
      <c r="N67" s="10"/>
      <c r="O67" s="10">
        <v>11628107597</v>
      </c>
      <c r="P67" s="10"/>
      <c r="Q67" s="10">
        <f t="shared" si="1"/>
        <v>4311180688</v>
      </c>
    </row>
    <row r="68" spans="1:17">
      <c r="A68" s="2" t="s">
        <v>274</v>
      </c>
      <c r="C68" s="8">
        <v>0</v>
      </c>
      <c r="D68" s="9"/>
      <c r="E68" s="10">
        <v>0</v>
      </c>
      <c r="F68" s="10"/>
      <c r="G68" s="10">
        <v>0</v>
      </c>
      <c r="H68" s="10"/>
      <c r="I68" s="10">
        <f t="shared" si="0"/>
        <v>0</v>
      </c>
      <c r="J68" s="10"/>
      <c r="K68" s="10">
        <v>7281807</v>
      </c>
      <c r="L68" s="10"/>
      <c r="M68" s="10">
        <v>22343645605</v>
      </c>
      <c r="N68" s="10"/>
      <c r="O68" s="10">
        <v>22209511350</v>
      </c>
      <c r="P68" s="10"/>
      <c r="Q68" s="10">
        <f t="shared" si="1"/>
        <v>134134255</v>
      </c>
    </row>
    <row r="69" spans="1:17">
      <c r="A69" s="2" t="s">
        <v>19</v>
      </c>
      <c r="C69" s="8">
        <v>0</v>
      </c>
      <c r="D69" s="9"/>
      <c r="E69" s="10">
        <v>0</v>
      </c>
      <c r="F69" s="10"/>
      <c r="G69" s="10">
        <v>0</v>
      </c>
      <c r="H69" s="10"/>
      <c r="I69" s="10">
        <f t="shared" si="0"/>
        <v>0</v>
      </c>
      <c r="J69" s="10"/>
      <c r="K69" s="10">
        <v>6525975</v>
      </c>
      <c r="L69" s="10"/>
      <c r="M69" s="10">
        <v>20511139425</v>
      </c>
      <c r="N69" s="10"/>
      <c r="O69" s="10">
        <v>20673589750</v>
      </c>
      <c r="P69" s="10"/>
      <c r="Q69" s="10">
        <f t="shared" si="1"/>
        <v>-162450325</v>
      </c>
    </row>
    <row r="70" spans="1:17">
      <c r="A70" s="2" t="s">
        <v>33</v>
      </c>
      <c r="C70" s="8">
        <v>0</v>
      </c>
      <c r="D70" s="9"/>
      <c r="E70" s="10">
        <v>0</v>
      </c>
      <c r="F70" s="10"/>
      <c r="G70" s="10">
        <v>0</v>
      </c>
      <c r="H70" s="10"/>
      <c r="I70" s="10">
        <f t="shared" si="0"/>
        <v>0</v>
      </c>
      <c r="J70" s="10"/>
      <c r="K70" s="10">
        <v>87849</v>
      </c>
      <c r="L70" s="10"/>
      <c r="M70" s="10">
        <v>4806380456</v>
      </c>
      <c r="N70" s="10"/>
      <c r="O70" s="10">
        <v>4019629515</v>
      </c>
      <c r="P70" s="10"/>
      <c r="Q70" s="10">
        <f t="shared" si="1"/>
        <v>786750941</v>
      </c>
    </row>
    <row r="71" spans="1:17">
      <c r="A71" s="2" t="s">
        <v>230</v>
      </c>
      <c r="C71" s="8">
        <v>0</v>
      </c>
      <c r="D71" s="9"/>
      <c r="E71" s="10">
        <v>0</v>
      </c>
      <c r="F71" s="10"/>
      <c r="G71" s="10">
        <v>0</v>
      </c>
      <c r="H71" s="10"/>
      <c r="I71" s="10">
        <f t="shared" si="0"/>
        <v>0</v>
      </c>
      <c r="J71" s="10"/>
      <c r="K71" s="10">
        <v>27681039</v>
      </c>
      <c r="L71" s="10"/>
      <c r="M71" s="10">
        <v>63019034930</v>
      </c>
      <c r="N71" s="10"/>
      <c r="O71" s="10">
        <v>83120181010</v>
      </c>
      <c r="P71" s="10"/>
      <c r="Q71" s="10">
        <f t="shared" si="1"/>
        <v>-20101146080</v>
      </c>
    </row>
    <row r="72" spans="1:17">
      <c r="A72" s="2" t="s">
        <v>39</v>
      </c>
      <c r="C72" s="8">
        <v>0</v>
      </c>
      <c r="D72" s="9"/>
      <c r="E72" s="10">
        <v>0</v>
      </c>
      <c r="F72" s="10"/>
      <c r="G72" s="10">
        <v>0</v>
      </c>
      <c r="H72" s="10"/>
      <c r="I72" s="10">
        <f t="shared" si="0"/>
        <v>0</v>
      </c>
      <c r="J72" s="10"/>
      <c r="K72" s="10">
        <v>495317</v>
      </c>
      <c r="L72" s="10"/>
      <c r="M72" s="10">
        <v>17377722578</v>
      </c>
      <c r="N72" s="10"/>
      <c r="O72" s="10">
        <v>15869080683</v>
      </c>
      <c r="P72" s="10"/>
      <c r="Q72" s="10">
        <f t="shared" si="1"/>
        <v>1508641895</v>
      </c>
    </row>
    <row r="73" spans="1:17">
      <c r="A73" s="2" t="s">
        <v>169</v>
      </c>
      <c r="C73" s="8">
        <v>56990</v>
      </c>
      <c r="D73" s="9"/>
      <c r="E73" s="10">
        <v>52728468538</v>
      </c>
      <c r="F73" s="10"/>
      <c r="G73" s="10">
        <v>54666305800</v>
      </c>
      <c r="H73" s="10"/>
      <c r="I73" s="10">
        <f t="shared" ref="I73:I94" si="2">E73-G73</f>
        <v>-1937837262</v>
      </c>
      <c r="J73" s="10"/>
      <c r="K73" s="10">
        <v>67407</v>
      </c>
      <c r="L73" s="10"/>
      <c r="M73" s="10">
        <v>62726975981</v>
      </c>
      <c r="N73" s="10"/>
      <c r="O73" s="10">
        <v>64707617609</v>
      </c>
      <c r="P73" s="10"/>
      <c r="Q73" s="10">
        <f t="shared" ref="Q73:Q94" si="3">M73-O73</f>
        <v>-1980641628</v>
      </c>
    </row>
    <row r="74" spans="1:17">
      <c r="A74" s="2" t="s">
        <v>275</v>
      </c>
      <c r="C74" s="8">
        <v>0</v>
      </c>
      <c r="D74" s="9"/>
      <c r="E74" s="10">
        <v>0</v>
      </c>
      <c r="F74" s="10"/>
      <c r="G74" s="10">
        <v>0</v>
      </c>
      <c r="H74" s="10"/>
      <c r="I74" s="10">
        <f t="shared" si="2"/>
        <v>0</v>
      </c>
      <c r="J74" s="10"/>
      <c r="K74" s="10">
        <v>186529</v>
      </c>
      <c r="L74" s="10"/>
      <c r="M74" s="10">
        <v>186529000000</v>
      </c>
      <c r="N74" s="10"/>
      <c r="O74" s="10">
        <v>180372554477</v>
      </c>
      <c r="P74" s="10"/>
      <c r="Q74" s="10">
        <f t="shared" si="3"/>
        <v>6156445523</v>
      </c>
    </row>
    <row r="75" spans="1:17">
      <c r="A75" s="2" t="s">
        <v>276</v>
      </c>
      <c r="C75" s="8">
        <v>0</v>
      </c>
      <c r="D75" s="9"/>
      <c r="E75" s="10">
        <v>0</v>
      </c>
      <c r="F75" s="10"/>
      <c r="G75" s="10">
        <v>0</v>
      </c>
      <c r="H75" s="10"/>
      <c r="I75" s="10">
        <f t="shared" si="2"/>
        <v>0</v>
      </c>
      <c r="J75" s="10"/>
      <c r="K75" s="10">
        <v>110120</v>
      </c>
      <c r="L75" s="10"/>
      <c r="M75" s="10">
        <v>110120000000</v>
      </c>
      <c r="N75" s="10"/>
      <c r="O75" s="10">
        <v>100153068305</v>
      </c>
      <c r="P75" s="10"/>
      <c r="Q75" s="10">
        <f t="shared" si="3"/>
        <v>9966931695</v>
      </c>
    </row>
    <row r="76" spans="1:17">
      <c r="A76" s="2" t="s">
        <v>277</v>
      </c>
      <c r="C76" s="8">
        <v>0</v>
      </c>
      <c r="D76" s="9"/>
      <c r="E76" s="10">
        <v>0</v>
      </c>
      <c r="F76" s="10"/>
      <c r="G76" s="10">
        <v>0</v>
      </c>
      <c r="H76" s="10"/>
      <c r="I76" s="10">
        <f t="shared" si="2"/>
        <v>0</v>
      </c>
      <c r="J76" s="10"/>
      <c r="K76" s="10">
        <v>16800</v>
      </c>
      <c r="L76" s="10"/>
      <c r="M76" s="10">
        <v>16800000000</v>
      </c>
      <c r="N76" s="10"/>
      <c r="O76" s="10">
        <v>15885888160</v>
      </c>
      <c r="P76" s="10"/>
      <c r="Q76" s="10">
        <f t="shared" si="3"/>
        <v>914111840</v>
      </c>
    </row>
    <row r="77" spans="1:17">
      <c r="A77" s="2" t="s">
        <v>278</v>
      </c>
      <c r="C77" s="8">
        <v>0</v>
      </c>
      <c r="D77" s="9"/>
      <c r="E77" s="10">
        <v>0</v>
      </c>
      <c r="F77" s="10"/>
      <c r="G77" s="10">
        <v>0</v>
      </c>
      <c r="H77" s="10"/>
      <c r="I77" s="10">
        <f t="shared" si="2"/>
        <v>0</v>
      </c>
      <c r="J77" s="10"/>
      <c r="K77" s="10">
        <v>54500</v>
      </c>
      <c r="L77" s="10"/>
      <c r="M77" s="10">
        <v>54500000000</v>
      </c>
      <c r="N77" s="10"/>
      <c r="O77" s="10">
        <v>47461441054</v>
      </c>
      <c r="P77" s="10"/>
      <c r="Q77" s="10">
        <f t="shared" si="3"/>
        <v>7038558946</v>
      </c>
    </row>
    <row r="78" spans="1:17">
      <c r="A78" s="2" t="s">
        <v>279</v>
      </c>
      <c r="C78" s="8">
        <v>0</v>
      </c>
      <c r="D78" s="9"/>
      <c r="E78" s="10">
        <v>0</v>
      </c>
      <c r="F78" s="10"/>
      <c r="G78" s="10">
        <v>0</v>
      </c>
      <c r="H78" s="10"/>
      <c r="I78" s="10">
        <f t="shared" si="2"/>
        <v>0</v>
      </c>
      <c r="J78" s="10"/>
      <c r="K78" s="10">
        <v>13200</v>
      </c>
      <c r="L78" s="10"/>
      <c r="M78" s="10">
        <v>12750847524</v>
      </c>
      <c r="N78" s="10"/>
      <c r="O78" s="10">
        <v>11246869135</v>
      </c>
      <c r="P78" s="10"/>
      <c r="Q78" s="10">
        <f t="shared" si="3"/>
        <v>1503978389</v>
      </c>
    </row>
    <row r="79" spans="1:17">
      <c r="A79" s="2" t="s">
        <v>280</v>
      </c>
      <c r="C79" s="8">
        <v>0</v>
      </c>
      <c r="D79" s="9"/>
      <c r="E79" s="10">
        <v>0</v>
      </c>
      <c r="F79" s="10"/>
      <c r="G79" s="10">
        <v>0</v>
      </c>
      <c r="H79" s="10"/>
      <c r="I79" s="10">
        <f t="shared" si="2"/>
        <v>0</v>
      </c>
      <c r="J79" s="10"/>
      <c r="K79" s="10">
        <v>15000</v>
      </c>
      <c r="L79" s="10"/>
      <c r="M79" s="10">
        <v>13535796194</v>
      </c>
      <c r="N79" s="10"/>
      <c r="O79" s="10">
        <v>12440994660</v>
      </c>
      <c r="P79" s="10"/>
      <c r="Q79" s="10">
        <f t="shared" si="3"/>
        <v>1094801534</v>
      </c>
    </row>
    <row r="80" spans="1:17">
      <c r="A80" s="2" t="s">
        <v>133</v>
      </c>
      <c r="C80" s="8">
        <v>0</v>
      </c>
      <c r="D80" s="9"/>
      <c r="E80" s="10">
        <v>0</v>
      </c>
      <c r="F80" s="10"/>
      <c r="G80" s="10">
        <v>0</v>
      </c>
      <c r="H80" s="10"/>
      <c r="I80" s="10">
        <f t="shared" si="2"/>
        <v>0</v>
      </c>
      <c r="J80" s="10"/>
      <c r="K80" s="10">
        <v>5762</v>
      </c>
      <c r="L80" s="10"/>
      <c r="M80" s="10">
        <v>4499421575</v>
      </c>
      <c r="N80" s="10"/>
      <c r="O80" s="10">
        <v>3745370090</v>
      </c>
      <c r="P80" s="10"/>
      <c r="Q80" s="10">
        <f t="shared" si="3"/>
        <v>754051485</v>
      </c>
    </row>
    <row r="81" spans="1:19">
      <c r="A81" s="2" t="s">
        <v>281</v>
      </c>
      <c r="C81" s="8">
        <v>0</v>
      </c>
      <c r="D81" s="9"/>
      <c r="E81" s="10">
        <v>0</v>
      </c>
      <c r="F81" s="10"/>
      <c r="G81" s="10">
        <v>0</v>
      </c>
      <c r="H81" s="10"/>
      <c r="I81" s="10">
        <f t="shared" si="2"/>
        <v>0</v>
      </c>
      <c r="J81" s="10"/>
      <c r="K81" s="10">
        <v>111185</v>
      </c>
      <c r="L81" s="10"/>
      <c r="M81" s="10">
        <v>111185000000</v>
      </c>
      <c r="N81" s="10"/>
      <c r="O81" s="10">
        <v>101160011424</v>
      </c>
      <c r="P81" s="10"/>
      <c r="Q81" s="10">
        <f t="shared" si="3"/>
        <v>10024988576</v>
      </c>
    </row>
    <row r="82" spans="1:19">
      <c r="A82" s="2" t="s">
        <v>282</v>
      </c>
      <c r="C82" s="8">
        <v>0</v>
      </c>
      <c r="D82" s="9"/>
      <c r="E82" s="10">
        <v>0</v>
      </c>
      <c r="F82" s="10"/>
      <c r="G82" s="10">
        <v>0</v>
      </c>
      <c r="H82" s="10"/>
      <c r="I82" s="10">
        <f t="shared" si="2"/>
        <v>0</v>
      </c>
      <c r="J82" s="10"/>
      <c r="K82" s="10">
        <v>148164</v>
      </c>
      <c r="L82" s="10"/>
      <c r="M82" s="10">
        <v>147409958611</v>
      </c>
      <c r="N82" s="10"/>
      <c r="O82" s="10">
        <v>132817600114</v>
      </c>
      <c r="P82" s="10"/>
      <c r="Q82" s="10">
        <f t="shared" si="3"/>
        <v>14592358497</v>
      </c>
    </row>
    <row r="83" spans="1:19">
      <c r="A83" s="2" t="s">
        <v>129</v>
      </c>
      <c r="C83" s="8">
        <v>0</v>
      </c>
      <c r="D83" s="9"/>
      <c r="E83" s="10">
        <v>0</v>
      </c>
      <c r="F83" s="10"/>
      <c r="G83" s="10">
        <v>0</v>
      </c>
      <c r="H83" s="10"/>
      <c r="I83" s="10">
        <f t="shared" si="2"/>
        <v>0</v>
      </c>
      <c r="J83" s="10"/>
      <c r="K83" s="10">
        <v>253800</v>
      </c>
      <c r="L83" s="10"/>
      <c r="M83" s="10">
        <v>154675310037</v>
      </c>
      <c r="N83" s="10"/>
      <c r="O83" s="10">
        <v>141665782422</v>
      </c>
      <c r="P83" s="10"/>
      <c r="Q83" s="10">
        <f t="shared" si="3"/>
        <v>13009527615</v>
      </c>
    </row>
    <row r="84" spans="1:19">
      <c r="A84" s="2" t="s">
        <v>283</v>
      </c>
      <c r="C84" s="8">
        <v>0</v>
      </c>
      <c r="D84" s="9"/>
      <c r="E84" s="10">
        <v>0</v>
      </c>
      <c r="F84" s="10"/>
      <c r="G84" s="10">
        <v>0</v>
      </c>
      <c r="H84" s="10"/>
      <c r="I84" s="10">
        <f t="shared" si="2"/>
        <v>0</v>
      </c>
      <c r="J84" s="10"/>
      <c r="K84" s="10">
        <v>54020</v>
      </c>
      <c r="L84" s="10"/>
      <c r="M84" s="10">
        <v>54020000000</v>
      </c>
      <c r="N84" s="10"/>
      <c r="O84" s="10">
        <v>50010514961</v>
      </c>
      <c r="P84" s="10"/>
      <c r="Q84" s="10">
        <f t="shared" si="3"/>
        <v>4009485039</v>
      </c>
    </row>
    <row r="85" spans="1:19">
      <c r="A85" s="2" t="s">
        <v>284</v>
      </c>
      <c r="C85" s="8">
        <v>0</v>
      </c>
      <c r="D85" s="9"/>
      <c r="E85" s="10">
        <v>0</v>
      </c>
      <c r="F85" s="10"/>
      <c r="G85" s="10">
        <v>0</v>
      </c>
      <c r="H85" s="10"/>
      <c r="I85" s="10">
        <f t="shared" si="2"/>
        <v>0</v>
      </c>
      <c r="J85" s="10"/>
      <c r="K85" s="10">
        <v>50907</v>
      </c>
      <c r="L85" s="10"/>
      <c r="M85" s="10">
        <v>50907000000</v>
      </c>
      <c r="N85" s="10"/>
      <c r="O85" s="10">
        <v>50009408889</v>
      </c>
      <c r="P85" s="10"/>
      <c r="Q85" s="10">
        <f t="shared" si="3"/>
        <v>897591111</v>
      </c>
    </row>
    <row r="86" spans="1:19">
      <c r="A86" s="2" t="s">
        <v>285</v>
      </c>
      <c r="C86" s="8">
        <v>0</v>
      </c>
      <c r="D86" s="9"/>
      <c r="E86" s="10">
        <v>0</v>
      </c>
      <c r="F86" s="10"/>
      <c r="G86" s="10">
        <v>0</v>
      </c>
      <c r="H86" s="10"/>
      <c r="I86" s="10">
        <f t="shared" si="2"/>
        <v>0</v>
      </c>
      <c r="J86" s="10"/>
      <c r="K86" s="10">
        <v>231244</v>
      </c>
      <c r="L86" s="10"/>
      <c r="M86" s="10">
        <v>230916807221</v>
      </c>
      <c r="N86" s="10"/>
      <c r="O86" s="10">
        <v>203124474279</v>
      </c>
      <c r="P86" s="10"/>
      <c r="Q86" s="10">
        <f t="shared" si="3"/>
        <v>27792332942</v>
      </c>
    </row>
    <row r="87" spans="1:19">
      <c r="A87" s="2" t="s">
        <v>286</v>
      </c>
      <c r="C87" s="8">
        <v>0</v>
      </c>
      <c r="D87" s="9"/>
      <c r="E87" s="10">
        <v>0</v>
      </c>
      <c r="F87" s="10"/>
      <c r="G87" s="10">
        <v>0</v>
      </c>
      <c r="H87" s="10"/>
      <c r="I87" s="10">
        <f t="shared" si="2"/>
        <v>0</v>
      </c>
      <c r="J87" s="10"/>
      <c r="K87" s="10">
        <v>45000</v>
      </c>
      <c r="L87" s="10"/>
      <c r="M87" s="10">
        <v>43043416211</v>
      </c>
      <c r="N87" s="10"/>
      <c r="O87" s="10">
        <v>40327308000</v>
      </c>
      <c r="P87" s="10"/>
      <c r="Q87" s="10">
        <f t="shared" si="3"/>
        <v>2716108211</v>
      </c>
    </row>
    <row r="88" spans="1:19">
      <c r="A88" s="2" t="s">
        <v>287</v>
      </c>
      <c r="C88" s="8">
        <v>0</v>
      </c>
      <c r="D88" s="9"/>
      <c r="E88" s="10">
        <v>0</v>
      </c>
      <c r="F88" s="10"/>
      <c r="G88" s="10">
        <v>0</v>
      </c>
      <c r="H88" s="10"/>
      <c r="I88" s="10">
        <f t="shared" si="2"/>
        <v>0</v>
      </c>
      <c r="J88" s="10"/>
      <c r="K88" s="10">
        <v>300000</v>
      </c>
      <c r="L88" s="10"/>
      <c r="M88" s="10">
        <v>298045294708</v>
      </c>
      <c r="N88" s="10"/>
      <c r="O88" s="10">
        <v>254353890000</v>
      </c>
      <c r="P88" s="10"/>
      <c r="Q88" s="10">
        <f t="shared" si="3"/>
        <v>43691404708</v>
      </c>
    </row>
    <row r="89" spans="1:19">
      <c r="A89" s="2" t="s">
        <v>288</v>
      </c>
      <c r="C89" s="8">
        <v>0</v>
      </c>
      <c r="D89" s="9"/>
      <c r="E89" s="10">
        <v>0</v>
      </c>
      <c r="F89" s="10"/>
      <c r="G89" s="10">
        <v>0</v>
      </c>
      <c r="H89" s="10"/>
      <c r="I89" s="10">
        <f t="shared" si="2"/>
        <v>0</v>
      </c>
      <c r="J89" s="10"/>
      <c r="K89" s="10">
        <v>165000</v>
      </c>
      <c r="L89" s="10"/>
      <c r="M89" s="10">
        <v>161225364141</v>
      </c>
      <c r="N89" s="10"/>
      <c r="O89" s="10">
        <v>151026869051</v>
      </c>
      <c r="P89" s="10"/>
      <c r="Q89" s="10">
        <f t="shared" si="3"/>
        <v>10198495090</v>
      </c>
    </row>
    <row r="90" spans="1:19">
      <c r="A90" s="2" t="s">
        <v>289</v>
      </c>
      <c r="C90" s="8">
        <v>0</v>
      </c>
      <c r="D90" s="9"/>
      <c r="E90" s="10">
        <v>0</v>
      </c>
      <c r="F90" s="10"/>
      <c r="G90" s="10">
        <v>0</v>
      </c>
      <c r="H90" s="10"/>
      <c r="I90" s="10">
        <f t="shared" si="2"/>
        <v>0</v>
      </c>
      <c r="J90" s="10"/>
      <c r="K90" s="10">
        <v>172426</v>
      </c>
      <c r="L90" s="10"/>
      <c r="M90" s="10">
        <v>161969405798</v>
      </c>
      <c r="N90" s="10"/>
      <c r="O90" s="10">
        <v>141191298437</v>
      </c>
      <c r="P90" s="10"/>
      <c r="Q90" s="10">
        <f t="shared" si="3"/>
        <v>20778107361</v>
      </c>
    </row>
    <row r="91" spans="1:19">
      <c r="A91" s="2" t="s">
        <v>290</v>
      </c>
      <c r="C91" s="8">
        <v>0</v>
      </c>
      <c r="D91" s="9"/>
      <c r="E91" s="10">
        <v>0</v>
      </c>
      <c r="F91" s="10"/>
      <c r="G91" s="10">
        <v>0</v>
      </c>
      <c r="H91" s="10"/>
      <c r="I91" s="10">
        <f t="shared" si="2"/>
        <v>0</v>
      </c>
      <c r="J91" s="10"/>
      <c r="K91" s="10">
        <v>30000</v>
      </c>
      <c r="L91" s="10"/>
      <c r="M91" s="10">
        <v>30000000000</v>
      </c>
      <c r="N91" s="10"/>
      <c r="O91" s="10">
        <v>25864687124</v>
      </c>
      <c r="P91" s="10"/>
      <c r="Q91" s="10">
        <f t="shared" si="3"/>
        <v>4135312876</v>
      </c>
    </row>
    <row r="92" spans="1:19">
      <c r="A92" s="2" t="s">
        <v>291</v>
      </c>
      <c r="C92" s="8">
        <v>0</v>
      </c>
      <c r="D92" s="9"/>
      <c r="E92" s="10">
        <v>0</v>
      </c>
      <c r="F92" s="10"/>
      <c r="G92" s="10">
        <v>0</v>
      </c>
      <c r="H92" s="10"/>
      <c r="I92" s="10">
        <f t="shared" si="2"/>
        <v>0</v>
      </c>
      <c r="J92" s="10"/>
      <c r="K92" s="10">
        <v>130000</v>
      </c>
      <c r="L92" s="10"/>
      <c r="M92" s="10">
        <v>130000000000</v>
      </c>
      <c r="N92" s="10"/>
      <c r="O92" s="10">
        <v>119739741358</v>
      </c>
      <c r="P92" s="10"/>
      <c r="Q92" s="10">
        <f t="shared" si="3"/>
        <v>10260258642</v>
      </c>
    </row>
    <row r="93" spans="1:19">
      <c r="A93" s="2" t="s">
        <v>292</v>
      </c>
      <c r="C93" s="8">
        <v>0</v>
      </c>
      <c r="D93" s="9"/>
      <c r="E93" s="10">
        <v>0</v>
      </c>
      <c r="F93" s="10"/>
      <c r="G93" s="10">
        <v>0</v>
      </c>
      <c r="H93" s="10"/>
      <c r="I93" s="10">
        <f t="shared" si="2"/>
        <v>0</v>
      </c>
      <c r="J93" s="10"/>
      <c r="K93" s="10">
        <v>35000</v>
      </c>
      <c r="L93" s="10"/>
      <c r="M93" s="10">
        <v>34786273385</v>
      </c>
      <c r="N93" s="10"/>
      <c r="O93" s="10">
        <v>34525806665</v>
      </c>
      <c r="P93" s="10"/>
      <c r="Q93" s="10">
        <f t="shared" si="3"/>
        <v>260466720</v>
      </c>
    </row>
    <row r="94" spans="1:19">
      <c r="A94" s="2" t="s">
        <v>293</v>
      </c>
      <c r="C94" s="8">
        <v>0</v>
      </c>
      <c r="D94" s="9"/>
      <c r="E94" s="10">
        <v>0</v>
      </c>
      <c r="F94" s="10"/>
      <c r="G94" s="10">
        <v>0</v>
      </c>
      <c r="H94" s="10"/>
      <c r="I94" s="10">
        <f t="shared" si="2"/>
        <v>0</v>
      </c>
      <c r="J94" s="10"/>
      <c r="K94" s="10">
        <v>131855</v>
      </c>
      <c r="L94" s="10"/>
      <c r="M94" s="10">
        <v>131855000000</v>
      </c>
      <c r="N94" s="10"/>
      <c r="O94" s="10">
        <v>125021446231</v>
      </c>
      <c r="P94" s="10"/>
      <c r="Q94" s="10">
        <f t="shared" si="3"/>
        <v>6833553769</v>
      </c>
    </row>
    <row r="95" spans="1:19">
      <c r="A95" s="2" t="s">
        <v>109</v>
      </c>
      <c r="C95" s="9" t="s">
        <v>109</v>
      </c>
      <c r="D95" s="9"/>
      <c r="E95" s="11">
        <f>SUM(E8:E94)</f>
        <v>134376708422</v>
      </c>
      <c r="F95" s="9"/>
      <c r="G95" s="11">
        <f>SUM(G8:G94)</f>
        <v>147287830238</v>
      </c>
      <c r="H95" s="9"/>
      <c r="I95" s="18">
        <f>SUM(I8:I94)</f>
        <v>-12911121816</v>
      </c>
      <c r="J95" s="9"/>
      <c r="K95" s="9" t="s">
        <v>109</v>
      </c>
      <c r="L95" s="9"/>
      <c r="M95" s="11">
        <f>SUM(M8:M94)</f>
        <v>4522225004719</v>
      </c>
      <c r="N95" s="9"/>
      <c r="O95" s="11">
        <f>SUM(O8:O94)</f>
        <v>4207706007754</v>
      </c>
      <c r="P95" s="9"/>
      <c r="Q95" s="11">
        <f>SUM(Q8:Q94)</f>
        <v>314518996965</v>
      </c>
      <c r="S95" s="4"/>
    </row>
    <row r="96" spans="1:19">
      <c r="C96" s="9"/>
      <c r="D96" s="9"/>
      <c r="E96" s="9"/>
      <c r="F96" s="9"/>
      <c r="G96" s="9"/>
      <c r="H96" s="9"/>
      <c r="I96" s="10"/>
      <c r="J96" s="10"/>
      <c r="K96" s="10"/>
      <c r="L96" s="10"/>
      <c r="M96" s="10"/>
      <c r="N96" s="10"/>
      <c r="O96" s="10"/>
      <c r="P96" s="10"/>
      <c r="Q96" s="10"/>
      <c r="S96" s="4"/>
    </row>
    <row r="97" spans="9:19">
      <c r="I97" s="9"/>
      <c r="J97" s="9"/>
      <c r="K97" s="9"/>
      <c r="L97" s="9"/>
      <c r="M97" s="9"/>
      <c r="N97" s="9"/>
      <c r="O97" s="9"/>
      <c r="P97" s="9"/>
      <c r="Q97" s="9"/>
      <c r="S97" s="4"/>
    </row>
    <row r="98" spans="9:19">
      <c r="I98" s="9"/>
      <c r="J98" s="9"/>
      <c r="K98" s="9"/>
      <c r="L98" s="9"/>
      <c r="M98" s="9"/>
      <c r="N98" s="9"/>
      <c r="O98" s="9"/>
      <c r="P98" s="9"/>
      <c r="Q98" s="9"/>
      <c r="S98" s="4"/>
    </row>
    <row r="99" spans="9:19">
      <c r="I99" s="10"/>
      <c r="J99" s="10"/>
      <c r="K99" s="10"/>
      <c r="L99" s="10"/>
      <c r="M99" s="10"/>
      <c r="N99" s="10"/>
      <c r="O99" s="10"/>
      <c r="P99" s="10"/>
      <c r="Q99" s="10"/>
    </row>
    <row r="100" spans="9:19">
      <c r="I100" s="9"/>
      <c r="J100" s="9"/>
      <c r="K100" s="9"/>
      <c r="L100" s="9"/>
      <c r="M100" s="9"/>
      <c r="N100" s="9"/>
      <c r="O100" s="9"/>
      <c r="P100" s="9"/>
      <c r="Q100" s="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8"/>
  <sheetViews>
    <sheetView rightToLeft="1" topLeftCell="A67" workbookViewId="0">
      <selection activeCell="S8" sqref="S8:S86"/>
    </sheetView>
  </sheetViews>
  <sheetFormatPr defaultRowHeight="24"/>
  <cols>
    <col min="1" max="1" width="35.7109375" style="2" bestFit="1" customWidth="1"/>
    <col min="2" max="2" width="1" style="2" customWidth="1"/>
    <col min="3" max="3" width="20" style="2" customWidth="1"/>
    <col min="4" max="4" width="1" style="2" customWidth="1"/>
    <col min="5" max="5" width="21" style="2" customWidth="1"/>
    <col min="6" max="6" width="1" style="2" customWidth="1"/>
    <col min="7" max="7" width="21" style="2" customWidth="1"/>
    <col min="8" max="8" width="1" style="2" customWidth="1"/>
    <col min="9" max="9" width="21" style="2" customWidth="1"/>
    <col min="10" max="10" width="1" style="2" customWidth="1"/>
    <col min="11" max="11" width="23" style="2" customWidth="1"/>
    <col min="12" max="12" width="1" style="2" customWidth="1"/>
    <col min="13" max="13" width="21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  <c r="T2" s="7" t="s">
        <v>0</v>
      </c>
      <c r="U2" s="7" t="s">
        <v>0</v>
      </c>
    </row>
    <row r="3" spans="1:21" ht="24.75">
      <c r="A3" s="7" t="s">
        <v>197</v>
      </c>
      <c r="B3" s="7" t="s">
        <v>197</v>
      </c>
      <c r="C3" s="7" t="s">
        <v>197</v>
      </c>
      <c r="D3" s="7" t="s">
        <v>197</v>
      </c>
      <c r="E3" s="7" t="s">
        <v>197</v>
      </c>
      <c r="F3" s="7" t="s">
        <v>197</v>
      </c>
      <c r="G3" s="7" t="s">
        <v>197</v>
      </c>
      <c r="H3" s="7" t="s">
        <v>197</v>
      </c>
      <c r="I3" s="7" t="s">
        <v>197</v>
      </c>
      <c r="J3" s="7" t="s">
        <v>197</v>
      </c>
      <c r="K3" s="7" t="s">
        <v>197</v>
      </c>
      <c r="L3" s="7" t="s">
        <v>197</v>
      </c>
      <c r="M3" s="7" t="s">
        <v>197</v>
      </c>
      <c r="N3" s="7" t="s">
        <v>197</v>
      </c>
      <c r="O3" s="7" t="s">
        <v>197</v>
      </c>
      <c r="P3" s="7" t="s">
        <v>197</v>
      </c>
      <c r="Q3" s="7" t="s">
        <v>197</v>
      </c>
      <c r="R3" s="7" t="s">
        <v>197</v>
      </c>
      <c r="S3" s="7" t="s">
        <v>197</v>
      </c>
      <c r="T3" s="7" t="s">
        <v>197</v>
      </c>
      <c r="U3" s="7" t="s">
        <v>197</v>
      </c>
    </row>
    <row r="4" spans="1:21" ht="24.75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  <c r="T4" s="7" t="s">
        <v>2</v>
      </c>
      <c r="U4" s="7" t="s">
        <v>2</v>
      </c>
    </row>
    <row r="6" spans="1:21" ht="24.75">
      <c r="A6" s="6" t="s">
        <v>3</v>
      </c>
      <c r="C6" s="6" t="s">
        <v>199</v>
      </c>
      <c r="D6" s="6" t="s">
        <v>199</v>
      </c>
      <c r="E6" s="6" t="s">
        <v>199</v>
      </c>
      <c r="F6" s="6" t="s">
        <v>199</v>
      </c>
      <c r="G6" s="6" t="s">
        <v>199</v>
      </c>
      <c r="H6" s="6" t="s">
        <v>199</v>
      </c>
      <c r="I6" s="6" t="s">
        <v>199</v>
      </c>
      <c r="J6" s="6" t="s">
        <v>199</v>
      </c>
      <c r="K6" s="6" t="s">
        <v>199</v>
      </c>
      <c r="M6" s="6" t="s">
        <v>200</v>
      </c>
      <c r="N6" s="6" t="s">
        <v>200</v>
      </c>
      <c r="O6" s="6" t="s">
        <v>200</v>
      </c>
      <c r="P6" s="6" t="s">
        <v>200</v>
      </c>
      <c r="Q6" s="6" t="s">
        <v>200</v>
      </c>
      <c r="R6" s="6" t="s">
        <v>200</v>
      </c>
      <c r="S6" s="6" t="s">
        <v>200</v>
      </c>
      <c r="T6" s="6" t="s">
        <v>200</v>
      </c>
      <c r="U6" s="6" t="s">
        <v>200</v>
      </c>
    </row>
    <row r="7" spans="1:21" ht="24.75">
      <c r="A7" s="6" t="s">
        <v>3</v>
      </c>
      <c r="C7" s="6" t="s">
        <v>294</v>
      </c>
      <c r="E7" s="6" t="s">
        <v>295</v>
      </c>
      <c r="G7" s="6" t="s">
        <v>296</v>
      </c>
      <c r="I7" s="6" t="s">
        <v>183</v>
      </c>
      <c r="K7" s="6" t="s">
        <v>297</v>
      </c>
      <c r="M7" s="6" t="s">
        <v>294</v>
      </c>
      <c r="O7" s="6" t="s">
        <v>295</v>
      </c>
      <c r="Q7" s="6" t="s">
        <v>296</v>
      </c>
      <c r="S7" s="6" t="s">
        <v>183</v>
      </c>
      <c r="U7" s="6" t="s">
        <v>297</v>
      </c>
    </row>
    <row r="8" spans="1:21">
      <c r="A8" s="2" t="s">
        <v>25</v>
      </c>
      <c r="C8" s="10">
        <v>0</v>
      </c>
      <c r="D8" s="10"/>
      <c r="E8" s="10">
        <v>1738143306</v>
      </c>
      <c r="F8" s="10"/>
      <c r="G8" s="10">
        <v>-2664</v>
      </c>
      <c r="H8" s="10"/>
      <c r="I8" s="10">
        <f>C8+E8+G8</f>
        <v>1738140642</v>
      </c>
      <c r="K8" s="19">
        <f>I8/$I$87</f>
        <v>2.6832145916368157E-2</v>
      </c>
      <c r="M8" s="10">
        <v>13248795448</v>
      </c>
      <c r="N8" s="10"/>
      <c r="O8" s="10">
        <v>-1298294238</v>
      </c>
      <c r="P8" s="10"/>
      <c r="Q8" s="10">
        <v>-2196170464</v>
      </c>
      <c r="R8" s="10"/>
      <c r="S8" s="10">
        <f>M8+O8+Q8</f>
        <v>9754330746</v>
      </c>
      <c r="U8" s="21">
        <f>S8/$S$87</f>
        <v>2.4487792922678137E-2</v>
      </c>
    </row>
    <row r="9" spans="1:21">
      <c r="A9" s="2" t="s">
        <v>70</v>
      </c>
      <c r="C9" s="10">
        <v>0</v>
      </c>
      <c r="D9" s="10"/>
      <c r="E9" s="10">
        <v>1974010359</v>
      </c>
      <c r="F9" s="10"/>
      <c r="G9" s="10">
        <v>-2789165542</v>
      </c>
      <c r="H9" s="10"/>
      <c r="I9" s="10">
        <f t="shared" ref="I9:I72" si="0">C9+E9+G9</f>
        <v>-815155183</v>
      </c>
      <c r="K9" s="19">
        <f t="shared" ref="K9:K72" si="1">I9/$I$87</f>
        <v>-1.2583770430436656E-2</v>
      </c>
      <c r="M9" s="10">
        <v>10664895364</v>
      </c>
      <c r="N9" s="10"/>
      <c r="O9" s="10">
        <v>-26058172688</v>
      </c>
      <c r="P9" s="10"/>
      <c r="Q9" s="10">
        <v>-21268025935</v>
      </c>
      <c r="R9" s="10"/>
      <c r="S9" s="10">
        <f t="shared" ref="S9:S72" si="2">M9+O9+Q9</f>
        <v>-36661303259</v>
      </c>
      <c r="U9" s="21">
        <f t="shared" ref="U9:U72" si="3">S9/$S$87</f>
        <v>-9.2036493928611463E-2</v>
      </c>
    </row>
    <row r="10" spans="1:21">
      <c r="A10" s="2" t="s">
        <v>96</v>
      </c>
      <c r="C10" s="10">
        <v>0</v>
      </c>
      <c r="D10" s="10"/>
      <c r="E10" s="10">
        <v>-2553075785</v>
      </c>
      <c r="F10" s="10"/>
      <c r="G10" s="10">
        <v>117374292</v>
      </c>
      <c r="H10" s="10"/>
      <c r="I10" s="10">
        <f t="shared" si="0"/>
        <v>-2435701493</v>
      </c>
      <c r="K10" s="19">
        <f t="shared" si="1"/>
        <v>-3.7600580925195221E-2</v>
      </c>
      <c r="M10" s="10">
        <v>0</v>
      </c>
      <c r="N10" s="10"/>
      <c r="O10" s="10">
        <v>7426273288</v>
      </c>
      <c r="P10" s="10"/>
      <c r="Q10" s="10">
        <v>1890594502</v>
      </c>
      <c r="R10" s="10"/>
      <c r="S10" s="10">
        <f t="shared" si="2"/>
        <v>9316867790</v>
      </c>
      <c r="U10" s="21">
        <f t="shared" si="3"/>
        <v>2.3389562551285041E-2</v>
      </c>
    </row>
    <row r="11" spans="1:21">
      <c r="A11" s="2" t="s">
        <v>101</v>
      </c>
      <c r="C11" s="10">
        <v>0</v>
      </c>
      <c r="D11" s="10"/>
      <c r="E11" s="10">
        <v>1483127482</v>
      </c>
      <c r="F11" s="10"/>
      <c r="G11" s="10">
        <v>-15060677</v>
      </c>
      <c r="H11" s="10"/>
      <c r="I11" s="10">
        <f t="shared" si="0"/>
        <v>1468066805</v>
      </c>
      <c r="K11" s="19">
        <f t="shared" si="1"/>
        <v>2.266294324802768E-2</v>
      </c>
      <c r="M11" s="10">
        <v>0</v>
      </c>
      <c r="N11" s="10"/>
      <c r="O11" s="10">
        <v>787761663</v>
      </c>
      <c r="P11" s="10"/>
      <c r="Q11" s="10">
        <v>-55361521</v>
      </c>
      <c r="R11" s="10"/>
      <c r="S11" s="10">
        <f t="shared" si="2"/>
        <v>732400142</v>
      </c>
      <c r="U11" s="21">
        <f t="shared" si="3"/>
        <v>1.8386564369052881E-3</v>
      </c>
    </row>
    <row r="12" spans="1:21">
      <c r="A12" s="2" t="s">
        <v>27</v>
      </c>
      <c r="C12" s="10">
        <v>0</v>
      </c>
      <c r="D12" s="10"/>
      <c r="E12" s="10">
        <v>16588870739</v>
      </c>
      <c r="F12" s="10"/>
      <c r="G12" s="10">
        <v>-4733</v>
      </c>
      <c r="H12" s="10"/>
      <c r="I12" s="10">
        <f t="shared" si="0"/>
        <v>16588866006</v>
      </c>
      <c r="K12" s="19">
        <f t="shared" si="1"/>
        <v>0.25608679902214232</v>
      </c>
      <c r="M12" s="10">
        <v>4135369500</v>
      </c>
      <c r="N12" s="10"/>
      <c r="O12" s="10">
        <v>15706379275</v>
      </c>
      <c r="P12" s="10"/>
      <c r="Q12" s="10">
        <v>324979783</v>
      </c>
      <c r="R12" s="10"/>
      <c r="S12" s="10">
        <f t="shared" si="2"/>
        <v>20166728558</v>
      </c>
      <c r="U12" s="21">
        <f t="shared" si="3"/>
        <v>5.0627632557843499E-2</v>
      </c>
    </row>
    <row r="13" spans="1:21">
      <c r="A13" s="2" t="s">
        <v>31</v>
      </c>
      <c r="C13" s="10">
        <v>0</v>
      </c>
      <c r="D13" s="10"/>
      <c r="E13" s="10">
        <v>1860861232</v>
      </c>
      <c r="F13" s="10"/>
      <c r="G13" s="10">
        <v>-2840</v>
      </c>
      <c r="H13" s="10"/>
      <c r="I13" s="10">
        <f t="shared" si="0"/>
        <v>1860858392</v>
      </c>
      <c r="K13" s="19">
        <f t="shared" si="1"/>
        <v>2.8726572923574854E-2</v>
      </c>
      <c r="M13" s="10">
        <v>0</v>
      </c>
      <c r="N13" s="10"/>
      <c r="O13" s="10">
        <v>1722739295</v>
      </c>
      <c r="P13" s="10"/>
      <c r="Q13" s="10">
        <v>-2840</v>
      </c>
      <c r="R13" s="10"/>
      <c r="S13" s="10">
        <f t="shared" si="2"/>
        <v>1722736455</v>
      </c>
      <c r="U13" s="21">
        <f t="shared" si="3"/>
        <v>4.3248496148941863E-3</v>
      </c>
    </row>
    <row r="14" spans="1:21">
      <c r="A14" s="2" t="s">
        <v>99</v>
      </c>
      <c r="C14" s="10">
        <v>0</v>
      </c>
      <c r="D14" s="10"/>
      <c r="E14" s="10">
        <v>1406216824</v>
      </c>
      <c r="F14" s="10"/>
      <c r="G14" s="10">
        <v>17777429</v>
      </c>
      <c r="H14" s="10"/>
      <c r="I14" s="10">
        <f t="shared" si="0"/>
        <v>1423994253</v>
      </c>
      <c r="K14" s="19">
        <f t="shared" si="1"/>
        <v>2.1982583375186777E-2</v>
      </c>
      <c r="M14" s="10">
        <v>0</v>
      </c>
      <c r="N14" s="10"/>
      <c r="O14" s="10">
        <v>1665788266</v>
      </c>
      <c r="P14" s="10"/>
      <c r="Q14" s="10">
        <v>30405665</v>
      </c>
      <c r="R14" s="10"/>
      <c r="S14" s="10">
        <f t="shared" si="2"/>
        <v>1696193931</v>
      </c>
      <c r="U14" s="21">
        <f t="shared" si="3"/>
        <v>4.2582158449019445E-3</v>
      </c>
    </row>
    <row r="15" spans="1:21">
      <c r="A15" s="2" t="s">
        <v>73</v>
      </c>
      <c r="C15" s="10">
        <v>0</v>
      </c>
      <c r="D15" s="10"/>
      <c r="E15" s="10">
        <v>-2691344520</v>
      </c>
      <c r="F15" s="10"/>
      <c r="G15" s="10">
        <v>-779209686</v>
      </c>
      <c r="H15" s="10"/>
      <c r="I15" s="10">
        <f t="shared" si="0"/>
        <v>-3470554206</v>
      </c>
      <c r="K15" s="19">
        <f t="shared" si="1"/>
        <v>-5.357588138489499E-2</v>
      </c>
      <c r="M15" s="10">
        <v>2302608000</v>
      </c>
      <c r="N15" s="10"/>
      <c r="O15" s="10">
        <v>-8241196359</v>
      </c>
      <c r="P15" s="10"/>
      <c r="Q15" s="10">
        <v>-5095720292</v>
      </c>
      <c r="R15" s="10"/>
      <c r="S15" s="10">
        <f t="shared" si="2"/>
        <v>-11034308651</v>
      </c>
      <c r="U15" s="21">
        <f t="shared" si="3"/>
        <v>-2.7701117824142717E-2</v>
      </c>
    </row>
    <row r="16" spans="1:21">
      <c r="A16" s="2" t="s">
        <v>21</v>
      </c>
      <c r="C16" s="10">
        <v>0</v>
      </c>
      <c r="D16" s="10"/>
      <c r="E16" s="10">
        <v>4029571365</v>
      </c>
      <c r="F16" s="10"/>
      <c r="G16" s="10">
        <v>-194075281</v>
      </c>
      <c r="H16" s="10"/>
      <c r="I16" s="10">
        <f t="shared" si="0"/>
        <v>3835496084</v>
      </c>
      <c r="K16" s="19">
        <f t="shared" si="1"/>
        <v>5.9209587590753003E-2</v>
      </c>
      <c r="M16" s="10">
        <v>2321168720</v>
      </c>
      <c r="N16" s="10"/>
      <c r="O16" s="10">
        <v>-2273493260</v>
      </c>
      <c r="P16" s="10"/>
      <c r="Q16" s="10">
        <v>-4047980362</v>
      </c>
      <c r="R16" s="10"/>
      <c r="S16" s="10">
        <f t="shared" si="2"/>
        <v>-4000304902</v>
      </c>
      <c r="U16" s="21">
        <f t="shared" si="3"/>
        <v>-1.0042579098306727E-2</v>
      </c>
    </row>
    <row r="17" spans="1:21">
      <c r="A17" s="2" t="s">
        <v>105</v>
      </c>
      <c r="C17" s="10">
        <v>0</v>
      </c>
      <c r="D17" s="10"/>
      <c r="E17" s="10">
        <v>0</v>
      </c>
      <c r="F17" s="10"/>
      <c r="G17" s="10">
        <v>-4673897243</v>
      </c>
      <c r="H17" s="10"/>
      <c r="I17" s="10">
        <f t="shared" si="0"/>
        <v>-4673897243</v>
      </c>
      <c r="K17" s="19">
        <f t="shared" si="1"/>
        <v>-7.2152212422800496E-2</v>
      </c>
      <c r="M17" s="10">
        <v>2606119200</v>
      </c>
      <c r="N17" s="10"/>
      <c r="O17" s="10">
        <v>0</v>
      </c>
      <c r="P17" s="10"/>
      <c r="Q17" s="10">
        <v>-3830067302</v>
      </c>
      <c r="R17" s="10"/>
      <c r="S17" s="10">
        <f t="shared" si="2"/>
        <v>-1223948102</v>
      </c>
      <c r="U17" s="21">
        <f t="shared" si="3"/>
        <v>-3.0726646912369255E-3</v>
      </c>
    </row>
    <row r="18" spans="1:21">
      <c r="A18" s="2" t="s">
        <v>98</v>
      </c>
      <c r="C18" s="10">
        <v>0</v>
      </c>
      <c r="D18" s="10"/>
      <c r="E18" s="10">
        <v>-4110635093</v>
      </c>
      <c r="F18" s="10"/>
      <c r="G18" s="10">
        <v>-8842769</v>
      </c>
      <c r="H18" s="10"/>
      <c r="I18" s="10">
        <f t="shared" si="0"/>
        <v>-4119477862</v>
      </c>
      <c r="K18" s="19">
        <f t="shared" si="1"/>
        <v>-6.3593490895676508E-2</v>
      </c>
      <c r="M18" s="10">
        <v>5140368585</v>
      </c>
      <c r="N18" s="10"/>
      <c r="O18" s="10">
        <v>-287716064</v>
      </c>
      <c r="P18" s="10"/>
      <c r="Q18" s="10">
        <v>1328328888</v>
      </c>
      <c r="R18" s="10"/>
      <c r="S18" s="10">
        <f t="shared" si="2"/>
        <v>6180981409</v>
      </c>
      <c r="U18" s="21">
        <f t="shared" si="3"/>
        <v>1.5517065880156217E-2</v>
      </c>
    </row>
    <row r="19" spans="1:21">
      <c r="A19" s="2" t="s">
        <v>56</v>
      </c>
      <c r="C19" s="10">
        <v>0</v>
      </c>
      <c r="D19" s="10"/>
      <c r="E19" s="10">
        <v>1118979134</v>
      </c>
      <c r="F19" s="10"/>
      <c r="G19" s="10">
        <v>-1768251480</v>
      </c>
      <c r="H19" s="10"/>
      <c r="I19" s="10">
        <f t="shared" si="0"/>
        <v>-649272346</v>
      </c>
      <c r="K19" s="19">
        <f t="shared" si="1"/>
        <v>-1.0022992332363099E-2</v>
      </c>
      <c r="M19" s="10">
        <v>9665203800</v>
      </c>
      <c r="N19" s="10"/>
      <c r="O19" s="10">
        <v>-12987200535</v>
      </c>
      <c r="P19" s="10"/>
      <c r="Q19" s="10">
        <v>-8523593284</v>
      </c>
      <c r="R19" s="10"/>
      <c r="S19" s="10">
        <f t="shared" si="2"/>
        <v>-11845590019</v>
      </c>
      <c r="U19" s="21">
        <f t="shared" si="3"/>
        <v>-2.9737801904160997E-2</v>
      </c>
    </row>
    <row r="20" spans="1:21">
      <c r="A20" s="2" t="s">
        <v>46</v>
      </c>
      <c r="C20" s="10">
        <v>0</v>
      </c>
      <c r="D20" s="10"/>
      <c r="E20" s="10">
        <v>3679634978</v>
      </c>
      <c r="F20" s="10"/>
      <c r="G20" s="10">
        <v>-2993829477</v>
      </c>
      <c r="H20" s="10"/>
      <c r="I20" s="10">
        <f t="shared" si="0"/>
        <v>685805501</v>
      </c>
      <c r="K20" s="19">
        <f t="shared" si="1"/>
        <v>1.0586964500125858E-2</v>
      </c>
      <c r="M20" s="10">
        <v>5087835600</v>
      </c>
      <c r="N20" s="10"/>
      <c r="O20" s="10">
        <v>-1034278905</v>
      </c>
      <c r="P20" s="10"/>
      <c r="Q20" s="10">
        <v>-15245784476</v>
      </c>
      <c r="R20" s="10"/>
      <c r="S20" s="10">
        <f t="shared" si="2"/>
        <v>-11192227781</v>
      </c>
      <c r="U20" s="21">
        <f t="shared" si="3"/>
        <v>-2.8097566443188702E-2</v>
      </c>
    </row>
    <row r="21" spans="1:21">
      <c r="A21" s="2" t="s">
        <v>68</v>
      </c>
      <c r="C21" s="10">
        <v>0</v>
      </c>
      <c r="D21" s="10"/>
      <c r="E21" s="10">
        <v>-2347265860</v>
      </c>
      <c r="F21" s="10"/>
      <c r="G21" s="10">
        <v>-4446</v>
      </c>
      <c r="H21" s="10"/>
      <c r="I21" s="10">
        <f t="shared" si="0"/>
        <v>-2347270306</v>
      </c>
      <c r="K21" s="19">
        <f t="shared" si="1"/>
        <v>-3.6235444839077716E-2</v>
      </c>
      <c r="M21" s="10">
        <v>0</v>
      </c>
      <c r="N21" s="10"/>
      <c r="O21" s="10">
        <v>-4380495211</v>
      </c>
      <c r="P21" s="10"/>
      <c r="Q21" s="10">
        <v>-4446</v>
      </c>
      <c r="R21" s="10"/>
      <c r="S21" s="10">
        <f t="shared" si="2"/>
        <v>-4380499657</v>
      </c>
      <c r="U21" s="21">
        <f t="shared" si="3"/>
        <v>-1.0997040318985161E-2</v>
      </c>
    </row>
    <row r="22" spans="1:21">
      <c r="A22" s="2" t="s">
        <v>41</v>
      </c>
      <c r="C22" s="10">
        <v>0</v>
      </c>
      <c r="D22" s="10"/>
      <c r="E22" s="10">
        <v>-2003669271</v>
      </c>
      <c r="F22" s="10"/>
      <c r="G22" s="10">
        <v>-430001182</v>
      </c>
      <c r="H22" s="10"/>
      <c r="I22" s="10">
        <f t="shared" si="0"/>
        <v>-2433670453</v>
      </c>
      <c r="K22" s="19">
        <f t="shared" si="1"/>
        <v>-3.7569227212886143E-2</v>
      </c>
      <c r="M22" s="10">
        <v>1219581120</v>
      </c>
      <c r="N22" s="10"/>
      <c r="O22" s="10">
        <v>-14491328876</v>
      </c>
      <c r="P22" s="10"/>
      <c r="Q22" s="10">
        <v>-1993662591</v>
      </c>
      <c r="R22" s="10"/>
      <c r="S22" s="10">
        <f t="shared" si="2"/>
        <v>-15265410347</v>
      </c>
      <c r="U22" s="21">
        <f t="shared" si="3"/>
        <v>-3.8323101521889301E-2</v>
      </c>
    </row>
    <row r="23" spans="1:21">
      <c r="A23" s="2" t="s">
        <v>91</v>
      </c>
      <c r="C23" s="10">
        <v>0</v>
      </c>
      <c r="D23" s="10"/>
      <c r="E23" s="10">
        <v>-1456942839</v>
      </c>
      <c r="F23" s="10"/>
      <c r="G23" s="10">
        <v>2543911745</v>
      </c>
      <c r="H23" s="10"/>
      <c r="I23" s="10">
        <f t="shared" si="0"/>
        <v>1086968906</v>
      </c>
      <c r="K23" s="19">
        <f t="shared" si="1"/>
        <v>1.6779832188255722E-2</v>
      </c>
      <c r="M23" s="10">
        <v>0</v>
      </c>
      <c r="N23" s="10"/>
      <c r="O23" s="10">
        <v>933376705</v>
      </c>
      <c r="P23" s="10"/>
      <c r="Q23" s="10">
        <v>2543911745</v>
      </c>
      <c r="R23" s="10"/>
      <c r="S23" s="10">
        <f t="shared" si="2"/>
        <v>3477288450</v>
      </c>
      <c r="U23" s="21">
        <f t="shared" si="3"/>
        <v>8.7295706607999433E-3</v>
      </c>
    </row>
    <row r="24" spans="1:21">
      <c r="A24" s="2" t="s">
        <v>245</v>
      </c>
      <c r="C24" s="10">
        <v>0</v>
      </c>
      <c r="D24" s="10"/>
      <c r="E24" s="10">
        <v>0</v>
      </c>
      <c r="F24" s="10"/>
      <c r="G24" s="10">
        <v>0</v>
      </c>
      <c r="H24" s="10"/>
      <c r="I24" s="10">
        <f t="shared" si="0"/>
        <v>0</v>
      </c>
      <c r="K24" s="19">
        <f t="shared" si="1"/>
        <v>0</v>
      </c>
      <c r="M24" s="10">
        <v>2748547968</v>
      </c>
      <c r="N24" s="10"/>
      <c r="O24" s="10">
        <v>0</v>
      </c>
      <c r="P24" s="10"/>
      <c r="Q24" s="10">
        <v>-1674157502</v>
      </c>
      <c r="R24" s="10"/>
      <c r="S24" s="10">
        <f t="shared" si="2"/>
        <v>1074390466</v>
      </c>
      <c r="U24" s="21">
        <f t="shared" si="3"/>
        <v>2.6972072133494645E-3</v>
      </c>
    </row>
    <row r="25" spans="1:21">
      <c r="A25" s="2" t="s">
        <v>256</v>
      </c>
      <c r="C25" s="10">
        <v>0</v>
      </c>
      <c r="D25" s="10"/>
      <c r="E25" s="10">
        <v>0</v>
      </c>
      <c r="F25" s="10"/>
      <c r="G25" s="10">
        <v>0</v>
      </c>
      <c r="H25" s="10"/>
      <c r="I25" s="10">
        <f t="shared" si="0"/>
        <v>0</v>
      </c>
      <c r="K25" s="19">
        <f t="shared" si="1"/>
        <v>0</v>
      </c>
      <c r="M25" s="10">
        <v>0</v>
      </c>
      <c r="N25" s="10"/>
      <c r="O25" s="10">
        <v>0</v>
      </c>
      <c r="P25" s="10"/>
      <c r="Q25" s="10">
        <v>8350479637</v>
      </c>
      <c r="R25" s="10"/>
      <c r="S25" s="10">
        <f t="shared" si="2"/>
        <v>8350479637</v>
      </c>
      <c r="U25" s="21">
        <f t="shared" si="3"/>
        <v>2.0963490113327401E-2</v>
      </c>
    </row>
    <row r="26" spans="1:21">
      <c r="A26" s="2" t="s">
        <v>81</v>
      </c>
      <c r="C26" s="10">
        <v>0</v>
      </c>
      <c r="D26" s="10"/>
      <c r="E26" s="10">
        <v>-2317988156</v>
      </c>
      <c r="F26" s="10"/>
      <c r="G26" s="10">
        <v>0</v>
      </c>
      <c r="H26" s="10"/>
      <c r="I26" s="10">
        <f t="shared" si="0"/>
        <v>-2317988156</v>
      </c>
      <c r="K26" s="19">
        <f t="shared" si="1"/>
        <v>-3.5783408391301605E-2</v>
      </c>
      <c r="M26" s="10">
        <v>2774112570</v>
      </c>
      <c r="N26" s="10"/>
      <c r="O26" s="10">
        <v>-2238057646</v>
      </c>
      <c r="P26" s="10"/>
      <c r="Q26" s="10">
        <v>-453726025</v>
      </c>
      <c r="R26" s="10"/>
      <c r="S26" s="10">
        <f t="shared" si="2"/>
        <v>82328899</v>
      </c>
      <c r="U26" s="21">
        <f t="shared" si="3"/>
        <v>2.0668286556623216E-4</v>
      </c>
    </row>
    <row r="27" spans="1:21">
      <c r="A27" s="2" t="s">
        <v>257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f t="shared" si="0"/>
        <v>0</v>
      </c>
      <c r="K27" s="19">
        <f t="shared" si="1"/>
        <v>0</v>
      </c>
      <c r="M27" s="10">
        <v>0</v>
      </c>
      <c r="N27" s="10"/>
      <c r="O27" s="10">
        <v>0</v>
      </c>
      <c r="P27" s="10"/>
      <c r="Q27" s="10">
        <v>3579425385</v>
      </c>
      <c r="R27" s="10"/>
      <c r="S27" s="10">
        <f t="shared" si="2"/>
        <v>3579425385</v>
      </c>
      <c r="U27" s="21">
        <f t="shared" si="3"/>
        <v>8.9859806779672077E-3</v>
      </c>
    </row>
    <row r="28" spans="1:21">
      <c r="A28" s="2" t="s">
        <v>75</v>
      </c>
      <c r="C28" s="10">
        <v>0</v>
      </c>
      <c r="D28" s="10"/>
      <c r="E28" s="10">
        <v>1385831739</v>
      </c>
      <c r="F28" s="10"/>
      <c r="G28" s="10">
        <v>0</v>
      </c>
      <c r="H28" s="10"/>
      <c r="I28" s="10">
        <f t="shared" si="0"/>
        <v>1385831739</v>
      </c>
      <c r="K28" s="19">
        <f t="shared" si="1"/>
        <v>2.1393458353056696E-2</v>
      </c>
      <c r="M28" s="10">
        <v>2141086500</v>
      </c>
      <c r="N28" s="10"/>
      <c r="O28" s="10">
        <v>-237747140</v>
      </c>
      <c r="P28" s="10"/>
      <c r="Q28" s="10">
        <v>-386144928</v>
      </c>
      <c r="R28" s="10"/>
      <c r="S28" s="10">
        <f t="shared" si="2"/>
        <v>1517194432</v>
      </c>
      <c r="U28" s="21">
        <f t="shared" si="3"/>
        <v>3.8088459415313203E-3</v>
      </c>
    </row>
    <row r="29" spans="1:21">
      <c r="A29" s="2" t="s">
        <v>258</v>
      </c>
      <c r="C29" s="10">
        <v>0</v>
      </c>
      <c r="D29" s="10"/>
      <c r="E29" s="10">
        <v>0</v>
      </c>
      <c r="F29" s="10"/>
      <c r="G29" s="10">
        <v>0</v>
      </c>
      <c r="H29" s="10"/>
      <c r="I29" s="10">
        <f t="shared" si="0"/>
        <v>0</v>
      </c>
      <c r="K29" s="19">
        <f t="shared" si="1"/>
        <v>0</v>
      </c>
      <c r="M29" s="10">
        <v>0</v>
      </c>
      <c r="N29" s="10"/>
      <c r="O29" s="10">
        <v>0</v>
      </c>
      <c r="P29" s="10"/>
      <c r="Q29" s="10">
        <v>39577005500</v>
      </c>
      <c r="R29" s="10"/>
      <c r="S29" s="10">
        <f t="shared" si="2"/>
        <v>39577005500</v>
      </c>
      <c r="U29" s="21">
        <f t="shared" si="3"/>
        <v>9.9356228573766428E-2</v>
      </c>
    </row>
    <row r="30" spans="1:21">
      <c r="A30" s="2" t="s">
        <v>23</v>
      </c>
      <c r="C30" s="10">
        <v>0</v>
      </c>
      <c r="D30" s="10"/>
      <c r="E30" s="10">
        <v>-3787657322</v>
      </c>
      <c r="F30" s="10"/>
      <c r="G30" s="10">
        <v>0</v>
      </c>
      <c r="H30" s="10"/>
      <c r="I30" s="10">
        <f t="shared" si="0"/>
        <v>-3787657322</v>
      </c>
      <c r="K30" s="19">
        <f t="shared" si="1"/>
        <v>-5.8471087718288475E-2</v>
      </c>
      <c r="M30" s="10">
        <v>1253397625</v>
      </c>
      <c r="N30" s="10"/>
      <c r="O30" s="10">
        <v>18858546462</v>
      </c>
      <c r="P30" s="10"/>
      <c r="Q30" s="10">
        <v>602203147</v>
      </c>
      <c r="R30" s="10"/>
      <c r="S30" s="10">
        <f t="shared" si="2"/>
        <v>20714147234</v>
      </c>
      <c r="U30" s="21">
        <f t="shared" si="3"/>
        <v>5.2001901641900515E-2</v>
      </c>
    </row>
    <row r="31" spans="1:21">
      <c r="A31" s="2" t="s">
        <v>64</v>
      </c>
      <c r="C31" s="10">
        <v>0</v>
      </c>
      <c r="D31" s="10"/>
      <c r="E31" s="10">
        <v>490874266</v>
      </c>
      <c r="F31" s="10"/>
      <c r="G31" s="10">
        <v>0</v>
      </c>
      <c r="H31" s="10"/>
      <c r="I31" s="10">
        <f t="shared" si="0"/>
        <v>490874266</v>
      </c>
      <c r="K31" s="19">
        <f t="shared" si="1"/>
        <v>7.5777584469497242E-3</v>
      </c>
      <c r="M31" s="10">
        <v>5903786400</v>
      </c>
      <c r="N31" s="10"/>
      <c r="O31" s="10">
        <v>9237273439</v>
      </c>
      <c r="P31" s="10"/>
      <c r="Q31" s="10">
        <v>-186672283</v>
      </c>
      <c r="R31" s="10"/>
      <c r="S31" s="10">
        <f t="shared" si="2"/>
        <v>14954387556</v>
      </c>
      <c r="U31" s="21">
        <f t="shared" si="3"/>
        <v>3.7542293294388442E-2</v>
      </c>
    </row>
    <row r="32" spans="1:21">
      <c r="A32" s="2" t="s">
        <v>234</v>
      </c>
      <c r="C32" s="10">
        <v>0</v>
      </c>
      <c r="D32" s="10"/>
      <c r="E32" s="10">
        <v>0</v>
      </c>
      <c r="F32" s="10"/>
      <c r="G32" s="10">
        <v>0</v>
      </c>
      <c r="H32" s="10"/>
      <c r="I32" s="10">
        <f t="shared" si="0"/>
        <v>0</v>
      </c>
      <c r="K32" s="19">
        <f t="shared" si="1"/>
        <v>0</v>
      </c>
      <c r="M32" s="10">
        <v>3428345000</v>
      </c>
      <c r="N32" s="10"/>
      <c r="O32" s="10">
        <v>0</v>
      </c>
      <c r="P32" s="10"/>
      <c r="Q32" s="10">
        <v>24562869618</v>
      </c>
      <c r="R32" s="10"/>
      <c r="S32" s="10">
        <f t="shared" si="2"/>
        <v>27991214618</v>
      </c>
      <c r="U32" s="21">
        <f t="shared" si="3"/>
        <v>7.0270640300043929E-2</v>
      </c>
    </row>
    <row r="33" spans="1:21">
      <c r="A33" s="2" t="s">
        <v>29</v>
      </c>
      <c r="C33" s="10">
        <v>0</v>
      </c>
      <c r="D33" s="10"/>
      <c r="E33" s="10">
        <v>1317180386</v>
      </c>
      <c r="F33" s="10"/>
      <c r="G33" s="10">
        <v>0</v>
      </c>
      <c r="H33" s="10"/>
      <c r="I33" s="10">
        <f t="shared" si="0"/>
        <v>1317180386</v>
      </c>
      <c r="K33" s="19">
        <f t="shared" si="1"/>
        <v>2.0333668899579261E-2</v>
      </c>
      <c r="M33" s="10">
        <v>0</v>
      </c>
      <c r="N33" s="10"/>
      <c r="O33" s="10">
        <v>-3434371788</v>
      </c>
      <c r="P33" s="10"/>
      <c r="Q33" s="10">
        <v>-485931647</v>
      </c>
      <c r="R33" s="10"/>
      <c r="S33" s="10">
        <f t="shared" si="2"/>
        <v>-3920303435</v>
      </c>
      <c r="U33" s="21">
        <f t="shared" si="3"/>
        <v>-9.8417391423507705E-3</v>
      </c>
    </row>
    <row r="34" spans="1:21">
      <c r="A34" s="2" t="s">
        <v>243</v>
      </c>
      <c r="C34" s="10">
        <v>0</v>
      </c>
      <c r="D34" s="10"/>
      <c r="E34" s="10">
        <v>0</v>
      </c>
      <c r="F34" s="10"/>
      <c r="G34" s="10">
        <v>0</v>
      </c>
      <c r="H34" s="10"/>
      <c r="I34" s="10">
        <f t="shared" si="0"/>
        <v>0</v>
      </c>
      <c r="K34" s="19">
        <f t="shared" si="1"/>
        <v>0</v>
      </c>
      <c r="M34" s="10">
        <v>5039841400</v>
      </c>
      <c r="N34" s="10"/>
      <c r="O34" s="10">
        <v>0</v>
      </c>
      <c r="P34" s="10"/>
      <c r="Q34" s="10">
        <v>-2455851517</v>
      </c>
      <c r="R34" s="10"/>
      <c r="S34" s="10">
        <f t="shared" si="2"/>
        <v>2583989883</v>
      </c>
      <c r="U34" s="21">
        <f t="shared" si="3"/>
        <v>6.486986223544578E-3</v>
      </c>
    </row>
    <row r="35" spans="1:21">
      <c r="A35" s="2" t="s">
        <v>259</v>
      </c>
      <c r="C35" s="10">
        <v>0</v>
      </c>
      <c r="D35" s="10"/>
      <c r="E35" s="10">
        <v>0</v>
      </c>
      <c r="F35" s="10"/>
      <c r="G35" s="10">
        <v>0</v>
      </c>
      <c r="H35" s="10"/>
      <c r="I35" s="10">
        <f t="shared" si="0"/>
        <v>0</v>
      </c>
      <c r="K35" s="19">
        <f t="shared" si="1"/>
        <v>0</v>
      </c>
      <c r="M35" s="10">
        <v>0</v>
      </c>
      <c r="N35" s="10"/>
      <c r="O35" s="10">
        <v>0</v>
      </c>
      <c r="P35" s="10"/>
      <c r="Q35" s="10">
        <v>1550586767</v>
      </c>
      <c r="R35" s="10"/>
      <c r="S35" s="10">
        <f t="shared" si="2"/>
        <v>1550586767</v>
      </c>
      <c r="U35" s="21">
        <f t="shared" si="3"/>
        <v>3.8926758429338347E-3</v>
      </c>
    </row>
    <row r="36" spans="1:21">
      <c r="A36" s="2" t="s">
        <v>260</v>
      </c>
      <c r="C36" s="10">
        <v>0</v>
      </c>
      <c r="D36" s="10"/>
      <c r="E36" s="10">
        <v>0</v>
      </c>
      <c r="F36" s="10"/>
      <c r="G36" s="10">
        <v>0</v>
      </c>
      <c r="H36" s="10"/>
      <c r="I36" s="10">
        <f t="shared" si="0"/>
        <v>0</v>
      </c>
      <c r="K36" s="19">
        <f t="shared" si="1"/>
        <v>0</v>
      </c>
      <c r="M36" s="10">
        <v>0</v>
      </c>
      <c r="N36" s="10"/>
      <c r="O36" s="10">
        <v>0</v>
      </c>
      <c r="P36" s="10"/>
      <c r="Q36" s="10">
        <v>18516741013</v>
      </c>
      <c r="R36" s="10"/>
      <c r="S36" s="10">
        <f t="shared" si="2"/>
        <v>18516741013</v>
      </c>
      <c r="U36" s="21">
        <f t="shared" si="3"/>
        <v>4.6485415692424314E-2</v>
      </c>
    </row>
    <row r="37" spans="1:21">
      <c r="A37" s="2" t="s">
        <v>42</v>
      </c>
      <c r="C37" s="10">
        <v>0</v>
      </c>
      <c r="D37" s="10"/>
      <c r="E37" s="10">
        <v>-261341808</v>
      </c>
      <c r="F37" s="10"/>
      <c r="G37" s="10">
        <v>0</v>
      </c>
      <c r="H37" s="10"/>
      <c r="I37" s="10">
        <f t="shared" si="0"/>
        <v>-261341808</v>
      </c>
      <c r="K37" s="19">
        <f t="shared" si="1"/>
        <v>-4.0344039813916682E-3</v>
      </c>
      <c r="M37" s="10">
        <v>2183709600</v>
      </c>
      <c r="N37" s="10"/>
      <c r="O37" s="10">
        <v>352811277</v>
      </c>
      <c r="P37" s="10"/>
      <c r="Q37" s="10">
        <v>6238159578</v>
      </c>
      <c r="R37" s="10"/>
      <c r="S37" s="10">
        <f t="shared" si="2"/>
        <v>8774680455</v>
      </c>
      <c r="U37" s="21">
        <f t="shared" si="3"/>
        <v>2.2028426505101322E-2</v>
      </c>
    </row>
    <row r="38" spans="1:21">
      <c r="A38" s="2" t="s">
        <v>261</v>
      </c>
      <c r="C38" s="10">
        <v>0</v>
      </c>
      <c r="D38" s="10"/>
      <c r="E38" s="10">
        <v>0</v>
      </c>
      <c r="F38" s="10"/>
      <c r="G38" s="10">
        <v>0</v>
      </c>
      <c r="H38" s="10"/>
      <c r="I38" s="10">
        <f t="shared" si="0"/>
        <v>0</v>
      </c>
      <c r="K38" s="19">
        <f t="shared" si="1"/>
        <v>0</v>
      </c>
      <c r="M38" s="10">
        <v>0</v>
      </c>
      <c r="N38" s="10"/>
      <c r="O38" s="10">
        <v>0</v>
      </c>
      <c r="P38" s="10"/>
      <c r="Q38" s="10">
        <v>9315700651</v>
      </c>
      <c r="R38" s="10"/>
      <c r="S38" s="10">
        <f t="shared" si="2"/>
        <v>9315700651</v>
      </c>
      <c r="U38" s="21">
        <f t="shared" si="3"/>
        <v>2.3386632503197866E-2</v>
      </c>
    </row>
    <row r="39" spans="1:21">
      <c r="A39" s="2" t="s">
        <v>262</v>
      </c>
      <c r="C39" s="10">
        <v>0</v>
      </c>
      <c r="D39" s="10"/>
      <c r="E39" s="10">
        <v>0</v>
      </c>
      <c r="F39" s="10"/>
      <c r="G39" s="10">
        <v>0</v>
      </c>
      <c r="H39" s="10"/>
      <c r="I39" s="10">
        <f t="shared" si="0"/>
        <v>0</v>
      </c>
      <c r="K39" s="19">
        <f t="shared" si="1"/>
        <v>0</v>
      </c>
      <c r="M39" s="10">
        <v>0</v>
      </c>
      <c r="N39" s="10"/>
      <c r="O39" s="10">
        <v>0</v>
      </c>
      <c r="P39" s="10"/>
      <c r="Q39" s="10">
        <v>1652851923</v>
      </c>
      <c r="R39" s="10"/>
      <c r="S39" s="10">
        <f t="shared" si="2"/>
        <v>1652851923</v>
      </c>
      <c r="U39" s="21">
        <f t="shared" si="3"/>
        <v>4.1494077529482974E-3</v>
      </c>
    </row>
    <row r="40" spans="1:21">
      <c r="A40" s="2" t="s">
        <v>66</v>
      </c>
      <c r="C40" s="10">
        <v>0</v>
      </c>
      <c r="D40" s="10"/>
      <c r="E40" s="10">
        <v>2533301514</v>
      </c>
      <c r="F40" s="10"/>
      <c r="G40" s="10">
        <v>0</v>
      </c>
      <c r="H40" s="10"/>
      <c r="I40" s="10">
        <f t="shared" si="0"/>
        <v>2533301514</v>
      </c>
      <c r="K40" s="19">
        <f t="shared" si="1"/>
        <v>3.910725877486522E-2</v>
      </c>
      <c r="M40" s="10">
        <v>9190011600</v>
      </c>
      <c r="N40" s="10"/>
      <c r="O40" s="10">
        <v>5252936199</v>
      </c>
      <c r="P40" s="10"/>
      <c r="Q40" s="10">
        <v>15618670295</v>
      </c>
      <c r="R40" s="10"/>
      <c r="S40" s="10">
        <f t="shared" si="2"/>
        <v>30061618094</v>
      </c>
      <c r="U40" s="21">
        <f t="shared" si="3"/>
        <v>7.5468291774746246E-2</v>
      </c>
    </row>
    <row r="41" spans="1:21">
      <c r="A41" s="2" t="s">
        <v>54</v>
      </c>
      <c r="C41" s="10">
        <v>0</v>
      </c>
      <c r="D41" s="10"/>
      <c r="E41" s="10">
        <v>593075956</v>
      </c>
      <c r="F41" s="10"/>
      <c r="G41" s="10">
        <v>0</v>
      </c>
      <c r="H41" s="10"/>
      <c r="I41" s="10">
        <f t="shared" si="0"/>
        <v>593075956</v>
      </c>
      <c r="K41" s="19">
        <f t="shared" si="1"/>
        <v>9.1554735021733297E-3</v>
      </c>
      <c r="M41" s="10">
        <v>4475265600</v>
      </c>
      <c r="N41" s="10"/>
      <c r="O41" s="10">
        <v>8617044773</v>
      </c>
      <c r="P41" s="10"/>
      <c r="Q41" s="10">
        <v>3702364615</v>
      </c>
      <c r="R41" s="10"/>
      <c r="S41" s="10">
        <f t="shared" si="2"/>
        <v>16794674988</v>
      </c>
      <c r="U41" s="21">
        <f t="shared" si="3"/>
        <v>4.216224916081248E-2</v>
      </c>
    </row>
    <row r="42" spans="1:21">
      <c r="A42" s="2" t="s">
        <v>93</v>
      </c>
      <c r="C42" s="10">
        <v>0</v>
      </c>
      <c r="D42" s="10"/>
      <c r="E42" s="10">
        <v>625374748</v>
      </c>
      <c r="F42" s="10"/>
      <c r="G42" s="10">
        <v>0</v>
      </c>
      <c r="H42" s="10"/>
      <c r="I42" s="10">
        <f t="shared" si="0"/>
        <v>625374748</v>
      </c>
      <c r="K42" s="19">
        <f t="shared" si="1"/>
        <v>9.6540786661773285E-3</v>
      </c>
      <c r="M42" s="10">
        <v>6587009840</v>
      </c>
      <c r="N42" s="10"/>
      <c r="O42" s="10">
        <v>-1965463575</v>
      </c>
      <c r="P42" s="10"/>
      <c r="Q42" s="10">
        <v>667261231</v>
      </c>
      <c r="R42" s="10"/>
      <c r="S42" s="10">
        <f t="shared" si="2"/>
        <v>5288807496</v>
      </c>
      <c r="U42" s="21">
        <f t="shared" si="3"/>
        <v>1.3277304834374731E-2</v>
      </c>
    </row>
    <row r="43" spans="1:21">
      <c r="A43" s="2" t="s">
        <v>108</v>
      </c>
      <c r="C43" s="10">
        <v>0</v>
      </c>
      <c r="D43" s="10"/>
      <c r="E43" s="10">
        <v>1392021724</v>
      </c>
      <c r="F43" s="10"/>
      <c r="G43" s="10">
        <v>0</v>
      </c>
      <c r="H43" s="10"/>
      <c r="I43" s="10">
        <f t="shared" si="0"/>
        <v>1392021724</v>
      </c>
      <c r="K43" s="19">
        <f t="shared" si="1"/>
        <v>2.1489014821116162E-2</v>
      </c>
      <c r="M43" s="10">
        <v>1542857000</v>
      </c>
      <c r="N43" s="10"/>
      <c r="O43" s="10">
        <v>1392021724</v>
      </c>
      <c r="P43" s="10"/>
      <c r="Q43" s="10">
        <v>3555383214</v>
      </c>
      <c r="R43" s="10"/>
      <c r="S43" s="10">
        <f t="shared" si="2"/>
        <v>6490261938</v>
      </c>
      <c r="U43" s="21">
        <f t="shared" si="3"/>
        <v>1.6293500240071077E-2</v>
      </c>
    </row>
    <row r="44" spans="1:21">
      <c r="A44" s="2" t="s">
        <v>263</v>
      </c>
      <c r="C44" s="10">
        <v>0</v>
      </c>
      <c r="D44" s="10"/>
      <c r="E44" s="10">
        <v>0</v>
      </c>
      <c r="F44" s="10"/>
      <c r="G44" s="10">
        <v>0</v>
      </c>
      <c r="H44" s="10"/>
      <c r="I44" s="10">
        <f t="shared" si="0"/>
        <v>0</v>
      </c>
      <c r="K44" s="19">
        <f t="shared" si="1"/>
        <v>0</v>
      </c>
      <c r="M44" s="10">
        <v>0</v>
      </c>
      <c r="N44" s="10"/>
      <c r="O44" s="10">
        <v>0</v>
      </c>
      <c r="P44" s="10"/>
      <c r="Q44" s="10">
        <v>-558593537</v>
      </c>
      <c r="R44" s="10"/>
      <c r="S44" s="10">
        <f t="shared" si="2"/>
        <v>-558593537</v>
      </c>
      <c r="U44" s="21">
        <f t="shared" si="3"/>
        <v>-1.4023230520055555E-3</v>
      </c>
    </row>
    <row r="45" spans="1:21">
      <c r="A45" s="2" t="s">
        <v>264</v>
      </c>
      <c r="C45" s="10">
        <v>0</v>
      </c>
      <c r="D45" s="10"/>
      <c r="E45" s="10">
        <v>0</v>
      </c>
      <c r="F45" s="10"/>
      <c r="G45" s="10">
        <v>0</v>
      </c>
      <c r="H45" s="10"/>
      <c r="I45" s="10">
        <f t="shared" si="0"/>
        <v>0</v>
      </c>
      <c r="K45" s="19">
        <f t="shared" si="1"/>
        <v>0</v>
      </c>
      <c r="M45" s="10">
        <v>0</v>
      </c>
      <c r="N45" s="10"/>
      <c r="O45" s="10">
        <v>0</v>
      </c>
      <c r="P45" s="10"/>
      <c r="Q45" s="10">
        <v>6273615044</v>
      </c>
      <c r="R45" s="10"/>
      <c r="S45" s="10">
        <f t="shared" si="2"/>
        <v>6273615044</v>
      </c>
      <c r="U45" s="21">
        <f t="shared" si="3"/>
        <v>1.574961830539412E-2</v>
      </c>
    </row>
    <row r="46" spans="1:21">
      <c r="A46" s="2" t="s">
        <v>265</v>
      </c>
      <c r="C46" s="10">
        <v>0</v>
      </c>
      <c r="D46" s="10"/>
      <c r="E46" s="10">
        <v>0</v>
      </c>
      <c r="F46" s="10"/>
      <c r="G46" s="10">
        <v>0</v>
      </c>
      <c r="H46" s="10"/>
      <c r="I46" s="10">
        <f t="shared" si="0"/>
        <v>0</v>
      </c>
      <c r="K46" s="19">
        <f t="shared" si="1"/>
        <v>0</v>
      </c>
      <c r="M46" s="10">
        <v>0</v>
      </c>
      <c r="N46" s="10"/>
      <c r="O46" s="10">
        <v>0</v>
      </c>
      <c r="P46" s="10"/>
      <c r="Q46" s="10">
        <v>-2514970038</v>
      </c>
      <c r="R46" s="10"/>
      <c r="S46" s="10">
        <f t="shared" si="2"/>
        <v>-2514970038</v>
      </c>
      <c r="U46" s="21">
        <f t="shared" si="3"/>
        <v>-6.3137151180298889E-3</v>
      </c>
    </row>
    <row r="47" spans="1:21">
      <c r="A47" s="2" t="s">
        <v>60</v>
      </c>
      <c r="C47" s="10">
        <v>0</v>
      </c>
      <c r="D47" s="10"/>
      <c r="E47" s="10">
        <v>457653622</v>
      </c>
      <c r="F47" s="10"/>
      <c r="G47" s="10">
        <v>0</v>
      </c>
      <c r="H47" s="10"/>
      <c r="I47" s="10">
        <f t="shared" si="0"/>
        <v>457653622</v>
      </c>
      <c r="K47" s="19">
        <f t="shared" si="1"/>
        <v>7.0649224049721031E-3</v>
      </c>
      <c r="M47" s="10">
        <v>2198964000</v>
      </c>
      <c r="N47" s="10"/>
      <c r="O47" s="10">
        <v>-5605864665</v>
      </c>
      <c r="P47" s="10"/>
      <c r="Q47" s="10">
        <v>-1196384870</v>
      </c>
      <c r="R47" s="10"/>
      <c r="S47" s="10">
        <f t="shared" si="2"/>
        <v>-4603285535</v>
      </c>
      <c r="U47" s="21">
        <f t="shared" si="3"/>
        <v>-1.1556333887003469E-2</v>
      </c>
    </row>
    <row r="48" spans="1:21">
      <c r="A48" s="2" t="s">
        <v>62</v>
      </c>
      <c r="C48" s="10">
        <v>0</v>
      </c>
      <c r="D48" s="10"/>
      <c r="E48" s="10">
        <v>312699541</v>
      </c>
      <c r="F48" s="10"/>
      <c r="G48" s="10">
        <v>0</v>
      </c>
      <c r="H48" s="10"/>
      <c r="I48" s="10">
        <f t="shared" si="0"/>
        <v>312699541</v>
      </c>
      <c r="K48" s="19">
        <f t="shared" si="1"/>
        <v>4.8272271583494489E-3</v>
      </c>
      <c r="M48" s="10">
        <v>8213804600</v>
      </c>
      <c r="N48" s="10"/>
      <c r="O48" s="10">
        <v>-3196484197</v>
      </c>
      <c r="P48" s="10"/>
      <c r="Q48" s="10">
        <v>581076002</v>
      </c>
      <c r="R48" s="10"/>
      <c r="S48" s="10">
        <f t="shared" si="2"/>
        <v>5598396405</v>
      </c>
      <c r="U48" s="21">
        <f t="shared" si="3"/>
        <v>1.4054513367913402E-2</v>
      </c>
    </row>
    <row r="49" spans="1:21">
      <c r="A49" s="2" t="s">
        <v>266</v>
      </c>
      <c r="C49" s="10">
        <v>0</v>
      </c>
      <c r="D49" s="10"/>
      <c r="E49" s="10">
        <v>0</v>
      </c>
      <c r="F49" s="10"/>
      <c r="G49" s="10">
        <v>0</v>
      </c>
      <c r="H49" s="10"/>
      <c r="I49" s="10">
        <f t="shared" si="0"/>
        <v>0</v>
      </c>
      <c r="K49" s="19">
        <f t="shared" si="1"/>
        <v>0</v>
      </c>
      <c r="M49" s="10">
        <v>0</v>
      </c>
      <c r="N49" s="10"/>
      <c r="O49" s="10">
        <v>0</v>
      </c>
      <c r="P49" s="10"/>
      <c r="Q49" s="10">
        <v>-895370255</v>
      </c>
      <c r="R49" s="10"/>
      <c r="S49" s="10">
        <f t="shared" si="2"/>
        <v>-895370255</v>
      </c>
      <c r="U49" s="21">
        <f t="shared" si="3"/>
        <v>-2.2477853134677292E-3</v>
      </c>
    </row>
    <row r="50" spans="1:21">
      <c r="A50" s="2" t="s">
        <v>231</v>
      </c>
      <c r="C50" s="10">
        <v>0</v>
      </c>
      <c r="D50" s="10"/>
      <c r="E50" s="10">
        <v>0</v>
      </c>
      <c r="F50" s="10"/>
      <c r="G50" s="10">
        <v>0</v>
      </c>
      <c r="H50" s="10"/>
      <c r="I50" s="10">
        <f t="shared" si="0"/>
        <v>0</v>
      </c>
      <c r="K50" s="19">
        <f t="shared" si="1"/>
        <v>0</v>
      </c>
      <c r="M50" s="10">
        <v>3889828800</v>
      </c>
      <c r="N50" s="10"/>
      <c r="O50" s="10">
        <v>0</v>
      </c>
      <c r="P50" s="10"/>
      <c r="Q50" s="10">
        <v>-1690325114</v>
      </c>
      <c r="R50" s="10"/>
      <c r="S50" s="10">
        <f t="shared" si="2"/>
        <v>2199503686</v>
      </c>
      <c r="U50" s="21">
        <f t="shared" si="3"/>
        <v>5.5217515376462176E-3</v>
      </c>
    </row>
    <row r="51" spans="1:21">
      <c r="A51" s="2" t="s">
        <v>267</v>
      </c>
      <c r="C51" s="10">
        <v>0</v>
      </c>
      <c r="D51" s="10"/>
      <c r="E51" s="10">
        <v>0</v>
      </c>
      <c r="F51" s="10"/>
      <c r="G51" s="10">
        <v>0</v>
      </c>
      <c r="H51" s="10"/>
      <c r="I51" s="10">
        <f t="shared" si="0"/>
        <v>0</v>
      </c>
      <c r="K51" s="19">
        <f t="shared" si="1"/>
        <v>0</v>
      </c>
      <c r="M51" s="10">
        <v>0</v>
      </c>
      <c r="N51" s="10"/>
      <c r="O51" s="10">
        <v>0</v>
      </c>
      <c r="P51" s="10"/>
      <c r="Q51" s="10">
        <v>0</v>
      </c>
      <c r="R51" s="10"/>
      <c r="S51" s="10">
        <f t="shared" si="2"/>
        <v>0</v>
      </c>
      <c r="U51" s="21">
        <f t="shared" si="3"/>
        <v>0</v>
      </c>
    </row>
    <row r="52" spans="1:21">
      <c r="A52" s="2" t="s">
        <v>95</v>
      </c>
      <c r="C52" s="10">
        <v>0</v>
      </c>
      <c r="D52" s="10"/>
      <c r="E52" s="10">
        <v>283557738</v>
      </c>
      <c r="F52" s="10"/>
      <c r="G52" s="10">
        <v>0</v>
      </c>
      <c r="H52" s="10"/>
      <c r="I52" s="10">
        <f t="shared" si="0"/>
        <v>283557738</v>
      </c>
      <c r="K52" s="19">
        <f t="shared" si="1"/>
        <v>4.3773572850678974E-3</v>
      </c>
      <c r="M52" s="10">
        <v>5479904400</v>
      </c>
      <c r="N52" s="10"/>
      <c r="O52" s="10">
        <v>-6019525804</v>
      </c>
      <c r="P52" s="10"/>
      <c r="Q52" s="10">
        <v>-127034498</v>
      </c>
      <c r="R52" s="10"/>
      <c r="S52" s="10">
        <f t="shared" si="2"/>
        <v>-666655902</v>
      </c>
      <c r="U52" s="21">
        <f t="shared" si="3"/>
        <v>-1.6736085851457973E-3</v>
      </c>
    </row>
    <row r="53" spans="1:21">
      <c r="A53" s="2" t="s">
        <v>268</v>
      </c>
      <c r="C53" s="10">
        <v>0</v>
      </c>
      <c r="D53" s="10"/>
      <c r="E53" s="10">
        <v>0</v>
      </c>
      <c r="F53" s="10"/>
      <c r="G53" s="10">
        <v>0</v>
      </c>
      <c r="H53" s="10"/>
      <c r="I53" s="10">
        <f t="shared" si="0"/>
        <v>0</v>
      </c>
      <c r="K53" s="19">
        <f t="shared" si="1"/>
        <v>0</v>
      </c>
      <c r="M53" s="10">
        <v>0</v>
      </c>
      <c r="N53" s="10"/>
      <c r="O53" s="10">
        <v>0</v>
      </c>
      <c r="P53" s="10"/>
      <c r="Q53" s="10">
        <v>6869421855</v>
      </c>
      <c r="R53" s="10"/>
      <c r="S53" s="10">
        <f t="shared" si="2"/>
        <v>6869421855</v>
      </c>
      <c r="U53" s="21">
        <f t="shared" si="3"/>
        <v>1.7245363548159465E-2</v>
      </c>
    </row>
    <row r="54" spans="1:21">
      <c r="A54" s="2" t="s">
        <v>235</v>
      </c>
      <c r="C54" s="10">
        <v>0</v>
      </c>
      <c r="D54" s="10"/>
      <c r="E54" s="10">
        <v>0</v>
      </c>
      <c r="F54" s="10"/>
      <c r="G54" s="10">
        <v>0</v>
      </c>
      <c r="H54" s="10"/>
      <c r="I54" s="10">
        <f t="shared" si="0"/>
        <v>0</v>
      </c>
      <c r="K54" s="19">
        <f t="shared" si="1"/>
        <v>0</v>
      </c>
      <c r="M54" s="10">
        <v>3763367520</v>
      </c>
      <c r="N54" s="10"/>
      <c r="O54" s="10">
        <v>0</v>
      </c>
      <c r="P54" s="10"/>
      <c r="Q54" s="10">
        <v>190295453</v>
      </c>
      <c r="R54" s="10"/>
      <c r="S54" s="10">
        <f t="shared" si="2"/>
        <v>3953662973</v>
      </c>
      <c r="U54" s="21">
        <f t="shared" si="3"/>
        <v>9.9254867084126661E-3</v>
      </c>
    </row>
    <row r="55" spans="1:21">
      <c r="A55" s="2" t="s">
        <v>89</v>
      </c>
      <c r="C55" s="10">
        <v>2003118285</v>
      </c>
      <c r="D55" s="10"/>
      <c r="E55" s="10">
        <v>-3391013142</v>
      </c>
      <c r="F55" s="10"/>
      <c r="G55" s="10">
        <v>0</v>
      </c>
      <c r="H55" s="10"/>
      <c r="I55" s="10">
        <f t="shared" si="0"/>
        <v>-1387894857</v>
      </c>
      <c r="K55" s="19">
        <f t="shared" si="1"/>
        <v>-2.1425307262104121E-2</v>
      </c>
      <c r="M55" s="10">
        <v>4350485820</v>
      </c>
      <c r="N55" s="10"/>
      <c r="O55" s="10">
        <v>-10173039512</v>
      </c>
      <c r="P55" s="10"/>
      <c r="Q55" s="10">
        <v>1279189951</v>
      </c>
      <c r="R55" s="10"/>
      <c r="S55" s="10">
        <f t="shared" si="2"/>
        <v>-4543363741</v>
      </c>
      <c r="U55" s="21">
        <f t="shared" si="3"/>
        <v>-1.1405903014682568E-2</v>
      </c>
    </row>
    <row r="56" spans="1:21">
      <c r="A56" s="2" t="s">
        <v>79</v>
      </c>
      <c r="C56" s="10">
        <v>0</v>
      </c>
      <c r="D56" s="10"/>
      <c r="E56" s="10">
        <v>19334822104</v>
      </c>
      <c r="F56" s="10"/>
      <c r="G56" s="10">
        <v>0</v>
      </c>
      <c r="H56" s="10"/>
      <c r="I56" s="10">
        <f t="shared" si="0"/>
        <v>19334822104</v>
      </c>
      <c r="K56" s="19">
        <f t="shared" si="1"/>
        <v>0.29847686396918643</v>
      </c>
      <c r="M56" s="10">
        <v>14441937500</v>
      </c>
      <c r="N56" s="10"/>
      <c r="O56" s="10">
        <v>20316783533</v>
      </c>
      <c r="P56" s="10"/>
      <c r="Q56" s="10">
        <v>-900514086</v>
      </c>
      <c r="R56" s="10"/>
      <c r="S56" s="10">
        <f t="shared" si="2"/>
        <v>33858206947</v>
      </c>
      <c r="U56" s="21">
        <f t="shared" si="3"/>
        <v>8.4999451222352293E-2</v>
      </c>
    </row>
    <row r="57" spans="1:21">
      <c r="A57" s="2" t="s">
        <v>269</v>
      </c>
      <c r="C57" s="10">
        <v>0</v>
      </c>
      <c r="D57" s="10"/>
      <c r="E57" s="10">
        <v>0</v>
      </c>
      <c r="F57" s="10"/>
      <c r="G57" s="10">
        <v>0</v>
      </c>
      <c r="H57" s="10"/>
      <c r="I57" s="10">
        <f t="shared" si="0"/>
        <v>0</v>
      </c>
      <c r="K57" s="19">
        <f t="shared" si="1"/>
        <v>0</v>
      </c>
      <c r="M57" s="10">
        <v>0</v>
      </c>
      <c r="N57" s="10"/>
      <c r="O57" s="10">
        <v>0</v>
      </c>
      <c r="P57" s="10"/>
      <c r="Q57" s="10">
        <v>8408522205</v>
      </c>
      <c r="R57" s="10"/>
      <c r="S57" s="10">
        <f t="shared" si="2"/>
        <v>8408522205</v>
      </c>
      <c r="U57" s="21">
        <f t="shared" si="3"/>
        <v>2.1109203276320907E-2</v>
      </c>
    </row>
    <row r="58" spans="1:21">
      <c r="A58" s="2" t="s">
        <v>71</v>
      </c>
      <c r="C58" s="10">
        <v>0</v>
      </c>
      <c r="D58" s="10"/>
      <c r="E58" s="10">
        <v>8082054289</v>
      </c>
      <c r="F58" s="10"/>
      <c r="G58" s="10">
        <v>0</v>
      </c>
      <c r="H58" s="10"/>
      <c r="I58" s="10">
        <f t="shared" si="0"/>
        <v>8082054289</v>
      </c>
      <c r="K58" s="19">
        <f t="shared" si="1"/>
        <v>0.12476485201849223</v>
      </c>
      <c r="M58" s="10">
        <v>7871853000</v>
      </c>
      <c r="N58" s="10"/>
      <c r="O58" s="10">
        <v>1675787918</v>
      </c>
      <c r="P58" s="10"/>
      <c r="Q58" s="10">
        <v>-907457888</v>
      </c>
      <c r="R58" s="10"/>
      <c r="S58" s="10">
        <f t="shared" si="2"/>
        <v>8640183030</v>
      </c>
      <c r="U58" s="21">
        <f t="shared" si="3"/>
        <v>2.1690776985334524E-2</v>
      </c>
    </row>
    <row r="59" spans="1:21">
      <c r="A59" s="2" t="s">
        <v>270</v>
      </c>
      <c r="C59" s="10">
        <v>0</v>
      </c>
      <c r="D59" s="10"/>
      <c r="E59" s="10">
        <v>0</v>
      </c>
      <c r="F59" s="10"/>
      <c r="G59" s="10">
        <v>0</v>
      </c>
      <c r="H59" s="10"/>
      <c r="I59" s="10">
        <f t="shared" si="0"/>
        <v>0</v>
      </c>
      <c r="K59" s="19">
        <f t="shared" si="1"/>
        <v>0</v>
      </c>
      <c r="M59" s="10">
        <v>0</v>
      </c>
      <c r="N59" s="10"/>
      <c r="O59" s="10">
        <v>0</v>
      </c>
      <c r="P59" s="10"/>
      <c r="Q59" s="10">
        <v>1782573327</v>
      </c>
      <c r="R59" s="10"/>
      <c r="S59" s="10">
        <f t="shared" si="2"/>
        <v>1782573327</v>
      </c>
      <c r="U59" s="21">
        <f t="shared" si="3"/>
        <v>4.4750672944902639E-3</v>
      </c>
    </row>
    <row r="60" spans="1:21">
      <c r="A60" s="2" t="s">
        <v>271</v>
      </c>
      <c r="C60" s="10">
        <v>0</v>
      </c>
      <c r="D60" s="10"/>
      <c r="E60" s="10">
        <v>0</v>
      </c>
      <c r="F60" s="10"/>
      <c r="G60" s="10">
        <v>0</v>
      </c>
      <c r="H60" s="10"/>
      <c r="I60" s="10">
        <f t="shared" si="0"/>
        <v>0</v>
      </c>
      <c r="K60" s="19">
        <f t="shared" si="1"/>
        <v>0</v>
      </c>
      <c r="M60" s="10">
        <v>0</v>
      </c>
      <c r="N60" s="10"/>
      <c r="O60" s="10">
        <v>0</v>
      </c>
      <c r="P60" s="10"/>
      <c r="Q60" s="10">
        <v>0</v>
      </c>
      <c r="R60" s="10"/>
      <c r="S60" s="10">
        <f t="shared" si="2"/>
        <v>0</v>
      </c>
      <c r="U60" s="21">
        <f t="shared" si="3"/>
        <v>0</v>
      </c>
    </row>
    <row r="61" spans="1:21">
      <c r="A61" s="2" t="s">
        <v>238</v>
      </c>
      <c r="C61" s="10">
        <v>0</v>
      </c>
      <c r="D61" s="10"/>
      <c r="E61" s="10">
        <v>0</v>
      </c>
      <c r="F61" s="10"/>
      <c r="G61" s="10">
        <v>0</v>
      </c>
      <c r="H61" s="10"/>
      <c r="I61" s="10">
        <f t="shared" si="0"/>
        <v>0</v>
      </c>
      <c r="K61" s="19">
        <f t="shared" si="1"/>
        <v>0</v>
      </c>
      <c r="M61" s="10">
        <v>228101700</v>
      </c>
      <c r="N61" s="10"/>
      <c r="O61" s="10">
        <v>0</v>
      </c>
      <c r="P61" s="10"/>
      <c r="Q61" s="10">
        <v>5345665652</v>
      </c>
      <c r="R61" s="10"/>
      <c r="S61" s="10">
        <f t="shared" si="2"/>
        <v>5573767352</v>
      </c>
      <c r="U61" s="21">
        <f t="shared" si="3"/>
        <v>1.399268327772572E-2</v>
      </c>
    </row>
    <row r="62" spans="1:21">
      <c r="A62" s="2" t="s">
        <v>87</v>
      </c>
      <c r="C62" s="10">
        <v>0</v>
      </c>
      <c r="D62" s="10"/>
      <c r="E62" s="10">
        <v>123900867</v>
      </c>
      <c r="F62" s="10"/>
      <c r="G62" s="10">
        <v>0</v>
      </c>
      <c r="H62" s="10"/>
      <c r="I62" s="10">
        <f t="shared" si="0"/>
        <v>123900867</v>
      </c>
      <c r="K62" s="19">
        <f t="shared" si="1"/>
        <v>1.9126911034558986E-3</v>
      </c>
      <c r="M62" s="10">
        <v>12108127600</v>
      </c>
      <c r="N62" s="10"/>
      <c r="O62" s="10">
        <v>12550984824</v>
      </c>
      <c r="P62" s="10"/>
      <c r="Q62" s="10">
        <v>4391075687</v>
      </c>
      <c r="R62" s="10"/>
      <c r="S62" s="10">
        <f t="shared" si="2"/>
        <v>29050188111</v>
      </c>
      <c r="U62" s="21">
        <f t="shared" si="3"/>
        <v>7.2929143920891851E-2</v>
      </c>
    </row>
    <row r="63" spans="1:21">
      <c r="A63" s="2" t="s">
        <v>216</v>
      </c>
      <c r="C63" s="10">
        <v>0</v>
      </c>
      <c r="D63" s="10"/>
      <c r="E63" s="10">
        <v>0</v>
      </c>
      <c r="F63" s="10"/>
      <c r="G63" s="10">
        <v>0</v>
      </c>
      <c r="H63" s="10"/>
      <c r="I63" s="10">
        <f t="shared" si="0"/>
        <v>0</v>
      </c>
      <c r="K63" s="19">
        <f t="shared" si="1"/>
        <v>0</v>
      </c>
      <c r="M63" s="10">
        <v>1329756440</v>
      </c>
      <c r="N63" s="10"/>
      <c r="O63" s="10">
        <v>0</v>
      </c>
      <c r="P63" s="10"/>
      <c r="Q63" s="10">
        <v>-19554783517</v>
      </c>
      <c r="R63" s="10"/>
      <c r="S63" s="10">
        <f t="shared" si="2"/>
        <v>-18225027077</v>
      </c>
      <c r="U63" s="21">
        <f t="shared" si="3"/>
        <v>-4.5753081445878828E-2</v>
      </c>
    </row>
    <row r="64" spans="1:21">
      <c r="A64" s="2" t="s">
        <v>272</v>
      </c>
      <c r="C64" s="10">
        <v>0</v>
      </c>
      <c r="D64" s="10"/>
      <c r="E64" s="10">
        <v>0</v>
      </c>
      <c r="F64" s="10"/>
      <c r="G64" s="10">
        <v>0</v>
      </c>
      <c r="H64" s="10"/>
      <c r="I64" s="10">
        <f t="shared" si="0"/>
        <v>0</v>
      </c>
      <c r="K64" s="19">
        <f t="shared" si="1"/>
        <v>0</v>
      </c>
      <c r="M64" s="10">
        <v>0</v>
      </c>
      <c r="N64" s="10"/>
      <c r="O64" s="10">
        <v>0</v>
      </c>
      <c r="P64" s="10"/>
      <c r="Q64" s="10">
        <v>45765609471</v>
      </c>
      <c r="R64" s="10"/>
      <c r="S64" s="10">
        <f t="shared" si="2"/>
        <v>45765609471</v>
      </c>
      <c r="U64" s="21">
        <f t="shared" si="3"/>
        <v>0.11489243054071906</v>
      </c>
    </row>
    <row r="65" spans="1:21">
      <c r="A65" s="2" t="s">
        <v>273</v>
      </c>
      <c r="C65" s="10">
        <v>0</v>
      </c>
      <c r="D65" s="10"/>
      <c r="E65" s="10">
        <v>0</v>
      </c>
      <c r="F65" s="10"/>
      <c r="G65" s="10">
        <v>0</v>
      </c>
      <c r="H65" s="10"/>
      <c r="I65" s="10">
        <f t="shared" si="0"/>
        <v>0</v>
      </c>
      <c r="K65" s="19">
        <f t="shared" si="1"/>
        <v>0</v>
      </c>
      <c r="M65" s="10">
        <v>0</v>
      </c>
      <c r="N65" s="10"/>
      <c r="O65" s="10">
        <v>0</v>
      </c>
      <c r="P65" s="10"/>
      <c r="Q65" s="10">
        <v>-34355026</v>
      </c>
      <c r="R65" s="10"/>
      <c r="S65" s="10">
        <f t="shared" si="2"/>
        <v>-34355026</v>
      </c>
      <c r="U65" s="21">
        <f t="shared" si="3"/>
        <v>-8.6246692310101351E-5</v>
      </c>
    </row>
    <row r="66" spans="1:21">
      <c r="A66" s="2" t="s">
        <v>35</v>
      </c>
      <c r="C66" s="10">
        <v>0</v>
      </c>
      <c r="D66" s="10"/>
      <c r="E66" s="10">
        <v>1174768369</v>
      </c>
      <c r="F66" s="10"/>
      <c r="G66" s="10">
        <v>0</v>
      </c>
      <c r="H66" s="10"/>
      <c r="I66" s="10">
        <f t="shared" si="0"/>
        <v>1174768369</v>
      </c>
      <c r="K66" s="19">
        <f t="shared" si="1"/>
        <v>1.8135216180591347E-2</v>
      </c>
      <c r="M66" s="10">
        <v>0</v>
      </c>
      <c r="N66" s="10"/>
      <c r="O66" s="10">
        <v>4125449754</v>
      </c>
      <c r="P66" s="10"/>
      <c r="Q66" s="10">
        <v>5177335090</v>
      </c>
      <c r="R66" s="10"/>
      <c r="S66" s="10">
        <f t="shared" si="2"/>
        <v>9302784844</v>
      </c>
      <c r="U66" s="21">
        <f t="shared" si="3"/>
        <v>2.3354207971420023E-2</v>
      </c>
    </row>
    <row r="67" spans="1:21">
      <c r="A67" s="2" t="s">
        <v>83</v>
      </c>
      <c r="C67" s="10">
        <v>0</v>
      </c>
      <c r="D67" s="10"/>
      <c r="E67" s="10">
        <v>3790537783</v>
      </c>
      <c r="F67" s="10"/>
      <c r="G67" s="10">
        <v>0</v>
      </c>
      <c r="H67" s="10"/>
      <c r="I67" s="10">
        <f t="shared" si="0"/>
        <v>3790537783</v>
      </c>
      <c r="K67" s="19">
        <f t="shared" si="1"/>
        <v>5.8515554171687481E-2</v>
      </c>
      <c r="M67" s="10">
        <v>994627700</v>
      </c>
      <c r="N67" s="10"/>
      <c r="O67" s="10">
        <v>29027160058</v>
      </c>
      <c r="P67" s="10"/>
      <c r="Q67" s="10">
        <v>4311180688</v>
      </c>
      <c r="R67" s="10"/>
      <c r="S67" s="10">
        <f t="shared" si="2"/>
        <v>34332968446</v>
      </c>
      <c r="U67" s="21">
        <f t="shared" si="3"/>
        <v>8.6191317848357332E-2</v>
      </c>
    </row>
    <row r="68" spans="1:21">
      <c r="A68" s="2" t="s">
        <v>274</v>
      </c>
      <c r="C68" s="10">
        <v>0</v>
      </c>
      <c r="D68" s="10"/>
      <c r="E68" s="10">
        <v>0</v>
      </c>
      <c r="F68" s="10"/>
      <c r="G68" s="10">
        <v>0</v>
      </c>
      <c r="H68" s="10"/>
      <c r="I68" s="10">
        <f t="shared" si="0"/>
        <v>0</v>
      </c>
      <c r="K68" s="19">
        <f t="shared" si="1"/>
        <v>0</v>
      </c>
      <c r="M68" s="10">
        <v>0</v>
      </c>
      <c r="N68" s="10"/>
      <c r="O68" s="10">
        <v>0</v>
      </c>
      <c r="P68" s="10"/>
      <c r="Q68" s="10">
        <v>134134255</v>
      </c>
      <c r="R68" s="10"/>
      <c r="S68" s="10">
        <f t="shared" si="2"/>
        <v>134134255</v>
      </c>
      <c r="U68" s="21">
        <f t="shared" si="3"/>
        <v>3.3673779840043413E-4</v>
      </c>
    </row>
    <row r="69" spans="1:21">
      <c r="A69" s="2" t="s">
        <v>19</v>
      </c>
      <c r="C69" s="10">
        <v>0</v>
      </c>
      <c r="D69" s="10"/>
      <c r="E69" s="10">
        <v>0</v>
      </c>
      <c r="F69" s="10"/>
      <c r="G69" s="10">
        <v>0</v>
      </c>
      <c r="H69" s="10"/>
      <c r="I69" s="10">
        <f t="shared" si="0"/>
        <v>0</v>
      </c>
      <c r="K69" s="19">
        <f t="shared" si="1"/>
        <v>0</v>
      </c>
      <c r="M69" s="10">
        <v>0</v>
      </c>
      <c r="N69" s="10"/>
      <c r="O69" s="10">
        <v>0</v>
      </c>
      <c r="P69" s="10"/>
      <c r="Q69" s="10">
        <v>-162450325</v>
      </c>
      <c r="R69" s="10"/>
      <c r="S69" s="10">
        <f t="shared" si="2"/>
        <v>-162450325</v>
      </c>
      <c r="U69" s="21">
        <f t="shared" si="3"/>
        <v>-4.0782397300327948E-4</v>
      </c>
    </row>
    <row r="70" spans="1:21">
      <c r="A70" s="2" t="s">
        <v>33</v>
      </c>
      <c r="C70" s="10">
        <v>0</v>
      </c>
      <c r="D70" s="10"/>
      <c r="E70" s="10">
        <v>743143490</v>
      </c>
      <c r="F70" s="10"/>
      <c r="G70" s="10">
        <v>0</v>
      </c>
      <c r="H70" s="10"/>
      <c r="I70" s="10">
        <f t="shared" si="0"/>
        <v>743143490</v>
      </c>
      <c r="K70" s="19">
        <f t="shared" si="1"/>
        <v>1.1472106502000244E-2</v>
      </c>
      <c r="M70" s="10">
        <v>5657450400</v>
      </c>
      <c r="N70" s="10"/>
      <c r="O70" s="10">
        <v>13065265943</v>
      </c>
      <c r="P70" s="10"/>
      <c r="Q70" s="10">
        <v>786750941</v>
      </c>
      <c r="R70" s="10"/>
      <c r="S70" s="10">
        <f t="shared" si="2"/>
        <v>19509467284</v>
      </c>
      <c r="U70" s="21">
        <f t="shared" si="3"/>
        <v>4.8977608748633654E-2</v>
      </c>
    </row>
    <row r="71" spans="1:21">
      <c r="A71" s="2" t="s">
        <v>230</v>
      </c>
      <c r="C71" s="10">
        <v>0</v>
      </c>
      <c r="D71" s="10"/>
      <c r="E71" s="10">
        <v>0</v>
      </c>
      <c r="F71" s="10"/>
      <c r="G71" s="10">
        <v>0</v>
      </c>
      <c r="H71" s="10"/>
      <c r="I71" s="10">
        <f t="shared" si="0"/>
        <v>0</v>
      </c>
      <c r="K71" s="19">
        <f t="shared" si="1"/>
        <v>0</v>
      </c>
      <c r="M71" s="10">
        <v>1605500262</v>
      </c>
      <c r="N71" s="10"/>
      <c r="O71" s="10">
        <v>0</v>
      </c>
      <c r="P71" s="10"/>
      <c r="Q71" s="10">
        <v>-20101146080</v>
      </c>
      <c r="R71" s="10"/>
      <c r="S71" s="10">
        <f t="shared" si="2"/>
        <v>-18495645818</v>
      </c>
      <c r="U71" s="21">
        <f t="shared" si="3"/>
        <v>-4.6432457188117358E-2</v>
      </c>
    </row>
    <row r="72" spans="1:21">
      <c r="A72" s="2" t="s">
        <v>39</v>
      </c>
      <c r="C72" s="10">
        <v>0</v>
      </c>
      <c r="D72" s="10"/>
      <c r="E72" s="10">
        <v>3662059673</v>
      </c>
      <c r="F72" s="10"/>
      <c r="G72" s="10">
        <v>0</v>
      </c>
      <c r="H72" s="10"/>
      <c r="I72" s="10">
        <f t="shared" si="0"/>
        <v>3662059673</v>
      </c>
      <c r="K72" s="19">
        <f t="shared" si="1"/>
        <v>5.6532202933428359E-2</v>
      </c>
      <c r="M72" s="10">
        <v>4404532500</v>
      </c>
      <c r="N72" s="10"/>
      <c r="O72" s="10">
        <v>-4311120620</v>
      </c>
      <c r="P72" s="10"/>
      <c r="Q72" s="10">
        <v>1508641895</v>
      </c>
      <c r="R72" s="10"/>
      <c r="S72" s="10">
        <f t="shared" si="2"/>
        <v>1602053775</v>
      </c>
      <c r="U72" s="21">
        <f t="shared" si="3"/>
        <v>4.0218813688763129E-3</v>
      </c>
    </row>
    <row r="73" spans="1:21">
      <c r="A73" s="2" t="s">
        <v>50</v>
      </c>
      <c r="C73" s="10">
        <v>0</v>
      </c>
      <c r="D73" s="10"/>
      <c r="E73" s="10">
        <v>-1211315910</v>
      </c>
      <c r="F73" s="10"/>
      <c r="G73" s="10">
        <v>0</v>
      </c>
      <c r="H73" s="10"/>
      <c r="I73" s="10">
        <f t="shared" ref="I73:I86" si="4">C73+E73+G73</f>
        <v>-1211315910</v>
      </c>
      <c r="K73" s="19">
        <f t="shared" ref="K73:K86" si="5">I73/$I$87</f>
        <v>-1.8699410428916416E-2</v>
      </c>
      <c r="M73" s="10">
        <v>3425476484</v>
      </c>
      <c r="N73" s="10"/>
      <c r="O73" s="10">
        <v>-409951108</v>
      </c>
      <c r="P73" s="10"/>
      <c r="Q73" s="10">
        <v>0</v>
      </c>
      <c r="R73" s="10"/>
      <c r="S73" s="10">
        <f t="shared" ref="S73:S86" si="6">M73+O73+Q73</f>
        <v>3015525376</v>
      </c>
      <c r="U73" s="21">
        <f t="shared" ref="U73:U85" si="7">S73/$S$87</f>
        <v>7.5703359752129044E-3</v>
      </c>
    </row>
    <row r="74" spans="1:21">
      <c r="A74" s="2" t="s">
        <v>77</v>
      </c>
      <c r="C74" s="10">
        <v>0</v>
      </c>
      <c r="D74" s="10"/>
      <c r="E74" s="10">
        <v>453778459</v>
      </c>
      <c r="F74" s="10"/>
      <c r="G74" s="10">
        <v>0</v>
      </c>
      <c r="H74" s="10"/>
      <c r="I74" s="10">
        <f t="shared" si="4"/>
        <v>453778459</v>
      </c>
      <c r="K74" s="19">
        <f t="shared" si="5"/>
        <v>7.0051004684997661E-3</v>
      </c>
      <c r="M74" s="10">
        <v>256942800</v>
      </c>
      <c r="N74" s="10"/>
      <c r="O74" s="10">
        <v>394711910</v>
      </c>
      <c r="P74" s="10"/>
      <c r="Q74" s="10">
        <v>0</v>
      </c>
      <c r="R74" s="10"/>
      <c r="S74" s="10">
        <f t="shared" si="6"/>
        <v>651654710</v>
      </c>
      <c r="U74" s="21">
        <f t="shared" si="7"/>
        <v>1.6359487914751781E-3</v>
      </c>
    </row>
    <row r="75" spans="1:21">
      <c r="A75" s="2" t="s">
        <v>52</v>
      </c>
      <c r="C75" s="10">
        <v>0</v>
      </c>
      <c r="D75" s="10"/>
      <c r="E75" s="10">
        <v>1790108302</v>
      </c>
      <c r="F75" s="10"/>
      <c r="G75" s="10">
        <v>0</v>
      </c>
      <c r="H75" s="10"/>
      <c r="I75" s="10">
        <f t="shared" si="4"/>
        <v>1790108302</v>
      </c>
      <c r="K75" s="19">
        <f t="shared" si="5"/>
        <v>2.7634384700939544E-2</v>
      </c>
      <c r="M75" s="10">
        <v>2413103088</v>
      </c>
      <c r="N75" s="10"/>
      <c r="O75" s="10">
        <v>7583549716</v>
      </c>
      <c r="P75" s="10"/>
      <c r="Q75" s="10">
        <v>0</v>
      </c>
      <c r="R75" s="10"/>
      <c r="S75" s="10">
        <f t="shared" si="6"/>
        <v>9996652804</v>
      </c>
      <c r="U75" s="21">
        <f t="shared" si="7"/>
        <v>2.5096131160474159E-2</v>
      </c>
    </row>
    <row r="76" spans="1:21">
      <c r="A76" s="2" t="s">
        <v>103</v>
      </c>
      <c r="C76" s="10">
        <v>1114844535</v>
      </c>
      <c r="D76" s="10"/>
      <c r="E76" s="10">
        <v>38510936</v>
      </c>
      <c r="F76" s="10"/>
      <c r="G76" s="10">
        <v>0</v>
      </c>
      <c r="H76" s="10"/>
      <c r="I76" s="10">
        <f t="shared" si="4"/>
        <v>1153355471</v>
      </c>
      <c r="K76" s="19">
        <f t="shared" si="5"/>
        <v>1.7804659498499617E-2</v>
      </c>
      <c r="M76" s="10">
        <v>1114844535</v>
      </c>
      <c r="N76" s="10"/>
      <c r="O76" s="10">
        <v>1938471082</v>
      </c>
      <c r="P76" s="10"/>
      <c r="Q76" s="10">
        <v>0</v>
      </c>
      <c r="R76" s="10"/>
      <c r="S76" s="10">
        <f t="shared" si="6"/>
        <v>3053315617</v>
      </c>
      <c r="U76" s="21">
        <f t="shared" si="7"/>
        <v>7.6652066147476139E-3</v>
      </c>
    </row>
    <row r="77" spans="1:21">
      <c r="A77" s="2" t="s">
        <v>44</v>
      </c>
      <c r="C77" s="10">
        <v>0</v>
      </c>
      <c r="D77" s="10"/>
      <c r="E77" s="10">
        <v>657993181</v>
      </c>
      <c r="F77" s="10"/>
      <c r="G77" s="10">
        <v>0</v>
      </c>
      <c r="H77" s="10"/>
      <c r="I77" s="10">
        <f t="shared" si="4"/>
        <v>657993181</v>
      </c>
      <c r="K77" s="19">
        <f t="shared" si="5"/>
        <v>1.0157618214514568E-2</v>
      </c>
      <c r="M77" s="10">
        <v>0</v>
      </c>
      <c r="N77" s="10"/>
      <c r="O77" s="10">
        <v>619924093</v>
      </c>
      <c r="P77" s="10"/>
      <c r="Q77" s="10">
        <v>0</v>
      </c>
      <c r="R77" s="10"/>
      <c r="S77" s="10">
        <f t="shared" si="6"/>
        <v>619924093</v>
      </c>
      <c r="U77" s="21">
        <f t="shared" si="7"/>
        <v>1.5562905556988852E-3</v>
      </c>
    </row>
    <row r="78" spans="1:21">
      <c r="A78" s="2" t="s">
        <v>15</v>
      </c>
      <c r="C78" s="10">
        <v>0</v>
      </c>
      <c r="D78" s="10"/>
      <c r="E78" s="10">
        <v>636192000</v>
      </c>
      <c r="F78" s="10"/>
      <c r="G78" s="10">
        <v>0</v>
      </c>
      <c r="H78" s="10"/>
      <c r="I78" s="10">
        <f t="shared" si="4"/>
        <v>636192000</v>
      </c>
      <c r="K78" s="19">
        <f t="shared" si="5"/>
        <v>9.8210675030209037E-3</v>
      </c>
      <c r="M78" s="10">
        <v>0</v>
      </c>
      <c r="N78" s="10"/>
      <c r="O78" s="10">
        <v>3996341040</v>
      </c>
      <c r="P78" s="10"/>
      <c r="Q78" s="10">
        <v>0</v>
      </c>
      <c r="R78" s="10"/>
      <c r="S78" s="10">
        <f t="shared" si="6"/>
        <v>3996341040</v>
      </c>
      <c r="U78" s="21">
        <f t="shared" si="7"/>
        <v>1.0032628007416161E-2</v>
      </c>
    </row>
    <row r="79" spans="1:21">
      <c r="A79" s="2" t="s">
        <v>107</v>
      </c>
      <c r="C79" s="10">
        <v>0</v>
      </c>
      <c r="D79" s="10"/>
      <c r="E79" s="10">
        <v>-192217752</v>
      </c>
      <c r="F79" s="10"/>
      <c r="G79" s="10">
        <v>0</v>
      </c>
      <c r="H79" s="10"/>
      <c r="I79" s="10">
        <f t="shared" si="4"/>
        <v>-192217752</v>
      </c>
      <c r="K79" s="19">
        <f t="shared" si="5"/>
        <v>-2.967317284201831E-3</v>
      </c>
      <c r="M79" s="10">
        <v>0</v>
      </c>
      <c r="N79" s="10"/>
      <c r="O79" s="10">
        <v>-192217752</v>
      </c>
      <c r="P79" s="10"/>
      <c r="Q79" s="10">
        <v>0</v>
      </c>
      <c r="R79" s="10"/>
      <c r="S79" s="10">
        <f t="shared" si="6"/>
        <v>-192217752</v>
      </c>
      <c r="U79" s="21">
        <f t="shared" si="7"/>
        <v>-4.8255371174172208E-4</v>
      </c>
    </row>
    <row r="80" spans="1:21">
      <c r="A80" s="2" t="s">
        <v>19</v>
      </c>
      <c r="C80" s="10">
        <v>0</v>
      </c>
      <c r="D80" s="10"/>
      <c r="E80" s="10">
        <v>-818320830</v>
      </c>
      <c r="F80" s="10"/>
      <c r="G80" s="10">
        <v>0</v>
      </c>
      <c r="H80" s="10"/>
      <c r="I80" s="10">
        <f t="shared" si="4"/>
        <v>-818320830</v>
      </c>
      <c r="K80" s="19">
        <f t="shared" si="5"/>
        <v>-1.263263937704041E-2</v>
      </c>
      <c r="M80" s="10">
        <v>0</v>
      </c>
      <c r="N80" s="10"/>
      <c r="O80" s="10">
        <v>-468597139</v>
      </c>
      <c r="P80" s="10"/>
      <c r="Q80" s="10">
        <v>0</v>
      </c>
      <c r="R80" s="10"/>
      <c r="S80" s="10">
        <f t="shared" si="6"/>
        <v>-468597139</v>
      </c>
      <c r="U80" s="21">
        <f t="shared" si="7"/>
        <v>-1.1763912873978552E-3</v>
      </c>
    </row>
    <row r="81" spans="1:21">
      <c r="A81" s="2" t="s">
        <v>85</v>
      </c>
      <c r="C81" s="10">
        <v>0</v>
      </c>
      <c r="D81" s="10"/>
      <c r="E81" s="10">
        <v>-479406398</v>
      </c>
      <c r="F81" s="10"/>
      <c r="G81" s="10">
        <v>0</v>
      </c>
      <c r="H81" s="10"/>
      <c r="I81" s="10">
        <f t="shared" si="4"/>
        <v>-479406398</v>
      </c>
      <c r="K81" s="19">
        <f t="shared" si="5"/>
        <v>-7.4007258754245657E-3</v>
      </c>
      <c r="M81" s="10">
        <v>0</v>
      </c>
      <c r="N81" s="10"/>
      <c r="O81" s="10">
        <v>1517330361</v>
      </c>
      <c r="P81" s="10"/>
      <c r="Q81" s="10">
        <v>0</v>
      </c>
      <c r="R81" s="10"/>
      <c r="S81" s="10">
        <f t="shared" si="6"/>
        <v>1517330361</v>
      </c>
      <c r="U81" s="21">
        <f t="shared" si="7"/>
        <v>3.8091871849534331E-3</v>
      </c>
    </row>
    <row r="82" spans="1:21">
      <c r="A82" s="2" t="s">
        <v>17</v>
      </c>
      <c r="C82" s="10">
        <v>0</v>
      </c>
      <c r="D82" s="10"/>
      <c r="E82" s="10">
        <v>7738403349</v>
      </c>
      <c r="F82" s="10"/>
      <c r="G82" s="10">
        <v>0</v>
      </c>
      <c r="H82" s="10"/>
      <c r="I82" s="10">
        <f t="shared" si="4"/>
        <v>7738403349</v>
      </c>
      <c r="K82" s="19">
        <f t="shared" si="5"/>
        <v>0.11945981976530988</v>
      </c>
      <c r="M82" s="10">
        <v>0</v>
      </c>
      <c r="N82" s="10"/>
      <c r="O82" s="10">
        <v>-2546401282</v>
      </c>
      <c r="P82" s="10"/>
      <c r="Q82" s="10">
        <v>0</v>
      </c>
      <c r="R82" s="10"/>
      <c r="S82" s="10">
        <f t="shared" si="6"/>
        <v>-2546401282</v>
      </c>
      <c r="U82" s="21">
        <f t="shared" si="7"/>
        <v>-6.3926217918362687E-3</v>
      </c>
    </row>
    <row r="83" spans="1:21">
      <c r="A83" s="2" t="s">
        <v>58</v>
      </c>
      <c r="C83" s="10">
        <v>0</v>
      </c>
      <c r="D83" s="10"/>
      <c r="E83" s="10">
        <v>0</v>
      </c>
      <c r="F83" s="10"/>
      <c r="G83" s="10">
        <v>0</v>
      </c>
      <c r="H83" s="10"/>
      <c r="I83" s="10">
        <f t="shared" si="4"/>
        <v>0</v>
      </c>
      <c r="K83" s="19">
        <f t="shared" si="5"/>
        <v>0</v>
      </c>
      <c r="M83" s="10">
        <v>0</v>
      </c>
      <c r="N83" s="10"/>
      <c r="O83" s="10">
        <v>0</v>
      </c>
      <c r="P83" s="10"/>
      <c r="Q83" s="10">
        <v>0</v>
      </c>
      <c r="R83" s="10"/>
      <c r="S83" s="10">
        <f t="shared" si="6"/>
        <v>0</v>
      </c>
      <c r="U83" s="21">
        <f t="shared" si="7"/>
        <v>0</v>
      </c>
    </row>
    <row r="84" spans="1:21">
      <c r="A84" s="2" t="s">
        <v>37</v>
      </c>
      <c r="C84" s="10">
        <v>0</v>
      </c>
      <c r="D84" s="10"/>
      <c r="E84" s="10">
        <v>6063415618</v>
      </c>
      <c r="F84" s="10"/>
      <c r="G84" s="10">
        <v>0</v>
      </c>
      <c r="H84" s="10"/>
      <c r="I84" s="10">
        <f t="shared" si="4"/>
        <v>6063415618</v>
      </c>
      <c r="K84" s="19">
        <f t="shared" si="5"/>
        <v>9.360258237017946E-2</v>
      </c>
      <c r="M84" s="10">
        <v>0</v>
      </c>
      <c r="N84" s="10"/>
      <c r="O84" s="10">
        <v>6525204769</v>
      </c>
      <c r="P84" s="10"/>
      <c r="Q84" s="10">
        <v>0</v>
      </c>
      <c r="R84" s="10"/>
      <c r="S84" s="10">
        <f t="shared" si="6"/>
        <v>6525204769</v>
      </c>
      <c r="U84" s="21">
        <f t="shared" si="7"/>
        <v>1.6381222589450201E-2</v>
      </c>
    </row>
    <row r="85" spans="1:21">
      <c r="A85" s="2" t="s">
        <v>48</v>
      </c>
      <c r="C85" s="10">
        <v>0</v>
      </c>
      <c r="D85" s="10"/>
      <c r="E85" s="10">
        <v>2695135540</v>
      </c>
      <c r="F85" s="10"/>
      <c r="G85" s="10">
        <v>0</v>
      </c>
      <c r="H85" s="10"/>
      <c r="I85" s="10">
        <f t="shared" si="4"/>
        <v>2695135540</v>
      </c>
      <c r="K85" s="19">
        <f t="shared" si="5"/>
        <v>4.1605534285452654E-2</v>
      </c>
      <c r="M85" s="10">
        <v>0</v>
      </c>
      <c r="N85" s="10"/>
      <c r="O85" s="10">
        <v>1090418684</v>
      </c>
      <c r="P85" s="10"/>
      <c r="Q85" s="10">
        <v>0</v>
      </c>
      <c r="R85" s="10"/>
      <c r="S85" s="10">
        <f t="shared" si="6"/>
        <v>1090418684</v>
      </c>
      <c r="U85" s="21">
        <f t="shared" si="7"/>
        <v>2.7374453079480605E-3</v>
      </c>
    </row>
    <row r="86" spans="1:21">
      <c r="A86" s="2" t="s">
        <v>319</v>
      </c>
      <c r="C86" s="10">
        <v>0</v>
      </c>
      <c r="D86" s="10"/>
      <c r="E86" s="10">
        <v>0</v>
      </c>
      <c r="F86" s="10"/>
      <c r="G86" s="10">
        <v>0</v>
      </c>
      <c r="H86" s="10"/>
      <c r="I86" s="10">
        <f t="shared" si="4"/>
        <v>0</v>
      </c>
      <c r="K86" s="19">
        <f t="shared" si="5"/>
        <v>0</v>
      </c>
      <c r="M86" s="10">
        <v>26525806865</v>
      </c>
      <c r="N86" s="10"/>
      <c r="O86" s="10">
        <v>0</v>
      </c>
      <c r="P86" s="10"/>
      <c r="Q86" s="10">
        <v>0</v>
      </c>
      <c r="R86" s="10"/>
      <c r="S86" s="10">
        <f t="shared" si="6"/>
        <v>26525806865</v>
      </c>
      <c r="U86" s="21">
        <f>S86/$S$87</f>
        <v>6.6591802403608402E-2</v>
      </c>
    </row>
    <row r="87" spans="1:21">
      <c r="A87" s="2" t="s">
        <v>109</v>
      </c>
      <c r="C87" s="18">
        <f>SUM(C8:C86)</f>
        <v>3117962820</v>
      </c>
      <c r="D87" s="10"/>
      <c r="E87" s="18">
        <f>SUM(E8:E86)</f>
        <v>72633615927</v>
      </c>
      <c r="F87" s="10"/>
      <c r="G87" s="18">
        <f>SUM(G8:G86)</f>
        <v>-10973284554</v>
      </c>
      <c r="H87" s="10"/>
      <c r="I87" s="18">
        <f>SUM(I8:I86)</f>
        <v>64778294193</v>
      </c>
      <c r="K87" s="20">
        <f>SUM(K8:K86)</f>
        <v>1</v>
      </c>
      <c r="M87" s="11">
        <f>SUM(M8:M86)</f>
        <v>213934332454</v>
      </c>
      <c r="N87" s="9"/>
      <c r="O87" s="11">
        <f>SUM(O8:O86)</f>
        <v>64529317687</v>
      </c>
      <c r="P87" s="9"/>
      <c r="Q87" s="11">
        <f>SUM(Q8:Q86)</f>
        <v>119870768024</v>
      </c>
      <c r="R87" s="9"/>
      <c r="S87" s="11">
        <f>SUM(S8:S86)</f>
        <v>398334418165</v>
      </c>
      <c r="U87" s="22">
        <f>SUM(U8:U86)</f>
        <v>0.99999999999999978</v>
      </c>
    </row>
    <row r="88" spans="1:21">
      <c r="C88" s="10"/>
      <c r="D88" s="10"/>
      <c r="E88" s="10"/>
      <c r="F88" s="10"/>
      <c r="G88" s="10"/>
      <c r="H88" s="10"/>
      <c r="I88" s="10"/>
      <c r="M88" s="4"/>
      <c r="O88" s="4"/>
      <c r="Q88" s="4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3"/>
  <sheetViews>
    <sheetView rightToLeft="1" topLeftCell="A40" workbookViewId="0">
      <selection activeCell="C44" sqref="C44"/>
    </sheetView>
  </sheetViews>
  <sheetFormatPr defaultRowHeight="24"/>
  <cols>
    <col min="1" max="1" width="32" style="2" bestFit="1" customWidth="1"/>
    <col min="2" max="2" width="1" style="2" customWidth="1"/>
    <col min="3" max="3" width="21" style="2" customWidth="1"/>
    <col min="4" max="4" width="1" style="2" customWidth="1"/>
    <col min="5" max="5" width="21" style="2" customWidth="1"/>
    <col min="6" max="6" width="1" style="2" customWidth="1"/>
    <col min="7" max="7" width="21" style="2" customWidth="1"/>
    <col min="8" max="8" width="1" style="2" customWidth="1"/>
    <col min="9" max="9" width="21" style="2" customWidth="1"/>
    <col min="10" max="10" width="1" style="2" customWidth="1"/>
    <col min="11" max="11" width="21" style="2" customWidth="1"/>
    <col min="12" max="12" width="1" style="2" customWidth="1"/>
    <col min="13" max="13" width="22" style="2" customWidth="1"/>
    <col min="14" max="14" width="1" style="2" customWidth="1"/>
    <col min="15" max="15" width="21" style="2" customWidth="1"/>
    <col min="16" max="16" width="1" style="2" customWidth="1"/>
    <col min="17" max="17" width="21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</row>
    <row r="3" spans="1:17" ht="24.75">
      <c r="A3" s="7" t="s">
        <v>197</v>
      </c>
      <c r="B3" s="7" t="s">
        <v>197</v>
      </c>
      <c r="C3" s="7" t="s">
        <v>197</v>
      </c>
      <c r="D3" s="7" t="s">
        <v>197</v>
      </c>
      <c r="E3" s="7" t="s">
        <v>197</v>
      </c>
      <c r="F3" s="7" t="s">
        <v>197</v>
      </c>
      <c r="G3" s="7" t="s">
        <v>197</v>
      </c>
      <c r="H3" s="7" t="s">
        <v>197</v>
      </c>
      <c r="I3" s="7" t="s">
        <v>197</v>
      </c>
      <c r="J3" s="7" t="s">
        <v>197</v>
      </c>
      <c r="K3" s="7" t="s">
        <v>197</v>
      </c>
      <c r="L3" s="7" t="s">
        <v>197</v>
      </c>
      <c r="M3" s="7" t="s">
        <v>197</v>
      </c>
      <c r="N3" s="7" t="s">
        <v>197</v>
      </c>
      <c r="O3" s="7" t="s">
        <v>197</v>
      </c>
      <c r="P3" s="7" t="s">
        <v>197</v>
      </c>
      <c r="Q3" s="7" t="s">
        <v>197</v>
      </c>
    </row>
    <row r="4" spans="1:17" ht="24.75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</row>
    <row r="6" spans="1:17" ht="24.75">
      <c r="A6" s="6" t="s">
        <v>201</v>
      </c>
      <c r="C6" s="6" t="s">
        <v>199</v>
      </c>
      <c r="D6" s="6" t="s">
        <v>199</v>
      </c>
      <c r="E6" s="6" t="s">
        <v>199</v>
      </c>
      <c r="F6" s="6" t="s">
        <v>199</v>
      </c>
      <c r="G6" s="6" t="s">
        <v>199</v>
      </c>
      <c r="H6" s="6" t="s">
        <v>199</v>
      </c>
      <c r="I6" s="6" t="s">
        <v>199</v>
      </c>
      <c r="K6" s="6" t="s">
        <v>200</v>
      </c>
      <c r="L6" s="6" t="s">
        <v>200</v>
      </c>
      <c r="M6" s="6" t="s">
        <v>200</v>
      </c>
      <c r="N6" s="6" t="s">
        <v>200</v>
      </c>
      <c r="O6" s="6" t="s">
        <v>200</v>
      </c>
      <c r="P6" s="6" t="s">
        <v>200</v>
      </c>
      <c r="Q6" s="6" t="s">
        <v>200</v>
      </c>
    </row>
    <row r="7" spans="1:17" ht="24.75">
      <c r="A7" s="6" t="s">
        <v>201</v>
      </c>
      <c r="C7" s="6" t="s">
        <v>300</v>
      </c>
      <c r="E7" s="6" t="s">
        <v>295</v>
      </c>
      <c r="G7" s="6" t="s">
        <v>296</v>
      </c>
      <c r="I7" s="6" t="s">
        <v>301</v>
      </c>
      <c r="K7" s="6" t="s">
        <v>300</v>
      </c>
      <c r="M7" s="6" t="s">
        <v>295</v>
      </c>
      <c r="O7" s="6" t="s">
        <v>296</v>
      </c>
      <c r="Q7" s="6" t="s">
        <v>301</v>
      </c>
    </row>
    <row r="8" spans="1:17">
      <c r="A8" s="2" t="s">
        <v>169</v>
      </c>
      <c r="C8" s="10">
        <v>10605257877</v>
      </c>
      <c r="D8" s="10"/>
      <c r="E8" s="10">
        <v>-9888603849</v>
      </c>
      <c r="F8" s="10"/>
      <c r="G8" s="10">
        <v>-1937837262</v>
      </c>
      <c r="H8" s="10"/>
      <c r="I8" s="10">
        <f>C8+E8+G8</f>
        <v>-1221183234</v>
      </c>
      <c r="J8" s="10"/>
      <c r="K8" s="10">
        <v>49248567440</v>
      </c>
      <c r="L8" s="10"/>
      <c r="M8" s="10">
        <v>-22706233103</v>
      </c>
      <c r="N8" s="10"/>
      <c r="O8" s="10">
        <v>-1980641628</v>
      </c>
      <c r="P8" s="10"/>
      <c r="Q8" s="10">
        <f>K8+M8+O8</f>
        <v>24561692709</v>
      </c>
    </row>
    <row r="9" spans="1:17">
      <c r="A9" s="2" t="s">
        <v>275</v>
      </c>
      <c r="C9" s="10">
        <v>0</v>
      </c>
      <c r="D9" s="10"/>
      <c r="E9" s="10">
        <v>0</v>
      </c>
      <c r="F9" s="10"/>
      <c r="G9" s="10">
        <v>0</v>
      </c>
      <c r="H9" s="10"/>
      <c r="I9" s="10">
        <f t="shared" ref="I9:I42" si="0">C9+E9+G9</f>
        <v>0</v>
      </c>
      <c r="J9" s="10"/>
      <c r="K9" s="10">
        <v>0</v>
      </c>
      <c r="L9" s="10"/>
      <c r="M9" s="10">
        <v>0</v>
      </c>
      <c r="N9" s="10"/>
      <c r="O9" s="10">
        <v>6156445523</v>
      </c>
      <c r="P9" s="10"/>
      <c r="Q9" s="10">
        <f t="shared" ref="Q9:Q42" si="1">K9+M9+O9</f>
        <v>6156445523</v>
      </c>
    </row>
    <row r="10" spans="1:17">
      <c r="A10" s="2" t="s">
        <v>276</v>
      </c>
      <c r="C10" s="10">
        <v>0</v>
      </c>
      <c r="D10" s="10"/>
      <c r="E10" s="10">
        <v>0</v>
      </c>
      <c r="F10" s="10"/>
      <c r="G10" s="10">
        <v>0</v>
      </c>
      <c r="H10" s="10"/>
      <c r="I10" s="10">
        <f t="shared" si="0"/>
        <v>0</v>
      </c>
      <c r="J10" s="10"/>
      <c r="K10" s="10">
        <v>0</v>
      </c>
      <c r="L10" s="10"/>
      <c r="M10" s="10">
        <v>0</v>
      </c>
      <c r="N10" s="10"/>
      <c r="O10" s="10">
        <v>9966931695</v>
      </c>
      <c r="P10" s="10"/>
      <c r="Q10" s="10">
        <f t="shared" si="1"/>
        <v>9966931695</v>
      </c>
    </row>
    <row r="11" spans="1:17">
      <c r="A11" s="2" t="s">
        <v>277</v>
      </c>
      <c r="C11" s="10">
        <v>0</v>
      </c>
      <c r="D11" s="10"/>
      <c r="E11" s="10">
        <v>0</v>
      </c>
      <c r="F11" s="10"/>
      <c r="G11" s="10">
        <v>0</v>
      </c>
      <c r="H11" s="10"/>
      <c r="I11" s="10">
        <f t="shared" si="0"/>
        <v>0</v>
      </c>
      <c r="J11" s="10"/>
      <c r="K11" s="10">
        <v>0</v>
      </c>
      <c r="L11" s="10"/>
      <c r="M11" s="10">
        <v>0</v>
      </c>
      <c r="N11" s="10"/>
      <c r="O11" s="10">
        <v>914111840</v>
      </c>
      <c r="P11" s="10"/>
      <c r="Q11" s="10">
        <f t="shared" si="1"/>
        <v>914111840</v>
      </c>
    </row>
    <row r="12" spans="1:17">
      <c r="A12" s="2" t="s">
        <v>278</v>
      </c>
      <c r="C12" s="10">
        <v>0</v>
      </c>
      <c r="D12" s="10"/>
      <c r="E12" s="10">
        <v>0</v>
      </c>
      <c r="F12" s="10"/>
      <c r="G12" s="10">
        <v>0</v>
      </c>
      <c r="H12" s="10"/>
      <c r="I12" s="10">
        <f t="shared" si="0"/>
        <v>0</v>
      </c>
      <c r="J12" s="10"/>
      <c r="K12" s="10">
        <v>0</v>
      </c>
      <c r="L12" s="10"/>
      <c r="M12" s="10">
        <v>0</v>
      </c>
      <c r="N12" s="10"/>
      <c r="O12" s="10">
        <v>7038558946</v>
      </c>
      <c r="P12" s="10"/>
      <c r="Q12" s="10">
        <f t="shared" si="1"/>
        <v>7038558946</v>
      </c>
    </row>
    <row r="13" spans="1:17">
      <c r="A13" s="2" t="s">
        <v>279</v>
      </c>
      <c r="C13" s="10">
        <v>0</v>
      </c>
      <c r="D13" s="10"/>
      <c r="E13" s="10">
        <v>0</v>
      </c>
      <c r="F13" s="10"/>
      <c r="G13" s="10">
        <v>0</v>
      </c>
      <c r="H13" s="10"/>
      <c r="I13" s="10">
        <f t="shared" si="0"/>
        <v>0</v>
      </c>
      <c r="J13" s="10"/>
      <c r="K13" s="10">
        <v>0</v>
      </c>
      <c r="L13" s="10"/>
      <c r="M13" s="10">
        <v>0</v>
      </c>
      <c r="N13" s="10"/>
      <c r="O13" s="10">
        <v>1503978389</v>
      </c>
      <c r="P13" s="10"/>
      <c r="Q13" s="10">
        <f t="shared" si="1"/>
        <v>1503978389</v>
      </c>
    </row>
    <row r="14" spans="1:17">
      <c r="A14" s="2" t="s">
        <v>280</v>
      </c>
      <c r="C14" s="10">
        <v>0</v>
      </c>
      <c r="D14" s="10"/>
      <c r="E14" s="10">
        <v>0</v>
      </c>
      <c r="F14" s="10"/>
      <c r="G14" s="10">
        <v>0</v>
      </c>
      <c r="H14" s="10"/>
      <c r="I14" s="10">
        <f t="shared" si="0"/>
        <v>0</v>
      </c>
      <c r="J14" s="10"/>
      <c r="K14" s="10">
        <v>0</v>
      </c>
      <c r="L14" s="10"/>
      <c r="M14" s="10">
        <v>0</v>
      </c>
      <c r="N14" s="10"/>
      <c r="O14" s="10">
        <v>1094801534</v>
      </c>
      <c r="P14" s="10"/>
      <c r="Q14" s="10">
        <f t="shared" si="1"/>
        <v>1094801534</v>
      </c>
    </row>
    <row r="15" spans="1:17">
      <c r="A15" s="2" t="s">
        <v>133</v>
      </c>
      <c r="C15" s="10">
        <v>0</v>
      </c>
      <c r="D15" s="10"/>
      <c r="E15" s="10">
        <v>69339430</v>
      </c>
      <c r="F15" s="10"/>
      <c r="G15" s="10">
        <v>0</v>
      </c>
      <c r="H15" s="10"/>
      <c r="I15" s="10">
        <f t="shared" si="0"/>
        <v>69339430</v>
      </c>
      <c r="J15" s="10"/>
      <c r="K15" s="10">
        <v>0</v>
      </c>
      <c r="L15" s="10"/>
      <c r="M15" s="10">
        <v>2433293947</v>
      </c>
      <c r="N15" s="10"/>
      <c r="O15" s="10">
        <v>754051485</v>
      </c>
      <c r="P15" s="10"/>
      <c r="Q15" s="10">
        <f t="shared" si="1"/>
        <v>3187345432</v>
      </c>
    </row>
    <row r="16" spans="1:17">
      <c r="A16" s="2" t="s">
        <v>281</v>
      </c>
      <c r="C16" s="10">
        <v>0</v>
      </c>
      <c r="D16" s="10"/>
      <c r="E16" s="10">
        <v>0</v>
      </c>
      <c r="F16" s="10"/>
      <c r="G16" s="10">
        <v>0</v>
      </c>
      <c r="H16" s="10"/>
      <c r="I16" s="10">
        <f t="shared" si="0"/>
        <v>0</v>
      </c>
      <c r="J16" s="10"/>
      <c r="K16" s="10">
        <v>0</v>
      </c>
      <c r="L16" s="10"/>
      <c r="M16" s="10">
        <v>0</v>
      </c>
      <c r="N16" s="10"/>
      <c r="O16" s="10">
        <v>10024988576</v>
      </c>
      <c r="P16" s="10"/>
      <c r="Q16" s="10">
        <f t="shared" si="1"/>
        <v>10024988576</v>
      </c>
    </row>
    <row r="17" spans="1:17">
      <c r="A17" s="2" t="s">
        <v>282</v>
      </c>
      <c r="C17" s="10">
        <v>0</v>
      </c>
      <c r="D17" s="10"/>
      <c r="E17" s="10">
        <v>0</v>
      </c>
      <c r="F17" s="10"/>
      <c r="G17" s="10">
        <v>0</v>
      </c>
      <c r="H17" s="10"/>
      <c r="I17" s="10">
        <f t="shared" si="0"/>
        <v>0</v>
      </c>
      <c r="J17" s="10"/>
      <c r="K17" s="10">
        <v>0</v>
      </c>
      <c r="L17" s="10"/>
      <c r="M17" s="10">
        <v>0</v>
      </c>
      <c r="N17" s="10"/>
      <c r="O17" s="10">
        <v>14592358497</v>
      </c>
      <c r="P17" s="10"/>
      <c r="Q17" s="10">
        <f t="shared" si="1"/>
        <v>14592358497</v>
      </c>
    </row>
    <row r="18" spans="1:17">
      <c r="A18" s="2" t="s">
        <v>129</v>
      </c>
      <c r="C18" s="10">
        <v>0</v>
      </c>
      <c r="D18" s="10"/>
      <c r="E18" s="10">
        <v>-54424733</v>
      </c>
      <c r="F18" s="10"/>
      <c r="G18" s="10">
        <v>0</v>
      </c>
      <c r="H18" s="10"/>
      <c r="I18" s="10">
        <f t="shared" si="0"/>
        <v>-54424733</v>
      </c>
      <c r="J18" s="10"/>
      <c r="K18" s="10">
        <v>0</v>
      </c>
      <c r="L18" s="10"/>
      <c r="M18" s="10">
        <v>2828647615</v>
      </c>
      <c r="N18" s="10"/>
      <c r="O18" s="10">
        <v>13009527615</v>
      </c>
      <c r="P18" s="10"/>
      <c r="Q18" s="10">
        <f t="shared" si="1"/>
        <v>15838175230</v>
      </c>
    </row>
    <row r="19" spans="1:17">
      <c r="A19" s="2" t="s">
        <v>283</v>
      </c>
      <c r="C19" s="10">
        <v>0</v>
      </c>
      <c r="D19" s="10"/>
      <c r="E19" s="10">
        <v>0</v>
      </c>
      <c r="F19" s="10"/>
      <c r="G19" s="10">
        <v>0</v>
      </c>
      <c r="H19" s="10"/>
      <c r="I19" s="10">
        <f t="shared" si="0"/>
        <v>0</v>
      </c>
      <c r="J19" s="10"/>
      <c r="K19" s="10">
        <v>0</v>
      </c>
      <c r="L19" s="10"/>
      <c r="M19" s="10">
        <v>0</v>
      </c>
      <c r="N19" s="10"/>
      <c r="O19" s="10">
        <v>4009485039</v>
      </c>
      <c r="P19" s="10"/>
      <c r="Q19" s="10">
        <f t="shared" si="1"/>
        <v>4009485039</v>
      </c>
    </row>
    <row r="20" spans="1:17">
      <c r="A20" s="2" t="s">
        <v>284</v>
      </c>
      <c r="C20" s="10">
        <v>0</v>
      </c>
      <c r="D20" s="10"/>
      <c r="E20" s="10">
        <v>0</v>
      </c>
      <c r="F20" s="10"/>
      <c r="G20" s="10">
        <v>0</v>
      </c>
      <c r="H20" s="10"/>
      <c r="I20" s="10">
        <f t="shared" si="0"/>
        <v>0</v>
      </c>
      <c r="J20" s="10"/>
      <c r="K20" s="10">
        <v>0</v>
      </c>
      <c r="L20" s="10"/>
      <c r="M20" s="10">
        <v>0</v>
      </c>
      <c r="N20" s="10"/>
      <c r="O20" s="10">
        <v>897591111</v>
      </c>
      <c r="P20" s="10"/>
      <c r="Q20" s="10">
        <f t="shared" si="1"/>
        <v>897591111</v>
      </c>
    </row>
    <row r="21" spans="1:17">
      <c r="A21" s="2" t="s">
        <v>285</v>
      </c>
      <c r="C21" s="10">
        <v>0</v>
      </c>
      <c r="D21" s="10"/>
      <c r="E21" s="10">
        <v>0</v>
      </c>
      <c r="F21" s="10"/>
      <c r="G21" s="10">
        <v>0</v>
      </c>
      <c r="H21" s="10"/>
      <c r="I21" s="10">
        <f t="shared" si="0"/>
        <v>0</v>
      </c>
      <c r="J21" s="10"/>
      <c r="K21" s="10">
        <v>0</v>
      </c>
      <c r="L21" s="10"/>
      <c r="M21" s="10">
        <v>0</v>
      </c>
      <c r="N21" s="10"/>
      <c r="O21" s="10">
        <v>27792332942</v>
      </c>
      <c r="P21" s="10"/>
      <c r="Q21" s="10">
        <f t="shared" si="1"/>
        <v>27792332942</v>
      </c>
    </row>
    <row r="22" spans="1:17">
      <c r="A22" s="2" t="s">
        <v>286</v>
      </c>
      <c r="C22" s="10">
        <v>0</v>
      </c>
      <c r="D22" s="10"/>
      <c r="E22" s="10">
        <v>0</v>
      </c>
      <c r="F22" s="10"/>
      <c r="G22" s="10">
        <v>0</v>
      </c>
      <c r="H22" s="10"/>
      <c r="I22" s="10">
        <f t="shared" si="0"/>
        <v>0</v>
      </c>
      <c r="J22" s="10"/>
      <c r="K22" s="10">
        <v>0</v>
      </c>
      <c r="L22" s="10"/>
      <c r="M22" s="10">
        <v>0</v>
      </c>
      <c r="N22" s="10"/>
      <c r="O22" s="10">
        <v>2716108211</v>
      </c>
      <c r="P22" s="10"/>
      <c r="Q22" s="10">
        <f t="shared" si="1"/>
        <v>2716108211</v>
      </c>
    </row>
    <row r="23" spans="1:17">
      <c r="A23" s="2" t="s">
        <v>287</v>
      </c>
      <c r="C23" s="10">
        <v>0</v>
      </c>
      <c r="D23" s="10"/>
      <c r="E23" s="10">
        <v>0</v>
      </c>
      <c r="F23" s="10"/>
      <c r="G23" s="10">
        <v>0</v>
      </c>
      <c r="H23" s="10"/>
      <c r="I23" s="10">
        <f t="shared" si="0"/>
        <v>0</v>
      </c>
      <c r="J23" s="10"/>
      <c r="K23" s="10">
        <v>0</v>
      </c>
      <c r="L23" s="10"/>
      <c r="M23" s="10">
        <v>0</v>
      </c>
      <c r="N23" s="10"/>
      <c r="O23" s="10">
        <v>43691404708</v>
      </c>
      <c r="P23" s="10"/>
      <c r="Q23" s="10">
        <f t="shared" si="1"/>
        <v>43691404708</v>
      </c>
    </row>
    <row r="24" spans="1:17">
      <c r="A24" s="2" t="s">
        <v>288</v>
      </c>
      <c r="C24" s="10">
        <v>0</v>
      </c>
      <c r="D24" s="10"/>
      <c r="E24" s="10">
        <v>0</v>
      </c>
      <c r="F24" s="10"/>
      <c r="G24" s="10">
        <v>0</v>
      </c>
      <c r="H24" s="10"/>
      <c r="I24" s="10">
        <f t="shared" si="0"/>
        <v>0</v>
      </c>
      <c r="J24" s="10"/>
      <c r="K24" s="10">
        <v>0</v>
      </c>
      <c r="L24" s="10"/>
      <c r="M24" s="10">
        <v>0</v>
      </c>
      <c r="N24" s="10"/>
      <c r="O24" s="10">
        <v>10198495090</v>
      </c>
      <c r="P24" s="10"/>
      <c r="Q24" s="10">
        <f t="shared" si="1"/>
        <v>10198495090</v>
      </c>
    </row>
    <row r="25" spans="1:17">
      <c r="A25" s="2" t="s">
        <v>289</v>
      </c>
      <c r="C25" s="10">
        <v>0</v>
      </c>
      <c r="D25" s="10"/>
      <c r="E25" s="10">
        <v>0</v>
      </c>
      <c r="F25" s="10"/>
      <c r="G25" s="10">
        <v>0</v>
      </c>
      <c r="H25" s="10"/>
      <c r="I25" s="10">
        <f t="shared" si="0"/>
        <v>0</v>
      </c>
      <c r="J25" s="10"/>
      <c r="K25" s="10">
        <v>0</v>
      </c>
      <c r="L25" s="10"/>
      <c r="M25" s="10">
        <v>0</v>
      </c>
      <c r="N25" s="10"/>
      <c r="O25" s="10">
        <v>20778107361</v>
      </c>
      <c r="P25" s="10"/>
      <c r="Q25" s="10">
        <f t="shared" si="1"/>
        <v>20778107361</v>
      </c>
    </row>
    <row r="26" spans="1:17">
      <c r="A26" s="2" t="s">
        <v>290</v>
      </c>
      <c r="C26" s="10">
        <v>0</v>
      </c>
      <c r="D26" s="10"/>
      <c r="E26" s="10">
        <v>0</v>
      </c>
      <c r="F26" s="10"/>
      <c r="G26" s="10">
        <v>0</v>
      </c>
      <c r="H26" s="10"/>
      <c r="I26" s="10">
        <f t="shared" si="0"/>
        <v>0</v>
      </c>
      <c r="J26" s="10"/>
      <c r="K26" s="10">
        <v>0</v>
      </c>
      <c r="L26" s="10"/>
      <c r="M26" s="10">
        <v>0</v>
      </c>
      <c r="N26" s="10"/>
      <c r="O26" s="10">
        <v>4135312876</v>
      </c>
      <c r="P26" s="10"/>
      <c r="Q26" s="10">
        <f t="shared" si="1"/>
        <v>4135312876</v>
      </c>
    </row>
    <row r="27" spans="1:17">
      <c r="A27" s="2" t="s">
        <v>291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f t="shared" si="0"/>
        <v>0</v>
      </c>
      <c r="J27" s="10"/>
      <c r="K27" s="10">
        <v>0</v>
      </c>
      <c r="L27" s="10"/>
      <c r="M27" s="10">
        <v>0</v>
      </c>
      <c r="N27" s="10"/>
      <c r="O27" s="10">
        <v>10260258642</v>
      </c>
      <c r="P27" s="10"/>
      <c r="Q27" s="10">
        <f t="shared" si="1"/>
        <v>10260258642</v>
      </c>
    </row>
    <row r="28" spans="1:17">
      <c r="A28" s="2" t="s">
        <v>292</v>
      </c>
      <c r="C28" s="10">
        <v>0</v>
      </c>
      <c r="D28" s="10"/>
      <c r="E28" s="10">
        <v>0</v>
      </c>
      <c r="F28" s="10"/>
      <c r="G28" s="10">
        <v>0</v>
      </c>
      <c r="H28" s="10"/>
      <c r="I28" s="10">
        <f t="shared" si="0"/>
        <v>0</v>
      </c>
      <c r="J28" s="10"/>
      <c r="K28" s="10">
        <v>0</v>
      </c>
      <c r="L28" s="10"/>
      <c r="M28" s="10">
        <v>0</v>
      </c>
      <c r="N28" s="10"/>
      <c r="O28" s="10">
        <v>260466720</v>
      </c>
      <c r="P28" s="10"/>
      <c r="Q28" s="10">
        <f t="shared" si="1"/>
        <v>260466720</v>
      </c>
    </row>
    <row r="29" spans="1:17">
      <c r="A29" s="2" t="s">
        <v>293</v>
      </c>
      <c r="C29" s="10">
        <v>0</v>
      </c>
      <c r="D29" s="10"/>
      <c r="E29" s="10">
        <v>0</v>
      </c>
      <c r="F29" s="10"/>
      <c r="G29" s="10">
        <v>0</v>
      </c>
      <c r="H29" s="10"/>
      <c r="I29" s="10">
        <f t="shared" si="0"/>
        <v>0</v>
      </c>
      <c r="J29" s="10"/>
      <c r="K29" s="10">
        <v>0</v>
      </c>
      <c r="L29" s="10"/>
      <c r="M29" s="10">
        <v>0</v>
      </c>
      <c r="N29" s="10"/>
      <c r="O29" s="10">
        <v>6833553769</v>
      </c>
      <c r="P29" s="10"/>
      <c r="Q29" s="10">
        <f t="shared" si="1"/>
        <v>6833553769</v>
      </c>
    </row>
    <row r="30" spans="1:17">
      <c r="A30" s="2" t="s">
        <v>173</v>
      </c>
      <c r="C30" s="10">
        <v>1415540320</v>
      </c>
      <c r="D30" s="10"/>
      <c r="E30" s="10">
        <v>-52490483</v>
      </c>
      <c r="F30" s="10"/>
      <c r="G30" s="10">
        <v>0</v>
      </c>
      <c r="H30" s="10"/>
      <c r="I30" s="10">
        <f t="shared" si="0"/>
        <v>1363049837</v>
      </c>
      <c r="J30" s="10"/>
      <c r="K30" s="10">
        <v>9689535182</v>
      </c>
      <c r="L30" s="10"/>
      <c r="M30" s="10">
        <v>932522970</v>
      </c>
      <c r="N30" s="10"/>
      <c r="O30" s="10">
        <v>0</v>
      </c>
      <c r="P30" s="10"/>
      <c r="Q30" s="10">
        <f t="shared" si="1"/>
        <v>10622058152</v>
      </c>
    </row>
    <row r="31" spans="1:17">
      <c r="A31" s="2" t="s">
        <v>165</v>
      </c>
      <c r="C31" s="10">
        <v>1361959169</v>
      </c>
      <c r="D31" s="10"/>
      <c r="E31" s="10">
        <v>0</v>
      </c>
      <c r="F31" s="10"/>
      <c r="G31" s="10">
        <v>0</v>
      </c>
      <c r="H31" s="10"/>
      <c r="I31" s="10">
        <f t="shared" si="0"/>
        <v>1361959169</v>
      </c>
      <c r="J31" s="10"/>
      <c r="K31" s="10">
        <v>4153069471</v>
      </c>
      <c r="L31" s="10"/>
      <c r="M31" s="10">
        <v>675113886</v>
      </c>
      <c r="N31" s="10"/>
      <c r="O31" s="10">
        <v>0</v>
      </c>
      <c r="P31" s="10"/>
      <c r="Q31" s="10">
        <f t="shared" si="1"/>
        <v>4828183357</v>
      </c>
    </row>
    <row r="32" spans="1:17">
      <c r="A32" s="2" t="s">
        <v>151</v>
      </c>
      <c r="C32" s="10">
        <v>0</v>
      </c>
      <c r="D32" s="10"/>
      <c r="E32" s="10">
        <v>3318438564</v>
      </c>
      <c r="F32" s="10"/>
      <c r="G32" s="10">
        <v>0</v>
      </c>
      <c r="H32" s="10"/>
      <c r="I32" s="10">
        <f t="shared" si="0"/>
        <v>3318438564</v>
      </c>
      <c r="J32" s="10"/>
      <c r="K32" s="10">
        <v>0</v>
      </c>
      <c r="L32" s="10"/>
      <c r="M32" s="10">
        <v>13728144065</v>
      </c>
      <c r="N32" s="10"/>
      <c r="O32" s="10">
        <v>0</v>
      </c>
      <c r="P32" s="10"/>
      <c r="Q32" s="10">
        <f t="shared" si="1"/>
        <v>13728144065</v>
      </c>
    </row>
    <row r="33" spans="1:17">
      <c r="A33" s="2" t="s">
        <v>120</v>
      </c>
      <c r="C33" s="10">
        <v>0</v>
      </c>
      <c r="D33" s="10"/>
      <c r="E33" s="10">
        <v>6778771</v>
      </c>
      <c r="F33" s="10"/>
      <c r="G33" s="10">
        <v>0</v>
      </c>
      <c r="H33" s="10"/>
      <c r="I33" s="10">
        <f t="shared" si="0"/>
        <v>6778771</v>
      </c>
      <c r="J33" s="10"/>
      <c r="K33" s="10">
        <v>0</v>
      </c>
      <c r="L33" s="10"/>
      <c r="M33" s="10">
        <v>60293070</v>
      </c>
      <c r="N33" s="10"/>
      <c r="O33" s="10">
        <v>0</v>
      </c>
      <c r="P33" s="10"/>
      <c r="Q33" s="10">
        <f t="shared" si="1"/>
        <v>60293070</v>
      </c>
    </row>
    <row r="34" spans="1:17">
      <c r="A34" s="2" t="s">
        <v>154</v>
      </c>
      <c r="C34" s="10">
        <v>0</v>
      </c>
      <c r="D34" s="10"/>
      <c r="E34" s="10">
        <v>-49919949</v>
      </c>
      <c r="F34" s="10"/>
      <c r="G34" s="10">
        <v>0</v>
      </c>
      <c r="H34" s="10"/>
      <c r="I34" s="10">
        <f t="shared" si="0"/>
        <v>-49919949</v>
      </c>
      <c r="J34" s="10"/>
      <c r="K34" s="10">
        <v>0</v>
      </c>
      <c r="L34" s="10"/>
      <c r="M34" s="10">
        <v>1089553636</v>
      </c>
      <c r="N34" s="10"/>
      <c r="O34" s="10">
        <v>0</v>
      </c>
      <c r="P34" s="10"/>
      <c r="Q34" s="10">
        <f t="shared" si="1"/>
        <v>1089553636</v>
      </c>
    </row>
    <row r="35" spans="1:17">
      <c r="A35" s="2" t="s">
        <v>140</v>
      </c>
      <c r="C35" s="10">
        <v>0</v>
      </c>
      <c r="D35" s="10"/>
      <c r="E35" s="10">
        <v>399110648</v>
      </c>
      <c r="F35" s="10"/>
      <c r="G35" s="10">
        <v>0</v>
      </c>
      <c r="H35" s="10"/>
      <c r="I35" s="10">
        <f t="shared" si="0"/>
        <v>399110648</v>
      </c>
      <c r="J35" s="10"/>
      <c r="K35" s="10">
        <v>0</v>
      </c>
      <c r="L35" s="10"/>
      <c r="M35" s="10">
        <v>5545207999</v>
      </c>
      <c r="N35" s="10"/>
      <c r="O35" s="10">
        <v>0</v>
      </c>
      <c r="P35" s="10"/>
      <c r="Q35" s="10">
        <f t="shared" si="1"/>
        <v>5545207999</v>
      </c>
    </row>
    <row r="36" spans="1:17">
      <c r="A36" s="2" t="s">
        <v>136</v>
      </c>
      <c r="C36" s="10">
        <v>0</v>
      </c>
      <c r="D36" s="10"/>
      <c r="E36" s="10">
        <v>1267927387</v>
      </c>
      <c r="F36" s="10"/>
      <c r="G36" s="10">
        <v>0</v>
      </c>
      <c r="H36" s="10"/>
      <c r="I36" s="10">
        <f t="shared" si="0"/>
        <v>1267927387</v>
      </c>
      <c r="J36" s="10"/>
      <c r="K36" s="10">
        <v>0</v>
      </c>
      <c r="L36" s="10"/>
      <c r="M36" s="10">
        <v>14772660730</v>
      </c>
      <c r="N36" s="10"/>
      <c r="O36" s="10">
        <v>0</v>
      </c>
      <c r="P36" s="10"/>
      <c r="Q36" s="10">
        <f t="shared" si="1"/>
        <v>14772660730</v>
      </c>
    </row>
    <row r="37" spans="1:17">
      <c r="A37" s="2" t="s">
        <v>158</v>
      </c>
      <c r="C37" s="10">
        <v>0</v>
      </c>
      <c r="D37" s="10"/>
      <c r="E37" s="10">
        <v>-772604189</v>
      </c>
      <c r="F37" s="10"/>
      <c r="G37" s="10">
        <v>0</v>
      </c>
      <c r="H37" s="10"/>
      <c r="I37" s="10">
        <f t="shared" si="0"/>
        <v>-772604189</v>
      </c>
      <c r="J37" s="10"/>
      <c r="K37" s="10">
        <v>0</v>
      </c>
      <c r="L37" s="10"/>
      <c r="M37" s="10">
        <v>4440875024</v>
      </c>
      <c r="N37" s="10"/>
      <c r="O37" s="10">
        <v>0</v>
      </c>
      <c r="P37" s="10"/>
      <c r="Q37" s="10">
        <f t="shared" si="1"/>
        <v>4440875024</v>
      </c>
    </row>
    <row r="38" spans="1:17">
      <c r="A38" s="2" t="s">
        <v>125</v>
      </c>
      <c r="C38" s="10">
        <v>0</v>
      </c>
      <c r="D38" s="10"/>
      <c r="E38" s="10">
        <v>115021149</v>
      </c>
      <c r="F38" s="10"/>
      <c r="G38" s="10">
        <v>0</v>
      </c>
      <c r="H38" s="10"/>
      <c r="I38" s="10">
        <f t="shared" si="0"/>
        <v>115021149</v>
      </c>
      <c r="J38" s="10"/>
      <c r="K38" s="10">
        <v>0</v>
      </c>
      <c r="L38" s="10"/>
      <c r="M38" s="10">
        <v>724478353</v>
      </c>
      <c r="N38" s="10"/>
      <c r="O38" s="10">
        <v>0</v>
      </c>
      <c r="P38" s="10"/>
      <c r="Q38" s="10">
        <f t="shared" si="1"/>
        <v>724478353</v>
      </c>
    </row>
    <row r="39" spans="1:17">
      <c r="A39" s="2" t="s">
        <v>161</v>
      </c>
      <c r="C39" s="10">
        <v>0</v>
      </c>
      <c r="D39" s="10"/>
      <c r="E39" s="10">
        <v>872491832</v>
      </c>
      <c r="F39" s="10"/>
      <c r="G39" s="10">
        <v>0</v>
      </c>
      <c r="H39" s="10"/>
      <c r="I39" s="10">
        <f t="shared" si="0"/>
        <v>872491832</v>
      </c>
      <c r="J39" s="10"/>
      <c r="K39" s="10">
        <v>0</v>
      </c>
      <c r="L39" s="10"/>
      <c r="M39" s="10">
        <v>16920712565</v>
      </c>
      <c r="N39" s="10"/>
      <c r="O39" s="10">
        <v>0</v>
      </c>
      <c r="P39" s="10"/>
      <c r="Q39" s="10">
        <f t="shared" si="1"/>
        <v>16920712565</v>
      </c>
    </row>
    <row r="40" spans="1:17">
      <c r="A40" s="2" t="s">
        <v>143</v>
      </c>
      <c r="C40" s="10">
        <v>0</v>
      </c>
      <c r="D40" s="10"/>
      <c r="E40" s="10">
        <v>280801096</v>
      </c>
      <c r="F40" s="10"/>
      <c r="G40" s="10">
        <v>0</v>
      </c>
      <c r="H40" s="10"/>
      <c r="I40" s="10">
        <f t="shared" si="0"/>
        <v>280801096</v>
      </c>
      <c r="J40" s="10"/>
      <c r="K40" s="10">
        <v>0</v>
      </c>
      <c r="L40" s="10"/>
      <c r="M40" s="10">
        <v>2632867706</v>
      </c>
      <c r="N40" s="10"/>
      <c r="O40" s="10">
        <v>0</v>
      </c>
      <c r="P40" s="10"/>
      <c r="Q40" s="10">
        <f t="shared" si="1"/>
        <v>2632867706</v>
      </c>
    </row>
    <row r="41" spans="1:17">
      <c r="A41" s="2" t="s">
        <v>146</v>
      </c>
      <c r="C41" s="10">
        <v>0</v>
      </c>
      <c r="D41" s="10"/>
      <c r="E41" s="10">
        <v>2242078550</v>
      </c>
      <c r="F41" s="10"/>
      <c r="G41" s="10">
        <v>0</v>
      </c>
      <c r="H41" s="10"/>
      <c r="I41" s="10">
        <f t="shared" si="0"/>
        <v>2242078550</v>
      </c>
      <c r="J41" s="10"/>
      <c r="K41" s="10">
        <v>0</v>
      </c>
      <c r="L41" s="10"/>
      <c r="M41" s="10">
        <v>22391684772</v>
      </c>
      <c r="N41" s="10"/>
      <c r="O41" s="10">
        <v>0</v>
      </c>
      <c r="P41" s="10"/>
      <c r="Q41" s="10">
        <f t="shared" si="1"/>
        <v>22391684772</v>
      </c>
    </row>
    <row r="42" spans="1:17">
      <c r="A42" s="2" t="s">
        <v>150</v>
      </c>
      <c r="C42" s="10">
        <v>0</v>
      </c>
      <c r="D42" s="10"/>
      <c r="E42" s="10">
        <v>261072</v>
      </c>
      <c r="F42" s="10"/>
      <c r="G42" s="10">
        <v>0</v>
      </c>
      <c r="H42" s="10"/>
      <c r="I42" s="10">
        <f t="shared" si="0"/>
        <v>261072</v>
      </c>
      <c r="J42" s="10"/>
      <c r="K42" s="10">
        <v>0</v>
      </c>
      <c r="L42" s="10"/>
      <c r="M42" s="10">
        <v>2718067</v>
      </c>
      <c r="N42" s="10"/>
      <c r="O42" s="10">
        <v>0</v>
      </c>
      <c r="P42" s="10"/>
      <c r="Q42" s="10">
        <f t="shared" si="1"/>
        <v>2718067</v>
      </c>
    </row>
    <row r="43" spans="1:17">
      <c r="A43" s="2" t="s">
        <v>109</v>
      </c>
      <c r="C43" s="18">
        <f>SUM(C8:C42)</f>
        <v>13382757366</v>
      </c>
      <c r="D43" s="10"/>
      <c r="E43" s="18">
        <f>SUM(E8:E42)</f>
        <v>-2245794704</v>
      </c>
      <c r="F43" s="10"/>
      <c r="G43" s="18">
        <f>SUM(G8:G42)</f>
        <v>-1937837262</v>
      </c>
      <c r="H43" s="10"/>
      <c r="I43" s="18">
        <f>SUM(I8:I42)</f>
        <v>9199125400</v>
      </c>
      <c r="J43" s="10"/>
      <c r="K43" s="18">
        <f>SUM(K8:K42)</f>
        <v>63091172093</v>
      </c>
      <c r="L43" s="10"/>
      <c r="M43" s="18">
        <f>SUM(M8:M42)</f>
        <v>66472541302</v>
      </c>
      <c r="N43" s="10"/>
      <c r="O43" s="18">
        <f>SUM(O8:O42)</f>
        <v>194648228941</v>
      </c>
      <c r="P43" s="10"/>
      <c r="Q43" s="18">
        <f>SUM(Q8:Q42)</f>
        <v>324211942336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2024-03-26T07:07:32Z</dcterms:modified>
</cp:coreProperties>
</file>