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1A8CD940-E371-4548-A655-07437E54032E}" xr6:coauthVersionLast="47" xr6:coauthVersionMax="47" xr10:uidLastSave="{00000000-0000-0000-0000-000000000000}"/>
  <bookViews>
    <workbookView xWindow="-120" yWindow="-120" windowWidth="29040" windowHeight="15840" firstSheet="5" activeTab="7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9" i="15" s="1"/>
  <c r="G11" i="15"/>
  <c r="C7" i="15"/>
  <c r="C8" i="15"/>
  <c r="C9" i="15"/>
  <c r="C10" i="15"/>
  <c r="K10" i="13"/>
  <c r="K9" i="13"/>
  <c r="K8" i="13"/>
  <c r="G10" i="13"/>
  <c r="G9" i="13"/>
  <c r="G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8" i="12"/>
  <c r="Q24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8" i="12"/>
  <c r="I24" i="12" s="1"/>
  <c r="I5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8" i="11"/>
  <c r="I6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8" i="9"/>
  <c r="I69" i="9"/>
  <c r="I70" i="9"/>
  <c r="I71" i="9"/>
  <c r="I72" i="9"/>
  <c r="I8" i="9"/>
  <c r="T14" i="7"/>
  <c r="T17" i="7"/>
  <c r="S11" i="6"/>
  <c r="AK25" i="3"/>
  <c r="E9" i="14"/>
  <c r="C9" i="14"/>
  <c r="I10" i="13"/>
  <c r="E10" i="13"/>
  <c r="O24" i="12"/>
  <c r="M24" i="12"/>
  <c r="K24" i="12"/>
  <c r="G24" i="12"/>
  <c r="E24" i="12"/>
  <c r="C24" i="12"/>
  <c r="Q58" i="11"/>
  <c r="O58" i="11"/>
  <c r="M58" i="11"/>
  <c r="G58" i="11"/>
  <c r="E58" i="11"/>
  <c r="C58" i="11"/>
  <c r="Q14" i="10"/>
  <c r="O14" i="10"/>
  <c r="M14" i="10"/>
  <c r="I14" i="10"/>
  <c r="G14" i="10"/>
  <c r="E14" i="10"/>
  <c r="O73" i="9"/>
  <c r="M73" i="9"/>
  <c r="I73" i="9"/>
  <c r="G73" i="9"/>
  <c r="E73" i="9"/>
  <c r="S13" i="7"/>
  <c r="Q13" i="7"/>
  <c r="O13" i="7"/>
  <c r="M13" i="7"/>
  <c r="K13" i="7"/>
  <c r="I13" i="7"/>
  <c r="Q11" i="6"/>
  <c r="O11" i="6"/>
  <c r="M11" i="6"/>
  <c r="K11" i="6"/>
  <c r="AI25" i="3"/>
  <c r="AG25" i="3"/>
  <c r="AA25" i="3"/>
  <c r="W25" i="3"/>
  <c r="S25" i="3"/>
  <c r="Q25" i="3"/>
  <c r="W59" i="1"/>
  <c r="U59" i="1"/>
  <c r="O59" i="1"/>
  <c r="K59" i="1"/>
  <c r="G59" i="1"/>
  <c r="E59" i="1"/>
  <c r="E8" i="15" l="1"/>
  <c r="E7" i="15"/>
  <c r="E11" i="15" s="1"/>
  <c r="E10" i="15"/>
  <c r="S58" i="11"/>
  <c r="Q73" i="9"/>
</calcChain>
</file>

<file path=xl/sharedStrings.xml><?xml version="1.0" encoding="utf-8"?>
<sst xmlns="http://schemas.openxmlformats.org/spreadsheetml/2006/main" count="1380" uniqueCount="258">
  <si>
    <t>صندوق سرمایه‌گذاری توسعه ممتاز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</si>
  <si>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</si>
  <si>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</si>
  <si>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</si>
  <si>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</si>
  <si>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</si>
  <si>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</si>
  <si>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</si>
  <si>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</si>
  <si>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</si>
  <si>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</si>
  <si>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</si>
  <si>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</si>
  <si>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</si>
  <si>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</si>
  <si>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</si>
  <si>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1.20%</t>
  </si>
  <si>
    <t>ایران خودرو دیزل</t>
  </si>
  <si>
    <t>1.23%</t>
  </si>
  <si>
    <t>بانک سامان</t>
  </si>
  <si>
    <t>0.87%</t>
  </si>
  <si>
    <t>بانک ملت</t>
  </si>
  <si>
    <t>1.75%</t>
  </si>
  <si>
    <t>بانک‌اقتصادنوین‌</t>
  </si>
  <si>
    <t>1.51%</t>
  </si>
  <si>
    <t>بیمه کوثر</t>
  </si>
  <si>
    <t>0.68%</t>
  </si>
  <si>
    <t>پالایش نفت اصفهان</t>
  </si>
  <si>
    <t>2.52%</t>
  </si>
  <si>
    <t>پالایش نفت تبریز</t>
  </si>
  <si>
    <t>0.80%</t>
  </si>
  <si>
    <t>پالایش نفت تهران</t>
  </si>
  <si>
    <t>0.35%</t>
  </si>
  <si>
    <t>پتروشیمی بوعلی سینا</t>
  </si>
  <si>
    <t>پتروشیمی تندگویان</t>
  </si>
  <si>
    <t>2.91%</t>
  </si>
  <si>
    <t>پتروشیمی جم</t>
  </si>
  <si>
    <t>1.91%</t>
  </si>
  <si>
    <t>پتروشیمی‌شیراز</t>
  </si>
  <si>
    <t>1.26%</t>
  </si>
  <si>
    <t>پست بانک ایران</t>
  </si>
  <si>
    <t>1.50%</t>
  </si>
  <si>
    <t>تراکتورسازی‌ایران‌</t>
  </si>
  <si>
    <t>1.21%</t>
  </si>
  <si>
    <t>توسعه معدنی و صنعتی صبانور</t>
  </si>
  <si>
    <t>توسعه‌معادن‌وفلزات‌</t>
  </si>
  <si>
    <t>0.13%</t>
  </si>
  <si>
    <t>تولیدی چدن سازان</t>
  </si>
  <si>
    <t>1.57%</t>
  </si>
  <si>
    <t>داروپخش‌ (هلدینگ‌</t>
  </si>
  <si>
    <t>0.54%</t>
  </si>
  <si>
    <t>داروسازی کاسپین تامین</t>
  </si>
  <si>
    <t>0.58%</t>
  </si>
  <si>
    <t>داروسازی‌ سینا</t>
  </si>
  <si>
    <t>0.75%</t>
  </si>
  <si>
    <t>زغال سنگ پروده طبس</t>
  </si>
  <si>
    <t>1.35%</t>
  </si>
  <si>
    <t>س.سهام عدالت استان کرمانشاه</t>
  </si>
  <si>
    <t>2.00%</t>
  </si>
  <si>
    <t>سپید ماکیان</t>
  </si>
  <si>
    <t>1.09%</t>
  </si>
  <si>
    <t>سرمایه‌گذاری‌صندوق‌بازنشستگی‌</t>
  </si>
  <si>
    <t>1.59%</t>
  </si>
  <si>
    <t>سیمان آبیک</t>
  </si>
  <si>
    <t>1.38%</t>
  </si>
  <si>
    <t>سیمان فارس و خوزستان</t>
  </si>
  <si>
    <t>2.01%</t>
  </si>
  <si>
    <t>سیمان‌ دورود</t>
  </si>
  <si>
    <t>0.74%</t>
  </si>
  <si>
    <t>شرکت ارتباطات سیار ایران</t>
  </si>
  <si>
    <t>1.12%</t>
  </si>
  <si>
    <t>صنایع فروآلیاژ ایران</t>
  </si>
  <si>
    <t>1.19%</t>
  </si>
  <si>
    <t>فجر انرژی خلیج فارس</t>
  </si>
  <si>
    <t>1.45%</t>
  </si>
  <si>
    <t>فروسیلیسیم خمین</t>
  </si>
  <si>
    <t>0.57%</t>
  </si>
  <si>
    <t>فولاد  خوزستان</t>
  </si>
  <si>
    <t>1.54%</t>
  </si>
  <si>
    <t>فولاد خراسان</t>
  </si>
  <si>
    <t>1.25%</t>
  </si>
  <si>
    <t>فولاد مبارکه اصفهان</t>
  </si>
  <si>
    <t>4.23%</t>
  </si>
  <si>
    <t>فولاد کاوه جنوب کیش</t>
  </si>
  <si>
    <t>1.17%</t>
  </si>
  <si>
    <t>گروه‌ صنعتی‌ بارز</t>
  </si>
  <si>
    <t>1.44%</t>
  </si>
  <si>
    <t>گسترش سوخت سبززاگرس(سهامی عام)</t>
  </si>
  <si>
    <t>1.08%</t>
  </si>
  <si>
    <t>گسترش نفت و گاز پارسیان</t>
  </si>
  <si>
    <t>مدیریت صنعت شوینده ت.ص.بهشهر</t>
  </si>
  <si>
    <t>0.91%</t>
  </si>
  <si>
    <t>نشاسته و گلوکز آردینه</t>
  </si>
  <si>
    <t>0.23%</t>
  </si>
  <si>
    <t>نفت ایرانول</t>
  </si>
  <si>
    <t>0.72%</t>
  </si>
  <si>
    <t>نفت سپاهان</t>
  </si>
  <si>
    <t>0.99%</t>
  </si>
  <si>
    <t>نوردوقطعات‌ فولادی‌</t>
  </si>
  <si>
    <t>نیان الکترونیک</t>
  </si>
  <si>
    <t>0.55%</t>
  </si>
  <si>
    <t>کارخانجات‌داروپخش‌</t>
  </si>
  <si>
    <t>0.03%</t>
  </si>
  <si>
    <t>کاشی‌ پارس‌</t>
  </si>
  <si>
    <t>1.27%</t>
  </si>
  <si>
    <t>کاشی‌ وسرامیک‌ حافظ‌</t>
  </si>
  <si>
    <t>0.95%</t>
  </si>
  <si>
    <t>کویر تایر</t>
  </si>
  <si>
    <t>0.32%</t>
  </si>
  <si>
    <t>ح . سرمایه‌گذاری‌ سپه‌</t>
  </si>
  <si>
    <t>0.00%</t>
  </si>
  <si>
    <t/>
  </si>
  <si>
    <t>60.17%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</si>
  <si>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</si>
  <si>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</si>
  <si>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</si>
  <si>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</si>
  <si>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</si>
  <si>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</si>
  <si>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</si>
  <si>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</si>
  <si>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</si>
  <si>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</si>
  <si>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</si>
  <si>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</si>
  <si>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</si>
  <si>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</si>
  <si>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</si>
  <si>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</si>
  <si>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</si>
  <si>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</si>
  <si>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</si>
  <si>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</si>
  <si>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</si>
  <si>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</si>
  <si>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</si>
  <si>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</si>
  <si>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</si>
  <si>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</si>
  <si>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</si>
  <si>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</si>
  <si>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</si>
  <si>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</si>
  <si>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</si>
  <si>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</si>
  <si>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</si>
  <si>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</si>
  <si>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</si>
  <si>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</si>
  <si>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</si>
  <si>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</si>
  <si>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</si>
  <si>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</si>
  <si>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</si>
  <si>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</si>
  <si>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</si>
  <si>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</si>
  <si>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</si>
  <si>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</si>
  <si>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</si>
  <si>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</si>
  <si>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</si>
  <si>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</si>
  <si>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</si>
  <si>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</si>
  <si>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</si>
  <si>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</si>
  <si>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</si>
  <si>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</si>
  <si>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</si>
  <si>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</si>
  <si>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</si>
  <si>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</si>
  <si>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</si>
  <si>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</si>
  <si>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</si>
  <si>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</si>
  <si>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</si>
  <si>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</si>
  <si>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</si>
  <si>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</si>
  <si>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</si>
  <si>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</si>
  <si>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</si>
  <si>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</si>
  <si>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</si>
  <si>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</si>
  <si>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</si>
  <si>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</si>
  <si>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</si>
  <si>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</si>
  <si>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</si>
  <si>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</si>
  <si>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</si>
  <si>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</si>
  <si>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</si>
  <si>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</si>
  <si>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</si>
  <si>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</si>
  <si>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</si>
  <si>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</si>
  <si>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1.07%</t>
  </si>
  <si>
    <t>-2.67%</t>
  </si>
  <si>
    <t>12.98%</t>
  </si>
  <si>
    <t>-12.34%</t>
  </si>
  <si>
    <t>1.81%</t>
  </si>
  <si>
    <t>-9.34%</t>
  </si>
  <si>
    <t>-0.39%</t>
  </si>
  <si>
    <t>-8.62%</t>
  </si>
  <si>
    <t>6.52%</t>
  </si>
  <si>
    <t>-3.02%</t>
  </si>
  <si>
    <t>3.02%</t>
  </si>
  <si>
    <t>-6.54%</t>
  </si>
  <si>
    <t>0.14%</t>
  </si>
  <si>
    <t>5.02%</t>
  </si>
  <si>
    <t>-3.86%</t>
  </si>
  <si>
    <t>14.29%</t>
  </si>
  <si>
    <t>-5.31%</t>
  </si>
  <si>
    <t>3.98%</t>
  </si>
  <si>
    <t>0.85%</t>
  </si>
  <si>
    <t>18.00%</t>
  </si>
  <si>
    <t>1.36%</t>
  </si>
  <si>
    <t>-13.20%</t>
  </si>
  <si>
    <t>1.94%</t>
  </si>
  <si>
    <t>4.89%</t>
  </si>
  <si>
    <t>-3.90%</t>
  </si>
  <si>
    <t>-2.84%</t>
  </si>
  <si>
    <t>-8.31%</t>
  </si>
  <si>
    <t>1.95%</t>
  </si>
  <si>
    <t>5.67%</t>
  </si>
  <si>
    <t>8.84%</t>
  </si>
  <si>
    <t>8.86%</t>
  </si>
  <si>
    <t>-5.37%</t>
  </si>
  <si>
    <t>-34.85%</t>
  </si>
  <si>
    <t>-0.49%</t>
  </si>
  <si>
    <t>29.22%</t>
  </si>
  <si>
    <t>-3.24%</t>
  </si>
  <si>
    <t>1.14%</t>
  </si>
  <si>
    <t>5.23%</t>
  </si>
  <si>
    <t>-13.70%</t>
  </si>
  <si>
    <t>4.62%</t>
  </si>
  <si>
    <t>-4.87%</t>
  </si>
  <si>
    <t>-3.35%</t>
  </si>
  <si>
    <t>2.87%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</si>
  <si>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</si>
  <si>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</si>
  <si>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</si>
  <si>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</si>
  <si>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</si>
  <si>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</si>
  <si>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</si>
  <si>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</si>
  <si>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</si>
  <si>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</si>
  <si>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</si>
  <si>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1403/01/01</t>
  </si>
  <si>
    <t>-</t>
  </si>
  <si>
    <t xml:space="preserve">سایر درآمدها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</si>
</sst>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2"/>
  <sheetViews>
    <sheetView rightToLeft="1" topLeftCell="D1" workbookViewId="0">
      <selection activeCell="G69" sqref="G65:Y69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6" style="1" customWidth="1"/>
    <col min="10" max="10" width="1" style="1" customWidth="1"/>
    <col min="11" max="11" width="21" style="1" customWidth="1"/>
    <col min="12" max="12" width="1" style="1" customWidth="1"/>
    <col min="13" max="13" width="18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7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7" ht="24.75">
      <c r="A6" s="18" t="s">
        <v>3</v>
      </c>
      <c r="C6" s="18" t="s">
        <v>255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7" ht="24.75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7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7">
      <c r="A9" s="1" t="s">
        <v>15</v>
      </c>
      <c r="C9" s="8">
        <v>4000000</v>
      </c>
      <c r="D9" s="8"/>
      <c r="E9" s="8">
        <v>43360200960</v>
      </c>
      <c r="F9" s="8"/>
      <c r="G9" s="8">
        <v>47356542000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4000000</v>
      </c>
      <c r="R9" s="8"/>
      <c r="S9" s="8">
        <v>12030</v>
      </c>
      <c r="T9" s="8"/>
      <c r="U9" s="8">
        <v>43360200960</v>
      </c>
      <c r="V9" s="8"/>
      <c r="W9" s="8">
        <v>47833686000</v>
      </c>
      <c r="X9" s="5"/>
      <c r="Y9" s="5" t="s">
        <v>16</v>
      </c>
      <c r="AA9" s="9"/>
    </row>
    <row r="10" spans="1:27">
      <c r="A10" s="1" t="s">
        <v>17</v>
      </c>
      <c r="C10" s="8">
        <v>20178640</v>
      </c>
      <c r="D10" s="8"/>
      <c r="E10" s="8">
        <v>63805295721</v>
      </c>
      <c r="F10" s="8"/>
      <c r="G10" s="8">
        <v>61258894438.968002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20178640</v>
      </c>
      <c r="R10" s="8"/>
      <c r="S10" s="8">
        <v>2443</v>
      </c>
      <c r="T10" s="8"/>
      <c r="U10" s="8">
        <v>63805295721</v>
      </c>
      <c r="V10" s="8"/>
      <c r="W10" s="8">
        <v>49003103835.755997</v>
      </c>
      <c r="X10" s="5"/>
      <c r="Y10" s="5" t="s">
        <v>18</v>
      </c>
      <c r="AA10" s="9"/>
    </row>
    <row r="11" spans="1:27">
      <c r="A11" s="1" t="s">
        <v>19</v>
      </c>
      <c r="C11" s="8">
        <v>19600452</v>
      </c>
      <c r="D11" s="8"/>
      <c r="E11" s="8">
        <v>37877549416</v>
      </c>
      <c r="F11" s="8"/>
      <c r="G11" s="8">
        <v>37408952276.351997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19600452</v>
      </c>
      <c r="R11" s="8"/>
      <c r="S11" s="8">
        <v>1770</v>
      </c>
      <c r="T11" s="8"/>
      <c r="U11" s="8">
        <v>37877549416</v>
      </c>
      <c r="V11" s="8"/>
      <c r="W11" s="8">
        <v>34486377879.762001</v>
      </c>
      <c r="X11" s="5"/>
      <c r="Y11" s="5" t="s">
        <v>20</v>
      </c>
      <c r="AA11" s="9"/>
    </row>
    <row r="12" spans="1:27">
      <c r="A12" s="1" t="s">
        <v>21</v>
      </c>
      <c r="C12" s="8">
        <v>29250796</v>
      </c>
      <c r="D12" s="8"/>
      <c r="E12" s="8">
        <v>71658816886</v>
      </c>
      <c r="F12" s="8"/>
      <c r="G12" s="8">
        <v>69377134480.426804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29250796</v>
      </c>
      <c r="R12" s="8"/>
      <c r="S12" s="8">
        <v>2399</v>
      </c>
      <c r="T12" s="8"/>
      <c r="U12" s="8">
        <v>71658816886</v>
      </c>
      <c r="V12" s="8"/>
      <c r="W12" s="8">
        <v>69755132279.356201</v>
      </c>
      <c r="X12" s="5"/>
      <c r="Y12" s="5" t="s">
        <v>22</v>
      </c>
      <c r="AA12" s="9"/>
    </row>
    <row r="13" spans="1:27">
      <c r="A13" s="1" t="s">
        <v>23</v>
      </c>
      <c r="C13" s="8">
        <v>20054362</v>
      </c>
      <c r="D13" s="8"/>
      <c r="E13" s="8">
        <v>42322350883</v>
      </c>
      <c r="F13" s="8"/>
      <c r="G13" s="8">
        <v>58010962169.151001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20054362</v>
      </c>
      <c r="R13" s="8"/>
      <c r="S13" s="8">
        <v>3010</v>
      </c>
      <c r="T13" s="8"/>
      <c r="U13" s="8">
        <v>42322350883</v>
      </c>
      <c r="V13" s="8"/>
      <c r="W13" s="8">
        <v>60004466023.761002</v>
      </c>
      <c r="X13" s="5"/>
      <c r="Y13" s="5" t="s">
        <v>24</v>
      </c>
      <c r="AA13" s="9"/>
    </row>
    <row r="14" spans="1:27">
      <c r="A14" s="1" t="s">
        <v>25</v>
      </c>
      <c r="C14" s="8">
        <v>11503598</v>
      </c>
      <c r="D14" s="8"/>
      <c r="E14" s="8">
        <v>30652328375</v>
      </c>
      <c r="F14" s="8"/>
      <c r="G14" s="8">
        <v>29354034136.407299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11503598</v>
      </c>
      <c r="R14" s="8"/>
      <c r="S14" s="8">
        <v>2366</v>
      </c>
      <c r="T14" s="8"/>
      <c r="U14" s="8">
        <v>30652328375</v>
      </c>
      <c r="V14" s="8"/>
      <c r="W14" s="8">
        <v>27055568666.435398</v>
      </c>
      <c r="X14" s="5"/>
      <c r="Y14" s="5" t="s">
        <v>26</v>
      </c>
      <c r="AA14" s="9"/>
    </row>
    <row r="15" spans="1:27">
      <c r="A15" s="1" t="s">
        <v>27</v>
      </c>
      <c r="C15" s="8">
        <v>17590946</v>
      </c>
      <c r="D15" s="8"/>
      <c r="E15" s="8">
        <v>62570603371</v>
      </c>
      <c r="F15" s="8"/>
      <c r="G15" s="8">
        <v>98972344071.557999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17590946</v>
      </c>
      <c r="R15" s="8"/>
      <c r="S15" s="8">
        <v>5740</v>
      </c>
      <c r="T15" s="8"/>
      <c r="U15" s="8">
        <v>62570603371</v>
      </c>
      <c r="V15" s="8"/>
      <c r="W15" s="8">
        <v>100371246461.26199</v>
      </c>
      <c r="X15" s="5"/>
      <c r="Y15" s="5" t="s">
        <v>28</v>
      </c>
      <c r="AA15" s="9"/>
    </row>
    <row r="16" spans="1:27">
      <c r="A16" s="1" t="s">
        <v>29</v>
      </c>
      <c r="C16" s="8">
        <v>2548201</v>
      </c>
      <c r="D16" s="8"/>
      <c r="E16" s="8">
        <v>35325335367</v>
      </c>
      <c r="F16" s="8"/>
      <c r="G16" s="8">
        <v>31890963578.989498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2548201</v>
      </c>
      <c r="R16" s="8"/>
      <c r="S16" s="8">
        <v>12610</v>
      </c>
      <c r="T16" s="8"/>
      <c r="U16" s="8">
        <v>35325335367</v>
      </c>
      <c r="V16" s="8"/>
      <c r="W16" s="8">
        <v>31941624363.070499</v>
      </c>
      <c r="X16" s="5"/>
      <c r="Y16" s="5" t="s">
        <v>30</v>
      </c>
      <c r="AA16" s="9"/>
    </row>
    <row r="17" spans="1:27">
      <c r="A17" s="1" t="s">
        <v>31</v>
      </c>
      <c r="C17" s="8">
        <v>4679999</v>
      </c>
      <c r="D17" s="8"/>
      <c r="E17" s="8">
        <v>13294410608</v>
      </c>
      <c r="F17" s="8"/>
      <c r="G17" s="8">
        <v>15017149903.2066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4679999</v>
      </c>
      <c r="R17" s="8"/>
      <c r="S17" s="8">
        <v>2975</v>
      </c>
      <c r="T17" s="8"/>
      <c r="U17" s="8">
        <v>13294410608</v>
      </c>
      <c r="V17" s="8"/>
      <c r="W17" s="8">
        <v>13840155192.7013</v>
      </c>
      <c r="X17" s="5"/>
      <c r="Y17" s="5" t="s">
        <v>32</v>
      </c>
      <c r="AA17" s="9"/>
    </row>
    <row r="18" spans="1:27">
      <c r="A18" s="1" t="s">
        <v>33</v>
      </c>
      <c r="C18" s="8">
        <v>1010259</v>
      </c>
      <c r="D18" s="8"/>
      <c r="E18" s="8">
        <v>24022541353</v>
      </c>
      <c r="F18" s="8"/>
      <c r="G18" s="8">
        <v>59290799496.407997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1010259</v>
      </c>
      <c r="R18" s="8"/>
      <c r="S18" s="8">
        <v>69270</v>
      </c>
      <c r="T18" s="8"/>
      <c r="U18" s="8">
        <v>24022541353</v>
      </c>
      <c r="V18" s="8"/>
      <c r="W18" s="8">
        <v>69564256116.466507</v>
      </c>
      <c r="X18" s="5"/>
      <c r="Y18" s="5" t="s">
        <v>22</v>
      </c>
      <c r="AA18" s="9"/>
    </row>
    <row r="19" spans="1:27">
      <c r="A19" s="1" t="s">
        <v>34</v>
      </c>
      <c r="C19" s="8">
        <v>6565556</v>
      </c>
      <c r="D19" s="8"/>
      <c r="E19" s="8">
        <v>105323803339</v>
      </c>
      <c r="F19" s="8"/>
      <c r="G19" s="8">
        <v>109449253093.98599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6565556</v>
      </c>
      <c r="R19" s="8"/>
      <c r="S19" s="8">
        <v>17740</v>
      </c>
      <c r="T19" s="8"/>
      <c r="U19" s="8">
        <v>105323803339</v>
      </c>
      <c r="V19" s="8"/>
      <c r="W19" s="8">
        <v>115779949307.532</v>
      </c>
      <c r="X19" s="5"/>
      <c r="Y19" s="5" t="s">
        <v>35</v>
      </c>
      <c r="AA19" s="9"/>
    </row>
    <row r="20" spans="1:27">
      <c r="A20" s="1" t="s">
        <v>36</v>
      </c>
      <c r="C20" s="8">
        <v>1479673</v>
      </c>
      <c r="D20" s="8"/>
      <c r="E20" s="8">
        <v>67518337955</v>
      </c>
      <c r="F20" s="8"/>
      <c r="G20" s="8">
        <v>74043542724.020996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1479673</v>
      </c>
      <c r="R20" s="8"/>
      <c r="S20" s="8">
        <v>51590</v>
      </c>
      <c r="T20" s="8"/>
      <c r="U20" s="8">
        <v>67518337955</v>
      </c>
      <c r="V20" s="8"/>
      <c r="W20" s="8">
        <v>75882128906.083496</v>
      </c>
      <c r="X20" s="5"/>
      <c r="Y20" s="5" t="s">
        <v>37</v>
      </c>
      <c r="AA20" s="9"/>
    </row>
    <row r="21" spans="1:27">
      <c r="A21" s="1" t="s">
        <v>38</v>
      </c>
      <c r="C21" s="8">
        <v>1928785</v>
      </c>
      <c r="D21" s="8"/>
      <c r="E21" s="8">
        <v>37577112727</v>
      </c>
      <c r="F21" s="8"/>
      <c r="G21" s="8">
        <v>49792507698.622498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1928785</v>
      </c>
      <c r="R21" s="8"/>
      <c r="S21" s="8">
        <v>26180</v>
      </c>
      <c r="T21" s="8"/>
      <c r="U21" s="8">
        <v>37577112727</v>
      </c>
      <c r="V21" s="8"/>
      <c r="W21" s="8">
        <v>50195142531.764999</v>
      </c>
      <c r="X21" s="5"/>
      <c r="Y21" s="5" t="s">
        <v>39</v>
      </c>
      <c r="AA21" s="9"/>
    </row>
    <row r="22" spans="1:27">
      <c r="A22" s="1" t="s">
        <v>40</v>
      </c>
      <c r="C22" s="8">
        <v>7549334</v>
      </c>
      <c r="D22" s="8"/>
      <c r="E22" s="8">
        <v>73851255186</v>
      </c>
      <c r="F22" s="8"/>
      <c r="G22" s="8">
        <v>59359926309.957001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7549334</v>
      </c>
      <c r="R22" s="8"/>
      <c r="S22" s="8">
        <v>7950</v>
      </c>
      <c r="T22" s="8"/>
      <c r="U22" s="8">
        <v>73851255186</v>
      </c>
      <c r="V22" s="8"/>
      <c r="W22" s="8">
        <v>59660102928.464996</v>
      </c>
      <c r="X22" s="5"/>
      <c r="Y22" s="5" t="s">
        <v>41</v>
      </c>
      <c r="AA22" s="9"/>
    </row>
    <row r="23" spans="1:27">
      <c r="A23" s="1" t="s">
        <v>42</v>
      </c>
      <c r="C23" s="8">
        <v>5258122</v>
      </c>
      <c r="D23" s="8"/>
      <c r="E23" s="8">
        <v>24687500458</v>
      </c>
      <c r="F23" s="8"/>
      <c r="G23" s="8">
        <v>49341333483.503998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5258122</v>
      </c>
      <c r="R23" s="8"/>
      <c r="S23" s="8">
        <v>9180</v>
      </c>
      <c r="T23" s="8"/>
      <c r="U23" s="8">
        <v>24687500458</v>
      </c>
      <c r="V23" s="8"/>
      <c r="W23" s="8">
        <v>47982356078.237999</v>
      </c>
      <c r="X23" s="5"/>
      <c r="Y23" s="5" t="s">
        <v>43</v>
      </c>
      <c r="AA23" s="9"/>
    </row>
    <row r="24" spans="1:27">
      <c r="A24" s="1" t="s">
        <v>44</v>
      </c>
      <c r="C24" s="8">
        <v>6016116</v>
      </c>
      <c r="D24" s="8"/>
      <c r="E24" s="8">
        <v>46564801573</v>
      </c>
      <c r="F24" s="8"/>
      <c r="G24" s="8">
        <v>47184725666.321999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6016116</v>
      </c>
      <c r="R24" s="8"/>
      <c r="S24" s="8">
        <v>7970</v>
      </c>
      <c r="T24" s="8"/>
      <c r="U24" s="8">
        <v>46564801573</v>
      </c>
      <c r="V24" s="8"/>
      <c r="W24" s="8">
        <v>47663151275.106003</v>
      </c>
      <c r="X24" s="5"/>
      <c r="Y24" s="5" t="s">
        <v>16</v>
      </c>
      <c r="AA24" s="9"/>
    </row>
    <row r="25" spans="1:27">
      <c r="A25" s="1" t="s">
        <v>45</v>
      </c>
      <c r="C25" s="8">
        <v>1636174</v>
      </c>
      <c r="D25" s="8"/>
      <c r="E25" s="8">
        <v>3525669730</v>
      </c>
      <c r="F25" s="8"/>
      <c r="G25" s="8">
        <v>5485977953.3331003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1636174</v>
      </c>
      <c r="R25" s="8"/>
      <c r="S25" s="8">
        <v>3268</v>
      </c>
      <c r="T25" s="8"/>
      <c r="U25" s="8">
        <v>3525669730</v>
      </c>
      <c r="V25" s="8"/>
      <c r="W25" s="8">
        <v>5315201883.0396004</v>
      </c>
      <c r="X25" s="5"/>
      <c r="Y25" s="5" t="s">
        <v>46</v>
      </c>
      <c r="AA25" s="9"/>
    </row>
    <row r="26" spans="1:27">
      <c r="A26" s="1" t="s">
        <v>47</v>
      </c>
      <c r="C26" s="8">
        <v>25382140</v>
      </c>
      <c r="D26" s="8"/>
      <c r="E26" s="8">
        <v>66200968400</v>
      </c>
      <c r="F26" s="8"/>
      <c r="G26" s="8">
        <v>67291387084.088997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25382140</v>
      </c>
      <c r="R26" s="8"/>
      <c r="S26" s="8">
        <v>2476</v>
      </c>
      <c r="T26" s="8"/>
      <c r="U26" s="8">
        <v>66200968400</v>
      </c>
      <c r="V26" s="8"/>
      <c r="W26" s="8">
        <v>62472243877.092003</v>
      </c>
      <c r="X26" s="5"/>
      <c r="Y26" s="5" t="s">
        <v>48</v>
      </c>
      <c r="AA26" s="9"/>
    </row>
    <row r="27" spans="1:27">
      <c r="A27" s="1" t="s">
        <v>49</v>
      </c>
      <c r="C27" s="8">
        <v>1256254</v>
      </c>
      <c r="D27" s="8"/>
      <c r="E27" s="8">
        <v>15052716458</v>
      </c>
      <c r="F27" s="8"/>
      <c r="G27" s="8">
        <v>21441540386.979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1256254</v>
      </c>
      <c r="R27" s="8"/>
      <c r="S27" s="8">
        <v>17060</v>
      </c>
      <c r="T27" s="8"/>
      <c r="U27" s="8">
        <v>15052716458</v>
      </c>
      <c r="V27" s="8"/>
      <c r="W27" s="8">
        <v>21304174665.222</v>
      </c>
      <c r="X27" s="5"/>
      <c r="Y27" s="5" t="s">
        <v>50</v>
      </c>
      <c r="AA27" s="9"/>
    </row>
    <row r="28" spans="1:27">
      <c r="A28" s="1" t="s">
        <v>51</v>
      </c>
      <c r="C28" s="8">
        <v>1091408</v>
      </c>
      <c r="D28" s="8"/>
      <c r="E28" s="8">
        <v>18284555422</v>
      </c>
      <c r="F28" s="8"/>
      <c r="G28" s="8">
        <v>24193584929.52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1091408</v>
      </c>
      <c r="R28" s="8"/>
      <c r="S28" s="8">
        <v>21250</v>
      </c>
      <c r="T28" s="8"/>
      <c r="U28" s="8">
        <v>18284555422</v>
      </c>
      <c r="V28" s="8"/>
      <c r="W28" s="8">
        <v>23054425101</v>
      </c>
      <c r="X28" s="5"/>
      <c r="Y28" s="5" t="s">
        <v>52</v>
      </c>
      <c r="AA28" s="9"/>
    </row>
    <row r="29" spans="1:27">
      <c r="A29" s="1" t="s">
        <v>53</v>
      </c>
      <c r="C29" s="8">
        <v>1754782</v>
      </c>
      <c r="D29" s="8"/>
      <c r="E29" s="8">
        <v>21757040166</v>
      </c>
      <c r="F29" s="8"/>
      <c r="G29" s="8">
        <v>31520242721.097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1754782</v>
      </c>
      <c r="R29" s="8"/>
      <c r="S29" s="8">
        <v>17000</v>
      </c>
      <c r="T29" s="8"/>
      <c r="U29" s="8">
        <v>21757040166</v>
      </c>
      <c r="V29" s="8"/>
      <c r="W29" s="8">
        <v>29653797800.700001</v>
      </c>
      <c r="X29" s="5"/>
      <c r="Y29" s="5" t="s">
        <v>54</v>
      </c>
      <c r="AA29" s="9"/>
    </row>
    <row r="30" spans="1:27">
      <c r="A30" s="1" t="s">
        <v>55</v>
      </c>
      <c r="C30" s="8">
        <v>2375443</v>
      </c>
      <c r="D30" s="8"/>
      <c r="E30" s="8">
        <v>44984229023</v>
      </c>
      <c r="F30" s="8"/>
      <c r="G30" s="8">
        <v>54546240536.864998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2375443</v>
      </c>
      <c r="R30" s="8"/>
      <c r="S30" s="8">
        <v>22650</v>
      </c>
      <c r="T30" s="8"/>
      <c r="U30" s="8">
        <v>44984229023</v>
      </c>
      <c r="V30" s="8"/>
      <c r="W30" s="8">
        <v>53483651435.497498</v>
      </c>
      <c r="X30" s="5"/>
      <c r="Y30" s="5" t="s">
        <v>56</v>
      </c>
      <c r="AA30" s="9"/>
    </row>
    <row r="31" spans="1:27">
      <c r="A31" s="1" t="s">
        <v>57</v>
      </c>
      <c r="C31" s="8">
        <v>185603029</v>
      </c>
      <c r="D31" s="8"/>
      <c r="E31" s="8">
        <v>95759048892</v>
      </c>
      <c r="F31" s="8"/>
      <c r="G31" s="8">
        <v>79703434502.258408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185603029</v>
      </c>
      <c r="R31" s="8"/>
      <c r="S31" s="8">
        <v>432</v>
      </c>
      <c r="T31" s="8"/>
      <c r="U31" s="8">
        <v>95759048892</v>
      </c>
      <c r="V31" s="8"/>
      <c r="W31" s="8">
        <v>79703434502.258408</v>
      </c>
      <c r="X31" s="5"/>
      <c r="Y31" s="5" t="s">
        <v>58</v>
      </c>
      <c r="AA31" s="9"/>
    </row>
    <row r="32" spans="1:27">
      <c r="A32" s="1" t="s">
        <v>59</v>
      </c>
      <c r="C32" s="8">
        <v>5754912</v>
      </c>
      <c r="D32" s="8"/>
      <c r="E32" s="8">
        <v>51828880476</v>
      </c>
      <c r="F32" s="8"/>
      <c r="G32" s="8">
        <v>46223015810.688004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5754912</v>
      </c>
      <c r="R32" s="8"/>
      <c r="S32" s="8">
        <v>7550</v>
      </c>
      <c r="T32" s="8"/>
      <c r="U32" s="8">
        <v>51828880476</v>
      </c>
      <c r="V32" s="8"/>
      <c r="W32" s="8">
        <v>43191060565.68</v>
      </c>
      <c r="X32" s="5"/>
      <c r="Y32" s="5" t="s">
        <v>60</v>
      </c>
      <c r="AA32" s="9"/>
    </row>
    <row r="33" spans="1:27">
      <c r="A33" s="1" t="s">
        <v>61</v>
      </c>
      <c r="C33" s="8">
        <v>3495236</v>
      </c>
      <c r="D33" s="8"/>
      <c r="E33" s="8">
        <v>25661582660</v>
      </c>
      <c r="F33" s="8"/>
      <c r="G33" s="8">
        <v>60976410518.790001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3495236</v>
      </c>
      <c r="R33" s="8"/>
      <c r="S33" s="8">
        <v>18210</v>
      </c>
      <c r="T33" s="8"/>
      <c r="U33" s="8">
        <v>25661582660</v>
      </c>
      <c r="V33" s="8"/>
      <c r="W33" s="8">
        <v>63269540487.017998</v>
      </c>
      <c r="X33" s="5"/>
      <c r="Y33" s="5" t="s">
        <v>62</v>
      </c>
      <c r="AA33" s="9"/>
    </row>
    <row r="34" spans="1:27">
      <c r="A34" s="1" t="s">
        <v>63</v>
      </c>
      <c r="C34" s="8">
        <v>1828935</v>
      </c>
      <c r="D34" s="8"/>
      <c r="E34" s="8">
        <v>42431788181</v>
      </c>
      <c r="F34" s="8"/>
      <c r="G34" s="8">
        <v>51669061620.434998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1828935</v>
      </c>
      <c r="R34" s="8"/>
      <c r="S34" s="8">
        <v>30130</v>
      </c>
      <c r="T34" s="8"/>
      <c r="U34" s="8">
        <v>42431788181</v>
      </c>
      <c r="V34" s="8"/>
      <c r="W34" s="8">
        <v>54777931971.277496</v>
      </c>
      <c r="X34" s="5"/>
      <c r="Y34" s="5" t="s">
        <v>64</v>
      </c>
      <c r="AA34" s="9"/>
    </row>
    <row r="35" spans="1:27">
      <c r="A35" s="1" t="s">
        <v>65</v>
      </c>
      <c r="C35" s="8">
        <v>2159716</v>
      </c>
      <c r="D35" s="8"/>
      <c r="E35" s="8">
        <v>46619813225</v>
      </c>
      <c r="F35" s="8"/>
      <c r="G35" s="8">
        <v>75054424515.408005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2159716</v>
      </c>
      <c r="R35" s="8"/>
      <c r="S35" s="8">
        <v>37300</v>
      </c>
      <c r="T35" s="8"/>
      <c r="U35" s="8">
        <v>46619813225</v>
      </c>
      <c r="V35" s="8"/>
      <c r="W35" s="8">
        <v>80078090229.539993</v>
      </c>
      <c r="X35" s="5"/>
      <c r="Y35" s="5" t="s">
        <v>66</v>
      </c>
      <c r="AA35" s="9"/>
    </row>
    <row r="36" spans="1:27">
      <c r="A36" s="1" t="s">
        <v>67</v>
      </c>
      <c r="C36" s="8">
        <v>1959026</v>
      </c>
      <c r="D36" s="8"/>
      <c r="E36" s="8">
        <v>29363817286</v>
      </c>
      <c r="F36" s="8"/>
      <c r="G36" s="8">
        <v>29171599533.594002</v>
      </c>
      <c r="H36" s="8"/>
      <c r="I36" s="8">
        <v>107370</v>
      </c>
      <c r="J36" s="8"/>
      <c r="K36" s="8">
        <v>1532517050</v>
      </c>
      <c r="L36" s="8"/>
      <c r="M36" s="8">
        <v>0</v>
      </c>
      <c r="N36" s="8"/>
      <c r="O36" s="8">
        <v>0</v>
      </c>
      <c r="P36" s="8"/>
      <c r="Q36" s="8">
        <v>2066396</v>
      </c>
      <c r="R36" s="8"/>
      <c r="S36" s="8">
        <v>14280</v>
      </c>
      <c r="T36" s="8"/>
      <c r="U36" s="8">
        <v>30896334336</v>
      </c>
      <c r="V36" s="8"/>
      <c r="W36" s="8">
        <v>29332561477.464001</v>
      </c>
      <c r="X36" s="5"/>
      <c r="Y36" s="5" t="s">
        <v>68</v>
      </c>
      <c r="AA36" s="9"/>
    </row>
    <row r="37" spans="1:27">
      <c r="A37" s="1" t="s">
        <v>69</v>
      </c>
      <c r="C37" s="8">
        <v>10733254</v>
      </c>
      <c r="D37" s="8"/>
      <c r="E37" s="8">
        <v>47730231408</v>
      </c>
      <c r="F37" s="8"/>
      <c r="G37" s="8">
        <v>43349736196.538101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10733254</v>
      </c>
      <c r="R37" s="8"/>
      <c r="S37" s="8">
        <v>4159</v>
      </c>
      <c r="T37" s="8"/>
      <c r="U37" s="8">
        <v>47730231408</v>
      </c>
      <c r="V37" s="8"/>
      <c r="W37" s="8">
        <v>44373997745.853302</v>
      </c>
      <c r="X37" s="5"/>
      <c r="Y37" s="5" t="s">
        <v>70</v>
      </c>
      <c r="AA37" s="9"/>
    </row>
    <row r="38" spans="1:27">
      <c r="A38" s="1" t="s">
        <v>71</v>
      </c>
      <c r="C38" s="8">
        <v>21952854</v>
      </c>
      <c r="D38" s="8"/>
      <c r="E38" s="8">
        <v>66109919551</v>
      </c>
      <c r="F38" s="8"/>
      <c r="G38" s="8">
        <v>47288782202.022903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21952854</v>
      </c>
      <c r="R38" s="8"/>
      <c r="S38" s="8">
        <v>2167</v>
      </c>
      <c r="T38" s="8"/>
      <c r="U38" s="8">
        <v>66109919551</v>
      </c>
      <c r="V38" s="8"/>
      <c r="W38" s="8">
        <v>47288782202.022903</v>
      </c>
      <c r="X38" s="5"/>
      <c r="Y38" s="5" t="s">
        <v>72</v>
      </c>
      <c r="AA38" s="9"/>
    </row>
    <row r="39" spans="1:27">
      <c r="A39" s="1" t="s">
        <v>73</v>
      </c>
      <c r="C39" s="8">
        <v>2581089</v>
      </c>
      <c r="D39" s="8"/>
      <c r="E39" s="8">
        <v>37727309819</v>
      </c>
      <c r="F39" s="8"/>
      <c r="G39" s="8">
        <v>56959239753.989998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2581089</v>
      </c>
      <c r="R39" s="8"/>
      <c r="S39" s="8">
        <v>22440</v>
      </c>
      <c r="T39" s="8"/>
      <c r="U39" s="8">
        <v>37727309819</v>
      </c>
      <c r="V39" s="8"/>
      <c r="W39" s="8">
        <v>57575015318.898003</v>
      </c>
      <c r="X39" s="5"/>
      <c r="Y39" s="5" t="s">
        <v>74</v>
      </c>
      <c r="AA39" s="9"/>
    </row>
    <row r="40" spans="1:27">
      <c r="A40" s="1" t="s">
        <v>75</v>
      </c>
      <c r="C40" s="8">
        <v>1583013</v>
      </c>
      <c r="D40" s="8"/>
      <c r="E40" s="8">
        <v>21766164973</v>
      </c>
      <c r="F40" s="8"/>
      <c r="G40" s="8">
        <v>22455187416.7155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1583013</v>
      </c>
      <c r="R40" s="8"/>
      <c r="S40" s="8">
        <v>14400</v>
      </c>
      <c r="T40" s="8"/>
      <c r="U40" s="8">
        <v>21766164973</v>
      </c>
      <c r="V40" s="8"/>
      <c r="W40" s="8">
        <v>22659754646.16</v>
      </c>
      <c r="X40" s="5"/>
      <c r="Y40" s="5" t="s">
        <v>76</v>
      </c>
      <c r="AA40" s="9"/>
    </row>
    <row r="41" spans="1:27">
      <c r="A41" s="1" t="s">
        <v>77</v>
      </c>
      <c r="C41" s="8">
        <v>15664346</v>
      </c>
      <c r="D41" s="8"/>
      <c r="E41" s="8">
        <v>58011274165</v>
      </c>
      <c r="F41" s="8"/>
      <c r="G41" s="8">
        <v>60353750815.678802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15664346</v>
      </c>
      <c r="R41" s="8"/>
      <c r="S41" s="8">
        <v>3920</v>
      </c>
      <c r="T41" s="8"/>
      <c r="U41" s="8">
        <v>58011274165</v>
      </c>
      <c r="V41" s="8"/>
      <c r="W41" s="8">
        <v>61038881113.896004</v>
      </c>
      <c r="X41" s="5"/>
      <c r="Y41" s="5" t="s">
        <v>78</v>
      </c>
      <c r="AA41" s="9"/>
    </row>
    <row r="42" spans="1:27">
      <c r="A42" s="1" t="s">
        <v>79</v>
      </c>
      <c r="C42" s="8">
        <v>11047323</v>
      </c>
      <c r="D42" s="8"/>
      <c r="E42" s="8">
        <v>52112691490</v>
      </c>
      <c r="F42" s="8"/>
      <c r="G42" s="8">
        <v>49098695275.258698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11047323</v>
      </c>
      <c r="R42" s="8"/>
      <c r="S42" s="8">
        <v>4529</v>
      </c>
      <c r="T42" s="8"/>
      <c r="U42" s="8">
        <v>52112691490</v>
      </c>
      <c r="V42" s="8"/>
      <c r="W42" s="8">
        <v>49735627578.091301</v>
      </c>
      <c r="X42" s="5"/>
      <c r="Y42" s="5" t="s">
        <v>80</v>
      </c>
      <c r="AA42" s="9"/>
    </row>
    <row r="43" spans="1:27">
      <c r="A43" s="1" t="s">
        <v>81</v>
      </c>
      <c r="C43" s="8">
        <v>33339574</v>
      </c>
      <c r="D43" s="8"/>
      <c r="E43" s="8">
        <v>90698833125</v>
      </c>
      <c r="F43" s="8"/>
      <c r="G43" s="8">
        <v>164910628788.66699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33339574</v>
      </c>
      <c r="R43" s="8"/>
      <c r="S43" s="8">
        <v>5070</v>
      </c>
      <c r="T43" s="8"/>
      <c r="U43" s="8">
        <v>90698833125</v>
      </c>
      <c r="V43" s="8"/>
      <c r="W43" s="8">
        <v>168025901920.92899</v>
      </c>
      <c r="X43" s="5"/>
      <c r="Y43" s="5" t="s">
        <v>82</v>
      </c>
      <c r="AA43" s="9"/>
    </row>
    <row r="44" spans="1:27">
      <c r="A44" s="1" t="s">
        <v>83</v>
      </c>
      <c r="C44" s="8">
        <v>4020453</v>
      </c>
      <c r="D44" s="8"/>
      <c r="E44" s="8">
        <v>30583798252</v>
      </c>
      <c r="F44" s="8"/>
      <c r="G44" s="8">
        <v>44641254672.940498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4020453</v>
      </c>
      <c r="R44" s="8"/>
      <c r="S44" s="8">
        <v>11600</v>
      </c>
      <c r="T44" s="8"/>
      <c r="U44" s="8">
        <v>30583798252</v>
      </c>
      <c r="V44" s="8"/>
      <c r="W44" s="8">
        <v>46359763133.940002</v>
      </c>
      <c r="X44" s="5"/>
      <c r="Y44" s="5" t="s">
        <v>84</v>
      </c>
      <c r="AA44" s="9"/>
    </row>
    <row r="45" spans="1:27">
      <c r="A45" s="1" t="s">
        <v>85</v>
      </c>
      <c r="C45" s="8">
        <v>2899792</v>
      </c>
      <c r="D45" s="8"/>
      <c r="E45" s="8">
        <v>25365411716</v>
      </c>
      <c r="F45" s="8"/>
      <c r="G45" s="8">
        <v>61715143667.015999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2899792</v>
      </c>
      <c r="R45" s="8"/>
      <c r="S45" s="8">
        <v>19800</v>
      </c>
      <c r="T45" s="8"/>
      <c r="U45" s="8">
        <v>25365411716</v>
      </c>
      <c r="V45" s="8"/>
      <c r="W45" s="8">
        <v>57074257104.480003</v>
      </c>
      <c r="X45" s="5"/>
      <c r="Y45" s="5" t="s">
        <v>86</v>
      </c>
      <c r="AA45" s="9"/>
    </row>
    <row r="46" spans="1:27">
      <c r="A46" s="1" t="s">
        <v>87</v>
      </c>
      <c r="C46" s="8">
        <v>28369173</v>
      </c>
      <c r="D46" s="8"/>
      <c r="E46" s="8">
        <v>43405869277</v>
      </c>
      <c r="F46" s="8"/>
      <c r="G46" s="8">
        <v>44923199638.095497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28369173</v>
      </c>
      <c r="R46" s="8"/>
      <c r="S46" s="8">
        <v>1526</v>
      </c>
      <c r="T46" s="8"/>
      <c r="U46" s="8">
        <v>43405869277</v>
      </c>
      <c r="V46" s="8"/>
      <c r="W46" s="8">
        <v>43033774417.911903</v>
      </c>
      <c r="X46" s="5"/>
      <c r="Y46" s="5" t="s">
        <v>88</v>
      </c>
      <c r="AA46" s="9"/>
    </row>
    <row r="47" spans="1:27">
      <c r="A47" s="1" t="s">
        <v>89</v>
      </c>
      <c r="C47" s="8">
        <v>1780607</v>
      </c>
      <c r="D47" s="8"/>
      <c r="E47" s="8">
        <v>49700350874</v>
      </c>
      <c r="F47" s="8"/>
      <c r="G47" s="8">
        <v>62251335698.269501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1780607</v>
      </c>
      <c r="R47" s="8"/>
      <c r="S47" s="8">
        <v>35770</v>
      </c>
      <c r="T47" s="8"/>
      <c r="U47" s="8">
        <v>49700350874</v>
      </c>
      <c r="V47" s="8"/>
      <c r="W47" s="8">
        <v>63313343131.279503</v>
      </c>
      <c r="X47" s="5"/>
      <c r="Y47" s="5" t="s">
        <v>62</v>
      </c>
      <c r="AA47" s="9"/>
    </row>
    <row r="48" spans="1:27">
      <c r="A48" s="1" t="s">
        <v>90</v>
      </c>
      <c r="C48" s="8">
        <v>2336514</v>
      </c>
      <c r="D48" s="8"/>
      <c r="E48" s="8">
        <v>44008647332</v>
      </c>
      <c r="F48" s="8"/>
      <c r="G48" s="8">
        <v>37324370689.119003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2336514</v>
      </c>
      <c r="R48" s="8"/>
      <c r="S48" s="8">
        <v>15640</v>
      </c>
      <c r="T48" s="8"/>
      <c r="U48" s="8">
        <v>44008647332</v>
      </c>
      <c r="V48" s="8"/>
      <c r="W48" s="8">
        <v>36325647640.188004</v>
      </c>
      <c r="X48" s="5"/>
      <c r="Y48" s="5" t="s">
        <v>91</v>
      </c>
      <c r="AA48" s="9"/>
    </row>
    <row r="49" spans="1:27">
      <c r="A49" s="1" t="s">
        <v>92</v>
      </c>
      <c r="C49" s="8">
        <v>114500</v>
      </c>
      <c r="D49" s="8"/>
      <c r="E49" s="8">
        <v>7449372391</v>
      </c>
      <c r="F49" s="8"/>
      <c r="G49" s="8">
        <v>8382749096.25</v>
      </c>
      <c r="H49" s="8"/>
      <c r="I49" s="8">
        <v>458000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572500</v>
      </c>
      <c r="R49" s="8"/>
      <c r="S49" s="8">
        <v>15930</v>
      </c>
      <c r="T49" s="8"/>
      <c r="U49" s="8">
        <v>7449372391</v>
      </c>
      <c r="V49" s="8"/>
      <c r="W49" s="8">
        <v>9065661446.25</v>
      </c>
      <c r="X49" s="5"/>
      <c r="Y49" s="5" t="s">
        <v>93</v>
      </c>
      <c r="AA49" s="9"/>
    </row>
    <row r="50" spans="1:27">
      <c r="A50" s="1" t="s">
        <v>94</v>
      </c>
      <c r="C50" s="8">
        <v>359496</v>
      </c>
      <c r="D50" s="8"/>
      <c r="E50" s="8">
        <v>10126234531</v>
      </c>
      <c r="F50" s="8"/>
      <c r="G50" s="8">
        <v>26855378459.82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359496</v>
      </c>
      <c r="R50" s="8"/>
      <c r="S50" s="8">
        <v>79700</v>
      </c>
      <c r="T50" s="8"/>
      <c r="U50" s="8">
        <v>10126234531</v>
      </c>
      <c r="V50" s="8"/>
      <c r="W50" s="8">
        <v>28481352804.360001</v>
      </c>
      <c r="X50" s="5"/>
      <c r="Y50" s="5" t="s">
        <v>95</v>
      </c>
      <c r="AA50" s="9"/>
    </row>
    <row r="51" spans="1:27">
      <c r="A51" s="1" t="s">
        <v>96</v>
      </c>
      <c r="C51" s="8">
        <v>8150143</v>
      </c>
      <c r="D51" s="8"/>
      <c r="E51" s="8">
        <v>25435130771</v>
      </c>
      <c r="F51" s="8"/>
      <c r="G51" s="8">
        <v>37721280766.442398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8150143</v>
      </c>
      <c r="R51" s="8"/>
      <c r="S51" s="8">
        <v>4874</v>
      </c>
      <c r="T51" s="8"/>
      <c r="U51" s="8">
        <v>25435130771</v>
      </c>
      <c r="V51" s="8"/>
      <c r="W51" s="8">
        <v>39487440389.9571</v>
      </c>
      <c r="X51" s="5"/>
      <c r="Y51" s="5" t="s">
        <v>97</v>
      </c>
      <c r="AA51" s="9"/>
    </row>
    <row r="52" spans="1:27">
      <c r="A52" s="1" t="s">
        <v>98</v>
      </c>
      <c r="C52" s="8">
        <v>3052784</v>
      </c>
      <c r="D52" s="8"/>
      <c r="E52" s="8">
        <v>36267611671</v>
      </c>
      <c r="F52" s="8"/>
      <c r="G52" s="8">
        <v>37659633395.832001</v>
      </c>
      <c r="H52" s="8"/>
      <c r="I52" s="8">
        <v>922924</v>
      </c>
      <c r="J52" s="8"/>
      <c r="K52" s="8">
        <v>11793256992</v>
      </c>
      <c r="L52" s="8"/>
      <c r="M52" s="8">
        <v>0</v>
      </c>
      <c r="N52" s="8"/>
      <c r="O52" s="8">
        <v>0</v>
      </c>
      <c r="P52" s="8"/>
      <c r="Q52" s="8">
        <v>3975708</v>
      </c>
      <c r="R52" s="8"/>
      <c r="S52" s="8">
        <v>12080</v>
      </c>
      <c r="T52" s="8"/>
      <c r="U52" s="8">
        <v>48060868663</v>
      </c>
      <c r="V52" s="8"/>
      <c r="W52" s="8">
        <v>47740794651.792</v>
      </c>
      <c r="X52" s="5"/>
      <c r="Y52" s="5" t="s">
        <v>16</v>
      </c>
      <c r="AA52" s="9"/>
    </row>
    <row r="53" spans="1:27">
      <c r="A53" s="1" t="s">
        <v>99</v>
      </c>
      <c r="C53" s="8">
        <v>1327804</v>
      </c>
      <c r="D53" s="8"/>
      <c r="E53" s="8">
        <v>37066356025</v>
      </c>
      <c r="F53" s="8"/>
      <c r="G53" s="8">
        <v>44492629313.035797</v>
      </c>
      <c r="H53" s="8"/>
      <c r="I53" s="8">
        <v>0</v>
      </c>
      <c r="J53" s="8"/>
      <c r="K53" s="8">
        <v>0</v>
      </c>
      <c r="L53" s="8"/>
      <c r="M53" s="8">
        <v>-707006</v>
      </c>
      <c r="N53" s="8"/>
      <c r="O53" s="8">
        <v>27149075613</v>
      </c>
      <c r="P53" s="8"/>
      <c r="Q53" s="8">
        <v>620798</v>
      </c>
      <c r="R53" s="8"/>
      <c r="S53" s="8">
        <v>35500</v>
      </c>
      <c r="T53" s="8"/>
      <c r="U53" s="8">
        <v>17329906892</v>
      </c>
      <c r="V53" s="8"/>
      <c r="W53" s="8">
        <v>21907200942.450001</v>
      </c>
      <c r="X53" s="5"/>
      <c r="Y53" s="5" t="s">
        <v>100</v>
      </c>
      <c r="AA53" s="9"/>
    </row>
    <row r="54" spans="1:27">
      <c r="A54" s="1" t="s">
        <v>101</v>
      </c>
      <c r="C54" s="8">
        <v>1315628</v>
      </c>
      <c r="D54" s="8"/>
      <c r="E54" s="8">
        <v>19398718552</v>
      </c>
      <c r="F54" s="8"/>
      <c r="G54" s="8">
        <v>32028022328.166</v>
      </c>
      <c r="H54" s="8"/>
      <c r="I54" s="8">
        <v>0</v>
      </c>
      <c r="J54" s="8"/>
      <c r="K54" s="8">
        <v>0</v>
      </c>
      <c r="L54" s="8"/>
      <c r="M54" s="8">
        <v>-1260000</v>
      </c>
      <c r="N54" s="8"/>
      <c r="O54" s="8">
        <v>29809571400</v>
      </c>
      <c r="P54" s="8"/>
      <c r="Q54" s="8">
        <v>55628</v>
      </c>
      <c r="R54" s="8"/>
      <c r="S54" s="8">
        <v>23110</v>
      </c>
      <c r="T54" s="8"/>
      <c r="U54" s="8">
        <v>820225714</v>
      </c>
      <c r="V54" s="8"/>
      <c r="W54" s="8">
        <v>1277913979.674</v>
      </c>
      <c r="X54" s="5"/>
      <c r="Y54" s="5" t="s">
        <v>102</v>
      </c>
      <c r="AA54" s="9"/>
    </row>
    <row r="55" spans="1:27">
      <c r="A55" s="1" t="s">
        <v>103</v>
      </c>
      <c r="C55" s="8">
        <v>4930802</v>
      </c>
      <c r="D55" s="8"/>
      <c r="E55" s="8">
        <v>52152283468</v>
      </c>
      <c r="F55" s="8"/>
      <c r="G55" s="8">
        <v>53818071734.538002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4930802</v>
      </c>
      <c r="R55" s="8"/>
      <c r="S55" s="8">
        <v>10310</v>
      </c>
      <c r="T55" s="8"/>
      <c r="U55" s="8">
        <v>52152283468</v>
      </c>
      <c r="V55" s="8"/>
      <c r="W55" s="8">
        <v>50534091036.710999</v>
      </c>
      <c r="X55" s="5"/>
      <c r="Y55" s="5" t="s">
        <v>104</v>
      </c>
      <c r="AA55" s="9"/>
    </row>
    <row r="56" spans="1:27">
      <c r="A56" s="1" t="s">
        <v>105</v>
      </c>
      <c r="C56" s="8">
        <v>12333166</v>
      </c>
      <c r="D56" s="8"/>
      <c r="E56" s="8">
        <v>41373634351</v>
      </c>
      <c r="F56" s="8"/>
      <c r="G56" s="8">
        <v>42161396014.649696</v>
      </c>
      <c r="H56" s="8"/>
      <c r="I56" s="8">
        <v>0</v>
      </c>
      <c r="J56" s="8"/>
      <c r="K56" s="8">
        <v>0</v>
      </c>
      <c r="L56" s="8"/>
      <c r="M56" s="8">
        <v>-1</v>
      </c>
      <c r="N56" s="8"/>
      <c r="O56" s="8">
        <v>1</v>
      </c>
      <c r="P56" s="8"/>
      <c r="Q56" s="8">
        <v>12333165</v>
      </c>
      <c r="R56" s="8"/>
      <c r="S56" s="8">
        <v>3085</v>
      </c>
      <c r="T56" s="8"/>
      <c r="U56" s="8">
        <v>41373630996</v>
      </c>
      <c r="V56" s="8"/>
      <c r="W56" s="8">
        <v>37821429531.551201</v>
      </c>
      <c r="X56" s="5"/>
      <c r="Y56" s="5" t="s">
        <v>106</v>
      </c>
      <c r="AA56" s="9"/>
    </row>
    <row r="57" spans="1:27">
      <c r="A57" s="1" t="s">
        <v>107</v>
      </c>
      <c r="C57" s="8">
        <v>2399289</v>
      </c>
      <c r="D57" s="8"/>
      <c r="E57" s="8">
        <v>10301416816</v>
      </c>
      <c r="F57" s="8"/>
      <c r="G57" s="8">
        <v>12239887898.669399</v>
      </c>
      <c r="H57" s="8"/>
      <c r="I57" s="8">
        <v>0</v>
      </c>
      <c r="J57" s="8"/>
      <c r="K57" s="8">
        <v>0</v>
      </c>
      <c r="L57" s="8"/>
      <c r="M57" s="8">
        <v>-1</v>
      </c>
      <c r="N57" s="8"/>
      <c r="O57" s="8">
        <v>1</v>
      </c>
      <c r="P57" s="8"/>
      <c r="Q57" s="8">
        <v>2399288</v>
      </c>
      <c r="R57" s="8"/>
      <c r="S57" s="8">
        <v>5290</v>
      </c>
      <c r="T57" s="8"/>
      <c r="U57" s="8">
        <v>10301412522</v>
      </c>
      <c r="V57" s="8"/>
      <c r="W57" s="8">
        <v>12616714730.556</v>
      </c>
      <c r="X57" s="5"/>
      <c r="Y57" s="5" t="s">
        <v>108</v>
      </c>
      <c r="AA57" s="9"/>
    </row>
    <row r="58" spans="1:27">
      <c r="A58" s="1" t="s">
        <v>109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1</v>
      </c>
      <c r="J58" s="8"/>
      <c r="K58" s="8">
        <v>1</v>
      </c>
      <c r="L58" s="8"/>
      <c r="M58" s="8">
        <v>0</v>
      </c>
      <c r="N58" s="8"/>
      <c r="O58" s="8">
        <v>0</v>
      </c>
      <c r="P58" s="8"/>
      <c r="Q58" s="8">
        <v>0</v>
      </c>
      <c r="R58" s="8"/>
      <c r="S58" s="8">
        <v>0</v>
      </c>
      <c r="T58" s="8"/>
      <c r="U58" s="8">
        <v>0</v>
      </c>
      <c r="V58" s="8"/>
      <c r="W58" s="8">
        <v>0</v>
      </c>
      <c r="X58" s="5"/>
      <c r="Y58" s="5" t="s">
        <v>110</v>
      </c>
      <c r="AA58" s="9"/>
    </row>
    <row r="59" spans="1:27">
      <c r="A59" s="1" t="s">
        <v>111</v>
      </c>
      <c r="C59" s="5" t="s">
        <v>111</v>
      </c>
      <c r="D59" s="5"/>
      <c r="E59" s="6">
        <f>SUM(E9:E58)</f>
        <v>2048673614655</v>
      </c>
      <c r="F59" s="5"/>
      <c r="G59" s="6">
        <f>SUM(G9:G58)</f>
        <v>2435016359462.6514</v>
      </c>
      <c r="H59" s="5"/>
      <c r="I59" s="5" t="s">
        <v>111</v>
      </c>
      <c r="J59" s="5"/>
      <c r="K59" s="6">
        <f>SUM(K9:K58)</f>
        <v>13325774043</v>
      </c>
      <c r="L59" s="5"/>
      <c r="M59" s="5" t="s">
        <v>111</v>
      </c>
      <c r="N59" s="5"/>
      <c r="O59" s="6">
        <f>SUM(O9:O58)</f>
        <v>56958647015</v>
      </c>
      <c r="P59" s="5"/>
      <c r="Q59" s="5" t="s">
        <v>111</v>
      </c>
      <c r="R59" s="5"/>
      <c r="S59" s="5" t="s">
        <v>111</v>
      </c>
      <c r="T59" s="5"/>
      <c r="U59" s="6">
        <f>SUM(U9:U58)</f>
        <v>2023684439077</v>
      </c>
      <c r="V59" s="5"/>
      <c r="W59" s="6">
        <f>SUM(W9:W58)</f>
        <v>2392391907308.501</v>
      </c>
      <c r="X59" s="5"/>
      <c r="Y59" s="7" t="s">
        <v>112</v>
      </c>
    </row>
    <row r="60" spans="1:27" ht="24.75" thickTop="1"/>
    <row r="61" spans="1:27">
      <c r="W61" s="2"/>
    </row>
    <row r="62" spans="1:27">
      <c r="W62" s="2"/>
      <c r="Y62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ignoredErrors>
    <ignoredError sqref="Y9:Y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N1" workbookViewId="0">
      <selection activeCell="AK15" sqref="AK15"/>
    </sheetView>
  </sheetViews>
  <sheetFormatPr defaultRowHeight="24"/>
  <cols>
    <col min="1" max="1" width="32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5" style="1" customWidth="1"/>
    <col min="22" max="22" width="1" style="1" customWidth="1"/>
    <col min="23" max="23" width="21" style="1" customWidth="1"/>
    <col min="24" max="24" width="1" style="1" customWidth="1"/>
    <col min="25" max="25" width="16" style="1" customWidth="1"/>
    <col min="26" max="26" width="1" style="1" customWidth="1"/>
    <col min="27" max="27" width="22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</row>
    <row r="3" spans="1:37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  <c r="AB3" s="19" t="s">
        <v>1</v>
      </c>
      <c r="AC3" s="19" t="s">
        <v>1</v>
      </c>
      <c r="AD3" s="19" t="s">
        <v>1</v>
      </c>
      <c r="AE3" s="19" t="s">
        <v>1</v>
      </c>
      <c r="AF3" s="19" t="s">
        <v>1</v>
      </c>
      <c r="AG3" s="19" t="s">
        <v>1</v>
      </c>
      <c r="AH3" s="19" t="s">
        <v>1</v>
      </c>
      <c r="AI3" s="19" t="s">
        <v>1</v>
      </c>
      <c r="AJ3" s="19" t="s">
        <v>1</v>
      </c>
      <c r="AK3" s="19" t="s">
        <v>1</v>
      </c>
    </row>
    <row r="4" spans="1:3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  <c r="Z4" s="19" t="s">
        <v>2</v>
      </c>
      <c r="AA4" s="19" t="s">
        <v>2</v>
      </c>
      <c r="AB4" s="19" t="s">
        <v>2</v>
      </c>
      <c r="AC4" s="19" t="s">
        <v>2</v>
      </c>
      <c r="AD4" s="19" t="s">
        <v>2</v>
      </c>
      <c r="AE4" s="19" t="s">
        <v>2</v>
      </c>
      <c r="AF4" s="19" t="s">
        <v>2</v>
      </c>
      <c r="AG4" s="19" t="s">
        <v>2</v>
      </c>
      <c r="AH4" s="19" t="s">
        <v>2</v>
      </c>
      <c r="AI4" s="19" t="s">
        <v>2</v>
      </c>
      <c r="AJ4" s="19" t="s">
        <v>2</v>
      </c>
      <c r="AK4" s="19" t="s">
        <v>2</v>
      </c>
    </row>
    <row r="6" spans="1:37" ht="24.75">
      <c r="A6" s="18" t="s">
        <v>114</v>
      </c>
      <c r="B6" s="18" t="s">
        <v>114</v>
      </c>
      <c r="C6" s="18" t="s">
        <v>114</v>
      </c>
      <c r="D6" s="18" t="s">
        <v>114</v>
      </c>
      <c r="E6" s="18" t="s">
        <v>114</v>
      </c>
      <c r="F6" s="18" t="s">
        <v>114</v>
      </c>
      <c r="G6" s="18" t="s">
        <v>114</v>
      </c>
      <c r="H6" s="18" t="s">
        <v>114</v>
      </c>
      <c r="I6" s="18" t="s">
        <v>114</v>
      </c>
      <c r="J6" s="18" t="s">
        <v>114</v>
      </c>
      <c r="K6" s="18" t="s">
        <v>114</v>
      </c>
      <c r="L6" s="18" t="s">
        <v>114</v>
      </c>
      <c r="M6" s="18" t="s">
        <v>114</v>
      </c>
      <c r="O6" s="18" t="s">
        <v>255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8" t="s">
        <v>115</v>
      </c>
      <c r="C7" s="18" t="s">
        <v>116</v>
      </c>
      <c r="E7" s="18" t="s">
        <v>117</v>
      </c>
      <c r="G7" s="18" t="s">
        <v>118</v>
      </c>
      <c r="I7" s="18" t="s">
        <v>119</v>
      </c>
      <c r="K7" s="18" t="s">
        <v>120</v>
      </c>
      <c r="M7" s="18" t="s">
        <v>113</v>
      </c>
      <c r="O7" s="18" t="s">
        <v>7</v>
      </c>
      <c r="Q7" s="18" t="s">
        <v>8</v>
      </c>
      <c r="S7" s="18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8" t="s">
        <v>7</v>
      </c>
      <c r="AE7" s="18" t="s">
        <v>121</v>
      </c>
      <c r="AG7" s="18" t="s">
        <v>8</v>
      </c>
      <c r="AI7" s="18" t="s">
        <v>9</v>
      </c>
      <c r="AK7" s="18" t="s">
        <v>13</v>
      </c>
    </row>
    <row r="8" spans="1:37" ht="24.75">
      <c r="A8" s="18" t="s">
        <v>115</v>
      </c>
      <c r="C8" s="18" t="s">
        <v>116</v>
      </c>
      <c r="E8" s="18" t="s">
        <v>117</v>
      </c>
      <c r="G8" s="18" t="s">
        <v>118</v>
      </c>
      <c r="I8" s="18" t="s">
        <v>119</v>
      </c>
      <c r="K8" s="18" t="s">
        <v>120</v>
      </c>
      <c r="M8" s="18" t="s">
        <v>113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121</v>
      </c>
      <c r="AG8" s="18" t="s">
        <v>8</v>
      </c>
      <c r="AI8" s="18" t="s">
        <v>9</v>
      </c>
      <c r="AK8" s="18" t="s">
        <v>13</v>
      </c>
    </row>
    <row r="9" spans="1:37">
      <c r="A9" s="1" t="s">
        <v>122</v>
      </c>
      <c r="C9" s="5" t="s">
        <v>123</v>
      </c>
      <c r="D9" s="5"/>
      <c r="E9" s="5" t="s">
        <v>123</v>
      </c>
      <c r="F9" s="5"/>
      <c r="G9" s="5" t="s">
        <v>124</v>
      </c>
      <c r="H9" s="5"/>
      <c r="I9" s="5" t="s">
        <v>125</v>
      </c>
      <c r="J9" s="5"/>
      <c r="K9" s="4">
        <v>0</v>
      </c>
      <c r="L9" s="5"/>
      <c r="M9" s="4">
        <v>0</v>
      </c>
      <c r="N9" s="5"/>
      <c r="O9" s="4">
        <v>400</v>
      </c>
      <c r="P9" s="5"/>
      <c r="Q9" s="4">
        <v>248845095</v>
      </c>
      <c r="R9" s="5"/>
      <c r="S9" s="4">
        <v>317930364</v>
      </c>
      <c r="T9" s="5"/>
      <c r="U9" s="4">
        <v>0</v>
      </c>
      <c r="V9" s="5"/>
      <c r="W9" s="4">
        <v>0</v>
      </c>
      <c r="X9" s="5"/>
      <c r="Y9" s="4">
        <v>0</v>
      </c>
      <c r="Z9" s="5"/>
      <c r="AA9" s="4">
        <v>0</v>
      </c>
      <c r="AB9" s="5"/>
      <c r="AC9" s="4">
        <v>400</v>
      </c>
      <c r="AD9" s="5"/>
      <c r="AE9" s="4">
        <v>800010</v>
      </c>
      <c r="AF9" s="5"/>
      <c r="AG9" s="4">
        <v>248845095</v>
      </c>
      <c r="AH9" s="5"/>
      <c r="AI9" s="4">
        <v>319945999</v>
      </c>
      <c r="AJ9" s="5"/>
      <c r="AK9" s="10">
        <v>8.0473526602289037E-5</v>
      </c>
    </row>
    <row r="10" spans="1:37">
      <c r="A10" s="1" t="s">
        <v>126</v>
      </c>
      <c r="C10" s="5" t="s">
        <v>123</v>
      </c>
      <c r="D10" s="5"/>
      <c r="E10" s="5" t="s">
        <v>123</v>
      </c>
      <c r="F10" s="5"/>
      <c r="G10" s="5" t="s">
        <v>127</v>
      </c>
      <c r="H10" s="5"/>
      <c r="I10" s="5" t="s">
        <v>128</v>
      </c>
      <c r="J10" s="5"/>
      <c r="K10" s="4">
        <v>0</v>
      </c>
      <c r="L10" s="5"/>
      <c r="M10" s="4">
        <v>0</v>
      </c>
      <c r="N10" s="5"/>
      <c r="O10" s="4">
        <v>19400</v>
      </c>
      <c r="P10" s="5"/>
      <c r="Q10" s="4">
        <v>13098813721</v>
      </c>
      <c r="R10" s="5"/>
      <c r="S10" s="4">
        <v>13823292074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19400</v>
      </c>
      <c r="AD10" s="5"/>
      <c r="AE10" s="4">
        <v>722570</v>
      </c>
      <c r="AF10" s="5"/>
      <c r="AG10" s="4">
        <v>13098813721</v>
      </c>
      <c r="AH10" s="5"/>
      <c r="AI10" s="4">
        <v>14015317263</v>
      </c>
      <c r="AJ10" s="5"/>
      <c r="AK10" s="10">
        <v>3.5251636530186812E-3</v>
      </c>
    </row>
    <row r="11" spans="1:37">
      <c r="A11" s="1" t="s">
        <v>129</v>
      </c>
      <c r="C11" s="5" t="s">
        <v>123</v>
      </c>
      <c r="D11" s="5"/>
      <c r="E11" s="5" t="s">
        <v>123</v>
      </c>
      <c r="F11" s="5"/>
      <c r="G11" s="5" t="s">
        <v>130</v>
      </c>
      <c r="H11" s="5"/>
      <c r="I11" s="5" t="s">
        <v>131</v>
      </c>
      <c r="J11" s="5"/>
      <c r="K11" s="4">
        <v>0</v>
      </c>
      <c r="L11" s="5"/>
      <c r="M11" s="4">
        <v>0</v>
      </c>
      <c r="N11" s="5"/>
      <c r="O11" s="4">
        <v>23980</v>
      </c>
      <c r="P11" s="5"/>
      <c r="Q11" s="4">
        <v>12950683754</v>
      </c>
      <c r="R11" s="5"/>
      <c r="S11" s="4">
        <v>16213775520</v>
      </c>
      <c r="T11" s="5"/>
      <c r="U11" s="4">
        <v>0</v>
      </c>
      <c r="V11" s="5"/>
      <c r="W11" s="4">
        <v>0</v>
      </c>
      <c r="X11" s="5"/>
      <c r="Y11" s="4">
        <v>0</v>
      </c>
      <c r="Z11" s="5"/>
      <c r="AA11" s="4">
        <v>0</v>
      </c>
      <c r="AB11" s="5"/>
      <c r="AC11" s="4">
        <v>23980</v>
      </c>
      <c r="AD11" s="5"/>
      <c r="AE11" s="4">
        <v>692310</v>
      </c>
      <c r="AF11" s="5"/>
      <c r="AG11" s="4">
        <v>12950683754</v>
      </c>
      <c r="AH11" s="5"/>
      <c r="AI11" s="4">
        <v>16598584761</v>
      </c>
      <c r="AJ11" s="5"/>
      <c r="AK11" s="10">
        <v>4.1749128180992908E-3</v>
      </c>
    </row>
    <row r="12" spans="1:37">
      <c r="A12" s="1" t="s">
        <v>132</v>
      </c>
      <c r="C12" s="5" t="s">
        <v>123</v>
      </c>
      <c r="D12" s="5"/>
      <c r="E12" s="5" t="s">
        <v>123</v>
      </c>
      <c r="F12" s="5"/>
      <c r="G12" s="5" t="s">
        <v>133</v>
      </c>
      <c r="H12" s="5"/>
      <c r="I12" s="5" t="s">
        <v>134</v>
      </c>
      <c r="J12" s="5"/>
      <c r="K12" s="4">
        <v>0</v>
      </c>
      <c r="L12" s="5"/>
      <c r="M12" s="4">
        <v>0</v>
      </c>
      <c r="N12" s="5"/>
      <c r="O12" s="4">
        <v>17338</v>
      </c>
      <c r="P12" s="5"/>
      <c r="Q12" s="4">
        <v>10924088733</v>
      </c>
      <c r="R12" s="5"/>
      <c r="S12" s="4">
        <v>13703204843</v>
      </c>
      <c r="T12" s="5"/>
      <c r="U12" s="4">
        <v>0</v>
      </c>
      <c r="V12" s="5"/>
      <c r="W12" s="4">
        <v>0</v>
      </c>
      <c r="X12" s="5"/>
      <c r="Y12" s="4">
        <v>0</v>
      </c>
      <c r="Z12" s="5"/>
      <c r="AA12" s="4">
        <v>0</v>
      </c>
      <c r="AB12" s="5"/>
      <c r="AC12" s="4">
        <v>17338</v>
      </c>
      <c r="AD12" s="5"/>
      <c r="AE12" s="4">
        <v>809790</v>
      </c>
      <c r="AF12" s="5"/>
      <c r="AG12" s="4">
        <v>10924088733</v>
      </c>
      <c r="AH12" s="5"/>
      <c r="AI12" s="4">
        <v>14037594244</v>
      </c>
      <c r="AJ12" s="5"/>
      <c r="AK12" s="10">
        <v>3.5307668086409592E-3</v>
      </c>
    </row>
    <row r="13" spans="1:37">
      <c r="A13" s="1" t="s">
        <v>135</v>
      </c>
      <c r="C13" s="5" t="s">
        <v>123</v>
      </c>
      <c r="D13" s="5"/>
      <c r="E13" s="5" t="s">
        <v>123</v>
      </c>
      <c r="F13" s="5"/>
      <c r="G13" s="5" t="s">
        <v>136</v>
      </c>
      <c r="H13" s="5"/>
      <c r="I13" s="5" t="s">
        <v>137</v>
      </c>
      <c r="J13" s="5"/>
      <c r="K13" s="4">
        <v>0</v>
      </c>
      <c r="L13" s="5"/>
      <c r="M13" s="4">
        <v>0</v>
      </c>
      <c r="N13" s="5"/>
      <c r="O13" s="4">
        <v>90132</v>
      </c>
      <c r="P13" s="5"/>
      <c r="Q13" s="4">
        <v>56067122101</v>
      </c>
      <c r="R13" s="5"/>
      <c r="S13" s="4">
        <v>75696256246</v>
      </c>
      <c r="T13" s="5"/>
      <c r="U13" s="4">
        <v>0</v>
      </c>
      <c r="V13" s="5"/>
      <c r="W13" s="4">
        <v>0</v>
      </c>
      <c r="X13" s="5"/>
      <c r="Y13" s="4">
        <v>0</v>
      </c>
      <c r="Z13" s="5"/>
      <c r="AA13" s="4">
        <v>0</v>
      </c>
      <c r="AB13" s="5"/>
      <c r="AC13" s="4">
        <v>90132</v>
      </c>
      <c r="AD13" s="5"/>
      <c r="AE13" s="4">
        <v>853250</v>
      </c>
      <c r="AF13" s="5"/>
      <c r="AG13" s="4">
        <v>56067122101</v>
      </c>
      <c r="AH13" s="5"/>
      <c r="AI13" s="4">
        <v>76891189945</v>
      </c>
      <c r="AJ13" s="5"/>
      <c r="AK13" s="10">
        <v>1.9339842469855723E-2</v>
      </c>
    </row>
    <row r="14" spans="1:37">
      <c r="A14" s="1" t="s">
        <v>138</v>
      </c>
      <c r="C14" s="5" t="s">
        <v>123</v>
      </c>
      <c r="D14" s="5"/>
      <c r="E14" s="5" t="s">
        <v>123</v>
      </c>
      <c r="F14" s="5"/>
      <c r="G14" s="5" t="s">
        <v>136</v>
      </c>
      <c r="H14" s="5"/>
      <c r="I14" s="5" t="s">
        <v>139</v>
      </c>
      <c r="J14" s="5"/>
      <c r="K14" s="4">
        <v>0</v>
      </c>
      <c r="L14" s="5"/>
      <c r="M14" s="4">
        <v>0</v>
      </c>
      <c r="N14" s="5"/>
      <c r="O14" s="4">
        <v>36825</v>
      </c>
      <c r="P14" s="5"/>
      <c r="Q14" s="4">
        <v>22417814748</v>
      </c>
      <c r="R14" s="5"/>
      <c r="S14" s="4">
        <v>29483746852</v>
      </c>
      <c r="T14" s="5"/>
      <c r="U14" s="4">
        <v>0</v>
      </c>
      <c r="V14" s="5"/>
      <c r="W14" s="4">
        <v>0</v>
      </c>
      <c r="X14" s="5"/>
      <c r="Y14" s="4">
        <v>0</v>
      </c>
      <c r="Z14" s="5"/>
      <c r="AA14" s="4">
        <v>0</v>
      </c>
      <c r="AB14" s="5"/>
      <c r="AC14" s="4">
        <v>36825</v>
      </c>
      <c r="AD14" s="5"/>
      <c r="AE14" s="4">
        <v>815770</v>
      </c>
      <c r="AF14" s="5"/>
      <c r="AG14" s="4">
        <v>22417814748</v>
      </c>
      <c r="AH14" s="5"/>
      <c r="AI14" s="4">
        <v>30035285367</v>
      </c>
      <c r="AJ14" s="5"/>
      <c r="AK14" s="10">
        <v>7.5545415274551287E-3</v>
      </c>
    </row>
    <row r="15" spans="1:37">
      <c r="A15" s="1" t="s">
        <v>140</v>
      </c>
      <c r="C15" s="5" t="s">
        <v>123</v>
      </c>
      <c r="D15" s="5"/>
      <c r="E15" s="5" t="s">
        <v>123</v>
      </c>
      <c r="F15" s="5"/>
      <c r="G15" s="5" t="s">
        <v>136</v>
      </c>
      <c r="H15" s="5"/>
      <c r="I15" s="5" t="s">
        <v>141</v>
      </c>
      <c r="J15" s="5"/>
      <c r="K15" s="4">
        <v>0</v>
      </c>
      <c r="L15" s="5"/>
      <c r="M15" s="4">
        <v>0</v>
      </c>
      <c r="N15" s="5"/>
      <c r="O15" s="4">
        <v>14300</v>
      </c>
      <c r="P15" s="5"/>
      <c r="Q15" s="4">
        <v>9904118776</v>
      </c>
      <c r="R15" s="5"/>
      <c r="S15" s="4">
        <v>13162908790</v>
      </c>
      <c r="T15" s="5"/>
      <c r="U15" s="4">
        <v>0</v>
      </c>
      <c r="V15" s="5"/>
      <c r="W15" s="4">
        <v>0</v>
      </c>
      <c r="X15" s="5"/>
      <c r="Y15" s="4">
        <v>0</v>
      </c>
      <c r="Z15" s="5"/>
      <c r="AA15" s="4">
        <v>0</v>
      </c>
      <c r="AB15" s="5"/>
      <c r="AC15" s="4">
        <v>14300</v>
      </c>
      <c r="AD15" s="5"/>
      <c r="AE15" s="4">
        <v>939890</v>
      </c>
      <c r="AF15" s="5"/>
      <c r="AG15" s="4">
        <v>9904118776</v>
      </c>
      <c r="AH15" s="5"/>
      <c r="AI15" s="4">
        <v>13437990922</v>
      </c>
      <c r="AJ15" s="5"/>
      <c r="AK15" s="10">
        <v>3.3799532524952298E-3</v>
      </c>
    </row>
    <row r="16" spans="1:37">
      <c r="A16" s="1" t="s">
        <v>142</v>
      </c>
      <c r="C16" s="5" t="s">
        <v>123</v>
      </c>
      <c r="D16" s="5"/>
      <c r="E16" s="5" t="s">
        <v>123</v>
      </c>
      <c r="F16" s="5"/>
      <c r="G16" s="5" t="s">
        <v>143</v>
      </c>
      <c r="H16" s="5"/>
      <c r="I16" s="5" t="s">
        <v>144</v>
      </c>
      <c r="J16" s="5"/>
      <c r="K16" s="4">
        <v>0</v>
      </c>
      <c r="L16" s="5"/>
      <c r="M16" s="4">
        <v>0</v>
      </c>
      <c r="N16" s="5"/>
      <c r="O16" s="4">
        <v>132300</v>
      </c>
      <c r="P16" s="5"/>
      <c r="Q16" s="4">
        <v>91620125135</v>
      </c>
      <c r="R16" s="5"/>
      <c r="S16" s="4">
        <v>118775929960</v>
      </c>
      <c r="T16" s="5"/>
      <c r="U16" s="4">
        <v>4366</v>
      </c>
      <c r="V16" s="5"/>
      <c r="W16" s="4">
        <v>4000854220</v>
      </c>
      <c r="X16" s="5"/>
      <c r="Y16" s="4">
        <v>0</v>
      </c>
      <c r="Z16" s="5"/>
      <c r="AA16" s="4">
        <v>0</v>
      </c>
      <c r="AB16" s="5"/>
      <c r="AC16" s="4">
        <v>136666</v>
      </c>
      <c r="AD16" s="5"/>
      <c r="AE16" s="4">
        <v>915470</v>
      </c>
      <c r="AF16" s="5"/>
      <c r="AG16" s="4">
        <v>95620979355</v>
      </c>
      <c r="AH16" s="5"/>
      <c r="AI16" s="4">
        <v>125090946175</v>
      </c>
      <c r="AJ16" s="5"/>
      <c r="AK16" s="10">
        <v>3.1463151957463201E-2</v>
      </c>
    </row>
    <row r="17" spans="1:37">
      <c r="A17" s="1" t="s">
        <v>145</v>
      </c>
      <c r="C17" s="5" t="s">
        <v>123</v>
      </c>
      <c r="D17" s="5"/>
      <c r="E17" s="5" t="s">
        <v>123</v>
      </c>
      <c r="F17" s="5"/>
      <c r="G17" s="5" t="s">
        <v>136</v>
      </c>
      <c r="H17" s="5"/>
      <c r="I17" s="5" t="s">
        <v>139</v>
      </c>
      <c r="J17" s="5"/>
      <c r="K17" s="4">
        <v>0</v>
      </c>
      <c r="L17" s="5"/>
      <c r="M17" s="4">
        <v>0</v>
      </c>
      <c r="N17" s="5"/>
      <c r="O17" s="4">
        <v>16</v>
      </c>
      <c r="P17" s="5"/>
      <c r="Q17" s="4">
        <v>10221039</v>
      </c>
      <c r="R17" s="5"/>
      <c r="S17" s="4">
        <v>14018258</v>
      </c>
      <c r="T17" s="5"/>
      <c r="U17" s="4">
        <v>0</v>
      </c>
      <c r="V17" s="5"/>
      <c r="W17" s="4">
        <v>0</v>
      </c>
      <c r="X17" s="5"/>
      <c r="Y17" s="4">
        <v>0</v>
      </c>
      <c r="Z17" s="5"/>
      <c r="AA17" s="4">
        <v>0</v>
      </c>
      <c r="AB17" s="5"/>
      <c r="AC17" s="4">
        <v>16</v>
      </c>
      <c r="AD17" s="5"/>
      <c r="AE17" s="4">
        <v>890940</v>
      </c>
      <c r="AF17" s="5"/>
      <c r="AG17" s="4">
        <v>10221039</v>
      </c>
      <c r="AH17" s="5"/>
      <c r="AI17" s="4">
        <v>14252456</v>
      </c>
      <c r="AJ17" s="5"/>
      <c r="AK17" s="10">
        <v>3.5848093135990553E-6</v>
      </c>
    </row>
    <row r="18" spans="1:37">
      <c r="A18" s="1" t="s">
        <v>146</v>
      </c>
      <c r="C18" s="5" t="s">
        <v>123</v>
      </c>
      <c r="D18" s="5"/>
      <c r="E18" s="5" t="s">
        <v>123</v>
      </c>
      <c r="F18" s="5"/>
      <c r="G18" s="5" t="s">
        <v>136</v>
      </c>
      <c r="H18" s="5"/>
      <c r="I18" s="5" t="s">
        <v>147</v>
      </c>
      <c r="J18" s="5"/>
      <c r="K18" s="4">
        <v>0</v>
      </c>
      <c r="L18" s="5"/>
      <c r="M18" s="4">
        <v>0</v>
      </c>
      <c r="N18" s="5"/>
      <c r="O18" s="4">
        <v>197327</v>
      </c>
      <c r="P18" s="5"/>
      <c r="Q18" s="4">
        <v>155716108498</v>
      </c>
      <c r="R18" s="5"/>
      <c r="S18" s="4">
        <v>169589572247</v>
      </c>
      <c r="T18" s="5"/>
      <c r="U18" s="4">
        <v>0</v>
      </c>
      <c r="V18" s="5"/>
      <c r="W18" s="4">
        <v>0</v>
      </c>
      <c r="X18" s="5"/>
      <c r="Y18" s="4">
        <v>0</v>
      </c>
      <c r="Z18" s="5"/>
      <c r="AA18" s="4">
        <v>0</v>
      </c>
      <c r="AB18" s="5"/>
      <c r="AC18" s="4">
        <v>197327</v>
      </c>
      <c r="AD18" s="5"/>
      <c r="AE18" s="4">
        <v>871500</v>
      </c>
      <c r="AF18" s="5"/>
      <c r="AG18" s="4">
        <v>155716108498</v>
      </c>
      <c r="AH18" s="5"/>
      <c r="AI18" s="4">
        <v>171939310850</v>
      </c>
      <c r="AJ18" s="5"/>
      <c r="AK18" s="10">
        <v>4.3246556446754375E-2</v>
      </c>
    </row>
    <row r="19" spans="1:37">
      <c r="A19" s="1" t="s">
        <v>148</v>
      </c>
      <c r="C19" s="5" t="s">
        <v>123</v>
      </c>
      <c r="D19" s="5"/>
      <c r="E19" s="5" t="s">
        <v>123</v>
      </c>
      <c r="F19" s="5"/>
      <c r="G19" s="5" t="s">
        <v>149</v>
      </c>
      <c r="H19" s="5"/>
      <c r="I19" s="5" t="s">
        <v>150</v>
      </c>
      <c r="J19" s="5"/>
      <c r="K19" s="4">
        <v>0</v>
      </c>
      <c r="L19" s="5"/>
      <c r="M19" s="4">
        <v>0</v>
      </c>
      <c r="N19" s="5"/>
      <c r="O19" s="4">
        <v>26700</v>
      </c>
      <c r="P19" s="5"/>
      <c r="Q19" s="4">
        <v>21017509732</v>
      </c>
      <c r="R19" s="5"/>
      <c r="S19" s="4">
        <v>22107063368</v>
      </c>
      <c r="T19" s="5"/>
      <c r="U19" s="4">
        <v>0</v>
      </c>
      <c r="V19" s="5"/>
      <c r="W19" s="4">
        <v>0</v>
      </c>
      <c r="X19" s="5"/>
      <c r="Y19" s="4">
        <v>0</v>
      </c>
      <c r="Z19" s="5"/>
      <c r="AA19" s="4">
        <v>0</v>
      </c>
      <c r="AB19" s="5"/>
      <c r="AC19" s="4">
        <v>26700</v>
      </c>
      <c r="AD19" s="5"/>
      <c r="AE19" s="4">
        <v>858000</v>
      </c>
      <c r="AF19" s="5"/>
      <c r="AG19" s="4">
        <v>21017509732</v>
      </c>
      <c r="AH19" s="5"/>
      <c r="AI19" s="4">
        <v>22904447816</v>
      </c>
      <c r="AJ19" s="5"/>
      <c r="AK19" s="10">
        <v>5.760977466174275E-3</v>
      </c>
    </row>
    <row r="20" spans="1:37">
      <c r="A20" s="1" t="s">
        <v>151</v>
      </c>
      <c r="C20" s="5" t="s">
        <v>123</v>
      </c>
      <c r="D20" s="5"/>
      <c r="E20" s="5" t="s">
        <v>123</v>
      </c>
      <c r="F20" s="5"/>
      <c r="G20" s="5" t="s">
        <v>149</v>
      </c>
      <c r="H20" s="5"/>
      <c r="I20" s="5" t="s">
        <v>152</v>
      </c>
      <c r="J20" s="5"/>
      <c r="K20" s="4">
        <v>0</v>
      </c>
      <c r="L20" s="5"/>
      <c r="M20" s="4">
        <v>0</v>
      </c>
      <c r="N20" s="5"/>
      <c r="O20" s="4">
        <v>162683</v>
      </c>
      <c r="P20" s="5"/>
      <c r="Q20" s="4">
        <v>100958601857</v>
      </c>
      <c r="R20" s="5"/>
      <c r="S20" s="4">
        <v>105399476881</v>
      </c>
      <c r="T20" s="5"/>
      <c r="U20" s="4">
        <v>0</v>
      </c>
      <c r="V20" s="5"/>
      <c r="W20" s="4">
        <v>0</v>
      </c>
      <c r="X20" s="5"/>
      <c r="Y20" s="4">
        <v>0</v>
      </c>
      <c r="Z20" s="5"/>
      <c r="AA20" s="4">
        <v>0</v>
      </c>
      <c r="AB20" s="5"/>
      <c r="AC20" s="4">
        <v>162683</v>
      </c>
      <c r="AD20" s="5"/>
      <c r="AE20" s="4">
        <v>662700</v>
      </c>
      <c r="AF20" s="5"/>
      <c r="AG20" s="4">
        <v>100958601857</v>
      </c>
      <c r="AH20" s="5"/>
      <c r="AI20" s="4">
        <v>107790483533</v>
      </c>
      <c r="AJ20" s="5"/>
      <c r="AK20" s="10">
        <v>2.7111701259519342E-2</v>
      </c>
    </row>
    <row r="21" spans="1:37">
      <c r="A21" s="1" t="s">
        <v>153</v>
      </c>
      <c r="C21" s="5" t="s">
        <v>123</v>
      </c>
      <c r="D21" s="5"/>
      <c r="E21" s="5" t="s">
        <v>123</v>
      </c>
      <c r="F21" s="5"/>
      <c r="G21" s="5" t="s">
        <v>154</v>
      </c>
      <c r="H21" s="5"/>
      <c r="I21" s="5" t="s">
        <v>155</v>
      </c>
      <c r="J21" s="5"/>
      <c r="K21" s="4">
        <v>0</v>
      </c>
      <c r="L21" s="5"/>
      <c r="M21" s="4">
        <v>0</v>
      </c>
      <c r="N21" s="5"/>
      <c r="O21" s="4">
        <v>112600</v>
      </c>
      <c r="P21" s="5"/>
      <c r="Q21" s="4">
        <v>69051880363</v>
      </c>
      <c r="R21" s="5"/>
      <c r="S21" s="4">
        <v>92011299928</v>
      </c>
      <c r="T21" s="5"/>
      <c r="U21" s="4">
        <v>0</v>
      </c>
      <c r="V21" s="5"/>
      <c r="W21" s="4">
        <v>0</v>
      </c>
      <c r="X21" s="5"/>
      <c r="Y21" s="4">
        <v>0</v>
      </c>
      <c r="Z21" s="5"/>
      <c r="AA21" s="4">
        <v>0</v>
      </c>
      <c r="AB21" s="5"/>
      <c r="AC21" s="4">
        <v>112600</v>
      </c>
      <c r="AD21" s="5"/>
      <c r="AE21" s="4">
        <v>836150</v>
      </c>
      <c r="AF21" s="5"/>
      <c r="AG21" s="4">
        <v>69051880363</v>
      </c>
      <c r="AH21" s="5"/>
      <c r="AI21" s="4">
        <v>94133425223</v>
      </c>
      <c r="AJ21" s="5"/>
      <c r="AK21" s="10">
        <v>2.3676647692186571E-2</v>
      </c>
    </row>
    <row r="22" spans="1:37">
      <c r="A22" s="1" t="s">
        <v>156</v>
      </c>
      <c r="C22" s="5" t="s">
        <v>123</v>
      </c>
      <c r="D22" s="5"/>
      <c r="E22" s="5" t="s">
        <v>123</v>
      </c>
      <c r="F22" s="5"/>
      <c r="G22" s="5" t="s">
        <v>157</v>
      </c>
      <c r="H22" s="5"/>
      <c r="I22" s="5" t="s">
        <v>158</v>
      </c>
      <c r="J22" s="5"/>
      <c r="K22" s="4">
        <v>18</v>
      </c>
      <c r="L22" s="5"/>
      <c r="M22" s="4">
        <v>18</v>
      </c>
      <c r="N22" s="5"/>
      <c r="O22" s="4">
        <v>100396</v>
      </c>
      <c r="P22" s="5"/>
      <c r="Q22" s="4">
        <v>89642825899</v>
      </c>
      <c r="R22" s="5"/>
      <c r="S22" s="4">
        <v>90317939785</v>
      </c>
      <c r="T22" s="5"/>
      <c r="U22" s="4">
        <v>61000</v>
      </c>
      <c r="V22" s="5"/>
      <c r="W22" s="4">
        <v>53811751612</v>
      </c>
      <c r="X22" s="5"/>
      <c r="Y22" s="4">
        <v>0</v>
      </c>
      <c r="Z22" s="5"/>
      <c r="AA22" s="4">
        <v>0</v>
      </c>
      <c r="AB22" s="5"/>
      <c r="AC22" s="4">
        <v>161396</v>
      </c>
      <c r="AD22" s="5"/>
      <c r="AE22" s="4">
        <v>899780</v>
      </c>
      <c r="AF22" s="5"/>
      <c r="AG22" s="4">
        <v>143454577511</v>
      </c>
      <c r="AH22" s="5"/>
      <c r="AI22" s="4">
        <v>145194571593</v>
      </c>
      <c r="AJ22" s="5"/>
      <c r="AK22" s="10">
        <v>3.6519660368052438E-2</v>
      </c>
    </row>
    <row r="23" spans="1:37">
      <c r="A23" s="1" t="s">
        <v>159</v>
      </c>
      <c r="C23" s="5" t="s">
        <v>123</v>
      </c>
      <c r="D23" s="5"/>
      <c r="E23" s="5" t="s">
        <v>123</v>
      </c>
      <c r="F23" s="5"/>
      <c r="G23" s="5" t="s">
        <v>160</v>
      </c>
      <c r="H23" s="5"/>
      <c r="I23" s="5" t="s">
        <v>161</v>
      </c>
      <c r="J23" s="5"/>
      <c r="K23" s="4">
        <v>20.5</v>
      </c>
      <c r="L23" s="5"/>
      <c r="M23" s="4">
        <v>20.5</v>
      </c>
      <c r="N23" s="5"/>
      <c r="O23" s="4">
        <v>652593</v>
      </c>
      <c r="P23" s="5"/>
      <c r="Q23" s="4">
        <v>625984356921</v>
      </c>
      <c r="R23" s="5"/>
      <c r="S23" s="4">
        <v>603278123817</v>
      </c>
      <c r="T23" s="5"/>
      <c r="U23" s="4">
        <v>0</v>
      </c>
      <c r="V23" s="5"/>
      <c r="W23" s="4">
        <v>0</v>
      </c>
      <c r="X23" s="5"/>
      <c r="Y23" s="4">
        <v>170831</v>
      </c>
      <c r="Z23" s="5"/>
      <c r="AA23" s="4">
        <v>159982697846</v>
      </c>
      <c r="AB23" s="5"/>
      <c r="AC23" s="4">
        <v>481762</v>
      </c>
      <c r="AD23" s="5"/>
      <c r="AE23" s="4">
        <v>936600</v>
      </c>
      <c r="AF23" s="5"/>
      <c r="AG23" s="4">
        <v>462118771974</v>
      </c>
      <c r="AH23" s="5"/>
      <c r="AI23" s="4">
        <v>451136505885</v>
      </c>
      <c r="AJ23" s="5"/>
      <c r="AK23" s="10">
        <v>0.11347085358488972</v>
      </c>
    </row>
    <row r="24" spans="1:37">
      <c r="A24" s="1" t="s">
        <v>162</v>
      </c>
      <c r="C24" s="5" t="s">
        <v>123</v>
      </c>
      <c r="D24" s="5"/>
      <c r="E24" s="5" t="s">
        <v>123</v>
      </c>
      <c r="F24" s="5"/>
      <c r="G24" s="5" t="s">
        <v>163</v>
      </c>
      <c r="H24" s="5"/>
      <c r="I24" s="5" t="s">
        <v>164</v>
      </c>
      <c r="J24" s="5"/>
      <c r="K24" s="4">
        <v>17</v>
      </c>
      <c r="L24" s="5"/>
      <c r="M24" s="4">
        <v>17</v>
      </c>
      <c r="N24" s="5"/>
      <c r="O24" s="4">
        <v>105000</v>
      </c>
      <c r="P24" s="5"/>
      <c r="Q24" s="4">
        <v>97907059108</v>
      </c>
      <c r="R24" s="5"/>
      <c r="S24" s="4">
        <v>98839582078</v>
      </c>
      <c r="T24" s="5"/>
      <c r="U24" s="4">
        <v>0</v>
      </c>
      <c r="V24" s="5"/>
      <c r="W24" s="4">
        <v>0</v>
      </c>
      <c r="X24" s="5"/>
      <c r="Y24" s="4">
        <v>0</v>
      </c>
      <c r="Z24" s="5"/>
      <c r="AA24" s="4">
        <v>0</v>
      </c>
      <c r="AB24" s="5"/>
      <c r="AC24" s="4">
        <v>105000</v>
      </c>
      <c r="AD24" s="5"/>
      <c r="AE24" s="4">
        <v>924000</v>
      </c>
      <c r="AF24" s="5"/>
      <c r="AG24" s="4">
        <v>97907059108</v>
      </c>
      <c r="AH24" s="5"/>
      <c r="AI24" s="4">
        <v>97002415125</v>
      </c>
      <c r="AJ24" s="5"/>
      <c r="AK24" s="10">
        <v>2.4398262389422699E-2</v>
      </c>
    </row>
    <row r="25" spans="1:37">
      <c r="A25" s="1" t="s">
        <v>111</v>
      </c>
      <c r="C25" s="5" t="s">
        <v>111</v>
      </c>
      <c r="D25" s="5"/>
      <c r="E25" s="5" t="s">
        <v>111</v>
      </c>
      <c r="F25" s="5"/>
      <c r="G25" s="5" t="s">
        <v>111</v>
      </c>
      <c r="H25" s="5"/>
      <c r="I25" s="5" t="s">
        <v>111</v>
      </c>
      <c r="J25" s="5"/>
      <c r="K25" s="5" t="s">
        <v>111</v>
      </c>
      <c r="L25" s="5"/>
      <c r="M25" s="5" t="s">
        <v>111</v>
      </c>
      <c r="N25" s="5"/>
      <c r="O25" s="5" t="s">
        <v>111</v>
      </c>
      <c r="P25" s="5"/>
      <c r="Q25" s="6">
        <f>SUM(Q9:Q24)</f>
        <v>1377520175480</v>
      </c>
      <c r="R25" s="5"/>
      <c r="S25" s="6">
        <f>SUM(S9:S24)</f>
        <v>1462734121011</v>
      </c>
      <c r="T25" s="5"/>
      <c r="U25" s="5" t="s">
        <v>111</v>
      </c>
      <c r="V25" s="5"/>
      <c r="W25" s="6">
        <f>SUM(W9:W24)</f>
        <v>57812605832</v>
      </c>
      <c r="X25" s="5"/>
      <c r="Y25" s="5" t="s">
        <v>111</v>
      </c>
      <c r="Z25" s="5"/>
      <c r="AA25" s="6">
        <f>SUM(AA9:AA24)</f>
        <v>159982697846</v>
      </c>
      <c r="AB25" s="5"/>
      <c r="AC25" s="5" t="s">
        <v>111</v>
      </c>
      <c r="AD25" s="5"/>
      <c r="AE25" s="5" t="s">
        <v>111</v>
      </c>
      <c r="AF25" s="5"/>
      <c r="AG25" s="6">
        <f>SUM(AG9:AG24)</f>
        <v>1271467196365</v>
      </c>
      <c r="AH25" s="5"/>
      <c r="AI25" s="6">
        <f>SUM(AI9:AI24)</f>
        <v>1380542267157</v>
      </c>
      <c r="AJ25" s="5"/>
      <c r="AK25" s="11">
        <f>SUM(AK9:AK24)</f>
        <v>0.34723705002994354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1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166</v>
      </c>
      <c r="C6" s="18" t="s">
        <v>167</v>
      </c>
      <c r="D6" s="18" t="s">
        <v>167</v>
      </c>
      <c r="E6" s="18" t="s">
        <v>167</v>
      </c>
      <c r="F6" s="18" t="s">
        <v>167</v>
      </c>
      <c r="G6" s="18" t="s">
        <v>167</v>
      </c>
      <c r="H6" s="18" t="s">
        <v>167</v>
      </c>
      <c r="I6" s="18" t="s">
        <v>167</v>
      </c>
      <c r="K6" s="18" t="s">
        <v>255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166</v>
      </c>
      <c r="C7" s="18" t="s">
        <v>168</v>
      </c>
      <c r="E7" s="18" t="s">
        <v>169</v>
      </c>
      <c r="G7" s="18" t="s">
        <v>170</v>
      </c>
      <c r="I7" s="18" t="s">
        <v>120</v>
      </c>
      <c r="K7" s="18" t="s">
        <v>171</v>
      </c>
      <c r="M7" s="18" t="s">
        <v>172</v>
      </c>
      <c r="O7" s="18" t="s">
        <v>173</v>
      </c>
      <c r="Q7" s="18" t="s">
        <v>171</v>
      </c>
      <c r="S7" s="18" t="s">
        <v>165</v>
      </c>
    </row>
    <row r="8" spans="1:19">
      <c r="A8" s="1" t="s">
        <v>174</v>
      </c>
      <c r="C8" s="5" t="s">
        <v>175</v>
      </c>
      <c r="D8" s="5"/>
      <c r="E8" s="5" t="s">
        <v>176</v>
      </c>
      <c r="F8" s="5"/>
      <c r="G8" s="5" t="s">
        <v>177</v>
      </c>
      <c r="H8" s="5"/>
      <c r="I8" s="4">
        <v>5</v>
      </c>
      <c r="J8" s="5"/>
      <c r="K8" s="4">
        <v>426542118</v>
      </c>
      <c r="L8" s="12"/>
      <c r="M8" s="4">
        <v>510000</v>
      </c>
      <c r="N8" s="4"/>
      <c r="O8" s="4">
        <v>2400</v>
      </c>
      <c r="P8" s="4"/>
      <c r="Q8" s="4">
        <v>427049718</v>
      </c>
      <c r="R8" s="5"/>
      <c r="S8" s="10">
        <v>1.0741249132474081E-4</v>
      </c>
    </row>
    <row r="9" spans="1:19">
      <c r="A9" s="1" t="s">
        <v>178</v>
      </c>
      <c r="C9" s="5" t="s">
        <v>179</v>
      </c>
      <c r="D9" s="5"/>
      <c r="E9" s="5" t="s">
        <v>176</v>
      </c>
      <c r="F9" s="5"/>
      <c r="G9" s="5" t="s">
        <v>180</v>
      </c>
      <c r="H9" s="5"/>
      <c r="I9" s="4">
        <v>5</v>
      </c>
      <c r="J9" s="5"/>
      <c r="K9" s="4">
        <v>360677848</v>
      </c>
      <c r="L9" s="12"/>
      <c r="M9" s="4">
        <v>26932829</v>
      </c>
      <c r="N9" s="4"/>
      <c r="O9" s="4">
        <v>509100</v>
      </c>
      <c r="P9" s="4"/>
      <c r="Q9" s="4">
        <v>387101577</v>
      </c>
      <c r="R9" s="5"/>
      <c r="S9" s="10">
        <v>9.736464638364657E-5</v>
      </c>
    </row>
    <row r="10" spans="1:19">
      <c r="A10" s="1" t="s">
        <v>181</v>
      </c>
      <c r="C10" s="5" t="s">
        <v>182</v>
      </c>
      <c r="D10" s="5"/>
      <c r="E10" s="5" t="s">
        <v>176</v>
      </c>
      <c r="F10" s="5"/>
      <c r="G10" s="5" t="s">
        <v>183</v>
      </c>
      <c r="H10" s="5"/>
      <c r="I10" s="4">
        <v>5</v>
      </c>
      <c r="J10" s="5"/>
      <c r="K10" s="4">
        <v>20646050715</v>
      </c>
      <c r="L10" s="12"/>
      <c r="M10" s="4">
        <v>231560878881</v>
      </c>
      <c r="N10" s="4"/>
      <c r="O10" s="4">
        <v>100088863001</v>
      </c>
      <c r="P10" s="4"/>
      <c r="Q10" s="4">
        <v>152118066595</v>
      </c>
      <c r="R10" s="5"/>
      <c r="S10" s="10">
        <v>3.8261073171980839E-2</v>
      </c>
    </row>
    <row r="11" spans="1:19">
      <c r="A11" s="1" t="s">
        <v>111</v>
      </c>
      <c r="C11" s="5" t="s">
        <v>111</v>
      </c>
      <c r="D11" s="5"/>
      <c r="E11" s="5" t="s">
        <v>111</v>
      </c>
      <c r="F11" s="5"/>
      <c r="G11" s="5" t="s">
        <v>111</v>
      </c>
      <c r="H11" s="5"/>
      <c r="I11" s="5" t="s">
        <v>111</v>
      </c>
      <c r="J11" s="5"/>
      <c r="K11" s="6">
        <f>SUM(K8:K10)</f>
        <v>21433270681</v>
      </c>
      <c r="L11" s="5"/>
      <c r="M11" s="6">
        <f>SUM(M8:M10)</f>
        <v>231588321710</v>
      </c>
      <c r="N11" s="5"/>
      <c r="O11" s="6">
        <f>SUM(O8:O10)</f>
        <v>100089374501</v>
      </c>
      <c r="P11" s="5"/>
      <c r="Q11" s="6">
        <f>SUM(Q8:Q10)</f>
        <v>152932217890</v>
      </c>
      <c r="R11" s="5"/>
      <c r="S11" s="11">
        <f>SUM(S8:S10)</f>
        <v>3.8465850309689228E-2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7"/>
  <sheetViews>
    <sheetView rightToLeft="1" workbookViewId="0">
      <selection activeCell="G20" sqref="G20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21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  <c r="F3" s="19" t="s">
        <v>184</v>
      </c>
      <c r="G3" s="19" t="s">
        <v>184</v>
      </c>
      <c r="H3" s="19" t="s">
        <v>184</v>
      </c>
      <c r="I3" s="19" t="s">
        <v>184</v>
      </c>
      <c r="J3" s="19" t="s">
        <v>184</v>
      </c>
      <c r="K3" s="19" t="s">
        <v>184</v>
      </c>
      <c r="L3" s="19" t="s">
        <v>184</v>
      </c>
      <c r="M3" s="19" t="s">
        <v>184</v>
      </c>
      <c r="N3" s="19" t="s">
        <v>184</v>
      </c>
      <c r="O3" s="19" t="s">
        <v>184</v>
      </c>
      <c r="P3" s="19" t="s">
        <v>184</v>
      </c>
      <c r="Q3" s="19" t="s">
        <v>184</v>
      </c>
      <c r="R3" s="19" t="s">
        <v>184</v>
      </c>
      <c r="S3" s="19" t="s">
        <v>184</v>
      </c>
    </row>
    <row r="4" spans="1:2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21" ht="24.75">
      <c r="A6" s="18" t="s">
        <v>185</v>
      </c>
      <c r="B6" s="18" t="s">
        <v>185</v>
      </c>
      <c r="C6" s="18" t="s">
        <v>185</v>
      </c>
      <c r="D6" s="18" t="s">
        <v>185</v>
      </c>
      <c r="E6" s="18" t="s">
        <v>185</v>
      </c>
      <c r="F6" s="18" t="s">
        <v>185</v>
      </c>
      <c r="G6" s="18" t="s">
        <v>185</v>
      </c>
      <c r="I6" s="18" t="s">
        <v>186</v>
      </c>
      <c r="J6" s="18" t="s">
        <v>186</v>
      </c>
      <c r="K6" s="18" t="s">
        <v>186</v>
      </c>
      <c r="L6" s="18" t="s">
        <v>186</v>
      </c>
      <c r="M6" s="18" t="s">
        <v>186</v>
      </c>
      <c r="O6" s="18" t="s">
        <v>187</v>
      </c>
      <c r="P6" s="18" t="s">
        <v>187</v>
      </c>
      <c r="Q6" s="18" t="s">
        <v>187</v>
      </c>
      <c r="R6" s="18" t="s">
        <v>187</v>
      </c>
      <c r="S6" s="18" t="s">
        <v>187</v>
      </c>
    </row>
    <row r="7" spans="1:21" ht="24.75">
      <c r="A7" s="18" t="s">
        <v>188</v>
      </c>
      <c r="C7" s="18" t="s">
        <v>189</v>
      </c>
      <c r="E7" s="18" t="s">
        <v>119</v>
      </c>
      <c r="G7" s="18" t="s">
        <v>120</v>
      </c>
      <c r="I7" s="18" t="s">
        <v>190</v>
      </c>
      <c r="K7" s="18" t="s">
        <v>191</v>
      </c>
      <c r="M7" s="18" t="s">
        <v>192</v>
      </c>
      <c r="O7" s="18" t="s">
        <v>190</v>
      </c>
      <c r="Q7" s="18" t="s">
        <v>191</v>
      </c>
      <c r="S7" s="18" t="s">
        <v>192</v>
      </c>
    </row>
    <row r="8" spans="1:21">
      <c r="A8" s="1" t="s">
        <v>159</v>
      </c>
      <c r="C8" s="5" t="s">
        <v>256</v>
      </c>
      <c r="D8" s="5"/>
      <c r="E8" s="5" t="s">
        <v>161</v>
      </c>
      <c r="F8" s="5"/>
      <c r="G8" s="4">
        <v>20.5</v>
      </c>
      <c r="H8" s="5"/>
      <c r="I8" s="4">
        <v>10544553649</v>
      </c>
      <c r="J8" s="5"/>
      <c r="K8" s="4">
        <v>0</v>
      </c>
      <c r="L8" s="5"/>
      <c r="M8" s="4">
        <v>10544553649</v>
      </c>
      <c r="N8" s="5"/>
      <c r="O8" s="4">
        <v>10544553649</v>
      </c>
      <c r="P8" s="5"/>
      <c r="Q8" s="4">
        <v>0</v>
      </c>
      <c r="R8" s="5"/>
      <c r="S8" s="4">
        <v>10544553649</v>
      </c>
      <c r="T8" s="5"/>
      <c r="U8" s="5"/>
    </row>
    <row r="9" spans="1:21" ht="24.75">
      <c r="A9" s="1" t="s">
        <v>162</v>
      </c>
      <c r="C9" s="5" t="s">
        <v>256</v>
      </c>
      <c r="D9" s="5"/>
      <c r="E9" s="5" t="s">
        <v>164</v>
      </c>
      <c r="F9" s="5"/>
      <c r="G9" s="4">
        <v>17</v>
      </c>
      <c r="H9" s="5"/>
      <c r="I9" s="4">
        <v>1556117900</v>
      </c>
      <c r="J9" s="5"/>
      <c r="K9" s="4">
        <v>0</v>
      </c>
      <c r="L9" s="5"/>
      <c r="M9" s="4">
        <v>1556117900</v>
      </c>
      <c r="N9" s="5"/>
      <c r="O9" s="4">
        <v>1556117900</v>
      </c>
      <c r="P9" s="13"/>
      <c r="Q9" s="4">
        <v>0</v>
      </c>
      <c r="R9" s="5"/>
      <c r="S9" s="4">
        <v>1556117900</v>
      </c>
      <c r="T9" s="5"/>
      <c r="U9" s="5"/>
    </row>
    <row r="10" spans="1:21">
      <c r="A10" s="1" t="s">
        <v>156</v>
      </c>
      <c r="C10" s="5" t="s">
        <v>256</v>
      </c>
      <c r="D10" s="5"/>
      <c r="E10" s="5" t="s">
        <v>158</v>
      </c>
      <c r="F10" s="5"/>
      <c r="G10" s="4">
        <v>18</v>
      </c>
      <c r="H10" s="5"/>
      <c r="I10" s="4">
        <v>1561144144</v>
      </c>
      <c r="J10" s="5"/>
      <c r="K10" s="4">
        <v>0</v>
      </c>
      <c r="L10" s="5"/>
      <c r="M10" s="4">
        <v>1561144144</v>
      </c>
      <c r="N10" s="5"/>
      <c r="O10" s="4">
        <v>1561144144</v>
      </c>
      <c r="P10" s="5"/>
      <c r="Q10" s="4">
        <v>0</v>
      </c>
      <c r="R10" s="5"/>
      <c r="S10" s="4">
        <v>1561144144</v>
      </c>
      <c r="T10" s="5"/>
      <c r="U10" s="5"/>
    </row>
    <row r="11" spans="1:21">
      <c r="A11" s="1" t="s">
        <v>178</v>
      </c>
      <c r="C11" s="4">
        <v>17</v>
      </c>
      <c r="D11" s="5"/>
      <c r="E11" s="5" t="s">
        <v>256</v>
      </c>
      <c r="F11" s="5"/>
      <c r="G11" s="4">
        <v>5</v>
      </c>
      <c r="H11" s="5"/>
      <c r="I11" s="4">
        <v>1432829</v>
      </c>
      <c r="J11" s="5"/>
      <c r="K11" s="4">
        <v>0</v>
      </c>
      <c r="L11" s="5"/>
      <c r="M11" s="4">
        <v>1432829</v>
      </c>
      <c r="N11" s="5"/>
      <c r="O11" s="4">
        <v>1432829</v>
      </c>
      <c r="P11" s="5"/>
      <c r="Q11" s="4">
        <v>0</v>
      </c>
      <c r="R11" s="5"/>
      <c r="S11" s="4">
        <v>1432829</v>
      </c>
      <c r="T11" s="5"/>
      <c r="U11" s="5"/>
    </row>
    <row r="12" spans="1:21">
      <c r="A12" s="1" t="s">
        <v>181</v>
      </c>
      <c r="C12" s="4">
        <v>1</v>
      </c>
      <c r="D12" s="5"/>
      <c r="E12" s="5" t="s">
        <v>256</v>
      </c>
      <c r="F12" s="5"/>
      <c r="G12" s="4">
        <v>5</v>
      </c>
      <c r="H12" s="5"/>
      <c r="I12" s="4">
        <v>542284108</v>
      </c>
      <c r="J12" s="5"/>
      <c r="K12" s="4">
        <v>0</v>
      </c>
      <c r="L12" s="5"/>
      <c r="M12" s="4">
        <v>542284108</v>
      </c>
      <c r="N12" s="5"/>
      <c r="O12" s="4">
        <v>542284108</v>
      </c>
      <c r="P12" s="5"/>
      <c r="Q12" s="4">
        <v>0</v>
      </c>
      <c r="R12" s="5"/>
      <c r="S12" s="4">
        <v>542284108</v>
      </c>
      <c r="T12" s="5"/>
      <c r="U12" s="5"/>
    </row>
    <row r="13" spans="1:21">
      <c r="A13" s="1" t="s">
        <v>111</v>
      </c>
      <c r="C13" s="5" t="s">
        <v>111</v>
      </c>
      <c r="D13" s="5"/>
      <c r="E13" s="5" t="s">
        <v>111</v>
      </c>
      <c r="F13" s="5"/>
      <c r="G13" s="4"/>
      <c r="H13" s="5"/>
      <c r="I13" s="6">
        <f>SUM(I8:I12)</f>
        <v>14205532630</v>
      </c>
      <c r="J13" s="5"/>
      <c r="K13" s="6">
        <f>SUM(K8:K12)</f>
        <v>0</v>
      </c>
      <c r="L13" s="5"/>
      <c r="M13" s="6">
        <f>SUM(M8:M12)</f>
        <v>14205532630</v>
      </c>
      <c r="N13" s="5"/>
      <c r="O13" s="6">
        <f>SUM(O8:O12)</f>
        <v>14205532630</v>
      </c>
      <c r="P13" s="5"/>
      <c r="Q13" s="6">
        <f>SUM(Q8:Q12)</f>
        <v>0</v>
      </c>
      <c r="R13" s="5"/>
      <c r="S13" s="6">
        <f>SUM(S8:S12)</f>
        <v>14205532630</v>
      </c>
      <c r="T13" s="5"/>
      <c r="U13" s="5"/>
    </row>
    <row r="14" spans="1:21"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4"/>
      <c r="O14" s="4"/>
      <c r="P14" s="4"/>
      <c r="Q14" s="4"/>
      <c r="R14" s="4"/>
      <c r="S14" s="4"/>
      <c r="T14" s="4">
        <f t="shared" ref="T14" si="0">SUM(T8:T10)</f>
        <v>0</v>
      </c>
      <c r="U14" s="5"/>
    </row>
    <row r="17" spans="13:20">
      <c r="M17" s="2"/>
      <c r="N17" s="2"/>
      <c r="O17" s="2"/>
      <c r="P17" s="2"/>
      <c r="Q17" s="2"/>
      <c r="R17" s="2"/>
      <c r="S17" s="2"/>
      <c r="T17" s="2">
        <f t="shared" ref="T17" si="1">SUM(T11:T12)</f>
        <v>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9"/>
  <sheetViews>
    <sheetView rightToLeft="1" topLeftCell="A63" workbookViewId="0">
      <selection activeCell="I82" sqref="I82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  <c r="F3" s="19" t="s">
        <v>184</v>
      </c>
      <c r="G3" s="19" t="s">
        <v>184</v>
      </c>
      <c r="H3" s="19" t="s">
        <v>184</v>
      </c>
      <c r="I3" s="19" t="s">
        <v>184</v>
      </c>
      <c r="J3" s="19" t="s">
        <v>184</v>
      </c>
      <c r="K3" s="19" t="s">
        <v>184</v>
      </c>
      <c r="L3" s="19" t="s">
        <v>184</v>
      </c>
      <c r="M3" s="19" t="s">
        <v>184</v>
      </c>
      <c r="N3" s="19" t="s">
        <v>184</v>
      </c>
      <c r="O3" s="19" t="s">
        <v>184</v>
      </c>
      <c r="P3" s="19" t="s">
        <v>184</v>
      </c>
      <c r="Q3" s="19" t="s">
        <v>184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3</v>
      </c>
      <c r="C6" s="18" t="s">
        <v>186</v>
      </c>
      <c r="D6" s="18" t="s">
        <v>186</v>
      </c>
      <c r="E6" s="18" t="s">
        <v>186</v>
      </c>
      <c r="F6" s="18" t="s">
        <v>186</v>
      </c>
      <c r="G6" s="18" t="s">
        <v>186</v>
      </c>
      <c r="H6" s="18" t="s">
        <v>186</v>
      </c>
      <c r="I6" s="18" t="s">
        <v>186</v>
      </c>
      <c r="K6" s="18" t="s">
        <v>187</v>
      </c>
      <c r="L6" s="18" t="s">
        <v>187</v>
      </c>
      <c r="M6" s="18" t="s">
        <v>187</v>
      </c>
      <c r="N6" s="18" t="s">
        <v>187</v>
      </c>
      <c r="O6" s="18" t="s">
        <v>187</v>
      </c>
      <c r="P6" s="18" t="s">
        <v>187</v>
      </c>
      <c r="Q6" s="18" t="s">
        <v>187</v>
      </c>
    </row>
    <row r="7" spans="1:17" ht="24.75">
      <c r="A7" s="18" t="s">
        <v>3</v>
      </c>
      <c r="C7" s="18" t="s">
        <v>7</v>
      </c>
      <c r="E7" s="18" t="s">
        <v>193</v>
      </c>
      <c r="G7" s="18" t="s">
        <v>194</v>
      </c>
      <c r="I7" s="18" t="s">
        <v>195</v>
      </c>
      <c r="K7" s="18" t="s">
        <v>7</v>
      </c>
      <c r="M7" s="18" t="s">
        <v>193</v>
      </c>
      <c r="O7" s="18" t="s">
        <v>194</v>
      </c>
      <c r="Q7" s="18" t="s">
        <v>195</v>
      </c>
    </row>
    <row r="8" spans="1:17">
      <c r="A8" s="1" t="s">
        <v>79</v>
      </c>
      <c r="C8" s="8">
        <v>11047323</v>
      </c>
      <c r="D8" s="8"/>
      <c r="E8" s="8">
        <v>49735627578</v>
      </c>
      <c r="F8" s="8"/>
      <c r="G8" s="8">
        <v>49098695275</v>
      </c>
      <c r="H8" s="8"/>
      <c r="I8" s="8">
        <f>E8-G8</f>
        <v>636932303</v>
      </c>
      <c r="J8" s="8"/>
      <c r="K8" s="8">
        <v>11047323</v>
      </c>
      <c r="L8" s="8"/>
      <c r="M8" s="8">
        <v>49735627578</v>
      </c>
      <c r="N8" s="8"/>
      <c r="O8" s="8">
        <v>49098695275</v>
      </c>
      <c r="P8" s="8"/>
      <c r="Q8" s="8">
        <f>M8-O8</f>
        <v>636932303</v>
      </c>
    </row>
    <row r="9" spans="1:17">
      <c r="A9" s="1" t="s">
        <v>103</v>
      </c>
      <c r="C9" s="8">
        <v>4930802</v>
      </c>
      <c r="D9" s="8"/>
      <c r="E9" s="8">
        <v>50534091036</v>
      </c>
      <c r="F9" s="8"/>
      <c r="G9" s="8">
        <v>53818071734</v>
      </c>
      <c r="H9" s="8"/>
      <c r="I9" s="8">
        <f t="shared" ref="I9:I72" si="0">E9-G9</f>
        <v>-3283980698</v>
      </c>
      <c r="J9" s="8"/>
      <c r="K9" s="8">
        <v>4930802</v>
      </c>
      <c r="L9" s="8"/>
      <c r="M9" s="8">
        <v>50534091036</v>
      </c>
      <c r="N9" s="8"/>
      <c r="O9" s="8">
        <v>53818071734</v>
      </c>
      <c r="P9" s="8"/>
      <c r="Q9" s="8">
        <f t="shared" ref="Q9:Q72" si="1">M9-O9</f>
        <v>-3283980698</v>
      </c>
    </row>
    <row r="10" spans="1:17">
      <c r="A10" s="1" t="s">
        <v>49</v>
      </c>
      <c r="C10" s="8">
        <v>1256254</v>
      </c>
      <c r="D10" s="8"/>
      <c r="E10" s="8">
        <v>21304174665</v>
      </c>
      <c r="F10" s="8"/>
      <c r="G10" s="8">
        <v>21441540386</v>
      </c>
      <c r="H10" s="8"/>
      <c r="I10" s="8">
        <f t="shared" si="0"/>
        <v>-137365721</v>
      </c>
      <c r="J10" s="8"/>
      <c r="K10" s="8">
        <v>1256254</v>
      </c>
      <c r="L10" s="8"/>
      <c r="M10" s="8">
        <v>21304174665</v>
      </c>
      <c r="N10" s="8"/>
      <c r="O10" s="8">
        <v>21441540386</v>
      </c>
      <c r="P10" s="8"/>
      <c r="Q10" s="8">
        <f t="shared" si="1"/>
        <v>-137365721</v>
      </c>
    </row>
    <row r="11" spans="1:17">
      <c r="A11" s="1" t="s">
        <v>59</v>
      </c>
      <c r="C11" s="8">
        <v>5754912</v>
      </c>
      <c r="D11" s="8"/>
      <c r="E11" s="8">
        <v>43191060565</v>
      </c>
      <c r="F11" s="8"/>
      <c r="G11" s="8">
        <v>46223015810</v>
      </c>
      <c r="H11" s="8"/>
      <c r="I11" s="8">
        <f t="shared" si="0"/>
        <v>-3031955245</v>
      </c>
      <c r="J11" s="8"/>
      <c r="K11" s="8">
        <v>5754912</v>
      </c>
      <c r="L11" s="8"/>
      <c r="M11" s="8">
        <v>43191060565</v>
      </c>
      <c r="N11" s="8"/>
      <c r="O11" s="8">
        <v>46223015810</v>
      </c>
      <c r="P11" s="8"/>
      <c r="Q11" s="8">
        <f t="shared" si="1"/>
        <v>-3031955245</v>
      </c>
    </row>
    <row r="12" spans="1:17">
      <c r="A12" s="1" t="s">
        <v>61</v>
      </c>
      <c r="C12" s="8">
        <v>3495236</v>
      </c>
      <c r="D12" s="8"/>
      <c r="E12" s="8">
        <v>63269540487</v>
      </c>
      <c r="F12" s="8"/>
      <c r="G12" s="8">
        <v>60976410518</v>
      </c>
      <c r="H12" s="8"/>
      <c r="I12" s="8">
        <f t="shared" si="0"/>
        <v>2293129969</v>
      </c>
      <c r="J12" s="8"/>
      <c r="K12" s="8">
        <v>3495236</v>
      </c>
      <c r="L12" s="8"/>
      <c r="M12" s="8">
        <v>63269540487</v>
      </c>
      <c r="N12" s="8"/>
      <c r="O12" s="8">
        <v>60976410518</v>
      </c>
      <c r="P12" s="8"/>
      <c r="Q12" s="8">
        <f t="shared" si="1"/>
        <v>2293129969</v>
      </c>
    </row>
    <row r="13" spans="1:17">
      <c r="A13" s="1" t="s">
        <v>55</v>
      </c>
      <c r="C13" s="8">
        <v>2375443</v>
      </c>
      <c r="D13" s="8"/>
      <c r="E13" s="8">
        <v>53483651435</v>
      </c>
      <c r="F13" s="8"/>
      <c r="G13" s="8">
        <v>54546240536</v>
      </c>
      <c r="H13" s="8"/>
      <c r="I13" s="8">
        <f t="shared" si="0"/>
        <v>-1062589101</v>
      </c>
      <c r="J13" s="8"/>
      <c r="K13" s="8">
        <v>2375443</v>
      </c>
      <c r="L13" s="8"/>
      <c r="M13" s="8">
        <v>53483651435</v>
      </c>
      <c r="N13" s="8"/>
      <c r="O13" s="8">
        <v>54546240536</v>
      </c>
      <c r="P13" s="8"/>
      <c r="Q13" s="8">
        <f t="shared" si="1"/>
        <v>-1062589101</v>
      </c>
    </row>
    <row r="14" spans="1:17">
      <c r="A14" s="1" t="s">
        <v>107</v>
      </c>
      <c r="C14" s="8">
        <v>2399288</v>
      </c>
      <c r="D14" s="8"/>
      <c r="E14" s="8">
        <v>12616714730</v>
      </c>
      <c r="F14" s="8"/>
      <c r="G14" s="8">
        <v>12239882796</v>
      </c>
      <c r="H14" s="8"/>
      <c r="I14" s="8">
        <f t="shared" si="0"/>
        <v>376831934</v>
      </c>
      <c r="J14" s="8"/>
      <c r="K14" s="8">
        <v>2399288</v>
      </c>
      <c r="L14" s="8"/>
      <c r="M14" s="8">
        <v>12616714730</v>
      </c>
      <c r="N14" s="8"/>
      <c r="O14" s="8">
        <v>12239882796</v>
      </c>
      <c r="P14" s="8"/>
      <c r="Q14" s="8">
        <f t="shared" si="1"/>
        <v>376831934</v>
      </c>
    </row>
    <row r="15" spans="1:17">
      <c r="A15" s="1" t="s">
        <v>89</v>
      </c>
      <c r="C15" s="8">
        <v>1780607</v>
      </c>
      <c r="D15" s="8"/>
      <c r="E15" s="8">
        <v>63313343131</v>
      </c>
      <c r="F15" s="8"/>
      <c r="G15" s="8">
        <v>62251335698</v>
      </c>
      <c r="H15" s="8"/>
      <c r="I15" s="8">
        <f t="shared" si="0"/>
        <v>1062007433</v>
      </c>
      <c r="J15" s="8"/>
      <c r="K15" s="8">
        <v>1780607</v>
      </c>
      <c r="L15" s="8"/>
      <c r="M15" s="8">
        <v>63313343131</v>
      </c>
      <c r="N15" s="8"/>
      <c r="O15" s="8">
        <v>62251335698</v>
      </c>
      <c r="P15" s="8"/>
      <c r="Q15" s="8">
        <f t="shared" si="1"/>
        <v>1062007433</v>
      </c>
    </row>
    <row r="16" spans="1:17">
      <c r="A16" s="1" t="s">
        <v>25</v>
      </c>
      <c r="C16" s="8">
        <v>11503598</v>
      </c>
      <c r="D16" s="8"/>
      <c r="E16" s="8">
        <v>27055568666</v>
      </c>
      <c r="F16" s="8"/>
      <c r="G16" s="8">
        <v>29354034136</v>
      </c>
      <c r="H16" s="8"/>
      <c r="I16" s="8">
        <f t="shared" si="0"/>
        <v>-2298465470</v>
      </c>
      <c r="J16" s="8"/>
      <c r="K16" s="8">
        <v>11503598</v>
      </c>
      <c r="L16" s="8"/>
      <c r="M16" s="8">
        <v>27055568666</v>
      </c>
      <c r="N16" s="8"/>
      <c r="O16" s="8">
        <v>29354034136</v>
      </c>
      <c r="P16" s="8"/>
      <c r="Q16" s="8">
        <f t="shared" si="1"/>
        <v>-2298465470</v>
      </c>
    </row>
    <row r="17" spans="1:17">
      <c r="A17" s="1" t="s">
        <v>71</v>
      </c>
      <c r="C17" s="8">
        <v>21952854</v>
      </c>
      <c r="D17" s="8"/>
      <c r="E17" s="8">
        <v>47288782202</v>
      </c>
      <c r="F17" s="8"/>
      <c r="G17" s="8">
        <v>47288782202</v>
      </c>
      <c r="H17" s="8"/>
      <c r="I17" s="8">
        <f t="shared" si="0"/>
        <v>0</v>
      </c>
      <c r="J17" s="8"/>
      <c r="K17" s="8">
        <v>21952854</v>
      </c>
      <c r="L17" s="8"/>
      <c r="M17" s="8">
        <v>47288782202</v>
      </c>
      <c r="N17" s="8"/>
      <c r="O17" s="8">
        <v>47288782202</v>
      </c>
      <c r="P17" s="8"/>
      <c r="Q17" s="8">
        <f t="shared" si="1"/>
        <v>0</v>
      </c>
    </row>
    <row r="18" spans="1:17">
      <c r="A18" s="1" t="s">
        <v>29</v>
      </c>
      <c r="C18" s="8">
        <v>2548201</v>
      </c>
      <c r="D18" s="8"/>
      <c r="E18" s="8">
        <v>31941624363</v>
      </c>
      <c r="F18" s="8"/>
      <c r="G18" s="8">
        <v>31890963578</v>
      </c>
      <c r="H18" s="8"/>
      <c r="I18" s="8">
        <f t="shared" si="0"/>
        <v>50660785</v>
      </c>
      <c r="J18" s="8"/>
      <c r="K18" s="8">
        <v>2548201</v>
      </c>
      <c r="L18" s="8"/>
      <c r="M18" s="8">
        <v>31941624363</v>
      </c>
      <c r="N18" s="8"/>
      <c r="O18" s="8">
        <v>31890963578</v>
      </c>
      <c r="P18" s="8"/>
      <c r="Q18" s="8">
        <f t="shared" si="1"/>
        <v>50660785</v>
      </c>
    </row>
    <row r="19" spans="1:17">
      <c r="A19" s="1" t="s">
        <v>75</v>
      </c>
      <c r="C19" s="8">
        <v>1583013</v>
      </c>
      <c r="D19" s="8"/>
      <c r="E19" s="8">
        <v>22659754646</v>
      </c>
      <c r="F19" s="8"/>
      <c r="G19" s="8">
        <v>22455187416</v>
      </c>
      <c r="H19" s="8"/>
      <c r="I19" s="8">
        <f t="shared" si="0"/>
        <v>204567230</v>
      </c>
      <c r="J19" s="8"/>
      <c r="K19" s="8">
        <v>1583013</v>
      </c>
      <c r="L19" s="8"/>
      <c r="M19" s="8">
        <v>22659754646</v>
      </c>
      <c r="N19" s="8"/>
      <c r="O19" s="8">
        <v>22455187416</v>
      </c>
      <c r="P19" s="8"/>
      <c r="Q19" s="8">
        <f t="shared" si="1"/>
        <v>204567230</v>
      </c>
    </row>
    <row r="20" spans="1:17">
      <c r="A20" s="1" t="s">
        <v>96</v>
      </c>
      <c r="C20" s="8">
        <v>8150143</v>
      </c>
      <c r="D20" s="8"/>
      <c r="E20" s="8">
        <v>39487440389</v>
      </c>
      <c r="F20" s="8"/>
      <c r="G20" s="8">
        <v>37721280766</v>
      </c>
      <c r="H20" s="8"/>
      <c r="I20" s="8">
        <f t="shared" si="0"/>
        <v>1766159623</v>
      </c>
      <c r="J20" s="8"/>
      <c r="K20" s="8">
        <v>8150143</v>
      </c>
      <c r="L20" s="8"/>
      <c r="M20" s="8">
        <v>39487440389</v>
      </c>
      <c r="N20" s="8"/>
      <c r="O20" s="8">
        <v>37721280766</v>
      </c>
      <c r="P20" s="8"/>
      <c r="Q20" s="8">
        <f t="shared" si="1"/>
        <v>1766159623</v>
      </c>
    </row>
    <row r="21" spans="1:17">
      <c r="A21" s="1" t="s">
        <v>42</v>
      </c>
      <c r="C21" s="8">
        <v>5258122</v>
      </c>
      <c r="D21" s="8"/>
      <c r="E21" s="8">
        <v>47982356078</v>
      </c>
      <c r="F21" s="8"/>
      <c r="G21" s="8">
        <v>49341333483</v>
      </c>
      <c r="H21" s="8"/>
      <c r="I21" s="8">
        <f t="shared" si="0"/>
        <v>-1358977405</v>
      </c>
      <c r="J21" s="8"/>
      <c r="K21" s="8">
        <v>5258122</v>
      </c>
      <c r="L21" s="8"/>
      <c r="M21" s="8">
        <v>47982356078</v>
      </c>
      <c r="N21" s="8"/>
      <c r="O21" s="8">
        <v>49341333483</v>
      </c>
      <c r="P21" s="8"/>
      <c r="Q21" s="8">
        <f t="shared" si="1"/>
        <v>-1358977405</v>
      </c>
    </row>
    <row r="22" spans="1:17">
      <c r="A22" s="1" t="s">
        <v>65</v>
      </c>
      <c r="C22" s="8">
        <v>2159716</v>
      </c>
      <c r="D22" s="8"/>
      <c r="E22" s="8">
        <v>80078090229</v>
      </c>
      <c r="F22" s="8"/>
      <c r="G22" s="8">
        <v>75054424515</v>
      </c>
      <c r="H22" s="8"/>
      <c r="I22" s="8">
        <f t="shared" si="0"/>
        <v>5023665714</v>
      </c>
      <c r="J22" s="8"/>
      <c r="K22" s="8">
        <v>2159716</v>
      </c>
      <c r="L22" s="8"/>
      <c r="M22" s="8">
        <v>80078090229</v>
      </c>
      <c r="N22" s="8"/>
      <c r="O22" s="8">
        <v>75054424515</v>
      </c>
      <c r="P22" s="8"/>
      <c r="Q22" s="8">
        <f t="shared" si="1"/>
        <v>5023665714</v>
      </c>
    </row>
    <row r="23" spans="1:17">
      <c r="A23" s="1" t="s">
        <v>53</v>
      </c>
      <c r="C23" s="8">
        <v>1754782</v>
      </c>
      <c r="D23" s="8"/>
      <c r="E23" s="8">
        <v>29653797800</v>
      </c>
      <c r="F23" s="8"/>
      <c r="G23" s="8">
        <v>31520242721</v>
      </c>
      <c r="H23" s="8"/>
      <c r="I23" s="8">
        <f t="shared" si="0"/>
        <v>-1866444921</v>
      </c>
      <c r="J23" s="8"/>
      <c r="K23" s="8">
        <v>1754782</v>
      </c>
      <c r="L23" s="8"/>
      <c r="M23" s="8">
        <v>29653797800</v>
      </c>
      <c r="N23" s="8"/>
      <c r="O23" s="8">
        <v>31520242721</v>
      </c>
      <c r="P23" s="8"/>
      <c r="Q23" s="8">
        <f t="shared" si="1"/>
        <v>-1866444921</v>
      </c>
    </row>
    <row r="24" spans="1:17">
      <c r="A24" s="1" t="s">
        <v>27</v>
      </c>
      <c r="C24" s="8">
        <v>17590946</v>
      </c>
      <c r="D24" s="8"/>
      <c r="E24" s="8">
        <v>100371246461</v>
      </c>
      <c r="F24" s="8"/>
      <c r="G24" s="8">
        <v>98972344071</v>
      </c>
      <c r="H24" s="8"/>
      <c r="I24" s="8">
        <f t="shared" si="0"/>
        <v>1398902390</v>
      </c>
      <c r="J24" s="8"/>
      <c r="K24" s="8">
        <v>17590946</v>
      </c>
      <c r="L24" s="8"/>
      <c r="M24" s="8">
        <v>100371246461</v>
      </c>
      <c r="N24" s="8"/>
      <c r="O24" s="8">
        <v>98972344071</v>
      </c>
      <c r="P24" s="8"/>
      <c r="Q24" s="8">
        <f t="shared" si="1"/>
        <v>1398902390</v>
      </c>
    </row>
    <row r="25" spans="1:17">
      <c r="A25" s="1" t="s">
        <v>40</v>
      </c>
      <c r="C25" s="8">
        <v>7549334</v>
      </c>
      <c r="D25" s="8"/>
      <c r="E25" s="8">
        <v>59660102928</v>
      </c>
      <c r="F25" s="8"/>
      <c r="G25" s="8">
        <v>59359926309</v>
      </c>
      <c r="H25" s="8"/>
      <c r="I25" s="8">
        <f t="shared" si="0"/>
        <v>300176619</v>
      </c>
      <c r="J25" s="8"/>
      <c r="K25" s="8">
        <v>7549334</v>
      </c>
      <c r="L25" s="8"/>
      <c r="M25" s="8">
        <v>59660102928</v>
      </c>
      <c r="N25" s="8"/>
      <c r="O25" s="8">
        <v>59359926309</v>
      </c>
      <c r="P25" s="8"/>
      <c r="Q25" s="8">
        <f t="shared" si="1"/>
        <v>300176619</v>
      </c>
    </row>
    <row r="26" spans="1:17">
      <c r="A26" s="1" t="s">
        <v>34</v>
      </c>
      <c r="C26" s="8">
        <v>6565556</v>
      </c>
      <c r="D26" s="8"/>
      <c r="E26" s="8">
        <v>115779949307</v>
      </c>
      <c r="F26" s="8"/>
      <c r="G26" s="8">
        <v>109449253093</v>
      </c>
      <c r="H26" s="8"/>
      <c r="I26" s="8">
        <f t="shared" si="0"/>
        <v>6330696214</v>
      </c>
      <c r="J26" s="8"/>
      <c r="K26" s="8">
        <v>6565556</v>
      </c>
      <c r="L26" s="8"/>
      <c r="M26" s="8">
        <v>115779949307</v>
      </c>
      <c r="N26" s="8"/>
      <c r="O26" s="8">
        <v>109449253093</v>
      </c>
      <c r="P26" s="8"/>
      <c r="Q26" s="8">
        <f t="shared" si="1"/>
        <v>6330696214</v>
      </c>
    </row>
    <row r="27" spans="1:17">
      <c r="A27" s="1" t="s">
        <v>44</v>
      </c>
      <c r="C27" s="8">
        <v>6016116</v>
      </c>
      <c r="D27" s="8"/>
      <c r="E27" s="8">
        <v>47663151275</v>
      </c>
      <c r="F27" s="8"/>
      <c r="G27" s="8">
        <v>47184725666</v>
      </c>
      <c r="H27" s="8"/>
      <c r="I27" s="8">
        <f t="shared" si="0"/>
        <v>478425609</v>
      </c>
      <c r="J27" s="8"/>
      <c r="K27" s="8">
        <v>6016116</v>
      </c>
      <c r="L27" s="8"/>
      <c r="M27" s="8">
        <v>47663151275</v>
      </c>
      <c r="N27" s="8"/>
      <c r="O27" s="8">
        <v>47184725666</v>
      </c>
      <c r="P27" s="8"/>
      <c r="Q27" s="8">
        <f t="shared" si="1"/>
        <v>478425609</v>
      </c>
    </row>
    <row r="28" spans="1:17">
      <c r="A28" s="1" t="s">
        <v>85</v>
      </c>
      <c r="C28" s="8">
        <v>2899792</v>
      </c>
      <c r="D28" s="8"/>
      <c r="E28" s="8">
        <v>57074257104</v>
      </c>
      <c r="F28" s="8"/>
      <c r="G28" s="8">
        <v>61715143667</v>
      </c>
      <c r="H28" s="8"/>
      <c r="I28" s="8">
        <f t="shared" si="0"/>
        <v>-4640886563</v>
      </c>
      <c r="J28" s="8"/>
      <c r="K28" s="8">
        <v>2899792</v>
      </c>
      <c r="L28" s="8"/>
      <c r="M28" s="8">
        <v>57074257104</v>
      </c>
      <c r="N28" s="8"/>
      <c r="O28" s="8">
        <v>61715143667</v>
      </c>
      <c r="P28" s="8"/>
      <c r="Q28" s="8">
        <f t="shared" si="1"/>
        <v>-4640886563</v>
      </c>
    </row>
    <row r="29" spans="1:17">
      <c r="A29" s="1" t="s">
        <v>92</v>
      </c>
      <c r="C29" s="8">
        <v>572500</v>
      </c>
      <c r="D29" s="8"/>
      <c r="E29" s="8">
        <v>9065661446</v>
      </c>
      <c r="F29" s="8"/>
      <c r="G29" s="8">
        <v>8382749096</v>
      </c>
      <c r="H29" s="8"/>
      <c r="I29" s="8">
        <f t="shared" si="0"/>
        <v>682912350</v>
      </c>
      <c r="J29" s="8"/>
      <c r="K29" s="8">
        <v>572500</v>
      </c>
      <c r="L29" s="8"/>
      <c r="M29" s="8">
        <v>9065661446</v>
      </c>
      <c r="N29" s="8"/>
      <c r="O29" s="8">
        <v>8382749096</v>
      </c>
      <c r="P29" s="8"/>
      <c r="Q29" s="8">
        <f t="shared" si="1"/>
        <v>682912350</v>
      </c>
    </row>
    <row r="30" spans="1:17">
      <c r="A30" s="1" t="s">
        <v>83</v>
      </c>
      <c r="C30" s="8">
        <v>4020453</v>
      </c>
      <c r="D30" s="8"/>
      <c r="E30" s="8">
        <v>46359763133</v>
      </c>
      <c r="F30" s="8"/>
      <c r="G30" s="8">
        <v>44641254672</v>
      </c>
      <c r="H30" s="8"/>
      <c r="I30" s="8">
        <f t="shared" si="0"/>
        <v>1718508461</v>
      </c>
      <c r="J30" s="8"/>
      <c r="K30" s="8">
        <v>4020453</v>
      </c>
      <c r="L30" s="8"/>
      <c r="M30" s="8">
        <v>46359763133</v>
      </c>
      <c r="N30" s="8"/>
      <c r="O30" s="8">
        <v>44641254672</v>
      </c>
      <c r="P30" s="8"/>
      <c r="Q30" s="8">
        <f t="shared" si="1"/>
        <v>1718508461</v>
      </c>
    </row>
    <row r="31" spans="1:17">
      <c r="A31" s="1" t="s">
        <v>15</v>
      </c>
      <c r="C31" s="8">
        <v>4000000</v>
      </c>
      <c r="D31" s="8"/>
      <c r="E31" s="8">
        <v>47833686000</v>
      </c>
      <c r="F31" s="8"/>
      <c r="G31" s="8">
        <v>47356542000</v>
      </c>
      <c r="H31" s="8"/>
      <c r="I31" s="8">
        <f t="shared" si="0"/>
        <v>477144000</v>
      </c>
      <c r="J31" s="8"/>
      <c r="K31" s="8">
        <v>4000000</v>
      </c>
      <c r="L31" s="8"/>
      <c r="M31" s="8">
        <v>47833686000</v>
      </c>
      <c r="N31" s="8"/>
      <c r="O31" s="8">
        <v>47356542000</v>
      </c>
      <c r="P31" s="8"/>
      <c r="Q31" s="8">
        <f t="shared" si="1"/>
        <v>477144000</v>
      </c>
    </row>
    <row r="32" spans="1:17">
      <c r="A32" s="1" t="s">
        <v>67</v>
      </c>
      <c r="C32" s="8">
        <v>2066396</v>
      </c>
      <c r="D32" s="8"/>
      <c r="E32" s="8">
        <v>29332561477</v>
      </c>
      <c r="F32" s="8"/>
      <c r="G32" s="8">
        <v>30704116583</v>
      </c>
      <c r="H32" s="8"/>
      <c r="I32" s="8">
        <f t="shared" si="0"/>
        <v>-1371555106</v>
      </c>
      <c r="J32" s="8"/>
      <c r="K32" s="8">
        <v>2066396</v>
      </c>
      <c r="L32" s="8"/>
      <c r="M32" s="8">
        <v>29332561477</v>
      </c>
      <c r="N32" s="8"/>
      <c r="O32" s="8">
        <v>30704116583</v>
      </c>
      <c r="P32" s="8"/>
      <c r="Q32" s="8">
        <f t="shared" si="1"/>
        <v>-1371555106</v>
      </c>
    </row>
    <row r="33" spans="1:17">
      <c r="A33" s="1" t="s">
        <v>101</v>
      </c>
      <c r="C33" s="8">
        <v>55628</v>
      </c>
      <c r="D33" s="8"/>
      <c r="E33" s="8">
        <v>1277913979</v>
      </c>
      <c r="F33" s="8"/>
      <c r="G33" s="8">
        <v>1354223859</v>
      </c>
      <c r="H33" s="8"/>
      <c r="I33" s="8">
        <f t="shared" si="0"/>
        <v>-76309880</v>
      </c>
      <c r="J33" s="8"/>
      <c r="K33" s="8">
        <v>55628</v>
      </c>
      <c r="L33" s="8"/>
      <c r="M33" s="8">
        <v>1277913979</v>
      </c>
      <c r="N33" s="8"/>
      <c r="O33" s="8">
        <v>1354223859</v>
      </c>
      <c r="P33" s="8"/>
      <c r="Q33" s="8">
        <f t="shared" si="1"/>
        <v>-76309880</v>
      </c>
    </row>
    <row r="34" spans="1:17">
      <c r="A34" s="1" t="s">
        <v>90</v>
      </c>
      <c r="C34" s="8">
        <v>2336514</v>
      </c>
      <c r="D34" s="8"/>
      <c r="E34" s="8">
        <v>36325647640</v>
      </c>
      <c r="F34" s="8"/>
      <c r="G34" s="8">
        <v>37324370689</v>
      </c>
      <c r="H34" s="8"/>
      <c r="I34" s="8">
        <f t="shared" si="0"/>
        <v>-998723049</v>
      </c>
      <c r="J34" s="8"/>
      <c r="K34" s="8">
        <v>2336514</v>
      </c>
      <c r="L34" s="8"/>
      <c r="M34" s="8">
        <v>36325647640</v>
      </c>
      <c r="N34" s="8"/>
      <c r="O34" s="8">
        <v>37324370689</v>
      </c>
      <c r="P34" s="8"/>
      <c r="Q34" s="8">
        <f t="shared" si="1"/>
        <v>-998723049</v>
      </c>
    </row>
    <row r="35" spans="1:17">
      <c r="A35" s="1" t="s">
        <v>19</v>
      </c>
      <c r="C35" s="8">
        <v>19600452</v>
      </c>
      <c r="D35" s="8"/>
      <c r="E35" s="8">
        <v>34486377879</v>
      </c>
      <c r="F35" s="8"/>
      <c r="G35" s="8">
        <v>37408952276</v>
      </c>
      <c r="H35" s="8"/>
      <c r="I35" s="8">
        <f t="shared" si="0"/>
        <v>-2922574397</v>
      </c>
      <c r="J35" s="8"/>
      <c r="K35" s="8">
        <v>19600452</v>
      </c>
      <c r="L35" s="8"/>
      <c r="M35" s="8">
        <v>34486377879</v>
      </c>
      <c r="N35" s="8"/>
      <c r="O35" s="8">
        <v>37408952276</v>
      </c>
      <c r="P35" s="8"/>
      <c r="Q35" s="8">
        <f t="shared" si="1"/>
        <v>-2922574397</v>
      </c>
    </row>
    <row r="36" spans="1:17">
      <c r="A36" s="1" t="s">
        <v>77</v>
      </c>
      <c r="C36" s="8">
        <v>15664346</v>
      </c>
      <c r="D36" s="8"/>
      <c r="E36" s="8">
        <v>61038881113</v>
      </c>
      <c r="F36" s="8"/>
      <c r="G36" s="8">
        <v>60353750815</v>
      </c>
      <c r="H36" s="8"/>
      <c r="I36" s="8">
        <f t="shared" si="0"/>
        <v>685130298</v>
      </c>
      <c r="J36" s="8"/>
      <c r="K36" s="8">
        <v>15664346</v>
      </c>
      <c r="L36" s="8"/>
      <c r="M36" s="8">
        <v>61038881113</v>
      </c>
      <c r="N36" s="8"/>
      <c r="O36" s="8">
        <v>60353750815</v>
      </c>
      <c r="P36" s="8"/>
      <c r="Q36" s="8">
        <f t="shared" si="1"/>
        <v>685130298</v>
      </c>
    </row>
    <row r="37" spans="1:17">
      <c r="A37" s="1" t="s">
        <v>23</v>
      </c>
      <c r="C37" s="8">
        <v>20054362</v>
      </c>
      <c r="D37" s="8"/>
      <c r="E37" s="8">
        <v>60004466023</v>
      </c>
      <c r="F37" s="8"/>
      <c r="G37" s="8">
        <v>58010962169</v>
      </c>
      <c r="H37" s="8"/>
      <c r="I37" s="8">
        <f t="shared" si="0"/>
        <v>1993503854</v>
      </c>
      <c r="J37" s="8"/>
      <c r="K37" s="8">
        <v>20054362</v>
      </c>
      <c r="L37" s="8"/>
      <c r="M37" s="8">
        <v>60004466023</v>
      </c>
      <c r="N37" s="8"/>
      <c r="O37" s="8">
        <v>58010962169</v>
      </c>
      <c r="P37" s="8"/>
      <c r="Q37" s="8">
        <f t="shared" si="1"/>
        <v>1993503854</v>
      </c>
    </row>
    <row r="38" spans="1:17">
      <c r="A38" s="1" t="s">
        <v>63</v>
      </c>
      <c r="C38" s="8">
        <v>1828935</v>
      </c>
      <c r="D38" s="8"/>
      <c r="E38" s="8">
        <v>54777931971</v>
      </c>
      <c r="F38" s="8"/>
      <c r="G38" s="8">
        <v>51669061620</v>
      </c>
      <c r="H38" s="8"/>
      <c r="I38" s="8">
        <f t="shared" si="0"/>
        <v>3108870351</v>
      </c>
      <c r="J38" s="8"/>
      <c r="K38" s="8">
        <v>1828935</v>
      </c>
      <c r="L38" s="8"/>
      <c r="M38" s="8">
        <v>54777931971</v>
      </c>
      <c r="N38" s="8"/>
      <c r="O38" s="8">
        <v>51669061620</v>
      </c>
      <c r="P38" s="8"/>
      <c r="Q38" s="8">
        <f t="shared" si="1"/>
        <v>3108870351</v>
      </c>
    </row>
    <row r="39" spans="1:17">
      <c r="A39" s="1" t="s">
        <v>21</v>
      </c>
      <c r="C39" s="8">
        <v>29250796</v>
      </c>
      <c r="D39" s="8"/>
      <c r="E39" s="8">
        <v>69755132279</v>
      </c>
      <c r="F39" s="8"/>
      <c r="G39" s="8">
        <v>69377134480</v>
      </c>
      <c r="H39" s="8"/>
      <c r="I39" s="8">
        <f t="shared" si="0"/>
        <v>377997799</v>
      </c>
      <c r="J39" s="8"/>
      <c r="K39" s="8">
        <v>29250796</v>
      </c>
      <c r="L39" s="8"/>
      <c r="M39" s="8">
        <v>69755132279</v>
      </c>
      <c r="N39" s="8"/>
      <c r="O39" s="8">
        <v>69377134480</v>
      </c>
      <c r="P39" s="8"/>
      <c r="Q39" s="8">
        <f t="shared" si="1"/>
        <v>377997799</v>
      </c>
    </row>
    <row r="40" spans="1:17">
      <c r="A40" s="1" t="s">
        <v>81</v>
      </c>
      <c r="C40" s="8">
        <v>33339574</v>
      </c>
      <c r="D40" s="8"/>
      <c r="E40" s="8">
        <v>168025901920</v>
      </c>
      <c r="F40" s="8"/>
      <c r="G40" s="8">
        <v>164910628788</v>
      </c>
      <c r="H40" s="8"/>
      <c r="I40" s="8">
        <f t="shared" si="0"/>
        <v>3115273132</v>
      </c>
      <c r="J40" s="8"/>
      <c r="K40" s="8">
        <v>33339574</v>
      </c>
      <c r="L40" s="8"/>
      <c r="M40" s="8">
        <v>168025901920</v>
      </c>
      <c r="N40" s="8"/>
      <c r="O40" s="8">
        <v>164910628788</v>
      </c>
      <c r="P40" s="8"/>
      <c r="Q40" s="8">
        <f t="shared" si="1"/>
        <v>3115273132</v>
      </c>
    </row>
    <row r="41" spans="1:17">
      <c r="A41" s="1" t="s">
        <v>73</v>
      </c>
      <c r="C41" s="8">
        <v>2581089</v>
      </c>
      <c r="D41" s="8"/>
      <c r="E41" s="8">
        <v>57575015318</v>
      </c>
      <c r="F41" s="8"/>
      <c r="G41" s="8">
        <v>56959239753</v>
      </c>
      <c r="H41" s="8"/>
      <c r="I41" s="8">
        <f t="shared" si="0"/>
        <v>615775565</v>
      </c>
      <c r="J41" s="8"/>
      <c r="K41" s="8">
        <v>2581089</v>
      </c>
      <c r="L41" s="8"/>
      <c r="M41" s="8">
        <v>57575015318</v>
      </c>
      <c r="N41" s="8"/>
      <c r="O41" s="8">
        <v>56959239753</v>
      </c>
      <c r="P41" s="8"/>
      <c r="Q41" s="8">
        <f t="shared" si="1"/>
        <v>615775565</v>
      </c>
    </row>
    <row r="42" spans="1:17">
      <c r="A42" s="1" t="s">
        <v>87</v>
      </c>
      <c r="C42" s="8">
        <v>28369173</v>
      </c>
      <c r="D42" s="8"/>
      <c r="E42" s="8">
        <v>43033774417</v>
      </c>
      <c r="F42" s="8"/>
      <c r="G42" s="8">
        <v>44923199638</v>
      </c>
      <c r="H42" s="8"/>
      <c r="I42" s="8">
        <f t="shared" si="0"/>
        <v>-1889425221</v>
      </c>
      <c r="J42" s="8"/>
      <c r="K42" s="8">
        <v>28369173</v>
      </c>
      <c r="L42" s="8"/>
      <c r="M42" s="8">
        <v>43033774417</v>
      </c>
      <c r="N42" s="8"/>
      <c r="O42" s="8">
        <v>44923199638</v>
      </c>
      <c r="P42" s="8"/>
      <c r="Q42" s="8">
        <f t="shared" si="1"/>
        <v>-1889425221</v>
      </c>
    </row>
    <row r="43" spans="1:17">
      <c r="A43" s="1" t="s">
        <v>17</v>
      </c>
      <c r="C43" s="8">
        <v>20178640</v>
      </c>
      <c r="D43" s="8"/>
      <c r="E43" s="8">
        <v>49003103835</v>
      </c>
      <c r="F43" s="8"/>
      <c r="G43" s="8">
        <v>61258894438</v>
      </c>
      <c r="H43" s="8"/>
      <c r="I43" s="8">
        <f t="shared" si="0"/>
        <v>-12255790603</v>
      </c>
      <c r="J43" s="8"/>
      <c r="K43" s="8">
        <v>20178640</v>
      </c>
      <c r="L43" s="8"/>
      <c r="M43" s="8">
        <v>49003103835</v>
      </c>
      <c r="N43" s="8"/>
      <c r="O43" s="8">
        <v>61258894438</v>
      </c>
      <c r="P43" s="8"/>
      <c r="Q43" s="8">
        <f t="shared" si="1"/>
        <v>-12255790603</v>
      </c>
    </row>
    <row r="44" spans="1:17">
      <c r="A44" s="1" t="s">
        <v>45</v>
      </c>
      <c r="C44" s="8">
        <v>1636174</v>
      </c>
      <c r="D44" s="8"/>
      <c r="E44" s="8">
        <v>5315201883</v>
      </c>
      <c r="F44" s="8"/>
      <c r="G44" s="8">
        <v>5485977953</v>
      </c>
      <c r="H44" s="8"/>
      <c r="I44" s="8">
        <f t="shared" si="0"/>
        <v>-170776070</v>
      </c>
      <c r="J44" s="8"/>
      <c r="K44" s="8">
        <v>1636174</v>
      </c>
      <c r="L44" s="8"/>
      <c r="M44" s="8">
        <v>5315201883</v>
      </c>
      <c r="N44" s="8"/>
      <c r="O44" s="8">
        <v>5485977953</v>
      </c>
      <c r="P44" s="8"/>
      <c r="Q44" s="8">
        <f t="shared" si="1"/>
        <v>-170776070</v>
      </c>
    </row>
    <row r="45" spans="1:17">
      <c r="A45" s="1" t="s">
        <v>69</v>
      </c>
      <c r="C45" s="8">
        <v>10733254</v>
      </c>
      <c r="D45" s="8"/>
      <c r="E45" s="8">
        <v>44373997745</v>
      </c>
      <c r="F45" s="8"/>
      <c r="G45" s="8">
        <v>43349736196</v>
      </c>
      <c r="H45" s="8"/>
      <c r="I45" s="8">
        <f t="shared" si="0"/>
        <v>1024261549</v>
      </c>
      <c r="J45" s="8"/>
      <c r="K45" s="8">
        <v>10733254</v>
      </c>
      <c r="L45" s="8"/>
      <c r="M45" s="8">
        <v>44373997745</v>
      </c>
      <c r="N45" s="8"/>
      <c r="O45" s="8">
        <v>43349736196</v>
      </c>
      <c r="P45" s="8"/>
      <c r="Q45" s="8">
        <f t="shared" si="1"/>
        <v>1024261549</v>
      </c>
    </row>
    <row r="46" spans="1:17">
      <c r="A46" s="1" t="s">
        <v>33</v>
      </c>
      <c r="C46" s="8">
        <v>1010259</v>
      </c>
      <c r="D46" s="8"/>
      <c r="E46" s="8">
        <v>69564256116</v>
      </c>
      <c r="F46" s="8"/>
      <c r="G46" s="8">
        <v>59290799496</v>
      </c>
      <c r="H46" s="8"/>
      <c r="I46" s="8">
        <f t="shared" si="0"/>
        <v>10273456620</v>
      </c>
      <c r="J46" s="8"/>
      <c r="K46" s="8">
        <v>1010259</v>
      </c>
      <c r="L46" s="8"/>
      <c r="M46" s="8">
        <v>69564256116</v>
      </c>
      <c r="N46" s="8"/>
      <c r="O46" s="8">
        <v>59290799496</v>
      </c>
      <c r="P46" s="8"/>
      <c r="Q46" s="8">
        <f t="shared" si="1"/>
        <v>10273456620</v>
      </c>
    </row>
    <row r="47" spans="1:17">
      <c r="A47" s="1" t="s">
        <v>51</v>
      </c>
      <c r="C47" s="8">
        <v>1091408</v>
      </c>
      <c r="D47" s="8"/>
      <c r="E47" s="8">
        <v>23054425101</v>
      </c>
      <c r="F47" s="8"/>
      <c r="G47" s="8">
        <v>24193584929</v>
      </c>
      <c r="H47" s="8"/>
      <c r="I47" s="8">
        <f t="shared" si="0"/>
        <v>-1139159828</v>
      </c>
      <c r="J47" s="8"/>
      <c r="K47" s="8">
        <v>1091408</v>
      </c>
      <c r="L47" s="8"/>
      <c r="M47" s="8">
        <v>23054425101</v>
      </c>
      <c r="N47" s="8"/>
      <c r="O47" s="8">
        <v>24193584929</v>
      </c>
      <c r="P47" s="8"/>
      <c r="Q47" s="8">
        <f t="shared" si="1"/>
        <v>-1139159828</v>
      </c>
    </row>
    <row r="48" spans="1:17">
      <c r="A48" s="1" t="s">
        <v>38</v>
      </c>
      <c r="C48" s="8">
        <v>1928785</v>
      </c>
      <c r="D48" s="8"/>
      <c r="E48" s="8">
        <v>50195142531</v>
      </c>
      <c r="F48" s="8"/>
      <c r="G48" s="8">
        <v>49792507698</v>
      </c>
      <c r="H48" s="8"/>
      <c r="I48" s="8">
        <f t="shared" si="0"/>
        <v>402634833</v>
      </c>
      <c r="J48" s="8"/>
      <c r="K48" s="8">
        <v>1928785</v>
      </c>
      <c r="L48" s="8"/>
      <c r="M48" s="8">
        <v>50195142531</v>
      </c>
      <c r="N48" s="8"/>
      <c r="O48" s="8">
        <v>49792507698</v>
      </c>
      <c r="P48" s="8"/>
      <c r="Q48" s="8">
        <f t="shared" si="1"/>
        <v>402634833</v>
      </c>
    </row>
    <row r="49" spans="1:17">
      <c r="A49" s="1" t="s">
        <v>57</v>
      </c>
      <c r="C49" s="8">
        <v>185603029</v>
      </c>
      <c r="D49" s="8"/>
      <c r="E49" s="8">
        <v>79703434502</v>
      </c>
      <c r="F49" s="8"/>
      <c r="G49" s="8">
        <v>79703434502</v>
      </c>
      <c r="H49" s="8"/>
      <c r="I49" s="8">
        <f t="shared" si="0"/>
        <v>0</v>
      </c>
      <c r="J49" s="8"/>
      <c r="K49" s="8">
        <v>185603029</v>
      </c>
      <c r="L49" s="8"/>
      <c r="M49" s="8">
        <v>79703434502</v>
      </c>
      <c r="N49" s="8"/>
      <c r="O49" s="8">
        <v>79703434502</v>
      </c>
      <c r="P49" s="8"/>
      <c r="Q49" s="8">
        <f t="shared" si="1"/>
        <v>0</v>
      </c>
    </row>
    <row r="50" spans="1:17">
      <c r="A50" s="1" t="s">
        <v>36</v>
      </c>
      <c r="C50" s="8">
        <v>1479673</v>
      </c>
      <c r="D50" s="8"/>
      <c r="E50" s="8">
        <v>75882128906</v>
      </c>
      <c r="F50" s="8"/>
      <c r="G50" s="8">
        <v>74043542724</v>
      </c>
      <c r="H50" s="8"/>
      <c r="I50" s="8">
        <f t="shared" si="0"/>
        <v>1838586182</v>
      </c>
      <c r="J50" s="8"/>
      <c r="K50" s="8">
        <v>1479673</v>
      </c>
      <c r="L50" s="8"/>
      <c r="M50" s="8">
        <v>75882128906</v>
      </c>
      <c r="N50" s="8"/>
      <c r="O50" s="8">
        <v>74043542724</v>
      </c>
      <c r="P50" s="8"/>
      <c r="Q50" s="8">
        <f t="shared" si="1"/>
        <v>1838586182</v>
      </c>
    </row>
    <row r="51" spans="1:17">
      <c r="A51" s="1" t="s">
        <v>47</v>
      </c>
      <c r="C51" s="8">
        <v>25382140</v>
      </c>
      <c r="D51" s="8"/>
      <c r="E51" s="8">
        <v>62472243877</v>
      </c>
      <c r="F51" s="8"/>
      <c r="G51" s="8">
        <v>67291387084</v>
      </c>
      <c r="H51" s="8"/>
      <c r="I51" s="8">
        <f t="shared" si="0"/>
        <v>-4819143207</v>
      </c>
      <c r="J51" s="8"/>
      <c r="K51" s="8">
        <v>25382140</v>
      </c>
      <c r="L51" s="8"/>
      <c r="M51" s="8">
        <v>62472243877</v>
      </c>
      <c r="N51" s="8"/>
      <c r="O51" s="8">
        <v>67291387084</v>
      </c>
      <c r="P51" s="8"/>
      <c r="Q51" s="8">
        <f t="shared" si="1"/>
        <v>-4819143207</v>
      </c>
    </row>
    <row r="52" spans="1:17">
      <c r="A52" s="1" t="s">
        <v>99</v>
      </c>
      <c r="C52" s="8">
        <v>620798</v>
      </c>
      <c r="D52" s="8"/>
      <c r="E52" s="8">
        <v>21907200942</v>
      </c>
      <c r="F52" s="8"/>
      <c r="G52" s="8">
        <v>20801967222</v>
      </c>
      <c r="H52" s="8"/>
      <c r="I52" s="8">
        <f t="shared" si="0"/>
        <v>1105233720</v>
      </c>
      <c r="J52" s="8"/>
      <c r="K52" s="8">
        <v>620798</v>
      </c>
      <c r="L52" s="8"/>
      <c r="M52" s="8">
        <v>21907200942</v>
      </c>
      <c r="N52" s="8"/>
      <c r="O52" s="8">
        <v>20801967222</v>
      </c>
      <c r="P52" s="8"/>
      <c r="Q52" s="8">
        <f t="shared" si="1"/>
        <v>1105233720</v>
      </c>
    </row>
    <row r="53" spans="1:17">
      <c r="A53" s="1" t="s">
        <v>105</v>
      </c>
      <c r="C53" s="8">
        <v>12333165</v>
      </c>
      <c r="D53" s="8"/>
      <c r="E53" s="8">
        <v>37821429531</v>
      </c>
      <c r="F53" s="8"/>
      <c r="G53" s="8">
        <v>42161392595</v>
      </c>
      <c r="H53" s="8"/>
      <c r="I53" s="8">
        <f t="shared" si="0"/>
        <v>-4339963064</v>
      </c>
      <c r="J53" s="8"/>
      <c r="K53" s="8">
        <v>12333165</v>
      </c>
      <c r="L53" s="8"/>
      <c r="M53" s="8">
        <v>37821429531</v>
      </c>
      <c r="N53" s="8"/>
      <c r="O53" s="8">
        <v>42161392595</v>
      </c>
      <c r="P53" s="8"/>
      <c r="Q53" s="8">
        <f t="shared" si="1"/>
        <v>-4339963064</v>
      </c>
    </row>
    <row r="54" spans="1:17">
      <c r="A54" s="1" t="s">
        <v>94</v>
      </c>
      <c r="C54" s="8">
        <v>359496</v>
      </c>
      <c r="D54" s="8"/>
      <c r="E54" s="8">
        <v>28481352804</v>
      </c>
      <c r="F54" s="8"/>
      <c r="G54" s="8">
        <v>26855378459</v>
      </c>
      <c r="H54" s="8"/>
      <c r="I54" s="8">
        <f t="shared" si="0"/>
        <v>1625974345</v>
      </c>
      <c r="J54" s="8"/>
      <c r="K54" s="8">
        <v>359496</v>
      </c>
      <c r="L54" s="8"/>
      <c r="M54" s="8">
        <v>28481352804</v>
      </c>
      <c r="N54" s="8"/>
      <c r="O54" s="8">
        <v>26855378459</v>
      </c>
      <c r="P54" s="8"/>
      <c r="Q54" s="8">
        <f t="shared" si="1"/>
        <v>1625974345</v>
      </c>
    </row>
    <row r="55" spans="1:17">
      <c r="A55" s="1" t="s">
        <v>98</v>
      </c>
      <c r="C55" s="8">
        <v>3975708</v>
      </c>
      <c r="D55" s="8"/>
      <c r="E55" s="8">
        <v>47740794651</v>
      </c>
      <c r="F55" s="8"/>
      <c r="G55" s="8">
        <v>49452890387</v>
      </c>
      <c r="H55" s="8"/>
      <c r="I55" s="8">
        <f t="shared" si="0"/>
        <v>-1712095736</v>
      </c>
      <c r="J55" s="8"/>
      <c r="K55" s="8">
        <v>3975708</v>
      </c>
      <c r="L55" s="8"/>
      <c r="M55" s="8">
        <v>47740794651</v>
      </c>
      <c r="N55" s="8"/>
      <c r="O55" s="8">
        <v>49452890387</v>
      </c>
      <c r="P55" s="8"/>
      <c r="Q55" s="8">
        <f t="shared" si="1"/>
        <v>-1712095736</v>
      </c>
    </row>
    <row r="56" spans="1:17">
      <c r="A56" s="1" t="s">
        <v>31</v>
      </c>
      <c r="C56" s="8">
        <v>4679999</v>
      </c>
      <c r="D56" s="8"/>
      <c r="E56" s="8">
        <v>13840155192</v>
      </c>
      <c r="F56" s="8"/>
      <c r="G56" s="8">
        <v>15017149903</v>
      </c>
      <c r="H56" s="8"/>
      <c r="I56" s="8">
        <f t="shared" si="0"/>
        <v>-1176994711</v>
      </c>
      <c r="J56" s="8"/>
      <c r="K56" s="8">
        <v>4679999</v>
      </c>
      <c r="L56" s="8"/>
      <c r="M56" s="8">
        <v>13840155192</v>
      </c>
      <c r="N56" s="8"/>
      <c r="O56" s="8">
        <v>15017149903</v>
      </c>
      <c r="P56" s="8"/>
      <c r="Q56" s="8">
        <f t="shared" si="1"/>
        <v>-1176994711</v>
      </c>
    </row>
    <row r="57" spans="1:17">
      <c r="A57" s="1" t="s">
        <v>146</v>
      </c>
      <c r="C57" s="8">
        <v>197327</v>
      </c>
      <c r="D57" s="8"/>
      <c r="E57" s="8">
        <v>171939310850</v>
      </c>
      <c r="F57" s="8"/>
      <c r="G57" s="8">
        <v>169589572247</v>
      </c>
      <c r="H57" s="8"/>
      <c r="I57" s="8">
        <f t="shared" si="0"/>
        <v>2349738603</v>
      </c>
      <c r="J57" s="8"/>
      <c r="K57" s="8">
        <v>197327</v>
      </c>
      <c r="L57" s="8"/>
      <c r="M57" s="8">
        <v>171939310850</v>
      </c>
      <c r="N57" s="8"/>
      <c r="O57" s="8">
        <v>169589572247</v>
      </c>
      <c r="P57" s="8"/>
      <c r="Q57" s="8">
        <f t="shared" si="1"/>
        <v>2349738603</v>
      </c>
    </row>
    <row r="58" spans="1:17">
      <c r="A58" s="1" t="s">
        <v>129</v>
      </c>
      <c r="C58" s="8">
        <v>23980</v>
      </c>
      <c r="D58" s="8"/>
      <c r="E58" s="8">
        <v>16598584761</v>
      </c>
      <c r="F58" s="8"/>
      <c r="G58" s="8">
        <v>16213775520</v>
      </c>
      <c r="H58" s="8"/>
      <c r="I58" s="8">
        <f t="shared" si="0"/>
        <v>384809241</v>
      </c>
      <c r="J58" s="8"/>
      <c r="K58" s="8">
        <v>23980</v>
      </c>
      <c r="L58" s="8"/>
      <c r="M58" s="8">
        <v>16598584761</v>
      </c>
      <c r="N58" s="8"/>
      <c r="O58" s="8">
        <v>16213775520</v>
      </c>
      <c r="P58" s="8"/>
      <c r="Q58" s="8">
        <f t="shared" si="1"/>
        <v>384809241</v>
      </c>
    </row>
    <row r="59" spans="1:17">
      <c r="A59" s="1" t="s">
        <v>122</v>
      </c>
      <c r="C59" s="8">
        <v>400</v>
      </c>
      <c r="D59" s="8"/>
      <c r="E59" s="8">
        <v>319945999</v>
      </c>
      <c r="F59" s="8"/>
      <c r="G59" s="8">
        <v>317930364</v>
      </c>
      <c r="H59" s="8"/>
      <c r="I59" s="8">
        <f t="shared" si="0"/>
        <v>2015635</v>
      </c>
      <c r="J59" s="8"/>
      <c r="K59" s="8">
        <v>400</v>
      </c>
      <c r="L59" s="8"/>
      <c r="M59" s="8">
        <v>319945999</v>
      </c>
      <c r="N59" s="8"/>
      <c r="O59" s="8">
        <v>317930364</v>
      </c>
      <c r="P59" s="8"/>
      <c r="Q59" s="8">
        <f t="shared" si="1"/>
        <v>2015635</v>
      </c>
    </row>
    <row r="60" spans="1:17">
      <c r="A60" s="1" t="s">
        <v>156</v>
      </c>
      <c r="C60" s="8">
        <v>161396</v>
      </c>
      <c r="D60" s="8"/>
      <c r="E60" s="8">
        <v>145194571593</v>
      </c>
      <c r="F60" s="8"/>
      <c r="G60" s="8">
        <v>144129691397</v>
      </c>
      <c r="H60" s="8"/>
      <c r="I60" s="8">
        <f t="shared" si="0"/>
        <v>1064880196</v>
      </c>
      <c r="J60" s="8"/>
      <c r="K60" s="8">
        <v>161396</v>
      </c>
      <c r="L60" s="8"/>
      <c r="M60" s="8">
        <v>145194571593</v>
      </c>
      <c r="N60" s="8"/>
      <c r="O60" s="8">
        <v>144129691397</v>
      </c>
      <c r="P60" s="8"/>
      <c r="Q60" s="8">
        <f t="shared" si="1"/>
        <v>1064880196</v>
      </c>
    </row>
    <row r="61" spans="1:17">
      <c r="A61" s="1" t="s">
        <v>148</v>
      </c>
      <c r="C61" s="8">
        <v>26700</v>
      </c>
      <c r="D61" s="8"/>
      <c r="E61" s="8">
        <v>22904447816</v>
      </c>
      <c r="F61" s="8"/>
      <c r="G61" s="8">
        <v>22107063368</v>
      </c>
      <c r="H61" s="8"/>
      <c r="I61" s="8">
        <f t="shared" si="0"/>
        <v>797384448</v>
      </c>
      <c r="J61" s="8"/>
      <c r="K61" s="8">
        <v>26700</v>
      </c>
      <c r="L61" s="8"/>
      <c r="M61" s="8">
        <v>22904447816</v>
      </c>
      <c r="N61" s="8"/>
      <c r="O61" s="8">
        <v>22107063368</v>
      </c>
      <c r="P61" s="8"/>
      <c r="Q61" s="8">
        <f t="shared" si="1"/>
        <v>797384448</v>
      </c>
    </row>
    <row r="62" spans="1:17">
      <c r="A62" s="1" t="s">
        <v>159</v>
      </c>
      <c r="C62" s="8">
        <v>481762</v>
      </c>
      <c r="D62" s="8"/>
      <c r="E62" s="8">
        <v>451136505885</v>
      </c>
      <c r="F62" s="8"/>
      <c r="G62" s="8">
        <v>445356409716</v>
      </c>
      <c r="H62" s="8"/>
      <c r="I62" s="8">
        <f t="shared" si="0"/>
        <v>5780096169</v>
      </c>
      <c r="J62" s="8"/>
      <c r="K62" s="8">
        <v>481762</v>
      </c>
      <c r="L62" s="8"/>
      <c r="M62" s="8">
        <v>451136505885</v>
      </c>
      <c r="N62" s="8"/>
      <c r="O62" s="8">
        <v>445356409716</v>
      </c>
      <c r="P62" s="8"/>
      <c r="Q62" s="8">
        <f t="shared" si="1"/>
        <v>5780096169</v>
      </c>
    </row>
    <row r="63" spans="1:17">
      <c r="A63" s="1" t="s">
        <v>132</v>
      </c>
      <c r="C63" s="8">
        <v>17338</v>
      </c>
      <c r="D63" s="8"/>
      <c r="E63" s="8">
        <v>14037594244</v>
      </c>
      <c r="F63" s="8"/>
      <c r="G63" s="8">
        <v>13703204843</v>
      </c>
      <c r="H63" s="8"/>
      <c r="I63" s="8">
        <f t="shared" si="0"/>
        <v>334389401</v>
      </c>
      <c r="J63" s="8"/>
      <c r="K63" s="8">
        <v>17338</v>
      </c>
      <c r="L63" s="8"/>
      <c r="M63" s="8">
        <v>14037594244</v>
      </c>
      <c r="N63" s="8"/>
      <c r="O63" s="8">
        <v>13703204843</v>
      </c>
      <c r="P63" s="8"/>
      <c r="Q63" s="8">
        <f t="shared" si="1"/>
        <v>334389401</v>
      </c>
    </row>
    <row r="64" spans="1:17">
      <c r="A64" s="1" t="s">
        <v>138</v>
      </c>
      <c r="C64" s="8">
        <v>36825</v>
      </c>
      <c r="D64" s="8"/>
      <c r="E64" s="8">
        <v>30035285367</v>
      </c>
      <c r="F64" s="8"/>
      <c r="G64" s="8">
        <v>29483746852</v>
      </c>
      <c r="H64" s="8"/>
      <c r="I64" s="8">
        <f t="shared" si="0"/>
        <v>551538515</v>
      </c>
      <c r="J64" s="8"/>
      <c r="K64" s="8">
        <v>36825</v>
      </c>
      <c r="L64" s="8"/>
      <c r="M64" s="8">
        <v>30035285367</v>
      </c>
      <c r="N64" s="8"/>
      <c r="O64" s="8">
        <v>29483746852</v>
      </c>
      <c r="P64" s="8"/>
      <c r="Q64" s="8">
        <f t="shared" si="1"/>
        <v>551538515</v>
      </c>
    </row>
    <row r="65" spans="1:17">
      <c r="A65" s="1" t="s">
        <v>135</v>
      </c>
      <c r="C65" s="8">
        <v>90132</v>
      </c>
      <c r="D65" s="8"/>
      <c r="E65" s="8">
        <v>76891189945</v>
      </c>
      <c r="F65" s="8"/>
      <c r="G65" s="8">
        <v>75696256246</v>
      </c>
      <c r="H65" s="8"/>
      <c r="I65" s="8">
        <f t="shared" si="0"/>
        <v>1194933699</v>
      </c>
      <c r="J65" s="8"/>
      <c r="K65" s="8">
        <v>90132</v>
      </c>
      <c r="L65" s="8"/>
      <c r="M65" s="8">
        <v>76891189945</v>
      </c>
      <c r="N65" s="8"/>
      <c r="O65" s="8">
        <v>75696256246</v>
      </c>
      <c r="P65" s="8"/>
      <c r="Q65" s="8">
        <f t="shared" si="1"/>
        <v>1194933699</v>
      </c>
    </row>
    <row r="66" spans="1:17">
      <c r="A66" s="1" t="s">
        <v>151</v>
      </c>
      <c r="C66" s="8">
        <v>162683</v>
      </c>
      <c r="D66" s="8"/>
      <c r="E66" s="8">
        <v>107790483533</v>
      </c>
      <c r="F66" s="8"/>
      <c r="G66" s="8">
        <v>105399476881</v>
      </c>
      <c r="H66" s="8"/>
      <c r="I66" s="8">
        <f t="shared" si="0"/>
        <v>2391006652</v>
      </c>
      <c r="J66" s="8"/>
      <c r="K66" s="8">
        <v>162683</v>
      </c>
      <c r="L66" s="8"/>
      <c r="M66" s="8">
        <v>107790483533</v>
      </c>
      <c r="N66" s="8"/>
      <c r="O66" s="8">
        <v>105399476881</v>
      </c>
      <c r="P66" s="8"/>
      <c r="Q66" s="8">
        <f t="shared" si="1"/>
        <v>2391006652</v>
      </c>
    </row>
    <row r="67" spans="1:17">
      <c r="A67" s="1" t="s">
        <v>126</v>
      </c>
      <c r="C67" s="8">
        <v>19400</v>
      </c>
      <c r="D67" s="8"/>
      <c r="E67" s="8">
        <v>14015317263</v>
      </c>
      <c r="F67" s="8"/>
      <c r="G67" s="8">
        <v>13823292074</v>
      </c>
      <c r="H67" s="8"/>
      <c r="I67" s="8">
        <f>E67-G67</f>
        <v>192025189</v>
      </c>
      <c r="J67" s="8"/>
      <c r="K67" s="8">
        <v>19400</v>
      </c>
      <c r="L67" s="8"/>
      <c r="M67" s="8">
        <v>14015317263</v>
      </c>
      <c r="N67" s="8"/>
      <c r="O67" s="8">
        <v>13823292074</v>
      </c>
      <c r="P67" s="8"/>
      <c r="Q67" s="8">
        <f t="shared" si="1"/>
        <v>192025189</v>
      </c>
    </row>
    <row r="68" spans="1:17">
      <c r="A68" s="1" t="s">
        <v>153</v>
      </c>
      <c r="C68" s="8">
        <v>112600</v>
      </c>
      <c r="D68" s="8"/>
      <c r="E68" s="8">
        <v>94133425223</v>
      </c>
      <c r="F68" s="8"/>
      <c r="G68" s="8">
        <v>92011299928</v>
      </c>
      <c r="H68" s="8"/>
      <c r="I68" s="8">
        <f t="shared" si="0"/>
        <v>2122125295</v>
      </c>
      <c r="J68" s="8"/>
      <c r="K68" s="8">
        <v>112600</v>
      </c>
      <c r="L68" s="8"/>
      <c r="M68" s="8">
        <v>94133425223</v>
      </c>
      <c r="N68" s="8"/>
      <c r="O68" s="8">
        <v>92011299928</v>
      </c>
      <c r="P68" s="8"/>
      <c r="Q68" s="8">
        <f t="shared" si="1"/>
        <v>2122125295</v>
      </c>
    </row>
    <row r="69" spans="1:17">
      <c r="A69" s="1" t="s">
        <v>140</v>
      </c>
      <c r="C69" s="8">
        <v>14300</v>
      </c>
      <c r="D69" s="8"/>
      <c r="E69" s="8">
        <v>13437990922</v>
      </c>
      <c r="F69" s="8"/>
      <c r="G69" s="8">
        <v>13162908790</v>
      </c>
      <c r="H69" s="8"/>
      <c r="I69" s="8">
        <f t="shared" si="0"/>
        <v>275082132</v>
      </c>
      <c r="J69" s="8"/>
      <c r="K69" s="8">
        <v>14300</v>
      </c>
      <c r="L69" s="8"/>
      <c r="M69" s="8">
        <v>13437990922</v>
      </c>
      <c r="N69" s="8"/>
      <c r="O69" s="8">
        <v>13162908790</v>
      </c>
      <c r="P69" s="8"/>
      <c r="Q69" s="8">
        <f t="shared" si="1"/>
        <v>275082132</v>
      </c>
    </row>
    <row r="70" spans="1:17">
      <c r="A70" s="1" t="s">
        <v>142</v>
      </c>
      <c r="C70" s="8">
        <v>136666</v>
      </c>
      <c r="D70" s="8"/>
      <c r="E70" s="8">
        <v>125090946175</v>
      </c>
      <c r="F70" s="8"/>
      <c r="G70" s="8">
        <v>122776784180</v>
      </c>
      <c r="H70" s="8"/>
      <c r="I70" s="8">
        <f t="shared" si="0"/>
        <v>2314161995</v>
      </c>
      <c r="J70" s="8"/>
      <c r="K70" s="8">
        <v>136666</v>
      </c>
      <c r="L70" s="8"/>
      <c r="M70" s="8">
        <v>125090946175</v>
      </c>
      <c r="N70" s="8"/>
      <c r="O70" s="8">
        <v>122776784180</v>
      </c>
      <c r="P70" s="8"/>
      <c r="Q70" s="8">
        <f t="shared" si="1"/>
        <v>2314161995</v>
      </c>
    </row>
    <row r="71" spans="1:17">
      <c r="A71" s="1" t="s">
        <v>162</v>
      </c>
      <c r="C71" s="8">
        <v>105000</v>
      </c>
      <c r="D71" s="8"/>
      <c r="E71" s="8">
        <v>97002415125</v>
      </c>
      <c r="F71" s="8"/>
      <c r="G71" s="8">
        <v>98839582078</v>
      </c>
      <c r="H71" s="8"/>
      <c r="I71" s="8">
        <f t="shared" si="0"/>
        <v>-1837166953</v>
      </c>
      <c r="J71" s="8"/>
      <c r="K71" s="8">
        <v>105000</v>
      </c>
      <c r="L71" s="8"/>
      <c r="M71" s="8">
        <v>97002415125</v>
      </c>
      <c r="N71" s="8"/>
      <c r="O71" s="8">
        <v>98839582078</v>
      </c>
      <c r="P71" s="8"/>
      <c r="Q71" s="8">
        <f t="shared" si="1"/>
        <v>-1837166953</v>
      </c>
    </row>
    <row r="72" spans="1:17">
      <c r="A72" s="1" t="s">
        <v>145</v>
      </c>
      <c r="C72" s="8">
        <v>16</v>
      </c>
      <c r="D72" s="8"/>
      <c r="E72" s="8">
        <v>14252456</v>
      </c>
      <c r="F72" s="8"/>
      <c r="G72" s="8">
        <v>14018258</v>
      </c>
      <c r="H72" s="8"/>
      <c r="I72" s="8">
        <f t="shared" si="0"/>
        <v>234198</v>
      </c>
      <c r="J72" s="8"/>
      <c r="K72" s="8">
        <v>16</v>
      </c>
      <c r="L72" s="8"/>
      <c r="M72" s="8">
        <v>14252456</v>
      </c>
      <c r="N72" s="8"/>
      <c r="O72" s="8">
        <v>14018258</v>
      </c>
      <c r="P72" s="8"/>
      <c r="Q72" s="8">
        <f t="shared" si="1"/>
        <v>234198</v>
      </c>
    </row>
    <row r="73" spans="1:17">
      <c r="A73" s="1" t="s">
        <v>111</v>
      </c>
      <c r="C73" s="8" t="s">
        <v>111</v>
      </c>
      <c r="D73" s="8"/>
      <c r="E73" s="14">
        <f>SUM(E8:E72)</f>
        <v>3772934174443</v>
      </c>
      <c r="F73" s="8"/>
      <c r="G73" s="14">
        <f>SUM(G8:G72)</f>
        <v>3756602677142</v>
      </c>
      <c r="H73" s="8"/>
      <c r="I73" s="14">
        <f>SUM(I8:I72)</f>
        <v>16331497301</v>
      </c>
      <c r="J73" s="8"/>
      <c r="K73" s="8" t="s">
        <v>111</v>
      </c>
      <c r="L73" s="8"/>
      <c r="M73" s="14">
        <f>SUM(M8:M72)</f>
        <v>3772934174443</v>
      </c>
      <c r="N73" s="8"/>
      <c r="O73" s="14">
        <f>SUM(O8:O72)</f>
        <v>3756602677142</v>
      </c>
      <c r="P73" s="8"/>
      <c r="Q73" s="14">
        <f>SUM(Q8:Q72)</f>
        <v>16331497301</v>
      </c>
    </row>
    <row r="74" spans="1:17">
      <c r="I74" s="8"/>
      <c r="J74" s="8"/>
      <c r="K74" s="8"/>
      <c r="L74" s="8"/>
      <c r="M74" s="8"/>
      <c r="N74" s="8"/>
      <c r="O74" s="8"/>
      <c r="P74" s="8"/>
      <c r="Q74" s="8"/>
    </row>
    <row r="75" spans="1:17">
      <c r="I75" s="5"/>
      <c r="J75" s="5"/>
      <c r="K75" s="5"/>
      <c r="L75" s="5"/>
      <c r="M75" s="5"/>
      <c r="N75" s="5"/>
      <c r="O75" s="5"/>
      <c r="P75" s="5"/>
      <c r="Q75" s="5"/>
    </row>
    <row r="76" spans="1:17"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I79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8"/>
  <sheetViews>
    <sheetView rightToLeft="1" topLeftCell="A4" workbookViewId="0">
      <selection activeCell="Q15" sqref="I15:Q23"/>
    </sheetView>
  </sheetViews>
  <sheetFormatPr defaultRowHeight="24"/>
  <cols>
    <col min="1" max="1" width="31.28515625" style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7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4.28515625" style="1" bestFit="1" customWidth="1"/>
    <col min="20" max="16384" width="9.140625" style="1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9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  <c r="F3" s="19" t="s">
        <v>184</v>
      </c>
      <c r="G3" s="19" t="s">
        <v>184</v>
      </c>
      <c r="H3" s="19" t="s">
        <v>184</v>
      </c>
      <c r="I3" s="19" t="s">
        <v>184</v>
      </c>
      <c r="J3" s="19" t="s">
        <v>184</v>
      </c>
      <c r="K3" s="19" t="s">
        <v>184</v>
      </c>
      <c r="L3" s="19" t="s">
        <v>184</v>
      </c>
      <c r="M3" s="19" t="s">
        <v>184</v>
      </c>
      <c r="N3" s="19" t="s">
        <v>184</v>
      </c>
      <c r="O3" s="19" t="s">
        <v>184</v>
      </c>
      <c r="P3" s="19" t="s">
        <v>184</v>
      </c>
      <c r="Q3" s="19" t="s">
        <v>184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9" ht="24.75">
      <c r="A6" s="18" t="s">
        <v>3</v>
      </c>
      <c r="C6" s="18" t="s">
        <v>186</v>
      </c>
      <c r="D6" s="18" t="s">
        <v>186</v>
      </c>
      <c r="E6" s="18" t="s">
        <v>186</v>
      </c>
      <c r="F6" s="18" t="s">
        <v>186</v>
      </c>
      <c r="G6" s="18" t="s">
        <v>186</v>
      </c>
      <c r="H6" s="18" t="s">
        <v>186</v>
      </c>
      <c r="I6" s="18" t="s">
        <v>186</v>
      </c>
      <c r="K6" s="18" t="s">
        <v>187</v>
      </c>
      <c r="L6" s="18" t="s">
        <v>187</v>
      </c>
      <c r="M6" s="18" t="s">
        <v>187</v>
      </c>
      <c r="N6" s="18" t="s">
        <v>187</v>
      </c>
      <c r="O6" s="18" t="s">
        <v>187</v>
      </c>
      <c r="P6" s="18" t="s">
        <v>187</v>
      </c>
      <c r="Q6" s="18" t="s">
        <v>187</v>
      </c>
    </row>
    <row r="7" spans="1:19" ht="24.75">
      <c r="A7" s="18" t="s">
        <v>3</v>
      </c>
      <c r="C7" s="18" t="s">
        <v>7</v>
      </c>
      <c r="E7" s="18" t="s">
        <v>193</v>
      </c>
      <c r="G7" s="18" t="s">
        <v>194</v>
      </c>
      <c r="I7" s="18" t="s">
        <v>196</v>
      </c>
      <c r="K7" s="18" t="s">
        <v>7</v>
      </c>
      <c r="M7" s="18" t="s">
        <v>193</v>
      </c>
      <c r="O7" s="18" t="s">
        <v>194</v>
      </c>
      <c r="Q7" s="18" t="s">
        <v>196</v>
      </c>
    </row>
    <row r="8" spans="1:19">
      <c r="A8" s="1" t="s">
        <v>107</v>
      </c>
      <c r="C8" s="8">
        <v>1</v>
      </c>
      <c r="D8" s="8"/>
      <c r="E8" s="8">
        <v>1</v>
      </c>
      <c r="F8" s="8"/>
      <c r="G8" s="8">
        <v>5102</v>
      </c>
      <c r="H8" s="8"/>
      <c r="I8" s="8">
        <v>-5101</v>
      </c>
      <c r="J8" s="8"/>
      <c r="K8" s="8">
        <v>1</v>
      </c>
      <c r="L8" s="8"/>
      <c r="M8" s="8">
        <v>1</v>
      </c>
      <c r="N8" s="8"/>
      <c r="O8" s="8">
        <v>5102</v>
      </c>
      <c r="P8" s="8"/>
      <c r="Q8" s="8">
        <v>-5101</v>
      </c>
    </row>
    <row r="9" spans="1:19">
      <c r="A9" s="1" t="s">
        <v>109</v>
      </c>
      <c r="C9" s="8">
        <v>1</v>
      </c>
      <c r="D9" s="8"/>
      <c r="E9" s="8">
        <v>2342</v>
      </c>
      <c r="F9" s="8"/>
      <c r="G9" s="8">
        <v>0</v>
      </c>
      <c r="H9" s="8"/>
      <c r="I9" s="8">
        <v>2342</v>
      </c>
      <c r="J9" s="8"/>
      <c r="K9" s="8">
        <v>1</v>
      </c>
      <c r="L9" s="8"/>
      <c r="M9" s="8">
        <v>2342</v>
      </c>
      <c r="N9" s="8"/>
      <c r="O9" s="8">
        <v>0</v>
      </c>
      <c r="P9" s="8"/>
      <c r="Q9" s="8">
        <v>2342</v>
      </c>
    </row>
    <row r="10" spans="1:19">
      <c r="A10" s="1" t="s">
        <v>101</v>
      </c>
      <c r="C10" s="8">
        <v>1260000</v>
      </c>
      <c r="D10" s="8"/>
      <c r="E10" s="8">
        <v>29809571400</v>
      </c>
      <c r="F10" s="8"/>
      <c r="G10" s="8">
        <v>30673798469</v>
      </c>
      <c r="H10" s="8"/>
      <c r="I10" s="8">
        <v>-864227069</v>
      </c>
      <c r="J10" s="8"/>
      <c r="K10" s="8">
        <v>1260000</v>
      </c>
      <c r="L10" s="8"/>
      <c r="M10" s="8">
        <v>29809571400</v>
      </c>
      <c r="N10" s="8"/>
      <c r="O10" s="8">
        <v>30673798469</v>
      </c>
      <c r="P10" s="8"/>
      <c r="Q10" s="8">
        <v>-864227069</v>
      </c>
    </row>
    <row r="11" spans="1:19">
      <c r="A11" s="1" t="s">
        <v>99</v>
      </c>
      <c r="C11" s="8">
        <v>707006</v>
      </c>
      <c r="D11" s="8"/>
      <c r="E11" s="8">
        <v>27149075613</v>
      </c>
      <c r="F11" s="8"/>
      <c r="G11" s="8">
        <v>23690662091</v>
      </c>
      <c r="H11" s="8"/>
      <c r="I11" s="8">
        <v>3458413522</v>
      </c>
      <c r="J11" s="8"/>
      <c r="K11" s="8">
        <v>707006</v>
      </c>
      <c r="L11" s="8"/>
      <c r="M11" s="8">
        <v>27149075613</v>
      </c>
      <c r="N11" s="8"/>
      <c r="O11" s="8">
        <v>23690662091</v>
      </c>
      <c r="P11" s="8"/>
      <c r="Q11" s="8">
        <v>3458413522</v>
      </c>
    </row>
    <row r="12" spans="1:19">
      <c r="A12" s="1" t="s">
        <v>105</v>
      </c>
      <c r="C12" s="8">
        <v>1</v>
      </c>
      <c r="D12" s="8"/>
      <c r="E12" s="8">
        <v>1</v>
      </c>
      <c r="F12" s="8"/>
      <c r="G12" s="8">
        <v>3419</v>
      </c>
      <c r="H12" s="8"/>
      <c r="I12" s="8">
        <v>-3418</v>
      </c>
      <c r="J12" s="8"/>
      <c r="K12" s="8">
        <v>1</v>
      </c>
      <c r="L12" s="8"/>
      <c r="M12" s="8">
        <v>1</v>
      </c>
      <c r="N12" s="8"/>
      <c r="O12" s="8">
        <v>3419</v>
      </c>
      <c r="P12" s="8"/>
      <c r="Q12" s="8">
        <v>-3418</v>
      </c>
    </row>
    <row r="13" spans="1:19">
      <c r="A13" s="1" t="s">
        <v>159</v>
      </c>
      <c r="C13" s="8">
        <v>170831</v>
      </c>
      <c r="D13" s="8"/>
      <c r="E13" s="8">
        <v>159982697846</v>
      </c>
      <c r="F13" s="8"/>
      <c r="G13" s="8">
        <v>157921714101</v>
      </c>
      <c r="H13" s="8"/>
      <c r="I13" s="8">
        <v>2060983745</v>
      </c>
      <c r="J13" s="8"/>
      <c r="K13" s="8">
        <v>170831</v>
      </c>
      <c r="L13" s="8"/>
      <c r="M13" s="8">
        <v>159982697846</v>
      </c>
      <c r="N13" s="8"/>
      <c r="O13" s="8">
        <v>157921714101</v>
      </c>
      <c r="P13" s="8"/>
      <c r="Q13" s="8">
        <v>2060983745</v>
      </c>
    </row>
    <row r="14" spans="1:19">
      <c r="A14" s="1" t="s">
        <v>111</v>
      </c>
      <c r="C14" s="5" t="s">
        <v>111</v>
      </c>
      <c r="D14" s="5"/>
      <c r="E14" s="6">
        <f>SUM(E8:E13)</f>
        <v>216941347203</v>
      </c>
      <c r="F14" s="5"/>
      <c r="G14" s="6">
        <f>SUM(G8:G13)</f>
        <v>212286183182</v>
      </c>
      <c r="H14" s="5"/>
      <c r="I14" s="6">
        <f>SUM(I8:I13)</f>
        <v>4655164021</v>
      </c>
      <c r="J14" s="5"/>
      <c r="K14" s="5" t="s">
        <v>111</v>
      </c>
      <c r="L14" s="5"/>
      <c r="M14" s="6">
        <f>SUM(M8:M13)</f>
        <v>216941347203</v>
      </c>
      <c r="N14" s="5"/>
      <c r="O14" s="6">
        <f>SUM(O8:O13)</f>
        <v>212286183182</v>
      </c>
      <c r="P14" s="5"/>
      <c r="Q14" s="6">
        <f>SUM(Q8:Q13)</f>
        <v>4655164021</v>
      </c>
      <c r="S14" s="2"/>
    </row>
    <row r="15" spans="1:19">
      <c r="I15" s="15"/>
      <c r="J15" s="15"/>
      <c r="K15" s="15"/>
      <c r="L15" s="15"/>
      <c r="M15" s="15"/>
      <c r="N15" s="15"/>
      <c r="O15" s="15"/>
      <c r="P15" s="15"/>
      <c r="Q15" s="15"/>
      <c r="S15" s="2"/>
    </row>
    <row r="16" spans="1:19">
      <c r="S16" s="2"/>
    </row>
    <row r="17" spans="9:19">
      <c r="S17" s="2"/>
    </row>
    <row r="18" spans="9:19">
      <c r="I18" s="15"/>
      <c r="J18" s="15"/>
      <c r="K18" s="15"/>
      <c r="L18" s="15"/>
      <c r="M18" s="15"/>
      <c r="N18" s="15"/>
      <c r="O18" s="15"/>
      <c r="P18" s="15"/>
      <c r="Q18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9"/>
  <sheetViews>
    <sheetView rightToLeft="1" topLeftCell="A17" workbookViewId="0">
      <selection activeCell="C59" sqref="C59:G59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  <c r="F3" s="19" t="s">
        <v>184</v>
      </c>
      <c r="G3" s="19" t="s">
        <v>184</v>
      </c>
      <c r="H3" s="19" t="s">
        <v>184</v>
      </c>
      <c r="I3" s="19" t="s">
        <v>184</v>
      </c>
      <c r="J3" s="19" t="s">
        <v>184</v>
      </c>
      <c r="K3" s="19" t="s">
        <v>184</v>
      </c>
      <c r="L3" s="19" t="s">
        <v>184</v>
      </c>
      <c r="M3" s="19" t="s">
        <v>184</v>
      </c>
      <c r="N3" s="19" t="s">
        <v>184</v>
      </c>
      <c r="O3" s="19" t="s">
        <v>184</v>
      </c>
      <c r="P3" s="19" t="s">
        <v>184</v>
      </c>
      <c r="Q3" s="19" t="s">
        <v>184</v>
      </c>
      <c r="R3" s="19" t="s">
        <v>184</v>
      </c>
      <c r="S3" s="19" t="s">
        <v>184</v>
      </c>
      <c r="T3" s="19" t="s">
        <v>184</v>
      </c>
      <c r="U3" s="19" t="s">
        <v>184</v>
      </c>
    </row>
    <row r="4" spans="1:2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4.75">
      <c r="A6" s="18" t="s">
        <v>3</v>
      </c>
      <c r="C6" s="18" t="s">
        <v>186</v>
      </c>
      <c r="D6" s="18" t="s">
        <v>186</v>
      </c>
      <c r="E6" s="18" t="s">
        <v>186</v>
      </c>
      <c r="F6" s="18" t="s">
        <v>186</v>
      </c>
      <c r="G6" s="18" t="s">
        <v>186</v>
      </c>
      <c r="H6" s="18" t="s">
        <v>186</v>
      </c>
      <c r="I6" s="18" t="s">
        <v>186</v>
      </c>
      <c r="J6" s="18" t="s">
        <v>186</v>
      </c>
      <c r="K6" s="18" t="s">
        <v>186</v>
      </c>
      <c r="M6" s="18" t="s">
        <v>187</v>
      </c>
      <c r="N6" s="18" t="s">
        <v>187</v>
      </c>
      <c r="O6" s="18" t="s">
        <v>187</v>
      </c>
      <c r="P6" s="18" t="s">
        <v>187</v>
      </c>
      <c r="Q6" s="18" t="s">
        <v>187</v>
      </c>
      <c r="R6" s="18" t="s">
        <v>187</v>
      </c>
      <c r="S6" s="18" t="s">
        <v>187</v>
      </c>
      <c r="T6" s="18" t="s">
        <v>187</v>
      </c>
      <c r="U6" s="18" t="s">
        <v>187</v>
      </c>
    </row>
    <row r="7" spans="1:21" ht="24.75">
      <c r="A7" s="18" t="s">
        <v>3</v>
      </c>
      <c r="C7" s="18" t="s">
        <v>197</v>
      </c>
      <c r="E7" s="18" t="s">
        <v>198</v>
      </c>
      <c r="G7" s="18" t="s">
        <v>199</v>
      </c>
      <c r="I7" s="18" t="s">
        <v>171</v>
      </c>
      <c r="K7" s="18" t="s">
        <v>200</v>
      </c>
      <c r="M7" s="18" t="s">
        <v>197</v>
      </c>
      <c r="O7" s="18" t="s">
        <v>198</v>
      </c>
      <c r="Q7" s="18" t="s">
        <v>199</v>
      </c>
      <c r="S7" s="18" t="s">
        <v>171</v>
      </c>
      <c r="U7" s="18" t="s">
        <v>200</v>
      </c>
    </row>
    <row r="8" spans="1:21">
      <c r="A8" s="1" t="s">
        <v>107</v>
      </c>
      <c r="C8" s="8">
        <v>0</v>
      </c>
      <c r="D8" s="8"/>
      <c r="E8" s="8">
        <v>376831934</v>
      </c>
      <c r="F8" s="8"/>
      <c r="G8" s="8">
        <v>-5101</v>
      </c>
      <c r="H8" s="8"/>
      <c r="I8" s="8">
        <f>C8+E8+G8</f>
        <v>376826833</v>
      </c>
      <c r="K8" s="5" t="s">
        <v>201</v>
      </c>
      <c r="M8" s="8">
        <v>0</v>
      </c>
      <c r="N8" s="8"/>
      <c r="O8" s="8">
        <v>376831934</v>
      </c>
      <c r="P8" s="8"/>
      <c r="Q8" s="8">
        <v>-5101</v>
      </c>
      <c r="R8" s="8"/>
      <c r="S8" s="8">
        <f>M8+O8+Q8</f>
        <v>376826833</v>
      </c>
      <c r="U8" s="1" t="s">
        <v>201</v>
      </c>
    </row>
    <row r="9" spans="1:21">
      <c r="A9" s="1" t="s">
        <v>109</v>
      </c>
      <c r="C9" s="8">
        <v>0</v>
      </c>
      <c r="D9" s="8"/>
      <c r="E9" s="8">
        <v>0</v>
      </c>
      <c r="F9" s="8"/>
      <c r="G9" s="8">
        <v>2342</v>
      </c>
      <c r="H9" s="8"/>
      <c r="I9" s="8">
        <f t="shared" ref="I9:I57" si="0">C9+E9+G9</f>
        <v>2342</v>
      </c>
      <c r="K9" s="5" t="s">
        <v>110</v>
      </c>
      <c r="M9" s="8">
        <v>0</v>
      </c>
      <c r="N9" s="8"/>
      <c r="O9" s="8">
        <v>0</v>
      </c>
      <c r="P9" s="8"/>
      <c r="Q9" s="8">
        <v>2342</v>
      </c>
      <c r="R9" s="8"/>
      <c r="S9" s="8">
        <f t="shared" ref="S9:S57" si="1">M9+O9+Q9</f>
        <v>2342</v>
      </c>
      <c r="U9" s="1" t="s">
        <v>110</v>
      </c>
    </row>
    <row r="10" spans="1:21">
      <c r="A10" s="1" t="s">
        <v>101</v>
      </c>
      <c r="C10" s="8">
        <v>0</v>
      </c>
      <c r="D10" s="8"/>
      <c r="E10" s="8">
        <v>-76309879</v>
      </c>
      <c r="F10" s="8"/>
      <c r="G10" s="8">
        <v>-864227069</v>
      </c>
      <c r="H10" s="8"/>
      <c r="I10" s="8">
        <f t="shared" si="0"/>
        <v>-940536948</v>
      </c>
      <c r="K10" s="5" t="s">
        <v>202</v>
      </c>
      <c r="M10" s="8">
        <v>0</v>
      </c>
      <c r="N10" s="8"/>
      <c r="O10" s="8">
        <v>-76309879</v>
      </c>
      <c r="P10" s="8"/>
      <c r="Q10" s="8">
        <v>-864227069</v>
      </c>
      <c r="R10" s="8"/>
      <c r="S10" s="8">
        <f t="shared" si="1"/>
        <v>-940536948</v>
      </c>
      <c r="U10" s="1" t="s">
        <v>202</v>
      </c>
    </row>
    <row r="11" spans="1:21">
      <c r="A11" s="1" t="s">
        <v>99</v>
      </c>
      <c r="C11" s="8">
        <v>0</v>
      </c>
      <c r="D11" s="8"/>
      <c r="E11" s="8">
        <v>1105233720</v>
      </c>
      <c r="F11" s="8"/>
      <c r="G11" s="8">
        <v>3458413522</v>
      </c>
      <c r="H11" s="8"/>
      <c r="I11" s="8">
        <f t="shared" si="0"/>
        <v>4563647242</v>
      </c>
      <c r="K11" s="5" t="s">
        <v>203</v>
      </c>
      <c r="M11" s="8">
        <v>0</v>
      </c>
      <c r="N11" s="8"/>
      <c r="O11" s="8">
        <v>1105233720</v>
      </c>
      <c r="P11" s="8"/>
      <c r="Q11" s="8">
        <v>3458413522</v>
      </c>
      <c r="R11" s="8"/>
      <c r="S11" s="8">
        <f t="shared" si="1"/>
        <v>4563647242</v>
      </c>
      <c r="U11" s="1" t="s">
        <v>203</v>
      </c>
    </row>
    <row r="12" spans="1:21">
      <c r="A12" s="1" t="s">
        <v>105</v>
      </c>
      <c r="C12" s="8">
        <v>0</v>
      </c>
      <c r="D12" s="8"/>
      <c r="E12" s="8">
        <v>-4339963063</v>
      </c>
      <c r="F12" s="8"/>
      <c r="G12" s="8">
        <v>-3418</v>
      </c>
      <c r="H12" s="8"/>
      <c r="I12" s="8">
        <f t="shared" si="0"/>
        <v>-4339966481</v>
      </c>
      <c r="K12" s="5" t="s">
        <v>204</v>
      </c>
      <c r="M12" s="8">
        <v>0</v>
      </c>
      <c r="N12" s="8"/>
      <c r="O12" s="8">
        <v>-4339963063</v>
      </c>
      <c r="P12" s="8"/>
      <c r="Q12" s="8">
        <v>-3418</v>
      </c>
      <c r="R12" s="8"/>
      <c r="S12" s="8">
        <f t="shared" si="1"/>
        <v>-4339966481</v>
      </c>
      <c r="U12" s="1" t="s">
        <v>204</v>
      </c>
    </row>
    <row r="13" spans="1:21">
      <c r="A13" s="1" t="s">
        <v>79</v>
      </c>
      <c r="C13" s="8">
        <v>0</v>
      </c>
      <c r="D13" s="8"/>
      <c r="E13" s="8">
        <v>636932303</v>
      </c>
      <c r="F13" s="8"/>
      <c r="G13" s="8">
        <v>0</v>
      </c>
      <c r="H13" s="8"/>
      <c r="I13" s="8">
        <f t="shared" si="0"/>
        <v>636932303</v>
      </c>
      <c r="K13" s="5" t="s">
        <v>205</v>
      </c>
      <c r="M13" s="8">
        <v>0</v>
      </c>
      <c r="N13" s="8"/>
      <c r="O13" s="8">
        <v>636932303</v>
      </c>
      <c r="P13" s="8"/>
      <c r="Q13" s="8">
        <v>0</v>
      </c>
      <c r="R13" s="8"/>
      <c r="S13" s="8">
        <f t="shared" si="1"/>
        <v>636932303</v>
      </c>
      <c r="U13" s="1" t="s">
        <v>205</v>
      </c>
    </row>
    <row r="14" spans="1:21">
      <c r="A14" s="1" t="s">
        <v>103</v>
      </c>
      <c r="C14" s="8">
        <v>0</v>
      </c>
      <c r="D14" s="8"/>
      <c r="E14" s="8">
        <v>-3283980697</v>
      </c>
      <c r="F14" s="8"/>
      <c r="G14" s="8">
        <v>0</v>
      </c>
      <c r="H14" s="8"/>
      <c r="I14" s="8">
        <f t="shared" si="0"/>
        <v>-3283980697</v>
      </c>
      <c r="K14" s="5" t="s">
        <v>206</v>
      </c>
      <c r="M14" s="8">
        <v>0</v>
      </c>
      <c r="N14" s="8"/>
      <c r="O14" s="8">
        <v>-3283980697</v>
      </c>
      <c r="P14" s="8"/>
      <c r="Q14" s="8">
        <v>0</v>
      </c>
      <c r="R14" s="8"/>
      <c r="S14" s="8">
        <f t="shared" si="1"/>
        <v>-3283980697</v>
      </c>
      <c r="U14" s="1" t="s">
        <v>206</v>
      </c>
    </row>
    <row r="15" spans="1:21">
      <c r="A15" s="1" t="s">
        <v>49</v>
      </c>
      <c r="C15" s="8">
        <v>0</v>
      </c>
      <c r="D15" s="8"/>
      <c r="E15" s="8">
        <v>-137365720</v>
      </c>
      <c r="F15" s="8"/>
      <c r="G15" s="8">
        <v>0</v>
      </c>
      <c r="H15" s="8"/>
      <c r="I15" s="8">
        <f t="shared" si="0"/>
        <v>-137365720</v>
      </c>
      <c r="K15" s="5" t="s">
        <v>207</v>
      </c>
      <c r="M15" s="8">
        <v>0</v>
      </c>
      <c r="N15" s="8"/>
      <c r="O15" s="8">
        <v>-137365720</v>
      </c>
      <c r="P15" s="8"/>
      <c r="Q15" s="8">
        <v>0</v>
      </c>
      <c r="R15" s="8"/>
      <c r="S15" s="8">
        <f t="shared" si="1"/>
        <v>-137365720</v>
      </c>
      <c r="U15" s="1" t="s">
        <v>207</v>
      </c>
    </row>
    <row r="16" spans="1:21">
      <c r="A16" s="1" t="s">
        <v>59</v>
      </c>
      <c r="C16" s="8">
        <v>0</v>
      </c>
      <c r="D16" s="8"/>
      <c r="E16" s="8">
        <v>-3031955244</v>
      </c>
      <c r="F16" s="8"/>
      <c r="G16" s="8">
        <v>0</v>
      </c>
      <c r="H16" s="8"/>
      <c r="I16" s="8">
        <f t="shared" si="0"/>
        <v>-3031955244</v>
      </c>
      <c r="K16" s="5" t="s">
        <v>208</v>
      </c>
      <c r="M16" s="8">
        <v>0</v>
      </c>
      <c r="N16" s="8"/>
      <c r="O16" s="8">
        <v>-3031955244</v>
      </c>
      <c r="P16" s="8"/>
      <c r="Q16" s="8">
        <v>0</v>
      </c>
      <c r="R16" s="8"/>
      <c r="S16" s="8">
        <f t="shared" si="1"/>
        <v>-3031955244</v>
      </c>
      <c r="U16" s="1" t="s">
        <v>208</v>
      </c>
    </row>
    <row r="17" spans="1:21">
      <c r="A17" s="1" t="s">
        <v>61</v>
      </c>
      <c r="C17" s="8">
        <v>0</v>
      </c>
      <c r="D17" s="8"/>
      <c r="E17" s="8">
        <v>2293129969</v>
      </c>
      <c r="F17" s="8"/>
      <c r="G17" s="8">
        <v>0</v>
      </c>
      <c r="H17" s="8"/>
      <c r="I17" s="8">
        <f t="shared" si="0"/>
        <v>2293129969</v>
      </c>
      <c r="K17" s="5" t="s">
        <v>209</v>
      </c>
      <c r="M17" s="8">
        <v>0</v>
      </c>
      <c r="N17" s="8"/>
      <c r="O17" s="8">
        <v>2293129969</v>
      </c>
      <c r="P17" s="8"/>
      <c r="Q17" s="8">
        <v>0</v>
      </c>
      <c r="R17" s="8"/>
      <c r="S17" s="8">
        <f t="shared" si="1"/>
        <v>2293129969</v>
      </c>
      <c r="U17" s="1" t="s">
        <v>209</v>
      </c>
    </row>
    <row r="18" spans="1:21">
      <c r="A18" s="1" t="s">
        <v>55</v>
      </c>
      <c r="C18" s="8">
        <v>0</v>
      </c>
      <c r="D18" s="8"/>
      <c r="E18" s="8">
        <v>-1062589100</v>
      </c>
      <c r="F18" s="8"/>
      <c r="G18" s="8">
        <v>0</v>
      </c>
      <c r="H18" s="8"/>
      <c r="I18" s="8">
        <f t="shared" si="0"/>
        <v>-1062589100</v>
      </c>
      <c r="K18" s="5" t="s">
        <v>210</v>
      </c>
      <c r="M18" s="8">
        <v>0</v>
      </c>
      <c r="N18" s="8"/>
      <c r="O18" s="8">
        <v>-1062589100</v>
      </c>
      <c r="P18" s="8"/>
      <c r="Q18" s="8">
        <v>0</v>
      </c>
      <c r="R18" s="8"/>
      <c r="S18" s="8">
        <f t="shared" si="1"/>
        <v>-1062589100</v>
      </c>
      <c r="U18" s="1" t="s">
        <v>210</v>
      </c>
    </row>
    <row r="19" spans="1:21">
      <c r="A19" s="1" t="s">
        <v>89</v>
      </c>
      <c r="C19" s="8">
        <v>0</v>
      </c>
      <c r="D19" s="8"/>
      <c r="E19" s="8">
        <v>1062007433</v>
      </c>
      <c r="F19" s="8"/>
      <c r="G19" s="8">
        <v>0</v>
      </c>
      <c r="H19" s="8"/>
      <c r="I19" s="8">
        <f t="shared" si="0"/>
        <v>1062007433</v>
      </c>
      <c r="K19" s="5" t="s">
        <v>211</v>
      </c>
      <c r="M19" s="8">
        <v>0</v>
      </c>
      <c r="N19" s="8"/>
      <c r="O19" s="8">
        <v>1062007433</v>
      </c>
      <c r="P19" s="8"/>
      <c r="Q19" s="8">
        <v>0</v>
      </c>
      <c r="R19" s="8"/>
      <c r="S19" s="8">
        <f t="shared" si="1"/>
        <v>1062007433</v>
      </c>
      <c r="U19" s="1" t="s">
        <v>211</v>
      </c>
    </row>
    <row r="20" spans="1:21">
      <c r="A20" s="1" t="s">
        <v>25</v>
      </c>
      <c r="C20" s="8">
        <v>0</v>
      </c>
      <c r="D20" s="8"/>
      <c r="E20" s="8">
        <v>-2298465469</v>
      </c>
      <c r="F20" s="8"/>
      <c r="G20" s="8">
        <v>0</v>
      </c>
      <c r="H20" s="8"/>
      <c r="I20" s="8">
        <f t="shared" si="0"/>
        <v>-2298465469</v>
      </c>
      <c r="K20" s="5" t="s">
        <v>212</v>
      </c>
      <c r="M20" s="8">
        <v>0</v>
      </c>
      <c r="N20" s="8"/>
      <c r="O20" s="8">
        <v>-2298465469</v>
      </c>
      <c r="P20" s="8"/>
      <c r="Q20" s="8">
        <v>0</v>
      </c>
      <c r="R20" s="8"/>
      <c r="S20" s="8">
        <f t="shared" si="1"/>
        <v>-2298465469</v>
      </c>
      <c r="U20" s="1" t="s">
        <v>212</v>
      </c>
    </row>
    <row r="21" spans="1:21">
      <c r="A21" s="1" t="s">
        <v>71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K21" s="5" t="s">
        <v>110</v>
      </c>
      <c r="M21" s="8">
        <v>0</v>
      </c>
      <c r="N21" s="8"/>
      <c r="O21" s="8">
        <v>0</v>
      </c>
      <c r="P21" s="8"/>
      <c r="Q21" s="8">
        <v>0</v>
      </c>
      <c r="R21" s="8"/>
      <c r="S21" s="8">
        <f t="shared" si="1"/>
        <v>0</v>
      </c>
      <c r="U21" s="1" t="s">
        <v>110</v>
      </c>
    </row>
    <row r="22" spans="1:21">
      <c r="A22" s="1" t="s">
        <v>29</v>
      </c>
      <c r="C22" s="8">
        <v>0</v>
      </c>
      <c r="D22" s="8"/>
      <c r="E22" s="8">
        <v>50660785</v>
      </c>
      <c r="F22" s="8"/>
      <c r="G22" s="8">
        <v>0</v>
      </c>
      <c r="H22" s="8"/>
      <c r="I22" s="8">
        <f t="shared" si="0"/>
        <v>50660785</v>
      </c>
      <c r="K22" s="5" t="s">
        <v>213</v>
      </c>
      <c r="M22" s="8">
        <v>0</v>
      </c>
      <c r="N22" s="8"/>
      <c r="O22" s="8">
        <v>50660785</v>
      </c>
      <c r="P22" s="8"/>
      <c r="Q22" s="8">
        <v>0</v>
      </c>
      <c r="R22" s="8"/>
      <c r="S22" s="8">
        <f t="shared" si="1"/>
        <v>50660785</v>
      </c>
      <c r="U22" s="1" t="s">
        <v>213</v>
      </c>
    </row>
    <row r="23" spans="1:21">
      <c r="A23" s="1" t="s">
        <v>75</v>
      </c>
      <c r="C23" s="8">
        <v>0</v>
      </c>
      <c r="D23" s="8"/>
      <c r="E23" s="8">
        <v>204567230</v>
      </c>
      <c r="F23" s="8"/>
      <c r="G23" s="8">
        <v>0</v>
      </c>
      <c r="H23" s="8"/>
      <c r="I23" s="8">
        <f t="shared" si="0"/>
        <v>204567230</v>
      </c>
      <c r="K23" s="5" t="s">
        <v>52</v>
      </c>
      <c r="M23" s="8">
        <v>0</v>
      </c>
      <c r="N23" s="8"/>
      <c r="O23" s="8">
        <v>204567230</v>
      </c>
      <c r="P23" s="8"/>
      <c r="Q23" s="8">
        <v>0</v>
      </c>
      <c r="R23" s="8"/>
      <c r="S23" s="8">
        <f t="shared" si="1"/>
        <v>204567230</v>
      </c>
      <c r="U23" s="1" t="s">
        <v>52</v>
      </c>
    </row>
    <row r="24" spans="1:21">
      <c r="A24" s="1" t="s">
        <v>96</v>
      </c>
      <c r="C24" s="8">
        <v>0</v>
      </c>
      <c r="D24" s="8"/>
      <c r="E24" s="8">
        <v>1766159623</v>
      </c>
      <c r="F24" s="8"/>
      <c r="G24" s="8">
        <v>0</v>
      </c>
      <c r="H24" s="8"/>
      <c r="I24" s="8">
        <f t="shared" si="0"/>
        <v>1766159623</v>
      </c>
      <c r="K24" s="5" t="s">
        <v>214</v>
      </c>
      <c r="M24" s="8">
        <v>0</v>
      </c>
      <c r="N24" s="8"/>
      <c r="O24" s="8">
        <v>1766159623</v>
      </c>
      <c r="P24" s="8"/>
      <c r="Q24" s="8">
        <v>0</v>
      </c>
      <c r="R24" s="8"/>
      <c r="S24" s="8">
        <f t="shared" si="1"/>
        <v>1766159623</v>
      </c>
      <c r="U24" s="1" t="s">
        <v>214</v>
      </c>
    </row>
    <row r="25" spans="1:21">
      <c r="A25" s="1" t="s">
        <v>42</v>
      </c>
      <c r="C25" s="8">
        <v>0</v>
      </c>
      <c r="D25" s="8"/>
      <c r="E25" s="8">
        <v>-1358977404</v>
      </c>
      <c r="F25" s="8"/>
      <c r="G25" s="8">
        <v>0</v>
      </c>
      <c r="H25" s="8"/>
      <c r="I25" s="8">
        <f t="shared" si="0"/>
        <v>-1358977404</v>
      </c>
      <c r="K25" s="5" t="s">
        <v>215</v>
      </c>
      <c r="M25" s="8">
        <v>0</v>
      </c>
      <c r="N25" s="8"/>
      <c r="O25" s="8">
        <v>-1358977404</v>
      </c>
      <c r="P25" s="8"/>
      <c r="Q25" s="8">
        <v>0</v>
      </c>
      <c r="R25" s="8"/>
      <c r="S25" s="8">
        <f t="shared" si="1"/>
        <v>-1358977404</v>
      </c>
      <c r="U25" s="1" t="s">
        <v>215</v>
      </c>
    </row>
    <row r="26" spans="1:21">
      <c r="A26" s="1" t="s">
        <v>65</v>
      </c>
      <c r="C26" s="8">
        <v>0</v>
      </c>
      <c r="D26" s="8"/>
      <c r="E26" s="8">
        <v>5023665714</v>
      </c>
      <c r="F26" s="8"/>
      <c r="G26" s="8">
        <v>0</v>
      </c>
      <c r="H26" s="8"/>
      <c r="I26" s="8">
        <f t="shared" si="0"/>
        <v>5023665714</v>
      </c>
      <c r="K26" s="5" t="s">
        <v>216</v>
      </c>
      <c r="M26" s="8">
        <v>0</v>
      </c>
      <c r="N26" s="8"/>
      <c r="O26" s="8">
        <v>5023665714</v>
      </c>
      <c r="P26" s="8"/>
      <c r="Q26" s="8">
        <v>0</v>
      </c>
      <c r="R26" s="8"/>
      <c r="S26" s="8">
        <f t="shared" si="1"/>
        <v>5023665714</v>
      </c>
      <c r="U26" s="1" t="s">
        <v>216</v>
      </c>
    </row>
    <row r="27" spans="1:21">
      <c r="A27" s="1" t="s">
        <v>53</v>
      </c>
      <c r="C27" s="8">
        <v>0</v>
      </c>
      <c r="D27" s="8"/>
      <c r="E27" s="8">
        <v>-1866444920</v>
      </c>
      <c r="F27" s="8"/>
      <c r="G27" s="8">
        <v>0</v>
      </c>
      <c r="H27" s="8"/>
      <c r="I27" s="8">
        <f t="shared" si="0"/>
        <v>-1866444920</v>
      </c>
      <c r="K27" s="5" t="s">
        <v>217</v>
      </c>
      <c r="M27" s="8">
        <v>0</v>
      </c>
      <c r="N27" s="8"/>
      <c r="O27" s="8">
        <v>-1866444920</v>
      </c>
      <c r="P27" s="8"/>
      <c r="Q27" s="8">
        <v>0</v>
      </c>
      <c r="R27" s="8"/>
      <c r="S27" s="8">
        <f t="shared" si="1"/>
        <v>-1866444920</v>
      </c>
      <c r="U27" s="1" t="s">
        <v>217</v>
      </c>
    </row>
    <row r="28" spans="1:21">
      <c r="A28" s="1" t="s">
        <v>27</v>
      </c>
      <c r="C28" s="8">
        <v>0</v>
      </c>
      <c r="D28" s="8"/>
      <c r="E28" s="8">
        <v>1398902390</v>
      </c>
      <c r="F28" s="8"/>
      <c r="G28" s="8">
        <v>0</v>
      </c>
      <c r="H28" s="8"/>
      <c r="I28" s="8">
        <f t="shared" si="0"/>
        <v>1398902390</v>
      </c>
      <c r="K28" s="5" t="s">
        <v>218</v>
      </c>
      <c r="M28" s="8">
        <v>0</v>
      </c>
      <c r="N28" s="8"/>
      <c r="O28" s="8">
        <v>1398902390</v>
      </c>
      <c r="P28" s="8"/>
      <c r="Q28" s="8">
        <v>0</v>
      </c>
      <c r="R28" s="8"/>
      <c r="S28" s="8">
        <f t="shared" si="1"/>
        <v>1398902390</v>
      </c>
      <c r="U28" s="1" t="s">
        <v>218</v>
      </c>
    </row>
    <row r="29" spans="1:21">
      <c r="A29" s="1" t="s">
        <v>40</v>
      </c>
      <c r="C29" s="8">
        <v>0</v>
      </c>
      <c r="D29" s="8"/>
      <c r="E29" s="8">
        <v>300176619</v>
      </c>
      <c r="F29" s="8"/>
      <c r="G29" s="8">
        <v>0</v>
      </c>
      <c r="H29" s="8"/>
      <c r="I29" s="8">
        <f t="shared" si="0"/>
        <v>300176619</v>
      </c>
      <c r="K29" s="5" t="s">
        <v>219</v>
      </c>
      <c r="M29" s="8">
        <v>0</v>
      </c>
      <c r="N29" s="8"/>
      <c r="O29" s="8">
        <v>300176619</v>
      </c>
      <c r="P29" s="8"/>
      <c r="Q29" s="8">
        <v>0</v>
      </c>
      <c r="R29" s="8"/>
      <c r="S29" s="8">
        <f t="shared" si="1"/>
        <v>300176619</v>
      </c>
      <c r="U29" s="1" t="s">
        <v>219</v>
      </c>
    </row>
    <row r="30" spans="1:21">
      <c r="A30" s="1" t="s">
        <v>34</v>
      </c>
      <c r="C30" s="8">
        <v>0</v>
      </c>
      <c r="D30" s="8"/>
      <c r="E30" s="8">
        <v>6330696214</v>
      </c>
      <c r="F30" s="8"/>
      <c r="G30" s="8">
        <v>0</v>
      </c>
      <c r="H30" s="8"/>
      <c r="I30" s="8">
        <f t="shared" si="0"/>
        <v>6330696214</v>
      </c>
      <c r="K30" s="5" t="s">
        <v>220</v>
      </c>
      <c r="M30" s="8">
        <v>0</v>
      </c>
      <c r="N30" s="8"/>
      <c r="O30" s="8">
        <v>6330696214</v>
      </c>
      <c r="P30" s="8"/>
      <c r="Q30" s="8">
        <v>0</v>
      </c>
      <c r="R30" s="8"/>
      <c r="S30" s="8">
        <f t="shared" si="1"/>
        <v>6330696214</v>
      </c>
      <c r="U30" s="1" t="s">
        <v>220</v>
      </c>
    </row>
    <row r="31" spans="1:21">
      <c r="A31" s="1" t="s">
        <v>44</v>
      </c>
      <c r="C31" s="8">
        <v>0</v>
      </c>
      <c r="D31" s="8"/>
      <c r="E31" s="8">
        <v>478425609</v>
      </c>
      <c r="F31" s="8"/>
      <c r="G31" s="8">
        <v>0</v>
      </c>
      <c r="H31" s="8"/>
      <c r="I31" s="8">
        <f t="shared" si="0"/>
        <v>478425609</v>
      </c>
      <c r="K31" s="5" t="s">
        <v>221</v>
      </c>
      <c r="M31" s="8">
        <v>0</v>
      </c>
      <c r="N31" s="8"/>
      <c r="O31" s="8">
        <v>478425609</v>
      </c>
      <c r="P31" s="8"/>
      <c r="Q31" s="8">
        <v>0</v>
      </c>
      <c r="R31" s="8"/>
      <c r="S31" s="8">
        <f t="shared" si="1"/>
        <v>478425609</v>
      </c>
      <c r="U31" s="1" t="s">
        <v>221</v>
      </c>
    </row>
    <row r="32" spans="1:21">
      <c r="A32" s="1" t="s">
        <v>85</v>
      </c>
      <c r="C32" s="8">
        <v>0</v>
      </c>
      <c r="D32" s="8"/>
      <c r="E32" s="8">
        <v>-4640886562</v>
      </c>
      <c r="F32" s="8"/>
      <c r="G32" s="8">
        <v>0</v>
      </c>
      <c r="H32" s="8"/>
      <c r="I32" s="8">
        <f t="shared" si="0"/>
        <v>-4640886562</v>
      </c>
      <c r="K32" s="5" t="s">
        <v>222</v>
      </c>
      <c r="M32" s="8">
        <v>0</v>
      </c>
      <c r="N32" s="8"/>
      <c r="O32" s="8">
        <v>-4640886562</v>
      </c>
      <c r="P32" s="8"/>
      <c r="Q32" s="8">
        <v>0</v>
      </c>
      <c r="R32" s="8"/>
      <c r="S32" s="8">
        <f t="shared" si="1"/>
        <v>-4640886562</v>
      </c>
      <c r="U32" s="1" t="s">
        <v>222</v>
      </c>
    </row>
    <row r="33" spans="1:21">
      <c r="A33" s="1" t="s">
        <v>92</v>
      </c>
      <c r="C33" s="8">
        <v>0</v>
      </c>
      <c r="D33" s="8"/>
      <c r="E33" s="8">
        <v>682912350</v>
      </c>
      <c r="F33" s="8"/>
      <c r="G33" s="8">
        <v>0</v>
      </c>
      <c r="H33" s="8"/>
      <c r="I33" s="8">
        <f t="shared" si="0"/>
        <v>682912350</v>
      </c>
      <c r="K33" s="5" t="s">
        <v>223</v>
      </c>
      <c r="M33" s="8">
        <v>0</v>
      </c>
      <c r="N33" s="8"/>
      <c r="O33" s="8">
        <v>682912350</v>
      </c>
      <c r="P33" s="8"/>
      <c r="Q33" s="8">
        <v>0</v>
      </c>
      <c r="R33" s="8"/>
      <c r="S33" s="8">
        <f t="shared" si="1"/>
        <v>682912350</v>
      </c>
      <c r="U33" s="1" t="s">
        <v>223</v>
      </c>
    </row>
    <row r="34" spans="1:21">
      <c r="A34" s="1" t="s">
        <v>83</v>
      </c>
      <c r="C34" s="8">
        <v>0</v>
      </c>
      <c r="D34" s="8"/>
      <c r="E34" s="8">
        <v>1718508461</v>
      </c>
      <c r="F34" s="8"/>
      <c r="G34" s="8">
        <v>0</v>
      </c>
      <c r="H34" s="8"/>
      <c r="I34" s="8">
        <f t="shared" si="0"/>
        <v>1718508461</v>
      </c>
      <c r="K34" s="5" t="s">
        <v>224</v>
      </c>
      <c r="M34" s="8">
        <v>0</v>
      </c>
      <c r="N34" s="8"/>
      <c r="O34" s="8">
        <v>1718508461</v>
      </c>
      <c r="P34" s="8"/>
      <c r="Q34" s="8">
        <v>0</v>
      </c>
      <c r="R34" s="8"/>
      <c r="S34" s="8">
        <f t="shared" si="1"/>
        <v>1718508461</v>
      </c>
      <c r="U34" s="1" t="s">
        <v>224</v>
      </c>
    </row>
    <row r="35" spans="1:21">
      <c r="A35" s="1" t="s">
        <v>15</v>
      </c>
      <c r="C35" s="8">
        <v>0</v>
      </c>
      <c r="D35" s="8"/>
      <c r="E35" s="8">
        <v>477144000</v>
      </c>
      <c r="F35" s="8"/>
      <c r="G35" s="8">
        <v>0</v>
      </c>
      <c r="H35" s="8"/>
      <c r="I35" s="8">
        <f t="shared" si="0"/>
        <v>477144000</v>
      </c>
      <c r="K35" s="5" t="s">
        <v>221</v>
      </c>
      <c r="M35" s="8">
        <v>0</v>
      </c>
      <c r="N35" s="8"/>
      <c r="O35" s="8">
        <v>477144000</v>
      </c>
      <c r="P35" s="8"/>
      <c r="Q35" s="8">
        <v>0</v>
      </c>
      <c r="R35" s="8"/>
      <c r="S35" s="8">
        <f t="shared" si="1"/>
        <v>477144000</v>
      </c>
      <c r="U35" s="1" t="s">
        <v>221</v>
      </c>
    </row>
    <row r="36" spans="1:21">
      <c r="A36" s="1" t="s">
        <v>67</v>
      </c>
      <c r="C36" s="8">
        <v>0</v>
      </c>
      <c r="D36" s="8"/>
      <c r="E36" s="8">
        <v>-1371555105</v>
      </c>
      <c r="F36" s="8"/>
      <c r="G36" s="8">
        <v>0</v>
      </c>
      <c r="H36" s="8"/>
      <c r="I36" s="8">
        <f t="shared" si="0"/>
        <v>-1371555105</v>
      </c>
      <c r="K36" s="5" t="s">
        <v>225</v>
      </c>
      <c r="M36" s="8">
        <v>0</v>
      </c>
      <c r="N36" s="8"/>
      <c r="O36" s="8">
        <v>-1371555105</v>
      </c>
      <c r="P36" s="8"/>
      <c r="Q36" s="8">
        <v>0</v>
      </c>
      <c r="R36" s="8"/>
      <c r="S36" s="8">
        <f t="shared" si="1"/>
        <v>-1371555105</v>
      </c>
      <c r="U36" s="1" t="s">
        <v>225</v>
      </c>
    </row>
    <row r="37" spans="1:21">
      <c r="A37" s="1" t="s">
        <v>90</v>
      </c>
      <c r="C37" s="8">
        <v>0</v>
      </c>
      <c r="D37" s="8"/>
      <c r="E37" s="8">
        <v>-998723048</v>
      </c>
      <c r="F37" s="8"/>
      <c r="G37" s="8">
        <v>0</v>
      </c>
      <c r="H37" s="8"/>
      <c r="I37" s="8">
        <f t="shared" si="0"/>
        <v>-998723048</v>
      </c>
      <c r="K37" s="5" t="s">
        <v>226</v>
      </c>
      <c r="M37" s="8">
        <v>0</v>
      </c>
      <c r="N37" s="8"/>
      <c r="O37" s="8">
        <v>-998723048</v>
      </c>
      <c r="P37" s="8"/>
      <c r="Q37" s="8">
        <v>0</v>
      </c>
      <c r="R37" s="8"/>
      <c r="S37" s="8">
        <f t="shared" si="1"/>
        <v>-998723048</v>
      </c>
      <c r="U37" s="1" t="s">
        <v>226</v>
      </c>
    </row>
    <row r="38" spans="1:21">
      <c r="A38" s="1" t="s">
        <v>19</v>
      </c>
      <c r="C38" s="8">
        <v>0</v>
      </c>
      <c r="D38" s="8"/>
      <c r="E38" s="8">
        <v>-2922574396</v>
      </c>
      <c r="F38" s="8"/>
      <c r="G38" s="8">
        <v>0</v>
      </c>
      <c r="H38" s="8"/>
      <c r="I38" s="8">
        <f t="shared" si="0"/>
        <v>-2922574396</v>
      </c>
      <c r="K38" s="5" t="s">
        <v>227</v>
      </c>
      <c r="M38" s="8">
        <v>0</v>
      </c>
      <c r="N38" s="8"/>
      <c r="O38" s="8">
        <v>-2922574396</v>
      </c>
      <c r="P38" s="8"/>
      <c r="Q38" s="8">
        <v>0</v>
      </c>
      <c r="R38" s="8"/>
      <c r="S38" s="8">
        <f t="shared" si="1"/>
        <v>-2922574396</v>
      </c>
      <c r="U38" s="1" t="s">
        <v>227</v>
      </c>
    </row>
    <row r="39" spans="1:21">
      <c r="A39" s="1" t="s">
        <v>77</v>
      </c>
      <c r="C39" s="8">
        <v>0</v>
      </c>
      <c r="D39" s="8"/>
      <c r="E39" s="8">
        <v>685130298</v>
      </c>
      <c r="F39" s="8"/>
      <c r="G39" s="8">
        <v>0</v>
      </c>
      <c r="H39" s="8"/>
      <c r="I39" s="8">
        <f t="shared" si="0"/>
        <v>685130298</v>
      </c>
      <c r="K39" s="5" t="s">
        <v>228</v>
      </c>
      <c r="M39" s="8">
        <v>0</v>
      </c>
      <c r="N39" s="8"/>
      <c r="O39" s="8">
        <v>685130298</v>
      </c>
      <c r="P39" s="8"/>
      <c r="Q39" s="8">
        <v>0</v>
      </c>
      <c r="R39" s="8"/>
      <c r="S39" s="8">
        <f t="shared" si="1"/>
        <v>685130298</v>
      </c>
      <c r="U39" s="1" t="s">
        <v>228</v>
      </c>
    </row>
    <row r="40" spans="1:21">
      <c r="A40" s="1" t="s">
        <v>23</v>
      </c>
      <c r="C40" s="8">
        <v>0</v>
      </c>
      <c r="D40" s="8"/>
      <c r="E40" s="8">
        <v>1993503854</v>
      </c>
      <c r="F40" s="8"/>
      <c r="G40" s="8">
        <v>0</v>
      </c>
      <c r="H40" s="8"/>
      <c r="I40" s="8">
        <f t="shared" si="0"/>
        <v>1993503854</v>
      </c>
      <c r="K40" s="5" t="s">
        <v>229</v>
      </c>
      <c r="M40" s="8">
        <v>0</v>
      </c>
      <c r="N40" s="8"/>
      <c r="O40" s="8">
        <v>1993503854</v>
      </c>
      <c r="P40" s="8"/>
      <c r="Q40" s="8">
        <v>0</v>
      </c>
      <c r="R40" s="8"/>
      <c r="S40" s="8">
        <f t="shared" si="1"/>
        <v>1993503854</v>
      </c>
      <c r="U40" s="1" t="s">
        <v>229</v>
      </c>
    </row>
    <row r="41" spans="1:21">
      <c r="A41" s="1" t="s">
        <v>63</v>
      </c>
      <c r="C41" s="8">
        <v>0</v>
      </c>
      <c r="D41" s="8"/>
      <c r="E41" s="8">
        <v>3108870351</v>
      </c>
      <c r="F41" s="8"/>
      <c r="G41" s="8">
        <v>0</v>
      </c>
      <c r="H41" s="8"/>
      <c r="I41" s="8">
        <f t="shared" si="0"/>
        <v>3108870351</v>
      </c>
      <c r="K41" s="5" t="s">
        <v>230</v>
      </c>
      <c r="M41" s="8">
        <v>0</v>
      </c>
      <c r="N41" s="8"/>
      <c r="O41" s="8">
        <v>3108870351</v>
      </c>
      <c r="P41" s="8"/>
      <c r="Q41" s="8">
        <v>0</v>
      </c>
      <c r="R41" s="8"/>
      <c r="S41" s="8">
        <f t="shared" si="1"/>
        <v>3108870351</v>
      </c>
      <c r="U41" s="1" t="s">
        <v>230</v>
      </c>
    </row>
    <row r="42" spans="1:21">
      <c r="A42" s="1" t="s">
        <v>21</v>
      </c>
      <c r="C42" s="8">
        <v>0</v>
      </c>
      <c r="D42" s="8"/>
      <c r="E42" s="8">
        <v>377997790</v>
      </c>
      <c r="F42" s="8"/>
      <c r="G42" s="8">
        <v>0</v>
      </c>
      <c r="H42" s="8"/>
      <c r="I42" s="8">
        <f t="shared" si="0"/>
        <v>377997790</v>
      </c>
      <c r="K42" s="5" t="s">
        <v>201</v>
      </c>
      <c r="M42" s="8">
        <v>0</v>
      </c>
      <c r="N42" s="8"/>
      <c r="O42" s="8">
        <v>377997799</v>
      </c>
      <c r="P42" s="8"/>
      <c r="Q42" s="8">
        <v>0</v>
      </c>
      <c r="R42" s="8"/>
      <c r="S42" s="8">
        <f t="shared" si="1"/>
        <v>377997799</v>
      </c>
      <c r="U42" s="1" t="s">
        <v>201</v>
      </c>
    </row>
    <row r="43" spans="1:21">
      <c r="A43" s="1" t="s">
        <v>81</v>
      </c>
      <c r="C43" s="8">
        <v>0</v>
      </c>
      <c r="D43" s="8"/>
      <c r="E43" s="8">
        <v>3115273132</v>
      </c>
      <c r="F43" s="8"/>
      <c r="G43" s="8">
        <v>0</v>
      </c>
      <c r="H43" s="8"/>
      <c r="I43" s="8">
        <f t="shared" si="0"/>
        <v>3115273132</v>
      </c>
      <c r="K43" s="5" t="s">
        <v>231</v>
      </c>
      <c r="M43" s="8">
        <v>0</v>
      </c>
      <c r="N43" s="8"/>
      <c r="O43" s="8">
        <v>3115273132</v>
      </c>
      <c r="P43" s="8"/>
      <c r="Q43" s="8">
        <v>0</v>
      </c>
      <c r="R43" s="8"/>
      <c r="S43" s="8">
        <f t="shared" si="1"/>
        <v>3115273132</v>
      </c>
      <c r="U43" s="1" t="s">
        <v>231</v>
      </c>
    </row>
    <row r="44" spans="1:21">
      <c r="A44" s="1" t="s">
        <v>73</v>
      </c>
      <c r="C44" s="8">
        <v>0</v>
      </c>
      <c r="D44" s="8"/>
      <c r="E44" s="8">
        <v>615775565</v>
      </c>
      <c r="F44" s="8"/>
      <c r="G44" s="8">
        <v>0</v>
      </c>
      <c r="H44" s="8"/>
      <c r="I44" s="8">
        <f t="shared" si="0"/>
        <v>615775565</v>
      </c>
      <c r="K44" s="5" t="s">
        <v>22</v>
      </c>
      <c r="M44" s="8">
        <v>0</v>
      </c>
      <c r="N44" s="8"/>
      <c r="O44" s="8">
        <v>615775565</v>
      </c>
      <c r="P44" s="8"/>
      <c r="Q44" s="8">
        <v>0</v>
      </c>
      <c r="R44" s="8"/>
      <c r="S44" s="8">
        <f t="shared" si="1"/>
        <v>615775565</v>
      </c>
      <c r="U44" s="1" t="s">
        <v>22</v>
      </c>
    </row>
    <row r="45" spans="1:21">
      <c r="A45" s="1" t="s">
        <v>87</v>
      </c>
      <c r="C45" s="8">
        <v>0</v>
      </c>
      <c r="D45" s="8"/>
      <c r="E45" s="8">
        <v>-1889425220</v>
      </c>
      <c r="F45" s="8"/>
      <c r="G45" s="8">
        <v>0</v>
      </c>
      <c r="H45" s="8"/>
      <c r="I45" s="8">
        <f t="shared" si="0"/>
        <v>-1889425220</v>
      </c>
      <c r="K45" s="5" t="s">
        <v>232</v>
      </c>
      <c r="M45" s="8">
        <v>0</v>
      </c>
      <c r="N45" s="8"/>
      <c r="O45" s="8">
        <v>-1889425220</v>
      </c>
      <c r="P45" s="8"/>
      <c r="Q45" s="8">
        <v>0</v>
      </c>
      <c r="R45" s="8"/>
      <c r="S45" s="8">
        <f t="shared" si="1"/>
        <v>-1889425220</v>
      </c>
      <c r="U45" s="1" t="s">
        <v>232</v>
      </c>
    </row>
    <row r="46" spans="1:21">
      <c r="A46" s="1" t="s">
        <v>17</v>
      </c>
      <c r="C46" s="8">
        <v>0</v>
      </c>
      <c r="D46" s="8"/>
      <c r="E46" s="8">
        <v>-12255790602</v>
      </c>
      <c r="F46" s="8"/>
      <c r="G46" s="8">
        <v>0</v>
      </c>
      <c r="H46" s="8"/>
      <c r="I46" s="8">
        <f t="shared" si="0"/>
        <v>-12255790602</v>
      </c>
      <c r="K46" s="5" t="s">
        <v>233</v>
      </c>
      <c r="M46" s="8">
        <v>0</v>
      </c>
      <c r="N46" s="8"/>
      <c r="O46" s="8">
        <v>-12255790602</v>
      </c>
      <c r="P46" s="8"/>
      <c r="Q46" s="8">
        <v>0</v>
      </c>
      <c r="R46" s="8"/>
      <c r="S46" s="8">
        <f t="shared" si="1"/>
        <v>-12255790602</v>
      </c>
      <c r="U46" s="1" t="s">
        <v>233</v>
      </c>
    </row>
    <row r="47" spans="1:21">
      <c r="A47" s="1" t="s">
        <v>45</v>
      </c>
      <c r="C47" s="8">
        <v>0</v>
      </c>
      <c r="D47" s="8"/>
      <c r="E47" s="8">
        <v>-170776069</v>
      </c>
      <c r="F47" s="8"/>
      <c r="G47" s="8">
        <v>0</v>
      </c>
      <c r="H47" s="8"/>
      <c r="I47" s="8">
        <f t="shared" si="0"/>
        <v>-170776069</v>
      </c>
      <c r="K47" s="5" t="s">
        <v>234</v>
      </c>
      <c r="M47" s="8">
        <v>0</v>
      </c>
      <c r="N47" s="8"/>
      <c r="O47" s="8">
        <v>-170776069</v>
      </c>
      <c r="P47" s="8"/>
      <c r="Q47" s="8">
        <v>0</v>
      </c>
      <c r="R47" s="8"/>
      <c r="S47" s="8">
        <f t="shared" si="1"/>
        <v>-170776069</v>
      </c>
      <c r="U47" s="1" t="s">
        <v>234</v>
      </c>
    </row>
    <row r="48" spans="1:21">
      <c r="A48" s="1" t="s">
        <v>69</v>
      </c>
      <c r="C48" s="8">
        <v>0</v>
      </c>
      <c r="D48" s="8"/>
      <c r="E48" s="8">
        <v>1024261549</v>
      </c>
      <c r="F48" s="8"/>
      <c r="G48" s="8">
        <v>0</v>
      </c>
      <c r="H48" s="8"/>
      <c r="I48" s="8">
        <f t="shared" si="0"/>
        <v>1024261549</v>
      </c>
      <c r="K48" s="5" t="s">
        <v>35</v>
      </c>
      <c r="M48" s="8">
        <v>0</v>
      </c>
      <c r="N48" s="8"/>
      <c r="O48" s="8">
        <v>1024261549</v>
      </c>
      <c r="P48" s="8"/>
      <c r="Q48" s="8">
        <v>0</v>
      </c>
      <c r="R48" s="8"/>
      <c r="S48" s="8">
        <f t="shared" si="1"/>
        <v>1024261549</v>
      </c>
      <c r="U48" s="1" t="s">
        <v>35</v>
      </c>
    </row>
    <row r="49" spans="1:21">
      <c r="A49" s="1" t="s">
        <v>33</v>
      </c>
      <c r="C49" s="8">
        <v>0</v>
      </c>
      <c r="D49" s="8"/>
      <c r="E49" s="8">
        <v>10273456620</v>
      </c>
      <c r="F49" s="8"/>
      <c r="G49" s="8">
        <v>0</v>
      </c>
      <c r="H49" s="8"/>
      <c r="I49" s="8">
        <f t="shared" si="0"/>
        <v>10273456620</v>
      </c>
      <c r="K49" s="5" t="s">
        <v>235</v>
      </c>
      <c r="M49" s="8">
        <v>0</v>
      </c>
      <c r="N49" s="8"/>
      <c r="O49" s="8">
        <v>10273456620</v>
      </c>
      <c r="P49" s="8"/>
      <c r="Q49" s="8">
        <v>0</v>
      </c>
      <c r="R49" s="8"/>
      <c r="S49" s="8">
        <f t="shared" si="1"/>
        <v>10273456620</v>
      </c>
      <c r="U49" s="1" t="s">
        <v>235</v>
      </c>
    </row>
    <row r="50" spans="1:21">
      <c r="A50" s="1" t="s">
        <v>51</v>
      </c>
      <c r="C50" s="8">
        <v>0</v>
      </c>
      <c r="D50" s="8"/>
      <c r="E50" s="8">
        <v>-1139159828</v>
      </c>
      <c r="F50" s="8"/>
      <c r="G50" s="8">
        <v>0</v>
      </c>
      <c r="H50" s="8"/>
      <c r="I50" s="8">
        <f t="shared" si="0"/>
        <v>-1139159828</v>
      </c>
      <c r="K50" s="5" t="s">
        <v>236</v>
      </c>
      <c r="M50" s="8">
        <v>0</v>
      </c>
      <c r="N50" s="8"/>
      <c r="O50" s="8">
        <v>-1139159828</v>
      </c>
      <c r="P50" s="8"/>
      <c r="Q50" s="8">
        <v>0</v>
      </c>
      <c r="R50" s="8"/>
      <c r="S50" s="8">
        <f t="shared" si="1"/>
        <v>-1139159828</v>
      </c>
      <c r="U50" s="1" t="s">
        <v>236</v>
      </c>
    </row>
    <row r="51" spans="1:21">
      <c r="A51" s="1" t="s">
        <v>38</v>
      </c>
      <c r="C51" s="8">
        <v>0</v>
      </c>
      <c r="D51" s="8"/>
      <c r="E51" s="8">
        <v>402634833</v>
      </c>
      <c r="F51" s="8"/>
      <c r="G51" s="8">
        <v>0</v>
      </c>
      <c r="H51" s="8"/>
      <c r="I51" s="8">
        <f t="shared" si="0"/>
        <v>402634833</v>
      </c>
      <c r="K51" s="5" t="s">
        <v>237</v>
      </c>
      <c r="M51" s="8">
        <v>0</v>
      </c>
      <c r="N51" s="8"/>
      <c r="O51" s="8">
        <v>402634833</v>
      </c>
      <c r="P51" s="8"/>
      <c r="Q51" s="8">
        <v>0</v>
      </c>
      <c r="R51" s="8"/>
      <c r="S51" s="8">
        <f t="shared" si="1"/>
        <v>402634833</v>
      </c>
      <c r="U51" s="1" t="s">
        <v>237</v>
      </c>
    </row>
    <row r="52" spans="1:21">
      <c r="A52" s="1" t="s">
        <v>57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K52" s="5" t="s">
        <v>110</v>
      </c>
      <c r="M52" s="8">
        <v>0</v>
      </c>
      <c r="N52" s="8"/>
      <c r="O52" s="8">
        <v>0</v>
      </c>
      <c r="P52" s="8"/>
      <c r="Q52" s="8">
        <v>0</v>
      </c>
      <c r="R52" s="8"/>
      <c r="S52" s="8">
        <f t="shared" si="1"/>
        <v>0</v>
      </c>
      <c r="U52" s="1" t="s">
        <v>110</v>
      </c>
    </row>
    <row r="53" spans="1:21">
      <c r="A53" s="1" t="s">
        <v>36</v>
      </c>
      <c r="C53" s="8">
        <v>0</v>
      </c>
      <c r="D53" s="8"/>
      <c r="E53" s="8">
        <v>1838586172</v>
      </c>
      <c r="F53" s="8"/>
      <c r="G53" s="8">
        <v>0</v>
      </c>
      <c r="H53" s="8"/>
      <c r="I53" s="8">
        <f t="shared" si="0"/>
        <v>1838586172</v>
      </c>
      <c r="K53" s="5" t="s">
        <v>238</v>
      </c>
      <c r="M53" s="8">
        <v>0</v>
      </c>
      <c r="N53" s="8"/>
      <c r="O53" s="8">
        <v>1838586182</v>
      </c>
      <c r="P53" s="8"/>
      <c r="Q53" s="8">
        <v>0</v>
      </c>
      <c r="R53" s="8"/>
      <c r="S53" s="8">
        <f t="shared" si="1"/>
        <v>1838586182</v>
      </c>
      <c r="U53" s="1" t="s">
        <v>238</v>
      </c>
    </row>
    <row r="54" spans="1:21">
      <c r="A54" s="1" t="s">
        <v>47</v>
      </c>
      <c r="C54" s="8">
        <v>0</v>
      </c>
      <c r="D54" s="8"/>
      <c r="E54" s="8">
        <v>-4819143206</v>
      </c>
      <c r="F54" s="8"/>
      <c r="G54" s="8">
        <v>0</v>
      </c>
      <c r="H54" s="8"/>
      <c r="I54" s="8">
        <f t="shared" si="0"/>
        <v>-4819143206</v>
      </c>
      <c r="K54" s="5" t="s">
        <v>239</v>
      </c>
      <c r="M54" s="8">
        <v>0</v>
      </c>
      <c r="N54" s="8"/>
      <c r="O54" s="8">
        <v>-4819143206</v>
      </c>
      <c r="P54" s="8"/>
      <c r="Q54" s="8">
        <v>0</v>
      </c>
      <c r="R54" s="8"/>
      <c r="S54" s="8">
        <f t="shared" si="1"/>
        <v>-4819143206</v>
      </c>
      <c r="U54" s="1" t="s">
        <v>239</v>
      </c>
    </row>
    <row r="55" spans="1:21">
      <c r="A55" s="1" t="s">
        <v>94</v>
      </c>
      <c r="C55" s="8">
        <v>0</v>
      </c>
      <c r="D55" s="8"/>
      <c r="E55" s="8">
        <v>1625974345</v>
      </c>
      <c r="F55" s="8"/>
      <c r="G55" s="8">
        <v>0</v>
      </c>
      <c r="H55" s="8"/>
      <c r="I55" s="8">
        <f t="shared" si="0"/>
        <v>1625974345</v>
      </c>
      <c r="K55" s="5" t="s">
        <v>240</v>
      </c>
      <c r="M55" s="8">
        <v>0</v>
      </c>
      <c r="N55" s="8"/>
      <c r="O55" s="8">
        <v>1625974345</v>
      </c>
      <c r="P55" s="8"/>
      <c r="Q55" s="8">
        <v>0</v>
      </c>
      <c r="R55" s="8"/>
      <c r="S55" s="8">
        <f t="shared" si="1"/>
        <v>1625974345</v>
      </c>
      <c r="U55" s="1" t="s">
        <v>240</v>
      </c>
    </row>
    <row r="56" spans="1:21">
      <c r="A56" s="1" t="s">
        <v>98</v>
      </c>
      <c r="C56" s="8">
        <v>0</v>
      </c>
      <c r="D56" s="8"/>
      <c r="E56" s="8">
        <v>-1712095735</v>
      </c>
      <c r="F56" s="8"/>
      <c r="G56" s="8">
        <v>0</v>
      </c>
      <c r="H56" s="8"/>
      <c r="I56" s="8">
        <f t="shared" si="0"/>
        <v>-1712095735</v>
      </c>
      <c r="K56" s="5" t="s">
        <v>241</v>
      </c>
      <c r="M56" s="8">
        <v>0</v>
      </c>
      <c r="N56" s="8"/>
      <c r="O56" s="8">
        <v>-1712095735</v>
      </c>
      <c r="P56" s="8"/>
      <c r="Q56" s="8">
        <v>0</v>
      </c>
      <c r="R56" s="8"/>
      <c r="S56" s="8">
        <f t="shared" si="1"/>
        <v>-1712095735</v>
      </c>
      <c r="U56" s="1" t="s">
        <v>241</v>
      </c>
    </row>
    <row r="57" spans="1:21">
      <c r="A57" s="1" t="s">
        <v>31</v>
      </c>
      <c r="C57" s="8">
        <v>0</v>
      </c>
      <c r="D57" s="8"/>
      <c r="E57" s="8">
        <v>-1176994710</v>
      </c>
      <c r="F57" s="8"/>
      <c r="G57" s="8">
        <v>0</v>
      </c>
      <c r="H57" s="8"/>
      <c r="I57" s="8">
        <f t="shared" si="0"/>
        <v>-1176994710</v>
      </c>
      <c r="K57" s="5" t="s">
        <v>242</v>
      </c>
      <c r="M57" s="8">
        <v>0</v>
      </c>
      <c r="N57" s="8"/>
      <c r="O57" s="8">
        <v>-1176994710</v>
      </c>
      <c r="P57" s="8"/>
      <c r="Q57" s="8">
        <v>0</v>
      </c>
      <c r="R57" s="8"/>
      <c r="S57" s="8">
        <f t="shared" si="1"/>
        <v>-1176994710</v>
      </c>
      <c r="U57" s="1" t="s">
        <v>242</v>
      </c>
    </row>
    <row r="58" spans="1:21">
      <c r="A58" s="1" t="s">
        <v>111</v>
      </c>
      <c r="C58" s="14">
        <f>SUM(C8:C57)</f>
        <v>0</v>
      </c>
      <c r="D58" s="8"/>
      <c r="E58" s="14">
        <f>SUM(E8:E57)</f>
        <v>-1585757114</v>
      </c>
      <c r="F58" s="8"/>
      <c r="G58" s="14">
        <f>SUM(G8:G57)</f>
        <v>2594180276</v>
      </c>
      <c r="H58" s="8"/>
      <c r="I58" s="14">
        <f>SUM(I8:I57)</f>
        <v>1008423162</v>
      </c>
      <c r="K58" s="7" t="s">
        <v>243</v>
      </c>
      <c r="M58" s="14">
        <f>SUM(M8:M57)</f>
        <v>0</v>
      </c>
      <c r="N58" s="8"/>
      <c r="O58" s="14">
        <f>SUM(O8:O57)</f>
        <v>-1585757095</v>
      </c>
      <c r="P58" s="8"/>
      <c r="Q58" s="14">
        <f>SUM(Q8:Q57)</f>
        <v>2594180276</v>
      </c>
      <c r="S58" s="14">
        <f>SUM(S8:S57)</f>
        <v>1008423181</v>
      </c>
      <c r="U58" s="3" t="s">
        <v>243</v>
      </c>
    </row>
    <row r="59" spans="1:21">
      <c r="E59" s="15"/>
      <c r="G59" s="1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abSelected="1" topLeftCell="A4" workbookViewId="0">
      <selection activeCell="C26" sqref="C26"/>
    </sheetView>
  </sheetViews>
  <sheetFormatPr defaultRowHeight="24"/>
  <cols>
    <col min="1" max="1" width="40.85546875" style="1" bestFit="1" customWidth="1"/>
    <col min="2" max="2" width="1" style="1" customWidth="1"/>
    <col min="3" max="3" width="21" style="1" customWidth="1"/>
    <col min="4" max="4" width="1" style="1" customWidth="1"/>
    <col min="5" max="5" width="21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  <c r="F3" s="19" t="s">
        <v>184</v>
      </c>
      <c r="G3" s="19" t="s">
        <v>184</v>
      </c>
      <c r="H3" s="19" t="s">
        <v>184</v>
      </c>
      <c r="I3" s="19" t="s">
        <v>184</v>
      </c>
      <c r="J3" s="19" t="s">
        <v>184</v>
      </c>
      <c r="K3" s="19" t="s">
        <v>184</v>
      </c>
      <c r="L3" s="19" t="s">
        <v>184</v>
      </c>
      <c r="M3" s="19" t="s">
        <v>184</v>
      </c>
      <c r="N3" s="19" t="s">
        <v>184</v>
      </c>
      <c r="O3" s="19" t="s">
        <v>184</v>
      </c>
      <c r="P3" s="19" t="s">
        <v>184</v>
      </c>
      <c r="Q3" s="19" t="s">
        <v>184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188</v>
      </c>
      <c r="C6" s="18" t="s">
        <v>186</v>
      </c>
      <c r="D6" s="18" t="s">
        <v>186</v>
      </c>
      <c r="E6" s="18" t="s">
        <v>186</v>
      </c>
      <c r="F6" s="18" t="s">
        <v>186</v>
      </c>
      <c r="G6" s="18" t="s">
        <v>186</v>
      </c>
      <c r="H6" s="18" t="s">
        <v>186</v>
      </c>
      <c r="I6" s="18" t="s">
        <v>186</v>
      </c>
      <c r="K6" s="18" t="s">
        <v>187</v>
      </c>
      <c r="L6" s="18" t="s">
        <v>187</v>
      </c>
      <c r="M6" s="18" t="s">
        <v>187</v>
      </c>
      <c r="N6" s="18" t="s">
        <v>187</v>
      </c>
      <c r="O6" s="18" t="s">
        <v>187</v>
      </c>
      <c r="P6" s="18" t="s">
        <v>187</v>
      </c>
      <c r="Q6" s="18" t="s">
        <v>187</v>
      </c>
    </row>
    <row r="7" spans="1:17" ht="24.75">
      <c r="A7" s="18" t="s">
        <v>188</v>
      </c>
      <c r="C7" s="18" t="s">
        <v>244</v>
      </c>
      <c r="E7" s="18" t="s">
        <v>198</v>
      </c>
      <c r="G7" s="18" t="s">
        <v>199</v>
      </c>
      <c r="I7" s="18" t="s">
        <v>245</v>
      </c>
      <c r="K7" s="18" t="s">
        <v>244</v>
      </c>
      <c r="M7" s="18" t="s">
        <v>198</v>
      </c>
      <c r="O7" s="18" t="s">
        <v>199</v>
      </c>
      <c r="Q7" s="18" t="s">
        <v>245</v>
      </c>
    </row>
    <row r="8" spans="1:17">
      <c r="A8" s="1" t="s">
        <v>159</v>
      </c>
      <c r="C8" s="8">
        <v>10544553649</v>
      </c>
      <c r="D8" s="8"/>
      <c r="E8" s="8">
        <v>5780096169</v>
      </c>
      <c r="F8" s="8"/>
      <c r="G8" s="8">
        <v>2060983745</v>
      </c>
      <c r="H8" s="8"/>
      <c r="I8" s="8">
        <f>C8+E8+G8</f>
        <v>18385633563</v>
      </c>
      <c r="J8" s="8"/>
      <c r="K8" s="8">
        <v>10544553649</v>
      </c>
      <c r="L8" s="8"/>
      <c r="M8" s="8">
        <v>5780096169</v>
      </c>
      <c r="N8" s="8"/>
      <c r="O8" s="8">
        <v>2060983745</v>
      </c>
      <c r="P8" s="8"/>
      <c r="Q8" s="8">
        <f>K8+M8+O8</f>
        <v>18385633563</v>
      </c>
    </row>
    <row r="9" spans="1:17">
      <c r="A9" s="1" t="s">
        <v>162</v>
      </c>
      <c r="C9" s="8">
        <v>1556117900</v>
      </c>
      <c r="D9" s="8"/>
      <c r="E9" s="8">
        <v>-1837166953</v>
      </c>
      <c r="F9" s="8"/>
      <c r="G9" s="8">
        <v>0</v>
      </c>
      <c r="H9" s="8"/>
      <c r="I9" s="8">
        <f t="shared" ref="I9:I23" si="0">C9+E9+G9</f>
        <v>-281049053</v>
      </c>
      <c r="J9" s="8"/>
      <c r="K9" s="8">
        <v>1556117900</v>
      </c>
      <c r="L9" s="8"/>
      <c r="M9" s="8">
        <v>-1837166953</v>
      </c>
      <c r="N9" s="8"/>
      <c r="O9" s="8">
        <v>0</v>
      </c>
      <c r="P9" s="8"/>
      <c r="Q9" s="8">
        <f t="shared" ref="Q9:Q23" si="1">K9+M9+O9</f>
        <v>-281049053</v>
      </c>
    </row>
    <row r="10" spans="1:17">
      <c r="A10" s="1" t="s">
        <v>156</v>
      </c>
      <c r="C10" s="8">
        <v>1561144144</v>
      </c>
      <c r="D10" s="8"/>
      <c r="E10" s="8">
        <v>1064880196</v>
      </c>
      <c r="F10" s="8"/>
      <c r="G10" s="8">
        <v>0</v>
      </c>
      <c r="H10" s="8"/>
      <c r="I10" s="8">
        <f t="shared" si="0"/>
        <v>2626024340</v>
      </c>
      <c r="J10" s="8"/>
      <c r="K10" s="8">
        <v>1561144144</v>
      </c>
      <c r="L10" s="8"/>
      <c r="M10" s="8">
        <v>1064880196</v>
      </c>
      <c r="N10" s="8"/>
      <c r="O10" s="8">
        <v>0</v>
      </c>
      <c r="P10" s="8"/>
      <c r="Q10" s="8">
        <f t="shared" si="1"/>
        <v>2626024340</v>
      </c>
    </row>
    <row r="11" spans="1:17">
      <c r="A11" s="1" t="s">
        <v>146</v>
      </c>
      <c r="C11" s="8">
        <v>0</v>
      </c>
      <c r="D11" s="8"/>
      <c r="E11" s="8">
        <v>2349738603</v>
      </c>
      <c r="F11" s="8"/>
      <c r="G11" s="8">
        <v>0</v>
      </c>
      <c r="H11" s="8"/>
      <c r="I11" s="8">
        <f t="shared" si="0"/>
        <v>2349738603</v>
      </c>
      <c r="J11" s="8"/>
      <c r="K11" s="8">
        <v>0</v>
      </c>
      <c r="L11" s="8"/>
      <c r="M11" s="8">
        <v>2349738603</v>
      </c>
      <c r="N11" s="8"/>
      <c r="O11" s="8">
        <v>0</v>
      </c>
      <c r="P11" s="8"/>
      <c r="Q11" s="8">
        <f t="shared" si="1"/>
        <v>2349738603</v>
      </c>
    </row>
    <row r="12" spans="1:17">
      <c r="A12" s="1" t="s">
        <v>129</v>
      </c>
      <c r="C12" s="8">
        <v>0</v>
      </c>
      <c r="D12" s="8"/>
      <c r="E12" s="8">
        <v>384809241</v>
      </c>
      <c r="F12" s="8"/>
      <c r="G12" s="8">
        <v>0</v>
      </c>
      <c r="H12" s="8"/>
      <c r="I12" s="8">
        <f t="shared" si="0"/>
        <v>384809241</v>
      </c>
      <c r="J12" s="8"/>
      <c r="K12" s="8">
        <v>0</v>
      </c>
      <c r="L12" s="8"/>
      <c r="M12" s="8">
        <v>384809241</v>
      </c>
      <c r="N12" s="8"/>
      <c r="O12" s="8">
        <v>0</v>
      </c>
      <c r="P12" s="8"/>
      <c r="Q12" s="8">
        <f t="shared" si="1"/>
        <v>384809241</v>
      </c>
    </row>
    <row r="13" spans="1:17">
      <c r="A13" s="1" t="s">
        <v>122</v>
      </c>
      <c r="C13" s="8">
        <v>0</v>
      </c>
      <c r="D13" s="8"/>
      <c r="E13" s="8">
        <v>2015635</v>
      </c>
      <c r="F13" s="8"/>
      <c r="G13" s="8">
        <v>0</v>
      </c>
      <c r="H13" s="8"/>
      <c r="I13" s="8">
        <f t="shared" si="0"/>
        <v>2015635</v>
      </c>
      <c r="J13" s="8"/>
      <c r="K13" s="8">
        <v>0</v>
      </c>
      <c r="L13" s="8"/>
      <c r="M13" s="8">
        <v>2015635</v>
      </c>
      <c r="N13" s="8"/>
      <c r="O13" s="8">
        <v>0</v>
      </c>
      <c r="P13" s="8"/>
      <c r="Q13" s="8">
        <f t="shared" si="1"/>
        <v>2015635</v>
      </c>
    </row>
    <row r="14" spans="1:17">
      <c r="A14" s="1" t="s">
        <v>148</v>
      </c>
      <c r="C14" s="8">
        <v>0</v>
      </c>
      <c r="D14" s="8"/>
      <c r="E14" s="8">
        <v>797384448</v>
      </c>
      <c r="F14" s="8"/>
      <c r="G14" s="8">
        <v>0</v>
      </c>
      <c r="H14" s="8"/>
      <c r="I14" s="8">
        <f t="shared" si="0"/>
        <v>797384448</v>
      </c>
      <c r="J14" s="8"/>
      <c r="K14" s="8">
        <v>0</v>
      </c>
      <c r="L14" s="8"/>
      <c r="M14" s="8">
        <v>797384448</v>
      </c>
      <c r="N14" s="8"/>
      <c r="O14" s="8">
        <v>0</v>
      </c>
      <c r="P14" s="8"/>
      <c r="Q14" s="8">
        <f t="shared" si="1"/>
        <v>797384448</v>
      </c>
    </row>
    <row r="15" spans="1:17">
      <c r="A15" s="1" t="s">
        <v>132</v>
      </c>
      <c r="C15" s="8">
        <v>0</v>
      </c>
      <c r="D15" s="8"/>
      <c r="E15" s="8">
        <v>334389401</v>
      </c>
      <c r="F15" s="8"/>
      <c r="G15" s="8">
        <v>0</v>
      </c>
      <c r="H15" s="8"/>
      <c r="I15" s="8">
        <f t="shared" si="0"/>
        <v>334389401</v>
      </c>
      <c r="J15" s="8"/>
      <c r="K15" s="8">
        <v>0</v>
      </c>
      <c r="L15" s="8"/>
      <c r="M15" s="8">
        <v>334389401</v>
      </c>
      <c r="N15" s="8"/>
      <c r="O15" s="8">
        <v>0</v>
      </c>
      <c r="P15" s="8"/>
      <c r="Q15" s="8">
        <f t="shared" si="1"/>
        <v>334389401</v>
      </c>
    </row>
    <row r="16" spans="1:17">
      <c r="A16" s="1" t="s">
        <v>138</v>
      </c>
      <c r="C16" s="8">
        <v>0</v>
      </c>
      <c r="D16" s="8"/>
      <c r="E16" s="8">
        <v>551538515</v>
      </c>
      <c r="F16" s="8"/>
      <c r="G16" s="8">
        <v>0</v>
      </c>
      <c r="H16" s="8"/>
      <c r="I16" s="8">
        <f t="shared" si="0"/>
        <v>551538515</v>
      </c>
      <c r="J16" s="8"/>
      <c r="K16" s="8">
        <v>0</v>
      </c>
      <c r="L16" s="8"/>
      <c r="M16" s="8">
        <v>551538515</v>
      </c>
      <c r="N16" s="8"/>
      <c r="O16" s="8">
        <v>0</v>
      </c>
      <c r="P16" s="8"/>
      <c r="Q16" s="8">
        <f t="shared" si="1"/>
        <v>551538515</v>
      </c>
    </row>
    <row r="17" spans="1:17">
      <c r="A17" s="1" t="s">
        <v>135</v>
      </c>
      <c r="C17" s="8">
        <v>0</v>
      </c>
      <c r="D17" s="8"/>
      <c r="E17" s="8">
        <v>1194933699</v>
      </c>
      <c r="F17" s="8"/>
      <c r="G17" s="8">
        <v>0</v>
      </c>
      <c r="H17" s="8"/>
      <c r="I17" s="8">
        <f t="shared" si="0"/>
        <v>1194933699</v>
      </c>
      <c r="J17" s="8"/>
      <c r="K17" s="8">
        <v>0</v>
      </c>
      <c r="L17" s="8"/>
      <c r="M17" s="8">
        <v>1194933699</v>
      </c>
      <c r="N17" s="8"/>
      <c r="O17" s="8">
        <v>0</v>
      </c>
      <c r="P17" s="8"/>
      <c r="Q17" s="8">
        <f t="shared" si="1"/>
        <v>1194933699</v>
      </c>
    </row>
    <row r="18" spans="1:17">
      <c r="A18" s="1" t="s">
        <v>151</v>
      </c>
      <c r="C18" s="8">
        <v>0</v>
      </c>
      <c r="D18" s="8"/>
      <c r="E18" s="8">
        <v>2391006652</v>
      </c>
      <c r="F18" s="8"/>
      <c r="G18" s="8">
        <v>0</v>
      </c>
      <c r="H18" s="8"/>
      <c r="I18" s="8">
        <f t="shared" si="0"/>
        <v>2391006652</v>
      </c>
      <c r="J18" s="8"/>
      <c r="K18" s="8">
        <v>0</v>
      </c>
      <c r="L18" s="8"/>
      <c r="M18" s="8">
        <v>2391006652</v>
      </c>
      <c r="N18" s="8"/>
      <c r="O18" s="8">
        <v>0</v>
      </c>
      <c r="P18" s="8"/>
      <c r="Q18" s="8">
        <f t="shared" si="1"/>
        <v>2391006652</v>
      </c>
    </row>
    <row r="19" spans="1:17">
      <c r="A19" s="1" t="s">
        <v>126</v>
      </c>
      <c r="C19" s="8">
        <v>0</v>
      </c>
      <c r="D19" s="8"/>
      <c r="E19" s="8">
        <v>192025189</v>
      </c>
      <c r="F19" s="8"/>
      <c r="G19" s="8">
        <v>0</v>
      </c>
      <c r="H19" s="8"/>
      <c r="I19" s="8">
        <f t="shared" si="0"/>
        <v>192025189</v>
      </c>
      <c r="J19" s="8"/>
      <c r="K19" s="8">
        <v>0</v>
      </c>
      <c r="L19" s="8"/>
      <c r="M19" s="8">
        <v>192025189</v>
      </c>
      <c r="N19" s="8"/>
      <c r="O19" s="8">
        <v>0</v>
      </c>
      <c r="P19" s="8"/>
      <c r="Q19" s="8">
        <f t="shared" si="1"/>
        <v>192025189</v>
      </c>
    </row>
    <row r="20" spans="1:17">
      <c r="A20" s="1" t="s">
        <v>153</v>
      </c>
      <c r="C20" s="8">
        <v>0</v>
      </c>
      <c r="D20" s="8"/>
      <c r="E20" s="8">
        <v>2122125295</v>
      </c>
      <c r="F20" s="8"/>
      <c r="G20" s="8">
        <v>0</v>
      </c>
      <c r="H20" s="8"/>
      <c r="I20" s="8">
        <f t="shared" si="0"/>
        <v>2122125295</v>
      </c>
      <c r="J20" s="8"/>
      <c r="K20" s="8">
        <v>0</v>
      </c>
      <c r="L20" s="8"/>
      <c r="M20" s="8">
        <v>2122125295</v>
      </c>
      <c r="N20" s="8"/>
      <c r="O20" s="8">
        <v>0</v>
      </c>
      <c r="P20" s="8"/>
      <c r="Q20" s="8">
        <f t="shared" si="1"/>
        <v>2122125295</v>
      </c>
    </row>
    <row r="21" spans="1:17">
      <c r="A21" s="1" t="s">
        <v>140</v>
      </c>
      <c r="C21" s="8">
        <v>0</v>
      </c>
      <c r="D21" s="8"/>
      <c r="E21" s="8">
        <v>275082132</v>
      </c>
      <c r="F21" s="8"/>
      <c r="G21" s="8">
        <v>0</v>
      </c>
      <c r="H21" s="8"/>
      <c r="I21" s="8">
        <f t="shared" si="0"/>
        <v>275082132</v>
      </c>
      <c r="J21" s="8"/>
      <c r="K21" s="8">
        <v>0</v>
      </c>
      <c r="L21" s="8"/>
      <c r="M21" s="8">
        <v>275082132</v>
      </c>
      <c r="N21" s="8"/>
      <c r="O21" s="8">
        <v>0</v>
      </c>
      <c r="P21" s="8"/>
      <c r="Q21" s="8">
        <f t="shared" si="1"/>
        <v>275082132</v>
      </c>
    </row>
    <row r="22" spans="1:17">
      <c r="A22" s="1" t="s">
        <v>142</v>
      </c>
      <c r="C22" s="8">
        <v>0</v>
      </c>
      <c r="D22" s="8"/>
      <c r="E22" s="8">
        <v>2314161995</v>
      </c>
      <c r="F22" s="8"/>
      <c r="G22" s="8">
        <v>0</v>
      </c>
      <c r="H22" s="8"/>
      <c r="I22" s="8">
        <f t="shared" si="0"/>
        <v>2314161995</v>
      </c>
      <c r="J22" s="8"/>
      <c r="K22" s="8">
        <v>0</v>
      </c>
      <c r="L22" s="8"/>
      <c r="M22" s="8">
        <v>2314161995</v>
      </c>
      <c r="N22" s="8"/>
      <c r="O22" s="8">
        <v>0</v>
      </c>
      <c r="P22" s="8"/>
      <c r="Q22" s="8">
        <f t="shared" si="1"/>
        <v>2314161995</v>
      </c>
    </row>
    <row r="23" spans="1:17">
      <c r="A23" s="1" t="s">
        <v>145</v>
      </c>
      <c r="C23" s="8">
        <v>0</v>
      </c>
      <c r="D23" s="8"/>
      <c r="E23" s="8">
        <v>234198</v>
      </c>
      <c r="F23" s="8"/>
      <c r="G23" s="8">
        <v>0</v>
      </c>
      <c r="H23" s="8"/>
      <c r="I23" s="8">
        <f t="shared" si="0"/>
        <v>234198</v>
      </c>
      <c r="J23" s="8"/>
      <c r="K23" s="8">
        <v>0</v>
      </c>
      <c r="L23" s="8"/>
      <c r="M23" s="8">
        <v>234198</v>
      </c>
      <c r="N23" s="8"/>
      <c r="O23" s="8">
        <v>0</v>
      </c>
      <c r="P23" s="8"/>
      <c r="Q23" s="8">
        <f t="shared" si="1"/>
        <v>234198</v>
      </c>
    </row>
    <row r="24" spans="1:17">
      <c r="A24" s="1" t="s">
        <v>111</v>
      </c>
      <c r="C24" s="14">
        <f>SUM(C8:C23)</f>
        <v>13661815693</v>
      </c>
      <c r="D24" s="8"/>
      <c r="E24" s="14">
        <f>SUM(E8:E23)</f>
        <v>17917254415</v>
      </c>
      <c r="F24" s="8"/>
      <c r="G24" s="14">
        <f>SUM(G8:G23)</f>
        <v>2060983745</v>
      </c>
      <c r="H24" s="8"/>
      <c r="I24" s="14">
        <f>SUM(I8:I23)</f>
        <v>33640053853</v>
      </c>
      <c r="J24" s="8"/>
      <c r="K24" s="14">
        <f>SUM(K8:K23)</f>
        <v>13661815693</v>
      </c>
      <c r="L24" s="8"/>
      <c r="M24" s="14">
        <f>SUM(M8:M23)</f>
        <v>17917254415</v>
      </c>
      <c r="N24" s="8"/>
      <c r="O24" s="14">
        <f>SUM(O8:O23)</f>
        <v>2060983745</v>
      </c>
      <c r="P24" s="8"/>
      <c r="Q24" s="14">
        <f>SUM(Q8:Q23)</f>
        <v>33640053853</v>
      </c>
    </row>
    <row r="25" spans="1:17">
      <c r="C25" s="15"/>
      <c r="E25" s="15"/>
      <c r="G25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11" sqref="I11"/>
    </sheetView>
  </sheetViews>
  <sheetFormatPr defaultRowHeight="24"/>
  <cols>
    <col min="1" max="1" width="20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  <c r="F3" s="19" t="s">
        <v>184</v>
      </c>
      <c r="G3" s="19" t="s">
        <v>184</v>
      </c>
      <c r="H3" s="19" t="s">
        <v>184</v>
      </c>
      <c r="I3" s="19" t="s">
        <v>184</v>
      </c>
      <c r="J3" s="19" t="s">
        <v>184</v>
      </c>
      <c r="K3" s="19" t="s">
        <v>184</v>
      </c>
    </row>
    <row r="4" spans="1:1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4.75">
      <c r="A6" s="18" t="s">
        <v>246</v>
      </c>
      <c r="B6" s="18" t="s">
        <v>246</v>
      </c>
      <c r="C6" s="18" t="s">
        <v>246</v>
      </c>
      <c r="E6" s="18" t="s">
        <v>186</v>
      </c>
      <c r="F6" s="18" t="s">
        <v>186</v>
      </c>
      <c r="G6" s="18" t="s">
        <v>186</v>
      </c>
      <c r="I6" s="18" t="s">
        <v>187</v>
      </c>
      <c r="J6" s="18" t="s">
        <v>187</v>
      </c>
      <c r="K6" s="18" t="s">
        <v>187</v>
      </c>
    </row>
    <row r="7" spans="1:11" ht="25.5" thickBot="1">
      <c r="A7" s="18" t="s">
        <v>247</v>
      </c>
      <c r="C7" s="18" t="s">
        <v>168</v>
      </c>
      <c r="E7" s="18" t="s">
        <v>248</v>
      </c>
      <c r="G7" s="18" t="s">
        <v>249</v>
      </c>
      <c r="I7" s="18" t="s">
        <v>248</v>
      </c>
      <c r="K7" s="18" t="s">
        <v>249</v>
      </c>
    </row>
    <row r="8" spans="1:11">
      <c r="A8" s="1" t="s">
        <v>178</v>
      </c>
      <c r="C8" s="1" t="s">
        <v>179</v>
      </c>
      <c r="E8" s="4">
        <v>1432829</v>
      </c>
      <c r="F8" s="5"/>
      <c r="G8" s="10">
        <f>E8/$E$10</f>
        <v>2.6352480537129193E-3</v>
      </c>
      <c r="H8" s="5"/>
      <c r="I8" s="4">
        <v>1432829</v>
      </c>
      <c r="K8" s="10">
        <f>I8/$I$10</f>
        <v>2.6352480537129193E-3</v>
      </c>
    </row>
    <row r="9" spans="1:11" ht="24.75" thickBot="1">
      <c r="A9" s="1" t="s">
        <v>181</v>
      </c>
      <c r="C9" s="1" t="s">
        <v>182</v>
      </c>
      <c r="E9" s="4">
        <v>542284108</v>
      </c>
      <c r="F9" s="5"/>
      <c r="G9" s="10">
        <f>E9/$E$10</f>
        <v>0.99736475194628704</v>
      </c>
      <c r="H9" s="5"/>
      <c r="I9" s="4">
        <v>542284108</v>
      </c>
      <c r="K9" s="10">
        <f>I9/$I$10</f>
        <v>0.99736475194628704</v>
      </c>
    </row>
    <row r="10" spans="1:11" ht="24.75" thickBot="1">
      <c r="A10" s="1" t="s">
        <v>111</v>
      </c>
      <c r="C10" s="1" t="s">
        <v>111</v>
      </c>
      <c r="E10" s="6">
        <f>SUM(E8:E9)</f>
        <v>543716937</v>
      </c>
      <c r="F10" s="5"/>
      <c r="G10" s="16">
        <f>SUM(G8:G9)</f>
        <v>1</v>
      </c>
      <c r="H10" s="5"/>
      <c r="I10" s="6">
        <f>SUM(I8:I9)</f>
        <v>543716937</v>
      </c>
      <c r="K10" s="16">
        <f>SUM(K8:K9)</f>
        <v>1</v>
      </c>
    </row>
    <row r="11" spans="1:11" ht="24.75" thickTop="1">
      <c r="E11" s="5"/>
      <c r="F11" s="5"/>
      <c r="G11" s="5"/>
      <c r="H11" s="5"/>
      <c r="I11" s="5"/>
    </row>
    <row r="12" spans="1:11">
      <c r="E12" s="5"/>
      <c r="F12" s="5"/>
      <c r="G12" s="5"/>
      <c r="H12" s="5"/>
      <c r="I12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/>
  <cols>
    <col min="1" max="1" width="31" style="1" bestFit="1" customWidth="1"/>
    <col min="2" max="2" width="1" style="1" customWidth="1"/>
    <col min="3" max="3" width="18" style="1" customWidth="1"/>
    <col min="4" max="4" width="1" style="1" customWidth="1"/>
    <col min="5" max="5" width="18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</row>
    <row r="4" spans="1:5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6" spans="1:5" ht="24.75">
      <c r="A6" s="18" t="s">
        <v>250</v>
      </c>
      <c r="C6" s="17" t="s">
        <v>186</v>
      </c>
      <c r="E6" s="18" t="s">
        <v>6</v>
      </c>
    </row>
    <row r="7" spans="1:5" ht="24.75">
      <c r="A7" s="18" t="s">
        <v>250</v>
      </c>
      <c r="C7" s="18" t="s">
        <v>171</v>
      </c>
      <c r="E7" s="18" t="s">
        <v>171</v>
      </c>
    </row>
    <row r="8" spans="1:5">
      <c r="A8" s="1" t="s">
        <v>251</v>
      </c>
      <c r="C8" s="4">
        <v>58097147</v>
      </c>
      <c r="D8" s="5"/>
      <c r="E8" s="4">
        <v>58097147</v>
      </c>
    </row>
    <row r="9" spans="1:5">
      <c r="A9" s="1" t="s">
        <v>111</v>
      </c>
      <c r="C9" s="6">
        <f>SUM(C8:C8)</f>
        <v>58097147</v>
      </c>
      <c r="D9" s="5"/>
      <c r="E9" s="6">
        <f>SUM(E8:E8)</f>
        <v>58097147</v>
      </c>
    </row>
    <row r="10" spans="1:5">
      <c r="C10" s="5"/>
      <c r="D10" s="5"/>
      <c r="E10" s="5"/>
    </row>
  </sheetData>
  <mergeCells count="7">
    <mergeCell ref="A2:E2"/>
    <mergeCell ref="A3:E3"/>
    <mergeCell ref="A4:E4"/>
    <mergeCell ref="A6:A7"/>
    <mergeCell ref="C7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12" sqref="C12"/>
    </sheetView>
  </sheetViews>
  <sheetFormatPr defaultRowHeight="24"/>
  <cols>
    <col min="1" max="1" width="31.425781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7" ht="24.75">
      <c r="A3" s="19" t="s">
        <v>184</v>
      </c>
      <c r="B3" s="19" t="s">
        <v>184</v>
      </c>
      <c r="C3" s="19" t="s">
        <v>184</v>
      </c>
      <c r="D3" s="19" t="s">
        <v>184</v>
      </c>
      <c r="E3" s="19" t="s">
        <v>184</v>
      </c>
      <c r="F3" s="19" t="s">
        <v>184</v>
      </c>
      <c r="G3" s="19" t="s">
        <v>184</v>
      </c>
    </row>
    <row r="4" spans="1: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7" ht="24.75">
      <c r="A6" s="18" t="s">
        <v>188</v>
      </c>
      <c r="C6" s="18" t="s">
        <v>171</v>
      </c>
      <c r="E6" s="18" t="s">
        <v>200</v>
      </c>
      <c r="G6" s="18" t="s">
        <v>13</v>
      </c>
    </row>
    <row r="7" spans="1:7">
      <c r="A7" s="1" t="s">
        <v>252</v>
      </c>
      <c r="C7" s="4">
        <f>'سرمایه‌گذاری در سهام'!I58</f>
        <v>1008423162</v>
      </c>
      <c r="E7" s="10">
        <f>C7/$C$11</f>
        <v>2.8607513032101104E-2</v>
      </c>
      <c r="G7" s="10">
        <v>2.5364082816229066E-4</v>
      </c>
    </row>
    <row r="8" spans="1:7">
      <c r="A8" s="1" t="s">
        <v>253</v>
      </c>
      <c r="C8" s="4">
        <f>'سرمایه‌گذاری در اوراق بهادار'!I24</f>
        <v>33640053853</v>
      </c>
      <c r="E8" s="10">
        <f t="shared" ref="E8:E10" si="0">C8/$C$11</f>
        <v>0.95431988798396961</v>
      </c>
      <c r="G8" s="10">
        <v>8.4612208844712933E-3</v>
      </c>
    </row>
    <row r="9" spans="1:7">
      <c r="A9" s="1" t="s">
        <v>254</v>
      </c>
      <c r="C9" s="4">
        <f>'درآمد سپرده بانکی'!E10</f>
        <v>543716937</v>
      </c>
      <c r="E9" s="10">
        <f t="shared" si="0"/>
        <v>1.5424466580232709E-2</v>
      </c>
      <c r="G9" s="10">
        <v>1.367568887579201E-4</v>
      </c>
    </row>
    <row r="10" spans="1:7">
      <c r="A10" s="1" t="s">
        <v>257</v>
      </c>
      <c r="C10" s="4">
        <f>'سایر درآمدها'!C9</f>
        <v>58097147</v>
      </c>
      <c r="E10" s="10">
        <f t="shared" si="0"/>
        <v>1.6481324036966075E-3</v>
      </c>
      <c r="G10" s="10">
        <v>1.4612723144637907E-5</v>
      </c>
    </row>
    <row r="11" spans="1:7">
      <c r="A11" s="1" t="s">
        <v>111</v>
      </c>
      <c r="C11" s="6">
        <f>SUM(C7:C10)</f>
        <v>35250291099</v>
      </c>
      <c r="E11" s="11">
        <f>SUM(E7:E10)</f>
        <v>1</v>
      </c>
      <c r="G11" s="11">
        <f>SUM(G7:G10)</f>
        <v>8.8662313245361415E-3</v>
      </c>
    </row>
    <row r="12" spans="1:7">
      <c r="G12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2024-04-29T09:33:03Z</dcterms:modified>
</cp:coreProperties>
</file>