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a.ghayouri\Desktop\پرتفوی اردیبهشت1403\"/>
    </mc:Choice>
  </mc:AlternateContent>
  <xr:revisionPtr revIDLastSave="0" documentId="13_ncr:1_{1005A0C8-12C0-4743-9508-3BD3CACB9E8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سهام" sheetId="1" r:id="rId1"/>
    <sheet name="اوراق مشارکت" sheetId="3" r:id="rId2"/>
    <sheet name="سپرده" sheetId="6" r:id="rId3"/>
    <sheet name="سود اوراق بهادار و سپرده بانکی" sheetId="7" r:id="rId4"/>
    <sheet name="درآمد سود سهام" sheetId="8" r:id="rId5"/>
    <sheet name="درآمد ناشی از تغییر قیمت اوراق" sheetId="9" r:id="rId6"/>
    <sheet name="درآمد ناشی از فروش" sheetId="10" r:id="rId7"/>
    <sheet name="سرمایه‌گذاری در سهام" sheetId="11" r:id="rId8"/>
    <sheet name="سرمایه‌گذاری در اوراق بهادار" sheetId="12" r:id="rId9"/>
    <sheet name="درآمد سپرده بانکی" sheetId="13" r:id="rId10"/>
    <sheet name="سایر درآمدها" sheetId="14" r:id="rId11"/>
    <sheet name="جمع درآمدها" sheetId="15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15" l="1"/>
  <c r="E9" i="15"/>
  <c r="E10" i="15"/>
  <c r="E7" i="15"/>
  <c r="K11" i="13"/>
  <c r="K9" i="13"/>
  <c r="K10" i="13"/>
  <c r="K8" i="13"/>
  <c r="G11" i="13"/>
  <c r="G9" i="13"/>
  <c r="G10" i="13"/>
  <c r="G8" i="13"/>
  <c r="C24" i="12"/>
  <c r="E24" i="12"/>
  <c r="G24" i="12"/>
  <c r="I24" i="12"/>
  <c r="K24" i="12"/>
  <c r="M24" i="12"/>
  <c r="O24" i="12"/>
  <c r="Q24" i="12"/>
  <c r="Q9" i="12"/>
  <c r="Q10" i="12"/>
  <c r="Q11" i="12"/>
  <c r="Q12" i="12"/>
  <c r="Q13" i="12"/>
  <c r="Q14" i="12"/>
  <c r="Q15" i="12"/>
  <c r="Q16" i="12"/>
  <c r="Q17" i="12"/>
  <c r="Q18" i="12"/>
  <c r="Q19" i="12"/>
  <c r="Q20" i="12"/>
  <c r="Q21" i="12"/>
  <c r="Q22" i="12"/>
  <c r="Q23" i="12"/>
  <c r="I8" i="12"/>
  <c r="Q8" i="12"/>
  <c r="I9" i="12"/>
  <c r="I10" i="12"/>
  <c r="I11" i="12"/>
  <c r="I12" i="12"/>
  <c r="I13" i="12"/>
  <c r="I14" i="12"/>
  <c r="I15" i="12"/>
  <c r="I16" i="12"/>
  <c r="I17" i="12"/>
  <c r="I18" i="12"/>
  <c r="I19" i="12"/>
  <c r="I20" i="12"/>
  <c r="I21" i="12"/>
  <c r="I22" i="12"/>
  <c r="I23" i="12"/>
  <c r="I57" i="11"/>
  <c r="I59" i="11"/>
  <c r="I9" i="11"/>
  <c r="I10" i="11"/>
  <c r="I11" i="11"/>
  <c r="I12" i="11"/>
  <c r="I13" i="11"/>
  <c r="I14" i="11"/>
  <c r="I15" i="11"/>
  <c r="I16" i="11"/>
  <c r="I17" i="11"/>
  <c r="I18" i="11"/>
  <c r="I19" i="11"/>
  <c r="I20" i="11"/>
  <c r="I21" i="11"/>
  <c r="I22" i="11"/>
  <c r="I23" i="11"/>
  <c r="I24" i="11"/>
  <c r="I25" i="11"/>
  <c r="I26" i="11"/>
  <c r="I27" i="11"/>
  <c r="I28" i="11"/>
  <c r="I29" i="11"/>
  <c r="I30" i="11"/>
  <c r="I31" i="11"/>
  <c r="I32" i="11"/>
  <c r="I33" i="11"/>
  <c r="I34" i="11"/>
  <c r="I35" i="11"/>
  <c r="I36" i="11"/>
  <c r="I37" i="11"/>
  <c r="I38" i="11"/>
  <c r="I39" i="11"/>
  <c r="I40" i="11"/>
  <c r="I41" i="11"/>
  <c r="I42" i="11"/>
  <c r="I43" i="11"/>
  <c r="I44" i="11"/>
  <c r="I45" i="11"/>
  <c r="I46" i="11"/>
  <c r="I47" i="11"/>
  <c r="I48" i="11"/>
  <c r="I49" i="11"/>
  <c r="I50" i="11"/>
  <c r="I51" i="11"/>
  <c r="I52" i="11"/>
  <c r="I53" i="11"/>
  <c r="I54" i="11"/>
  <c r="I55" i="11"/>
  <c r="I56" i="11"/>
  <c r="I58" i="11"/>
  <c r="I8" i="11"/>
  <c r="M19" i="10"/>
  <c r="O19" i="10"/>
  <c r="Q19" i="10"/>
  <c r="Q18" i="10"/>
  <c r="Q9" i="10"/>
  <c r="Q10" i="10"/>
  <c r="Q11" i="10"/>
  <c r="Q12" i="10"/>
  <c r="Q13" i="10"/>
  <c r="Q14" i="10"/>
  <c r="Q15" i="10"/>
  <c r="Q16" i="10"/>
  <c r="Q17" i="10"/>
  <c r="Q8" i="10"/>
  <c r="I19" i="10"/>
  <c r="I9" i="10"/>
  <c r="I10" i="10"/>
  <c r="I11" i="10"/>
  <c r="I12" i="10"/>
  <c r="I13" i="10"/>
  <c r="I14" i="10"/>
  <c r="I15" i="10"/>
  <c r="I16" i="10"/>
  <c r="I17" i="10"/>
  <c r="I18" i="10"/>
  <c r="I8" i="10"/>
  <c r="Q9" i="9"/>
  <c r="Q10" i="9"/>
  <c r="Q11" i="9"/>
  <c r="Q12" i="9"/>
  <c r="Q13" i="9"/>
  <c r="Q14" i="9"/>
  <c r="Q15" i="9"/>
  <c r="Q16" i="9"/>
  <c r="Q17" i="9"/>
  <c r="Q18" i="9"/>
  <c r="Q19" i="9"/>
  <c r="Q20" i="9"/>
  <c r="Q21" i="9"/>
  <c r="Q22" i="9"/>
  <c r="Q23" i="9"/>
  <c r="Q24" i="9"/>
  <c r="Q25" i="9"/>
  <c r="Q26" i="9"/>
  <c r="Q27" i="9"/>
  <c r="Q28" i="9"/>
  <c r="Q29" i="9"/>
  <c r="Q30" i="9"/>
  <c r="Q31" i="9"/>
  <c r="Q32" i="9"/>
  <c r="Q33" i="9"/>
  <c r="Q34" i="9"/>
  <c r="Q35" i="9"/>
  <c r="Q36" i="9"/>
  <c r="Q37" i="9"/>
  <c r="Q38" i="9"/>
  <c r="Q39" i="9"/>
  <c r="Q40" i="9"/>
  <c r="Q41" i="9"/>
  <c r="Q42" i="9"/>
  <c r="Q43" i="9"/>
  <c r="Q44" i="9"/>
  <c r="Q45" i="9"/>
  <c r="Q46" i="9"/>
  <c r="Q47" i="9"/>
  <c r="Q48" i="9"/>
  <c r="Q49" i="9"/>
  <c r="Q50" i="9"/>
  <c r="Q51" i="9"/>
  <c r="Q52" i="9"/>
  <c r="Q53" i="9"/>
  <c r="Q54" i="9"/>
  <c r="Q55" i="9"/>
  <c r="Q56" i="9"/>
  <c r="Q57" i="9"/>
  <c r="Q58" i="9"/>
  <c r="Q59" i="9"/>
  <c r="Q60" i="9"/>
  <c r="Q61" i="9"/>
  <c r="Q62" i="9"/>
  <c r="Q63" i="9"/>
  <c r="Q64" i="9"/>
  <c r="Q65" i="9"/>
  <c r="Q66" i="9"/>
  <c r="Q67" i="9"/>
  <c r="Q68" i="9"/>
  <c r="Q69" i="9"/>
  <c r="Q70" i="9"/>
  <c r="Q71" i="9"/>
  <c r="Q72" i="9"/>
  <c r="Q73" i="9"/>
  <c r="Q8" i="9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32" i="9"/>
  <c r="I33" i="9"/>
  <c r="I34" i="9"/>
  <c r="I35" i="9"/>
  <c r="I36" i="9"/>
  <c r="I37" i="9"/>
  <c r="I38" i="9"/>
  <c r="I39" i="9"/>
  <c r="I40" i="9"/>
  <c r="I41" i="9"/>
  <c r="I42" i="9"/>
  <c r="I43" i="9"/>
  <c r="I44" i="9"/>
  <c r="I45" i="9"/>
  <c r="I46" i="9"/>
  <c r="I47" i="9"/>
  <c r="I48" i="9"/>
  <c r="I49" i="9"/>
  <c r="I50" i="9"/>
  <c r="I51" i="9"/>
  <c r="I52" i="9"/>
  <c r="I53" i="9"/>
  <c r="I54" i="9"/>
  <c r="I55" i="9"/>
  <c r="I56" i="9"/>
  <c r="I57" i="9"/>
  <c r="I58" i="9"/>
  <c r="I59" i="9"/>
  <c r="I60" i="9"/>
  <c r="I61" i="9"/>
  <c r="I62" i="9"/>
  <c r="I63" i="9"/>
  <c r="I64" i="9"/>
  <c r="I65" i="9"/>
  <c r="I66" i="9"/>
  <c r="I67" i="9"/>
  <c r="I68" i="9"/>
  <c r="I69" i="9"/>
  <c r="I70" i="9"/>
  <c r="I71" i="9"/>
  <c r="I72" i="9"/>
  <c r="I73" i="9"/>
  <c r="I8" i="9"/>
  <c r="C10" i="15"/>
  <c r="E9" i="14"/>
  <c r="C9" i="14"/>
  <c r="I11" i="13"/>
  <c r="E11" i="13"/>
  <c r="S59" i="11"/>
  <c r="Q59" i="11"/>
  <c r="O59" i="11"/>
  <c r="M59" i="11"/>
  <c r="G59" i="11"/>
  <c r="E59" i="11"/>
  <c r="C59" i="11"/>
  <c r="G19" i="10"/>
  <c r="E19" i="10"/>
  <c r="O74" i="9"/>
  <c r="M74" i="9"/>
  <c r="G74" i="9"/>
  <c r="E74" i="9"/>
  <c r="S9" i="8"/>
  <c r="Q9" i="8"/>
  <c r="O9" i="8"/>
  <c r="M9" i="8"/>
  <c r="K9" i="8"/>
  <c r="I9" i="8"/>
  <c r="S14" i="7"/>
  <c r="Q14" i="7"/>
  <c r="O14" i="7"/>
  <c r="M14" i="7"/>
  <c r="K14" i="7"/>
  <c r="I14" i="7"/>
  <c r="G14" i="7"/>
  <c r="Q11" i="6"/>
  <c r="O11" i="6"/>
  <c r="M11" i="6"/>
  <c r="K11" i="6"/>
  <c r="AI25" i="3"/>
  <c r="AG25" i="3"/>
  <c r="AA25" i="3"/>
  <c r="W25" i="3"/>
  <c r="S25" i="3"/>
  <c r="Q25" i="3"/>
  <c r="W59" i="1"/>
  <c r="U59" i="1"/>
  <c r="O59" i="1"/>
  <c r="K59" i="1"/>
  <c r="G59" i="1"/>
  <c r="E59" i="1"/>
  <c r="Q74" i="9" l="1"/>
  <c r="I74" i="9"/>
</calcChain>
</file>

<file path=xl/sharedStrings.xml><?xml version="1.0" encoding="utf-8"?>
<sst xmlns="http://schemas.openxmlformats.org/spreadsheetml/2006/main" count="1513" uniqueCount="334">
  <si>
    <t>صندوق سرمایه‌گذاری توسعه ممتاز مفید</t>
  </si>
  <si>
    <t>صورت وضعیت پورتفوی</t>
  </si>
  <si>
    <t>برای ماه منتهی به 1403/02/31</t>
  </si>
  <si>
    <t>نام شرکت</t>
  </si>
  <si>
    <t>1403/01/31</t>
  </si>
  <si>
    <t>تغییرات طی دوره</t>
  </si>
  <si>
    <t>1403/02/31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</si>
  <si>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</si>
  <si>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</si>
  <si>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</si>
  <si>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</si>
  <si>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</si>
  <si>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</si>
  <si>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</si>
  <si>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</si>
  <si>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آریان کیمیا تک</t>
  </si>
  <si>
    <t>1.25%</t>
  </si>
  <si>
    <t>ایران خودرو دیزل</t>
  </si>
  <si>
    <t>1.14%</t>
  </si>
  <si>
    <t>بانک سامان</t>
  </si>
  <si>
    <t>0.89%</t>
  </si>
  <si>
    <t>بانک ملت</t>
  </si>
  <si>
    <t>1.70%</t>
  </si>
  <si>
    <t>بانک‌اقتصادنوین‌</t>
  </si>
  <si>
    <t>1.56%</t>
  </si>
  <si>
    <t>بیمه کوثر</t>
  </si>
  <si>
    <t>0.71%</t>
  </si>
  <si>
    <t>پالایش نفت اصفهان</t>
  </si>
  <si>
    <t>2.61%</t>
  </si>
  <si>
    <t>پالایش نفت تبریز</t>
  </si>
  <si>
    <t>0.88%</t>
  </si>
  <si>
    <t>پالایش نفت تهران</t>
  </si>
  <si>
    <t>0.35%</t>
  </si>
  <si>
    <t>پتروشیمی بوعلی سینا</t>
  </si>
  <si>
    <t>1.91%</t>
  </si>
  <si>
    <t>پتروشیمی تندگویان</t>
  </si>
  <si>
    <t>2.80%</t>
  </si>
  <si>
    <t>پتروشیمی جم</t>
  </si>
  <si>
    <t>2.02%</t>
  </si>
  <si>
    <t>پتروشیمی‌شیراز</t>
  </si>
  <si>
    <t>1.31%</t>
  </si>
  <si>
    <t>پست بانک ایران</t>
  </si>
  <si>
    <t>1.67%</t>
  </si>
  <si>
    <t>تراکتورسازی‌ایران‌</t>
  </si>
  <si>
    <t>1.26%</t>
  </si>
  <si>
    <t>توسعه معدنی و صنعتی صبانور</t>
  </si>
  <si>
    <t>1.24%</t>
  </si>
  <si>
    <t>توسعه‌معادن‌وفلزات‌</t>
  </si>
  <si>
    <t>0.13%</t>
  </si>
  <si>
    <t>تولیدی چدن سازان</t>
  </si>
  <si>
    <t>1.47%</t>
  </si>
  <si>
    <t>داروپخش‌ (هلدینگ‌</t>
  </si>
  <si>
    <t>0.55%</t>
  </si>
  <si>
    <t>داروسازی کاسپین تامین</t>
  </si>
  <si>
    <t>0.52%</t>
  </si>
  <si>
    <t>داروسازی‌ سینا</t>
  </si>
  <si>
    <t>0.74%</t>
  </si>
  <si>
    <t>زغال سنگ پروده طبس</t>
  </si>
  <si>
    <t>1.22%</t>
  </si>
  <si>
    <t>س.سهام عدالت استان کرمانشاه</t>
  </si>
  <si>
    <t>2.16%</t>
  </si>
  <si>
    <t>سپید ماکیان</t>
  </si>
  <si>
    <t>1.08%</t>
  </si>
  <si>
    <t>سرمایه‌گذاری‌صندوق‌بازنشستگی‌</t>
  </si>
  <si>
    <t>1.74%</t>
  </si>
  <si>
    <t>سیمان آبیک</t>
  </si>
  <si>
    <t>سیمان فارس و خوزستان</t>
  </si>
  <si>
    <t>1.94%</t>
  </si>
  <si>
    <t>سیمان‌ دورود</t>
  </si>
  <si>
    <t>شرکت ارتباطات سیار ایران</t>
  </si>
  <si>
    <t>1.16%</t>
  </si>
  <si>
    <t>صنایع فروآلیاژ ایران</t>
  </si>
  <si>
    <t>0.99%</t>
  </si>
  <si>
    <t>فجر انرژی خلیج فارس</t>
  </si>
  <si>
    <t>1.49%</t>
  </si>
  <si>
    <t>فروسیلیسیم خمین</t>
  </si>
  <si>
    <t>0.51%</t>
  </si>
  <si>
    <t>فولاد  خوزستان</t>
  </si>
  <si>
    <t>1.39%</t>
  </si>
  <si>
    <t>فولاد خراسان</t>
  </si>
  <si>
    <t>1.38%</t>
  </si>
  <si>
    <t>فولاد مبارکه اصفهان</t>
  </si>
  <si>
    <t>4.34%</t>
  </si>
  <si>
    <t>فولاد کاوه جنوب کیش</t>
  </si>
  <si>
    <t>1.21%</t>
  </si>
  <si>
    <t>گروه‌ صنعتی‌ بارز</t>
  </si>
  <si>
    <t>1.48%</t>
  </si>
  <si>
    <t>گسترش سوخت سبززاگرس(سهامی عام)</t>
  </si>
  <si>
    <t>0.78%</t>
  </si>
  <si>
    <t>گسترش نفت و گاز پارسیان</t>
  </si>
  <si>
    <t>1.51%</t>
  </si>
  <si>
    <t>مدیریت صنعت شوینده ت.ص.بهشهر</t>
  </si>
  <si>
    <t>0.91%</t>
  </si>
  <si>
    <t>نشاسته و گلوکز آردینه</t>
  </si>
  <si>
    <t>0.19%</t>
  </si>
  <si>
    <t>نفت ایرانول</t>
  </si>
  <si>
    <t>0.76%</t>
  </si>
  <si>
    <t>نفت سپاهان</t>
  </si>
  <si>
    <t>1.06%</t>
  </si>
  <si>
    <t>نوردوقطعات‌ فولادی‌</t>
  </si>
  <si>
    <t>1.37%</t>
  </si>
  <si>
    <t>نیان الکترونیک</t>
  </si>
  <si>
    <t>کارخانجات‌داروپخش‌</t>
  </si>
  <si>
    <t>0.03%</t>
  </si>
  <si>
    <t>کاشی‌ پارس‌</t>
  </si>
  <si>
    <t>1.35%</t>
  </si>
  <si>
    <t>کاشی‌ وسرامیک‌ حافظ‌</t>
  </si>
  <si>
    <t>0.90%</t>
  </si>
  <si>
    <t>کویر تایر</t>
  </si>
  <si>
    <t>0.31%</t>
  </si>
  <si>
    <t>تولیدی و صنعتی گوهرفام</t>
  </si>
  <si>
    <t>0.16%</t>
  </si>
  <si>
    <t/>
  </si>
  <si>
    <t>60.46%</t>
  </si>
  <si>
    <t>نرخ موثر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</si>
  <si>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</si>
  <si>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</si>
  <si>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</si>
  <si>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</si>
  <si>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</si>
  <si>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</si>
  <si>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</si>
  <si>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</si>
  <si>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اسناد خزانه-م10بودجه00-031115</t>
  </si>
  <si>
    <t>بله</t>
  </si>
  <si>
    <t>1400/06/07</t>
  </si>
  <si>
    <t>1403/11/15</t>
  </si>
  <si>
    <t>0.01%</t>
  </si>
  <si>
    <t>اسناد خزانه-م1بودجه01-040326</t>
  </si>
  <si>
    <t>1401/02/26</t>
  </si>
  <si>
    <t>1404/03/25</t>
  </si>
  <si>
    <t>0.38%</t>
  </si>
  <si>
    <t>اسناد خزانه-م3بودجه01-040520</t>
  </si>
  <si>
    <t>1401/05/18</t>
  </si>
  <si>
    <t>1404/05/19</t>
  </si>
  <si>
    <t>0.44%</t>
  </si>
  <si>
    <t>اسناد خزانه-م9بودجه00-031101</t>
  </si>
  <si>
    <t>1400/06/01</t>
  </si>
  <si>
    <t>1403/11/01</t>
  </si>
  <si>
    <t>اسنادخزانه-م1بودجه00-030821</t>
  </si>
  <si>
    <t>1400/02/22</t>
  </si>
  <si>
    <t>1403/08/21</t>
  </si>
  <si>
    <t>2.11%</t>
  </si>
  <si>
    <t>اسنادخزانه-م2بودجه00-031024</t>
  </si>
  <si>
    <t>1403/10/24</t>
  </si>
  <si>
    <t>0.82%</t>
  </si>
  <si>
    <t>اسنادخزانه-م3بودجه00-030418</t>
  </si>
  <si>
    <t>1403/04/18</t>
  </si>
  <si>
    <t>0.37%</t>
  </si>
  <si>
    <t>اسنادخزانه-م4بودجه00-030522</t>
  </si>
  <si>
    <t>1400/03/11</t>
  </si>
  <si>
    <t>1403/05/22</t>
  </si>
  <si>
    <t>3.45%</t>
  </si>
  <si>
    <t>اسنادخزانه-م5بودجه00-030626</t>
  </si>
  <si>
    <t>0.00%</t>
  </si>
  <si>
    <t>اسنادخزانه-م6بودجه00-030723</t>
  </si>
  <si>
    <t>1403/07/23</t>
  </si>
  <si>
    <t>4.71%</t>
  </si>
  <si>
    <t>اسنادخزانه-م6بودجه01-030814</t>
  </si>
  <si>
    <t>1401/12/10</t>
  </si>
  <si>
    <t>1403/08/14</t>
  </si>
  <si>
    <t>0.63%</t>
  </si>
  <si>
    <t>اسنادخزانه-م7بودجه01-040714</t>
  </si>
  <si>
    <t>1404/07/13</t>
  </si>
  <si>
    <t>2.87%</t>
  </si>
  <si>
    <t>اسنادخزانه-م8بودجه00-030919</t>
  </si>
  <si>
    <t>1400/06/16</t>
  </si>
  <si>
    <t>1403/09/19</t>
  </si>
  <si>
    <t>2.60%</t>
  </si>
  <si>
    <t>صکوک اجاره صملی404-6ماهه18%</t>
  </si>
  <si>
    <t>1400/05/05</t>
  </si>
  <si>
    <t>1404/05/04</t>
  </si>
  <si>
    <t>3.93%</t>
  </si>
  <si>
    <t>مرابحه عام دولت130-ش.خ031110</t>
  </si>
  <si>
    <t>1402/05/10</t>
  </si>
  <si>
    <t>1403/11/10</t>
  </si>
  <si>
    <t>12.26%</t>
  </si>
  <si>
    <t>مرابحه عام دولت94-ش.خ030816</t>
  </si>
  <si>
    <t>1400/09/16</t>
  </si>
  <si>
    <t>1403/08/16</t>
  </si>
  <si>
    <t>2.69%</t>
  </si>
  <si>
    <t>37.65%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</si>
  <si>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</si>
  <si>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</si>
  <si>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</si>
  <si>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</si>
  <si>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</si>
  <si>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</si>
  <si>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</si>
  <si>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</si>
  <si>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</si>
  <si>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ملت باجه کارگزاری مفید</t>
  </si>
  <si>
    <t>5801973401</t>
  </si>
  <si>
    <t>سپرده کوتاه مدت</t>
  </si>
  <si>
    <t>1395/07/14</t>
  </si>
  <si>
    <t>بانک پاسارگاد هفتم تیر</t>
  </si>
  <si>
    <t>207-8100-15222222-1</t>
  </si>
  <si>
    <t>1399/05/25</t>
  </si>
  <si>
    <t xml:space="preserve">بانک خاورمیانه ظفر </t>
  </si>
  <si>
    <t>1009-10-810-707074686</t>
  </si>
  <si>
    <t>1401/06/14</t>
  </si>
  <si>
    <t>0.18%</t>
  </si>
  <si>
    <t>0.20%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</si>
  <si>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</si>
  <si>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</si>
  <si>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</si>
  <si>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</si>
  <si>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</si>
  <si>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</si>
  <si>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</si>
  <si>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</si>
  <si>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</si>
  <si>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</si>
  <si>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</si>
  <si>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</si>
  <si>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</si>
  <si>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</si>
  <si>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</si>
  <si>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1403/02/26</t>
  </si>
  <si>
    <t>بهای فروش</t>
  </si>
  <si>
    <t>ارزش دفتری</t>
  </si>
  <si>
    <t>سود و زیان ناشی از تغییر قیمت</t>
  </si>
  <si>
    <t>سود و زیان ناشی از فروش</t>
  </si>
  <si>
    <t>ح . سرمایه‌گذاری‌ سپه‌</t>
  </si>
  <si>
    <t>درآمد سود سهام</t>
  </si>
  <si>
    <t>درآمد تغییر ارزش</t>
  </si>
  <si>
    <t>درآمد فروش</t>
  </si>
  <si>
    <t>درصد از کل درآمدها</t>
  </si>
  <si>
    <t>2.86%</t>
  </si>
  <si>
    <t>3.95%</t>
  </si>
  <si>
    <t>4.83%</t>
  </si>
  <si>
    <t>6.22%</t>
  </si>
  <si>
    <t>7.23%</t>
  </si>
  <si>
    <t>6.52%</t>
  </si>
  <si>
    <t>-2.57%</t>
  </si>
  <si>
    <t>-1.26%</t>
  </si>
  <si>
    <t>-1.04%</t>
  </si>
  <si>
    <t>-7.64%</t>
  </si>
  <si>
    <t>1.20%</t>
  </si>
  <si>
    <t>1.27%</t>
  </si>
  <si>
    <t>1.54%</t>
  </si>
  <si>
    <t>4.16%</t>
  </si>
  <si>
    <t>11.94%</t>
  </si>
  <si>
    <t>1.46%</t>
  </si>
  <si>
    <t>3.68%</t>
  </si>
  <si>
    <t>-1.10%</t>
  </si>
  <si>
    <t>-2.48%</t>
  </si>
  <si>
    <t>0.53%</t>
  </si>
  <si>
    <t>5.18%</t>
  </si>
  <si>
    <t>1.34%</t>
  </si>
  <si>
    <t>2.95%</t>
  </si>
  <si>
    <t>8.42%</t>
  </si>
  <si>
    <t>-1.07%</t>
  </si>
  <si>
    <t>-4.65%</t>
  </si>
  <si>
    <t>7.70%</t>
  </si>
  <si>
    <t>12.80%</t>
  </si>
  <si>
    <t>6.96%</t>
  </si>
  <si>
    <t>8.86%</t>
  </si>
  <si>
    <t>0.61%</t>
  </si>
  <si>
    <t>3.98%</t>
  </si>
  <si>
    <t>9.57%</t>
  </si>
  <si>
    <t>14.13%</t>
  </si>
  <si>
    <t>-0.37%</t>
  </si>
  <si>
    <t>-0.61%</t>
  </si>
  <si>
    <t>-2.08%</t>
  </si>
  <si>
    <t>3.85%</t>
  </si>
  <si>
    <t>7.76%</t>
  </si>
  <si>
    <t>4.74%</t>
  </si>
  <si>
    <t>2.05%</t>
  </si>
  <si>
    <t>5.53%</t>
  </si>
  <si>
    <t>3.64%</t>
  </si>
  <si>
    <t>3.51%</t>
  </si>
  <si>
    <t>-1.77%</t>
  </si>
  <si>
    <t>-3.01%</t>
  </si>
  <si>
    <t>11.12%</t>
  </si>
  <si>
    <t>7.95%</t>
  </si>
  <si>
    <t>1.57%</t>
  </si>
  <si>
    <t>1.68%</t>
  </si>
  <si>
    <t>2.32%</t>
  </si>
  <si>
    <t>9.64%</t>
  </si>
  <si>
    <t>1.59%</t>
  </si>
  <si>
    <t>0.05%</t>
  </si>
  <si>
    <t>1.44%</t>
  </si>
  <si>
    <t>2.72%</t>
  </si>
  <si>
    <t>5.85%</t>
  </si>
  <si>
    <t>2.42%</t>
  </si>
  <si>
    <t>4.91%</t>
  </si>
  <si>
    <t>6.07%</t>
  </si>
  <si>
    <t>2.15%</t>
  </si>
  <si>
    <t>6.40%</t>
  </si>
  <si>
    <t>8.95%</t>
  </si>
  <si>
    <t>6.91%</t>
  </si>
  <si>
    <t>6.03%</t>
  </si>
  <si>
    <t>2.19%</t>
  </si>
  <si>
    <t>2.40%</t>
  </si>
  <si>
    <t>6.18%</t>
  </si>
  <si>
    <t>25.52%</t>
  </si>
  <si>
    <t>0.33%</t>
  </si>
  <si>
    <t>0.72%</t>
  </si>
  <si>
    <t>1.40%</t>
  </si>
  <si>
    <t>0.70%</t>
  </si>
  <si>
    <t>-0.96%</t>
  </si>
  <si>
    <t>-15.17%</t>
  </si>
  <si>
    <t>1.62%</t>
  </si>
  <si>
    <t>1.07%</t>
  </si>
  <si>
    <t>-0.89%</t>
  </si>
  <si>
    <t>-0.16%</t>
  </si>
  <si>
    <t>-0.24%</t>
  </si>
  <si>
    <t>7.32%</t>
  </si>
  <si>
    <t>17.25%</t>
  </si>
  <si>
    <t>0.26%</t>
  </si>
  <si>
    <t>-1.79%</t>
  </si>
  <si>
    <t>1.71%</t>
  </si>
  <si>
    <t>4.82%</t>
  </si>
  <si>
    <t>2.79%</t>
  </si>
  <si>
    <t>121.35%</t>
  </si>
  <si>
    <t>177.82%</t>
  </si>
  <si>
    <t>درآمد سود اوراق</t>
  </si>
  <si>
    <t>جمع کل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</si>
  <si>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</si>
  <si>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</si>
  <si>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</si>
  <si>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</si>
  <si>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</si>
  <si>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سایر درآمدها برای تنزیل سود سهام</t>
  </si>
  <si>
    <t>سرمایه‌گذاری در سهام</t>
  </si>
  <si>
    <t>-3.62%</t>
  </si>
  <si>
    <t>سرمایه‌گذاری در اوراق بهادار</t>
  </si>
  <si>
    <t>درآمد سپرده بانکی</t>
  </si>
  <si>
    <t>0.02%</t>
  </si>
  <si>
    <t>-2.98%</t>
  </si>
  <si>
    <t>1403/02/01</t>
  </si>
  <si>
    <t xml:space="preserve">از ابتدای سال مالی </t>
  </si>
  <si>
    <t xml:space="preserve"> تا پایان ماه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</si>
</sst>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4">
    <font>
      <sz val="11"/>
      <name val="Calibri"/>
    </font>
    <font>
      <sz val="11"/>
      <name val="Calibri"/>
    </font>
    <font>
      <b/>
      <sz val="16"/>
      <color rgb="FF000000"/>
      <name val="B Mitra"/>
      <charset val="178"/>
    </font>
    <font>
      <sz val="16"/>
      <name val="B Mitra"/>
      <charset val="17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auto="1"/>
      </top>
      <bottom style="double">
        <color auto="1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6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3" fontId="3" fillId="0" borderId="0" xfId="0" applyNumberFormat="1" applyFont="1" applyAlignment="1">
      <alignment horizontal="center"/>
    </xf>
    <xf numFmtId="3" fontId="3" fillId="0" borderId="2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0" xfId="0" applyFont="1" applyAlignment="1">
      <alignment horizontal="right"/>
    </xf>
    <xf numFmtId="37" fontId="3" fillId="0" borderId="0" xfId="1" applyNumberFormat="1" applyFont="1" applyAlignment="1">
      <alignment horizontal="center"/>
    </xf>
    <xf numFmtId="37" fontId="3" fillId="0" borderId="0" xfId="0" applyNumberFormat="1" applyFont="1" applyAlignment="1">
      <alignment horizontal="center"/>
    </xf>
    <xf numFmtId="37" fontId="3" fillId="0" borderId="2" xfId="0" applyNumberFormat="1" applyFont="1" applyBorder="1" applyAlignment="1">
      <alignment horizontal="center"/>
    </xf>
    <xf numFmtId="9" fontId="3" fillId="0" borderId="0" xfId="2" applyFont="1" applyAlignment="1">
      <alignment horizontal="center"/>
    </xf>
    <xf numFmtId="10" fontId="3" fillId="0" borderId="0" xfId="2" applyNumberFormat="1" applyFont="1" applyAlignment="1">
      <alignment horizontal="center"/>
    </xf>
    <xf numFmtId="10" fontId="3" fillId="0" borderId="2" xfId="2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0" fontId="3" fillId="0" borderId="3" xfId="2" applyNumberFormat="1" applyFont="1" applyBorder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61"/>
  <sheetViews>
    <sheetView rightToLeft="1" tabSelected="1" topLeftCell="D52" workbookViewId="0">
      <selection activeCell="G74" sqref="G74"/>
    </sheetView>
  </sheetViews>
  <sheetFormatPr defaultRowHeight="24"/>
  <cols>
    <col min="1" max="1" width="35.5703125" style="2" bestFit="1" customWidth="1"/>
    <col min="2" max="2" width="1" style="2" customWidth="1"/>
    <col min="3" max="3" width="19" style="2" customWidth="1"/>
    <col min="4" max="4" width="1" style="2" customWidth="1"/>
    <col min="5" max="5" width="22" style="2" customWidth="1"/>
    <col min="6" max="6" width="1" style="2" customWidth="1"/>
    <col min="7" max="7" width="26" style="2" customWidth="1"/>
    <col min="8" max="8" width="1" style="2" customWidth="1"/>
    <col min="9" max="9" width="16" style="2" customWidth="1"/>
    <col min="10" max="10" width="1" style="2" customWidth="1"/>
    <col min="11" max="11" width="20" style="2" customWidth="1"/>
    <col min="12" max="12" width="1" style="2" customWidth="1"/>
    <col min="13" max="13" width="19" style="2" customWidth="1"/>
    <col min="14" max="14" width="1" style="2" customWidth="1"/>
    <col min="15" max="15" width="21" style="2" customWidth="1"/>
    <col min="16" max="16" width="1" style="2" customWidth="1"/>
    <col min="17" max="17" width="19" style="2" customWidth="1"/>
    <col min="18" max="18" width="1" style="2" customWidth="1"/>
    <col min="19" max="19" width="15" style="2" customWidth="1"/>
    <col min="20" max="20" width="1" style="2" customWidth="1"/>
    <col min="21" max="21" width="22" style="2" customWidth="1"/>
    <col min="22" max="22" width="1" style="2" customWidth="1"/>
    <col min="23" max="23" width="26" style="2" customWidth="1"/>
    <col min="24" max="24" width="1" style="2" customWidth="1"/>
    <col min="25" max="25" width="32" style="2" customWidth="1"/>
    <col min="26" max="26" width="1" style="2" customWidth="1"/>
    <col min="27" max="27" width="9.140625" style="2" customWidth="1"/>
    <col min="28" max="16384" width="9.140625" style="2"/>
  </cols>
  <sheetData>
    <row r="2" spans="1:25" ht="24.75">
      <c r="A2" s="14" t="s">
        <v>0</v>
      </c>
      <c r="B2" s="14" t="s">
        <v>0</v>
      </c>
      <c r="C2" s="14" t="s">
        <v>0</v>
      </c>
      <c r="D2" s="14" t="s">
        <v>0</v>
      </c>
      <c r="E2" s="14" t="s">
        <v>0</v>
      </c>
      <c r="F2" s="14" t="s">
        <v>0</v>
      </c>
      <c r="G2" s="14" t="s">
        <v>0</v>
      </c>
      <c r="H2" s="14" t="s">
        <v>0</v>
      </c>
      <c r="I2" s="14" t="s">
        <v>0</v>
      </c>
      <c r="J2" s="14" t="s">
        <v>0</v>
      </c>
      <c r="K2" s="14" t="s">
        <v>0</v>
      </c>
      <c r="L2" s="14" t="s">
        <v>0</v>
      </c>
      <c r="M2" s="14" t="s">
        <v>0</v>
      </c>
      <c r="N2" s="14" t="s">
        <v>0</v>
      </c>
      <c r="O2" s="14" t="s">
        <v>0</v>
      </c>
      <c r="P2" s="14" t="s">
        <v>0</v>
      </c>
      <c r="Q2" s="14" t="s">
        <v>0</v>
      </c>
      <c r="R2" s="14" t="s">
        <v>0</v>
      </c>
      <c r="S2" s="14" t="s">
        <v>0</v>
      </c>
      <c r="T2" s="14" t="s">
        <v>0</v>
      </c>
      <c r="U2" s="14" t="s">
        <v>0</v>
      </c>
      <c r="V2" s="14" t="s">
        <v>0</v>
      </c>
      <c r="W2" s="14" t="s">
        <v>0</v>
      </c>
      <c r="X2" s="14" t="s">
        <v>0</v>
      </c>
      <c r="Y2" s="14" t="s">
        <v>0</v>
      </c>
    </row>
    <row r="3" spans="1:25" ht="24.75">
      <c r="A3" s="14" t="s">
        <v>1</v>
      </c>
      <c r="B3" s="14" t="s">
        <v>1</v>
      </c>
      <c r="C3" s="14" t="s">
        <v>1</v>
      </c>
      <c r="D3" s="14" t="s">
        <v>1</v>
      </c>
      <c r="E3" s="14" t="s">
        <v>1</v>
      </c>
      <c r="F3" s="14" t="s">
        <v>1</v>
      </c>
      <c r="G3" s="14" t="s">
        <v>1</v>
      </c>
      <c r="H3" s="14" t="s">
        <v>1</v>
      </c>
      <c r="I3" s="14" t="s">
        <v>1</v>
      </c>
      <c r="J3" s="14" t="s">
        <v>1</v>
      </c>
      <c r="K3" s="14" t="s">
        <v>1</v>
      </c>
      <c r="L3" s="14" t="s">
        <v>1</v>
      </c>
      <c r="M3" s="14" t="s">
        <v>1</v>
      </c>
      <c r="N3" s="14" t="s">
        <v>1</v>
      </c>
      <c r="O3" s="14" t="s">
        <v>1</v>
      </c>
      <c r="P3" s="14" t="s">
        <v>1</v>
      </c>
      <c r="Q3" s="14" t="s">
        <v>1</v>
      </c>
      <c r="R3" s="14" t="s">
        <v>1</v>
      </c>
      <c r="S3" s="14" t="s">
        <v>1</v>
      </c>
      <c r="T3" s="14" t="s">
        <v>1</v>
      </c>
      <c r="U3" s="14" t="s">
        <v>1</v>
      </c>
      <c r="V3" s="14" t="s">
        <v>1</v>
      </c>
      <c r="W3" s="14" t="s">
        <v>1</v>
      </c>
      <c r="X3" s="14" t="s">
        <v>1</v>
      </c>
      <c r="Y3" s="14" t="s">
        <v>1</v>
      </c>
    </row>
    <row r="4" spans="1:25" ht="24.75">
      <c r="A4" s="14" t="s">
        <v>2</v>
      </c>
      <c r="B4" s="14" t="s">
        <v>2</v>
      </c>
      <c r="C4" s="14" t="s">
        <v>2</v>
      </c>
      <c r="D4" s="14" t="s">
        <v>2</v>
      </c>
      <c r="E4" s="14" t="s">
        <v>2</v>
      </c>
      <c r="F4" s="14" t="s">
        <v>2</v>
      </c>
      <c r="G4" s="14" t="s">
        <v>2</v>
      </c>
      <c r="H4" s="14" t="s">
        <v>2</v>
      </c>
      <c r="I4" s="14" t="s">
        <v>2</v>
      </c>
      <c r="J4" s="14" t="s">
        <v>2</v>
      </c>
      <c r="K4" s="14" t="s">
        <v>2</v>
      </c>
      <c r="L4" s="14" t="s">
        <v>2</v>
      </c>
      <c r="M4" s="14" t="s">
        <v>2</v>
      </c>
      <c r="N4" s="14" t="s">
        <v>2</v>
      </c>
      <c r="O4" s="14" t="s">
        <v>2</v>
      </c>
      <c r="P4" s="14" t="s">
        <v>2</v>
      </c>
      <c r="Q4" s="14" t="s">
        <v>2</v>
      </c>
      <c r="R4" s="14" t="s">
        <v>2</v>
      </c>
      <c r="S4" s="14" t="s">
        <v>2</v>
      </c>
      <c r="T4" s="14" t="s">
        <v>2</v>
      </c>
      <c r="U4" s="14" t="s">
        <v>2</v>
      </c>
      <c r="V4" s="14" t="s">
        <v>2</v>
      </c>
      <c r="W4" s="14" t="s">
        <v>2</v>
      </c>
      <c r="X4" s="14" t="s">
        <v>2</v>
      </c>
      <c r="Y4" s="14" t="s">
        <v>2</v>
      </c>
    </row>
    <row r="6" spans="1:25" ht="24.75">
      <c r="A6" s="13" t="s">
        <v>3</v>
      </c>
      <c r="C6" s="13" t="s">
        <v>331</v>
      </c>
      <c r="D6" s="13" t="s">
        <v>4</v>
      </c>
      <c r="E6" s="13" t="s">
        <v>4</v>
      </c>
      <c r="F6" s="13" t="s">
        <v>4</v>
      </c>
      <c r="G6" s="13" t="s">
        <v>4</v>
      </c>
      <c r="I6" s="13" t="s">
        <v>5</v>
      </c>
      <c r="J6" s="13" t="s">
        <v>5</v>
      </c>
      <c r="K6" s="13" t="s">
        <v>5</v>
      </c>
      <c r="L6" s="13" t="s">
        <v>5</v>
      </c>
      <c r="M6" s="13" t="s">
        <v>5</v>
      </c>
      <c r="N6" s="13" t="s">
        <v>5</v>
      </c>
      <c r="O6" s="13" t="s">
        <v>5</v>
      </c>
      <c r="Q6" s="13" t="s">
        <v>6</v>
      </c>
      <c r="R6" s="13" t="s">
        <v>6</v>
      </c>
      <c r="S6" s="13" t="s">
        <v>6</v>
      </c>
      <c r="T6" s="13" t="s">
        <v>6</v>
      </c>
      <c r="U6" s="13" t="s">
        <v>6</v>
      </c>
      <c r="V6" s="13" t="s">
        <v>6</v>
      </c>
      <c r="W6" s="13" t="s">
        <v>6</v>
      </c>
      <c r="X6" s="13" t="s">
        <v>6</v>
      </c>
      <c r="Y6" s="13" t="s">
        <v>6</v>
      </c>
    </row>
    <row r="7" spans="1:25" ht="24.75">
      <c r="A7" s="13" t="s">
        <v>3</v>
      </c>
      <c r="C7" s="13" t="s">
        <v>7</v>
      </c>
      <c r="E7" s="13" t="s">
        <v>8</v>
      </c>
      <c r="G7" s="13" t="s">
        <v>9</v>
      </c>
      <c r="I7" s="13" t="s">
        <v>10</v>
      </c>
      <c r="J7" s="13" t="s">
        <v>10</v>
      </c>
      <c r="K7" s="13" t="s">
        <v>10</v>
      </c>
      <c r="M7" s="13" t="s">
        <v>11</v>
      </c>
      <c r="N7" s="13" t="s">
        <v>11</v>
      </c>
      <c r="O7" s="13" t="s">
        <v>11</v>
      </c>
      <c r="Q7" s="13" t="s">
        <v>7</v>
      </c>
      <c r="S7" s="13" t="s">
        <v>12</v>
      </c>
      <c r="U7" s="13" t="s">
        <v>8</v>
      </c>
      <c r="W7" s="13" t="s">
        <v>9</v>
      </c>
      <c r="Y7" s="13" t="s">
        <v>13</v>
      </c>
    </row>
    <row r="8" spans="1:25" ht="24.75">
      <c r="A8" s="13" t="s">
        <v>3</v>
      </c>
      <c r="C8" s="13" t="s">
        <v>7</v>
      </c>
      <c r="E8" s="13" t="s">
        <v>8</v>
      </c>
      <c r="G8" s="13" t="s">
        <v>9</v>
      </c>
      <c r="I8" s="13" t="s">
        <v>7</v>
      </c>
      <c r="K8" s="13" t="s">
        <v>8</v>
      </c>
      <c r="M8" s="13" t="s">
        <v>7</v>
      </c>
      <c r="O8" s="13" t="s">
        <v>14</v>
      </c>
      <c r="Q8" s="13" t="s">
        <v>7</v>
      </c>
      <c r="S8" s="13" t="s">
        <v>12</v>
      </c>
      <c r="U8" s="13" t="s">
        <v>8</v>
      </c>
      <c r="W8" s="13" t="s">
        <v>9</v>
      </c>
      <c r="Y8" s="13" t="s">
        <v>13</v>
      </c>
    </row>
    <row r="9" spans="1:25">
      <c r="A9" s="6" t="s">
        <v>15</v>
      </c>
      <c r="C9" s="3">
        <v>4000000</v>
      </c>
      <c r="E9" s="3">
        <v>43360200960</v>
      </c>
      <c r="G9" s="3">
        <v>47833686000</v>
      </c>
      <c r="I9" s="3">
        <v>0</v>
      </c>
      <c r="K9" s="3">
        <v>0</v>
      </c>
      <c r="M9" s="3">
        <v>0</v>
      </c>
      <c r="O9" s="3">
        <v>0</v>
      </c>
      <c r="Q9" s="3">
        <v>4000000</v>
      </c>
      <c r="S9" s="3">
        <v>11630</v>
      </c>
      <c r="U9" s="3">
        <v>43360200960</v>
      </c>
      <c r="W9" s="3">
        <v>46243206000</v>
      </c>
      <c r="Y9" s="2" t="s">
        <v>16</v>
      </c>
    </row>
    <row r="10" spans="1:25">
      <c r="A10" s="6" t="s">
        <v>17</v>
      </c>
      <c r="C10" s="3">
        <v>20178640</v>
      </c>
      <c r="E10" s="3">
        <v>63805295721</v>
      </c>
      <c r="G10" s="3">
        <v>49003103835.755997</v>
      </c>
      <c r="I10" s="3">
        <v>0</v>
      </c>
      <c r="K10" s="3">
        <v>0</v>
      </c>
      <c r="M10" s="3">
        <v>0</v>
      </c>
      <c r="O10" s="3">
        <v>0</v>
      </c>
      <c r="Q10" s="3">
        <v>20178640</v>
      </c>
      <c r="S10" s="3">
        <v>2103</v>
      </c>
      <c r="U10" s="3">
        <v>63805295721</v>
      </c>
      <c r="W10" s="3">
        <v>42183187624.475998</v>
      </c>
      <c r="Y10" s="2" t="s">
        <v>18</v>
      </c>
    </row>
    <row r="11" spans="1:25">
      <c r="A11" s="6" t="s">
        <v>19</v>
      </c>
      <c r="C11" s="3">
        <v>19600452</v>
      </c>
      <c r="E11" s="3">
        <v>37877549416</v>
      </c>
      <c r="G11" s="3">
        <v>34486377879.762001</v>
      </c>
      <c r="I11" s="3">
        <v>0</v>
      </c>
      <c r="K11" s="3">
        <v>0</v>
      </c>
      <c r="M11" s="3">
        <v>0</v>
      </c>
      <c r="O11" s="3">
        <v>0</v>
      </c>
      <c r="Q11" s="3">
        <v>19600452</v>
      </c>
      <c r="S11" s="3">
        <v>1687</v>
      </c>
      <c r="U11" s="3">
        <v>37877549416</v>
      </c>
      <c r="W11" s="3">
        <v>32869220046.982201</v>
      </c>
      <c r="Y11" s="2" t="s">
        <v>20</v>
      </c>
    </row>
    <row r="12" spans="1:25">
      <c r="A12" s="6" t="s">
        <v>21</v>
      </c>
      <c r="C12" s="3">
        <v>29250796</v>
      </c>
      <c r="E12" s="3">
        <v>71658816886</v>
      </c>
      <c r="G12" s="3">
        <v>69755132279.356201</v>
      </c>
      <c r="I12" s="3">
        <v>0</v>
      </c>
      <c r="K12" s="3">
        <v>0</v>
      </c>
      <c r="M12" s="3">
        <v>0</v>
      </c>
      <c r="O12" s="3">
        <v>0</v>
      </c>
      <c r="Q12" s="3">
        <v>29250796</v>
      </c>
      <c r="S12" s="3">
        <v>2156</v>
      </c>
      <c r="U12" s="3">
        <v>71658816886</v>
      </c>
      <c r="W12" s="3">
        <v>62689481114.7528</v>
      </c>
      <c r="Y12" s="2" t="s">
        <v>22</v>
      </c>
    </row>
    <row r="13" spans="1:25">
      <c r="A13" s="6" t="s">
        <v>23</v>
      </c>
      <c r="C13" s="3">
        <v>20054362</v>
      </c>
      <c r="E13" s="3">
        <v>42322350883</v>
      </c>
      <c r="G13" s="3">
        <v>60004466023.761002</v>
      </c>
      <c r="I13" s="3">
        <v>0</v>
      </c>
      <c r="K13" s="3">
        <v>0</v>
      </c>
      <c r="M13" s="3">
        <v>0</v>
      </c>
      <c r="O13" s="3">
        <v>0</v>
      </c>
      <c r="Q13" s="3">
        <v>20054362</v>
      </c>
      <c r="S13" s="3">
        <v>2891</v>
      </c>
      <c r="U13" s="3">
        <v>42322350883</v>
      </c>
      <c r="W13" s="3">
        <v>57632196436.775101</v>
      </c>
      <c r="Y13" s="2" t="s">
        <v>24</v>
      </c>
    </row>
    <row r="14" spans="1:25">
      <c r="A14" s="6" t="s">
        <v>25</v>
      </c>
      <c r="C14" s="3">
        <v>11503598</v>
      </c>
      <c r="E14" s="3">
        <v>30652328375</v>
      </c>
      <c r="G14" s="3">
        <v>27055568666.435398</v>
      </c>
      <c r="I14" s="3">
        <v>0</v>
      </c>
      <c r="K14" s="3">
        <v>0</v>
      </c>
      <c r="M14" s="3">
        <v>0</v>
      </c>
      <c r="O14" s="3">
        <v>0</v>
      </c>
      <c r="Q14" s="3">
        <v>11503598</v>
      </c>
      <c r="S14" s="3">
        <v>2307</v>
      </c>
      <c r="U14" s="3">
        <v>30652328375</v>
      </c>
      <c r="W14" s="3">
        <v>26380894722.513302</v>
      </c>
      <c r="Y14" s="2" t="s">
        <v>26</v>
      </c>
    </row>
    <row r="15" spans="1:25">
      <c r="A15" s="6" t="s">
        <v>27</v>
      </c>
      <c r="C15" s="3">
        <v>17590946</v>
      </c>
      <c r="E15" s="3">
        <v>62570603371</v>
      </c>
      <c r="G15" s="3">
        <v>100371246461.26199</v>
      </c>
      <c r="I15" s="3">
        <v>0</v>
      </c>
      <c r="K15" s="3">
        <v>0</v>
      </c>
      <c r="M15" s="3">
        <v>0</v>
      </c>
      <c r="O15" s="3">
        <v>0</v>
      </c>
      <c r="Q15" s="3">
        <v>17590946</v>
      </c>
      <c r="S15" s="3">
        <v>5510</v>
      </c>
      <c r="U15" s="3">
        <v>62570603371</v>
      </c>
      <c r="W15" s="3">
        <v>96349402090.863007</v>
      </c>
      <c r="Y15" s="2" t="s">
        <v>28</v>
      </c>
    </row>
    <row r="16" spans="1:25">
      <c r="A16" s="6" t="s">
        <v>29</v>
      </c>
      <c r="C16" s="3">
        <v>2548201</v>
      </c>
      <c r="E16" s="3">
        <v>35325335367</v>
      </c>
      <c r="G16" s="3">
        <v>31941624363.070499</v>
      </c>
      <c r="I16" s="3">
        <v>0</v>
      </c>
      <c r="K16" s="3">
        <v>0</v>
      </c>
      <c r="M16" s="3">
        <v>0</v>
      </c>
      <c r="O16" s="3">
        <v>0</v>
      </c>
      <c r="Q16" s="3">
        <v>2548201</v>
      </c>
      <c r="S16" s="3">
        <v>12770</v>
      </c>
      <c r="U16" s="3">
        <v>35325335367</v>
      </c>
      <c r="W16" s="3">
        <v>32346910635.718498</v>
      </c>
      <c r="Y16" s="2" t="s">
        <v>30</v>
      </c>
    </row>
    <row r="17" spans="1:25">
      <c r="A17" s="6" t="s">
        <v>31</v>
      </c>
      <c r="C17" s="3">
        <v>4679999</v>
      </c>
      <c r="E17" s="3">
        <v>13294410608</v>
      </c>
      <c r="G17" s="3">
        <v>13840155192.7013</v>
      </c>
      <c r="I17" s="3">
        <v>0</v>
      </c>
      <c r="K17" s="3">
        <v>0</v>
      </c>
      <c r="M17" s="3">
        <v>0</v>
      </c>
      <c r="O17" s="3">
        <v>0</v>
      </c>
      <c r="Q17" s="3">
        <v>4679999</v>
      </c>
      <c r="S17" s="3">
        <v>2780</v>
      </c>
      <c r="U17" s="3">
        <v>13294410608</v>
      </c>
      <c r="W17" s="3">
        <v>12932985356.541</v>
      </c>
      <c r="Y17" s="2" t="s">
        <v>32</v>
      </c>
    </row>
    <row r="18" spans="1:25">
      <c r="A18" s="6" t="s">
        <v>33</v>
      </c>
      <c r="C18" s="3">
        <v>1010259</v>
      </c>
      <c r="E18" s="3">
        <v>24022541353</v>
      </c>
      <c r="G18" s="3">
        <v>69564256116.466507</v>
      </c>
      <c r="I18" s="3">
        <v>0</v>
      </c>
      <c r="K18" s="3">
        <v>0</v>
      </c>
      <c r="M18" s="3">
        <v>0</v>
      </c>
      <c r="O18" s="3">
        <v>0</v>
      </c>
      <c r="Q18" s="3">
        <v>1010259</v>
      </c>
      <c r="S18" s="3">
        <v>70330</v>
      </c>
      <c r="U18" s="3">
        <v>24022541353</v>
      </c>
      <c r="W18" s="3">
        <v>70628758952.953506</v>
      </c>
      <c r="Y18" s="2" t="s">
        <v>34</v>
      </c>
    </row>
    <row r="19" spans="1:25">
      <c r="A19" s="6" t="s">
        <v>35</v>
      </c>
      <c r="C19" s="3">
        <v>6565556</v>
      </c>
      <c r="E19" s="3">
        <v>105323803339</v>
      </c>
      <c r="G19" s="3">
        <v>115779949307.532</v>
      </c>
      <c r="I19" s="3">
        <v>0</v>
      </c>
      <c r="K19" s="3">
        <v>0</v>
      </c>
      <c r="M19" s="3">
        <v>0</v>
      </c>
      <c r="O19" s="3">
        <v>0</v>
      </c>
      <c r="Q19" s="3">
        <v>6565556</v>
      </c>
      <c r="S19" s="3">
        <v>15860</v>
      </c>
      <c r="U19" s="3">
        <v>105323803339</v>
      </c>
      <c r="W19" s="3">
        <v>103510146336.948</v>
      </c>
      <c r="Y19" s="2" t="s">
        <v>36</v>
      </c>
    </row>
    <row r="20" spans="1:25">
      <c r="A20" s="6" t="s">
        <v>37</v>
      </c>
      <c r="C20" s="3">
        <v>1479673</v>
      </c>
      <c r="E20" s="3">
        <v>67518337955</v>
      </c>
      <c r="G20" s="3">
        <v>75882128906.083496</v>
      </c>
      <c r="I20" s="3">
        <v>0</v>
      </c>
      <c r="K20" s="3">
        <v>0</v>
      </c>
      <c r="M20" s="3">
        <v>0</v>
      </c>
      <c r="O20" s="3">
        <v>0</v>
      </c>
      <c r="Q20" s="3">
        <v>1479673</v>
      </c>
      <c r="S20" s="3">
        <v>50790</v>
      </c>
      <c r="U20" s="3">
        <v>67518337955</v>
      </c>
      <c r="W20" s="3">
        <v>74705433749.563507</v>
      </c>
      <c r="Y20" s="2" t="s">
        <v>38</v>
      </c>
    </row>
    <row r="21" spans="1:25">
      <c r="A21" s="6" t="s">
        <v>39</v>
      </c>
      <c r="C21" s="3">
        <v>1928785</v>
      </c>
      <c r="E21" s="3">
        <v>37577112727</v>
      </c>
      <c r="G21" s="3">
        <v>50195142531.764999</v>
      </c>
      <c r="I21" s="3">
        <v>0</v>
      </c>
      <c r="K21" s="3">
        <v>0</v>
      </c>
      <c r="M21" s="3">
        <v>0</v>
      </c>
      <c r="O21" s="3">
        <v>0</v>
      </c>
      <c r="Q21" s="3">
        <v>1928785</v>
      </c>
      <c r="S21" s="3">
        <v>25340</v>
      </c>
      <c r="U21" s="3">
        <v>37577112727</v>
      </c>
      <c r="W21" s="3">
        <v>48584603199.195</v>
      </c>
      <c r="Y21" s="2" t="s">
        <v>40</v>
      </c>
    </row>
    <row r="22" spans="1:25">
      <c r="A22" s="6" t="s">
        <v>41</v>
      </c>
      <c r="C22" s="3">
        <v>7549334</v>
      </c>
      <c r="E22" s="3">
        <v>73851255186</v>
      </c>
      <c r="G22" s="3">
        <v>59660102928.464996</v>
      </c>
      <c r="I22" s="3">
        <v>0</v>
      </c>
      <c r="K22" s="3">
        <v>0</v>
      </c>
      <c r="M22" s="3">
        <v>0</v>
      </c>
      <c r="O22" s="3">
        <v>0</v>
      </c>
      <c r="Q22" s="3">
        <v>7549334</v>
      </c>
      <c r="S22" s="3">
        <v>8210</v>
      </c>
      <c r="U22" s="3">
        <v>73851255186</v>
      </c>
      <c r="W22" s="3">
        <v>61611250948.766998</v>
      </c>
      <c r="Y22" s="2" t="s">
        <v>42</v>
      </c>
    </row>
    <row r="23" spans="1:25">
      <c r="A23" s="6" t="s">
        <v>43</v>
      </c>
      <c r="C23" s="3">
        <v>5258122</v>
      </c>
      <c r="E23" s="3">
        <v>24687500458</v>
      </c>
      <c r="G23" s="3">
        <v>47982356078.237999</v>
      </c>
      <c r="I23" s="3">
        <v>0</v>
      </c>
      <c r="K23" s="3">
        <v>0</v>
      </c>
      <c r="M23" s="3">
        <v>0</v>
      </c>
      <c r="O23" s="3">
        <v>0</v>
      </c>
      <c r="Q23" s="3">
        <v>5258122</v>
      </c>
      <c r="S23" s="3">
        <v>8890</v>
      </c>
      <c r="U23" s="3">
        <v>24687500458</v>
      </c>
      <c r="W23" s="3">
        <v>46466573587.749001</v>
      </c>
      <c r="Y23" s="2" t="s">
        <v>44</v>
      </c>
    </row>
    <row r="24" spans="1:25">
      <c r="A24" s="6" t="s">
        <v>45</v>
      </c>
      <c r="C24" s="3">
        <v>6016116</v>
      </c>
      <c r="E24" s="3">
        <v>46564801573</v>
      </c>
      <c r="G24" s="3">
        <v>47663151275.106003</v>
      </c>
      <c r="I24" s="3">
        <v>0</v>
      </c>
      <c r="K24" s="3">
        <v>0</v>
      </c>
      <c r="M24" s="3">
        <v>0</v>
      </c>
      <c r="O24" s="3">
        <v>0</v>
      </c>
      <c r="Q24" s="3">
        <v>6016116</v>
      </c>
      <c r="S24" s="3">
        <v>7680</v>
      </c>
      <c r="U24" s="3">
        <v>46564801573</v>
      </c>
      <c r="W24" s="3">
        <v>45928858443.264</v>
      </c>
      <c r="Y24" s="2" t="s">
        <v>46</v>
      </c>
    </row>
    <row r="25" spans="1:25">
      <c r="A25" s="6" t="s">
        <v>47</v>
      </c>
      <c r="C25" s="3">
        <v>1636174</v>
      </c>
      <c r="E25" s="3">
        <v>3525669730</v>
      </c>
      <c r="G25" s="3">
        <v>5315201883.0396004</v>
      </c>
      <c r="I25" s="3">
        <v>0</v>
      </c>
      <c r="K25" s="3">
        <v>0</v>
      </c>
      <c r="M25" s="3">
        <v>0</v>
      </c>
      <c r="O25" s="3">
        <v>0</v>
      </c>
      <c r="Q25" s="3">
        <v>1636174</v>
      </c>
      <c r="S25" s="3">
        <v>3042</v>
      </c>
      <c r="U25" s="3">
        <v>3525669730</v>
      </c>
      <c r="W25" s="3">
        <v>4947626722.2173996</v>
      </c>
      <c r="Y25" s="2" t="s">
        <v>48</v>
      </c>
    </row>
    <row r="26" spans="1:25">
      <c r="A26" s="6" t="s">
        <v>49</v>
      </c>
      <c r="C26" s="3">
        <v>25382140</v>
      </c>
      <c r="E26" s="3">
        <v>66200968400</v>
      </c>
      <c r="G26" s="3">
        <v>62472243877.092003</v>
      </c>
      <c r="I26" s="3">
        <v>0</v>
      </c>
      <c r="K26" s="3">
        <v>0</v>
      </c>
      <c r="M26" s="3">
        <v>0</v>
      </c>
      <c r="O26" s="3">
        <v>0</v>
      </c>
      <c r="Q26" s="3">
        <v>25382140</v>
      </c>
      <c r="S26" s="3">
        <v>2156</v>
      </c>
      <c r="U26" s="3">
        <v>66200968400</v>
      </c>
      <c r="W26" s="3">
        <v>54398286671.652</v>
      </c>
      <c r="Y26" s="2" t="s">
        <v>50</v>
      </c>
    </row>
    <row r="27" spans="1:25">
      <c r="A27" s="6" t="s">
        <v>51</v>
      </c>
      <c r="C27" s="3">
        <v>1256254</v>
      </c>
      <c r="E27" s="3">
        <v>15052716458</v>
      </c>
      <c r="G27" s="3">
        <v>21304174665.222</v>
      </c>
      <c r="I27" s="3">
        <v>0</v>
      </c>
      <c r="K27" s="3">
        <v>0</v>
      </c>
      <c r="M27" s="3">
        <v>0</v>
      </c>
      <c r="O27" s="3">
        <v>0</v>
      </c>
      <c r="Q27" s="3">
        <v>1256254</v>
      </c>
      <c r="S27" s="3">
        <v>16370</v>
      </c>
      <c r="U27" s="3">
        <v>15052716458</v>
      </c>
      <c r="W27" s="3">
        <v>20442516956.019001</v>
      </c>
      <c r="Y27" s="2" t="s">
        <v>52</v>
      </c>
    </row>
    <row r="28" spans="1:25">
      <c r="A28" s="6" t="s">
        <v>53</v>
      </c>
      <c r="C28" s="3">
        <v>1091408</v>
      </c>
      <c r="E28" s="3">
        <v>18284555422</v>
      </c>
      <c r="G28" s="3">
        <v>23054425101</v>
      </c>
      <c r="I28" s="3">
        <v>0</v>
      </c>
      <c r="K28" s="3">
        <v>0</v>
      </c>
      <c r="M28" s="3">
        <v>0</v>
      </c>
      <c r="O28" s="3">
        <v>0</v>
      </c>
      <c r="Q28" s="3">
        <v>1091408</v>
      </c>
      <c r="S28" s="3">
        <v>17780</v>
      </c>
      <c r="U28" s="3">
        <v>18284555422</v>
      </c>
      <c r="W28" s="3">
        <v>19289773096.271999</v>
      </c>
      <c r="Y28" s="2" t="s">
        <v>54</v>
      </c>
    </row>
    <row r="29" spans="1:25">
      <c r="A29" s="6" t="s">
        <v>55</v>
      </c>
      <c r="C29" s="3">
        <v>1754782</v>
      </c>
      <c r="E29" s="3">
        <v>21757040166</v>
      </c>
      <c r="G29" s="3">
        <v>29653797800.700001</v>
      </c>
      <c r="I29" s="3">
        <v>0</v>
      </c>
      <c r="K29" s="3">
        <v>0</v>
      </c>
      <c r="M29" s="3">
        <v>0</v>
      </c>
      <c r="O29" s="3">
        <v>0</v>
      </c>
      <c r="Q29" s="3">
        <v>1754782</v>
      </c>
      <c r="S29" s="3">
        <v>15700</v>
      </c>
      <c r="U29" s="3">
        <v>21757040166</v>
      </c>
      <c r="W29" s="3">
        <v>27386154439.470001</v>
      </c>
      <c r="Y29" s="2" t="s">
        <v>56</v>
      </c>
    </row>
    <row r="30" spans="1:25">
      <c r="A30" s="6" t="s">
        <v>57</v>
      </c>
      <c r="C30" s="3">
        <v>2375443</v>
      </c>
      <c r="E30" s="3">
        <v>44984229023</v>
      </c>
      <c r="G30" s="3">
        <v>53483651435.497498</v>
      </c>
      <c r="I30" s="3">
        <v>0</v>
      </c>
      <c r="K30" s="3">
        <v>0</v>
      </c>
      <c r="M30" s="3">
        <v>0</v>
      </c>
      <c r="O30" s="3">
        <v>0</v>
      </c>
      <c r="Q30" s="3">
        <v>2375443</v>
      </c>
      <c r="S30" s="3">
        <v>19050</v>
      </c>
      <c r="U30" s="3">
        <v>44984229023</v>
      </c>
      <c r="W30" s="3">
        <v>44982938624.557503</v>
      </c>
      <c r="Y30" s="2" t="s">
        <v>58</v>
      </c>
    </row>
    <row r="31" spans="1:25">
      <c r="A31" s="6" t="s">
        <v>59</v>
      </c>
      <c r="C31" s="3">
        <v>185603029</v>
      </c>
      <c r="E31" s="3">
        <v>95759048892</v>
      </c>
      <c r="G31" s="3">
        <v>79703434502.258408</v>
      </c>
      <c r="I31" s="3">
        <v>0</v>
      </c>
      <c r="K31" s="3">
        <v>0</v>
      </c>
      <c r="M31" s="3">
        <v>0</v>
      </c>
      <c r="O31" s="3">
        <v>0</v>
      </c>
      <c r="Q31" s="3">
        <v>185603029</v>
      </c>
      <c r="S31" s="3">
        <v>432</v>
      </c>
      <c r="U31" s="3">
        <v>95759048892</v>
      </c>
      <c r="W31" s="3">
        <v>79703434502.258408</v>
      </c>
      <c r="Y31" s="2" t="s">
        <v>60</v>
      </c>
    </row>
    <row r="32" spans="1:25">
      <c r="A32" s="6" t="s">
        <v>61</v>
      </c>
      <c r="C32" s="3">
        <v>5754912</v>
      </c>
      <c r="E32" s="3">
        <v>51828880476</v>
      </c>
      <c r="G32" s="3">
        <v>43191060565.68</v>
      </c>
      <c r="I32" s="3">
        <v>0</v>
      </c>
      <c r="K32" s="3">
        <v>0</v>
      </c>
      <c r="M32" s="3">
        <v>0</v>
      </c>
      <c r="O32" s="3">
        <v>0</v>
      </c>
      <c r="Q32" s="3">
        <v>5754912</v>
      </c>
      <c r="S32" s="3">
        <v>6980</v>
      </c>
      <c r="U32" s="3">
        <v>51828880476</v>
      </c>
      <c r="W32" s="3">
        <v>39930278509.727997</v>
      </c>
      <c r="Y32" s="2" t="s">
        <v>62</v>
      </c>
    </row>
    <row r="33" spans="1:25">
      <c r="A33" s="6" t="s">
        <v>63</v>
      </c>
      <c r="C33" s="3">
        <v>3495236</v>
      </c>
      <c r="E33" s="3">
        <v>25661582660</v>
      </c>
      <c r="G33" s="3">
        <v>63269540487.017998</v>
      </c>
      <c r="I33" s="3">
        <v>0</v>
      </c>
      <c r="K33" s="3">
        <v>0</v>
      </c>
      <c r="M33" s="3">
        <v>0</v>
      </c>
      <c r="O33" s="3">
        <v>0</v>
      </c>
      <c r="Q33" s="3">
        <v>3495236</v>
      </c>
      <c r="S33" s="3">
        <v>18550</v>
      </c>
      <c r="U33" s="3">
        <v>25661582660</v>
      </c>
      <c r="W33" s="3">
        <v>64450849864.589996</v>
      </c>
      <c r="Y33" s="2" t="s">
        <v>64</v>
      </c>
    </row>
    <row r="34" spans="1:25">
      <c r="A34" s="6" t="s">
        <v>65</v>
      </c>
      <c r="C34" s="3">
        <v>1828935</v>
      </c>
      <c r="E34" s="3">
        <v>42431788181</v>
      </c>
      <c r="G34" s="3">
        <v>54777931971.277496</v>
      </c>
      <c r="I34" s="3">
        <v>0</v>
      </c>
      <c r="K34" s="3">
        <v>0</v>
      </c>
      <c r="M34" s="3">
        <v>-235300</v>
      </c>
      <c r="O34" s="3">
        <v>6717016740</v>
      </c>
      <c r="Q34" s="3">
        <v>1593635</v>
      </c>
      <c r="S34" s="3">
        <v>25300</v>
      </c>
      <c r="U34" s="3">
        <v>36972764351</v>
      </c>
      <c r="W34" s="3">
        <v>40079067655.275002</v>
      </c>
      <c r="Y34" s="2" t="s">
        <v>62</v>
      </c>
    </row>
    <row r="35" spans="1:25">
      <c r="A35" s="6" t="s">
        <v>66</v>
      </c>
      <c r="C35" s="3">
        <v>2159716</v>
      </c>
      <c r="E35" s="3">
        <v>46619813225</v>
      </c>
      <c r="G35" s="3">
        <v>80078090229.539993</v>
      </c>
      <c r="I35" s="3">
        <v>0</v>
      </c>
      <c r="K35" s="3">
        <v>0</v>
      </c>
      <c r="M35" s="3">
        <v>0</v>
      </c>
      <c r="O35" s="3">
        <v>0</v>
      </c>
      <c r="Q35" s="3">
        <v>2159716</v>
      </c>
      <c r="S35" s="3">
        <v>33310</v>
      </c>
      <c r="U35" s="3">
        <v>46619813225</v>
      </c>
      <c r="W35" s="3">
        <v>71512096127.238007</v>
      </c>
      <c r="Y35" s="2" t="s">
        <v>67</v>
      </c>
    </row>
    <row r="36" spans="1:25">
      <c r="A36" s="6" t="s">
        <v>68</v>
      </c>
      <c r="C36" s="3">
        <v>2066396</v>
      </c>
      <c r="E36" s="3">
        <v>30896334336</v>
      </c>
      <c r="G36" s="3">
        <v>29332561477.464001</v>
      </c>
      <c r="I36" s="3">
        <v>0</v>
      </c>
      <c r="K36" s="3">
        <v>0</v>
      </c>
      <c r="M36" s="3">
        <v>0</v>
      </c>
      <c r="O36" s="3">
        <v>0</v>
      </c>
      <c r="Q36" s="3">
        <v>2066396</v>
      </c>
      <c r="S36" s="3">
        <v>12820</v>
      </c>
      <c r="U36" s="3">
        <v>30896334336</v>
      </c>
      <c r="W36" s="3">
        <v>26333574099.515999</v>
      </c>
      <c r="Y36" s="2" t="s">
        <v>26</v>
      </c>
    </row>
    <row r="37" spans="1:25">
      <c r="A37" s="6" t="s">
        <v>69</v>
      </c>
      <c r="C37" s="3">
        <v>10733254</v>
      </c>
      <c r="E37" s="3">
        <v>47730231408</v>
      </c>
      <c r="G37" s="3">
        <v>44373997745.853302</v>
      </c>
      <c r="I37" s="3">
        <v>0</v>
      </c>
      <c r="K37" s="3">
        <v>0</v>
      </c>
      <c r="M37" s="3">
        <v>0</v>
      </c>
      <c r="O37" s="3">
        <v>0</v>
      </c>
      <c r="Q37" s="3">
        <v>10733254</v>
      </c>
      <c r="S37" s="3">
        <v>4014</v>
      </c>
      <c r="U37" s="3">
        <v>47730231408</v>
      </c>
      <c r="W37" s="3">
        <v>42826936030.741798</v>
      </c>
      <c r="Y37" s="2" t="s">
        <v>70</v>
      </c>
    </row>
    <row r="38" spans="1:25">
      <c r="A38" s="6" t="s">
        <v>71</v>
      </c>
      <c r="C38" s="3">
        <v>21952854</v>
      </c>
      <c r="E38" s="3">
        <v>66109919551</v>
      </c>
      <c r="G38" s="3">
        <v>47288782202.022903</v>
      </c>
      <c r="I38" s="3">
        <v>0</v>
      </c>
      <c r="K38" s="3">
        <v>0</v>
      </c>
      <c r="M38" s="3">
        <v>0</v>
      </c>
      <c r="O38" s="3">
        <v>0</v>
      </c>
      <c r="Q38" s="3">
        <v>21952854</v>
      </c>
      <c r="S38" s="3">
        <v>1683</v>
      </c>
      <c r="U38" s="3">
        <v>66109919551</v>
      </c>
      <c r="W38" s="3">
        <v>36726820694.972099</v>
      </c>
      <c r="Y38" s="2" t="s">
        <v>72</v>
      </c>
    </row>
    <row r="39" spans="1:25">
      <c r="A39" s="6" t="s">
        <v>73</v>
      </c>
      <c r="C39" s="3">
        <v>2581089</v>
      </c>
      <c r="E39" s="3">
        <v>37727309819</v>
      </c>
      <c r="G39" s="3">
        <v>57575015318.898003</v>
      </c>
      <c r="I39" s="3">
        <v>0</v>
      </c>
      <c r="K39" s="3">
        <v>0</v>
      </c>
      <c r="M39" s="3">
        <v>0</v>
      </c>
      <c r="O39" s="3">
        <v>0</v>
      </c>
      <c r="Q39" s="3">
        <v>2581089</v>
      </c>
      <c r="S39" s="3">
        <v>21500</v>
      </c>
      <c r="U39" s="3">
        <v>37727309819</v>
      </c>
      <c r="W39" s="3">
        <v>55163227689.675003</v>
      </c>
      <c r="Y39" s="2" t="s">
        <v>74</v>
      </c>
    </row>
    <row r="40" spans="1:25">
      <c r="A40" s="6" t="s">
        <v>75</v>
      </c>
      <c r="C40" s="3">
        <v>1583013</v>
      </c>
      <c r="E40" s="3">
        <v>21766164973</v>
      </c>
      <c r="G40" s="3">
        <v>22659754646.16</v>
      </c>
      <c r="I40" s="3">
        <v>0</v>
      </c>
      <c r="K40" s="3">
        <v>0</v>
      </c>
      <c r="M40" s="3">
        <v>-34669</v>
      </c>
      <c r="O40" s="3">
        <v>506777548</v>
      </c>
      <c r="Q40" s="3">
        <v>1548344</v>
      </c>
      <c r="S40" s="3">
        <v>12340</v>
      </c>
      <c r="U40" s="3">
        <v>21289472000</v>
      </c>
      <c r="W40" s="3">
        <v>18992880898.487999</v>
      </c>
      <c r="Y40" s="2" t="s">
        <v>76</v>
      </c>
    </row>
    <row r="41" spans="1:25">
      <c r="A41" s="6" t="s">
        <v>77</v>
      </c>
      <c r="C41" s="3">
        <v>15664346</v>
      </c>
      <c r="E41" s="3">
        <v>58011274165</v>
      </c>
      <c r="G41" s="3">
        <v>61038881113.896004</v>
      </c>
      <c r="I41" s="3">
        <v>0</v>
      </c>
      <c r="K41" s="3">
        <v>0</v>
      </c>
      <c r="M41" s="3">
        <v>-1147469</v>
      </c>
      <c r="O41" s="3">
        <v>4248122748</v>
      </c>
      <c r="Q41" s="3">
        <v>14516877</v>
      </c>
      <c r="S41" s="3">
        <v>3566</v>
      </c>
      <c r="U41" s="3">
        <v>53761742217</v>
      </c>
      <c r="W41" s="3">
        <v>51459168640.877098</v>
      </c>
      <c r="Y41" s="2" t="s">
        <v>78</v>
      </c>
    </row>
    <row r="42" spans="1:25">
      <c r="A42" s="6" t="s">
        <v>79</v>
      </c>
      <c r="C42" s="3">
        <v>11047323</v>
      </c>
      <c r="E42" s="3">
        <v>52112691490</v>
      </c>
      <c r="G42" s="3">
        <v>49735627578.091301</v>
      </c>
      <c r="I42" s="3">
        <v>0</v>
      </c>
      <c r="K42" s="3">
        <v>0</v>
      </c>
      <c r="M42" s="3">
        <v>0</v>
      </c>
      <c r="O42" s="3">
        <v>0</v>
      </c>
      <c r="Q42" s="3">
        <v>11047323</v>
      </c>
      <c r="S42" s="3">
        <v>4640</v>
      </c>
      <c r="U42" s="3">
        <v>52112691490</v>
      </c>
      <c r="W42" s="3">
        <v>50954584226.615997</v>
      </c>
      <c r="Y42" s="2" t="s">
        <v>80</v>
      </c>
    </row>
    <row r="43" spans="1:25">
      <c r="A43" s="6" t="s">
        <v>81</v>
      </c>
      <c r="C43" s="3">
        <v>33339574</v>
      </c>
      <c r="E43" s="3">
        <v>90698833125</v>
      </c>
      <c r="G43" s="3">
        <v>168025901920.92899</v>
      </c>
      <c r="I43" s="3">
        <v>0</v>
      </c>
      <c r="K43" s="3">
        <v>0</v>
      </c>
      <c r="M43" s="3">
        <v>0</v>
      </c>
      <c r="O43" s="3">
        <v>0</v>
      </c>
      <c r="Q43" s="3">
        <v>33339574</v>
      </c>
      <c r="S43" s="3">
        <v>4840</v>
      </c>
      <c r="U43" s="3">
        <v>90698833125</v>
      </c>
      <c r="W43" s="3">
        <v>160403425107.948</v>
      </c>
      <c r="Y43" s="2" t="s">
        <v>82</v>
      </c>
    </row>
    <row r="44" spans="1:25">
      <c r="A44" s="6" t="s">
        <v>83</v>
      </c>
      <c r="C44" s="3">
        <v>4020453</v>
      </c>
      <c r="E44" s="3">
        <v>30583798252</v>
      </c>
      <c r="G44" s="3">
        <v>46359763133.940002</v>
      </c>
      <c r="I44" s="3">
        <v>0</v>
      </c>
      <c r="K44" s="3">
        <v>0</v>
      </c>
      <c r="M44" s="3">
        <v>0</v>
      </c>
      <c r="O44" s="3">
        <v>0</v>
      </c>
      <c r="Q44" s="3">
        <v>4020453</v>
      </c>
      <c r="S44" s="3">
        <v>11160</v>
      </c>
      <c r="U44" s="3">
        <v>30583798252</v>
      </c>
      <c r="W44" s="3">
        <v>44601289359.893997</v>
      </c>
      <c r="Y44" s="2" t="s">
        <v>84</v>
      </c>
    </row>
    <row r="45" spans="1:25">
      <c r="A45" s="6" t="s">
        <v>85</v>
      </c>
      <c r="C45" s="3">
        <v>2899792</v>
      </c>
      <c r="E45" s="3">
        <v>25365411716</v>
      </c>
      <c r="G45" s="3">
        <v>57074257104.480003</v>
      </c>
      <c r="I45" s="3">
        <v>0</v>
      </c>
      <c r="K45" s="3">
        <v>0</v>
      </c>
      <c r="M45" s="3">
        <v>0</v>
      </c>
      <c r="O45" s="3">
        <v>0</v>
      </c>
      <c r="Q45" s="3">
        <v>2899792</v>
      </c>
      <c r="S45" s="3">
        <v>18910</v>
      </c>
      <c r="U45" s="3">
        <v>25365411716</v>
      </c>
      <c r="W45" s="3">
        <v>54508798073.015999</v>
      </c>
      <c r="Y45" s="2" t="s">
        <v>86</v>
      </c>
    </row>
    <row r="46" spans="1:25">
      <c r="A46" s="6" t="s">
        <v>87</v>
      </c>
      <c r="C46" s="3">
        <v>28369173</v>
      </c>
      <c r="E46" s="3">
        <v>43405869277</v>
      </c>
      <c r="G46" s="3">
        <v>43033774417.911903</v>
      </c>
      <c r="I46" s="3">
        <v>0</v>
      </c>
      <c r="K46" s="3">
        <v>0</v>
      </c>
      <c r="M46" s="3">
        <v>-10004713</v>
      </c>
      <c r="O46" s="3">
        <v>17094920717</v>
      </c>
      <c r="Q46" s="3">
        <v>18364460</v>
      </c>
      <c r="S46" s="3">
        <v>1576</v>
      </c>
      <c r="U46" s="3">
        <v>28098293529</v>
      </c>
      <c r="W46" s="3">
        <v>28770181745.688</v>
      </c>
      <c r="Y46" s="2" t="s">
        <v>88</v>
      </c>
    </row>
    <row r="47" spans="1:25">
      <c r="A47" s="6" t="s">
        <v>89</v>
      </c>
      <c r="C47" s="3">
        <v>1780607</v>
      </c>
      <c r="E47" s="3">
        <v>49700350874</v>
      </c>
      <c r="G47" s="3">
        <v>63313343131.279503</v>
      </c>
      <c r="I47" s="3">
        <v>0</v>
      </c>
      <c r="K47" s="3">
        <v>0</v>
      </c>
      <c r="M47" s="3">
        <v>0</v>
      </c>
      <c r="O47" s="3">
        <v>0</v>
      </c>
      <c r="Q47" s="3">
        <v>1780607</v>
      </c>
      <c r="S47" s="3">
        <v>31430</v>
      </c>
      <c r="U47" s="3">
        <v>49700350874</v>
      </c>
      <c r="W47" s="3">
        <v>55631489365.8405</v>
      </c>
      <c r="Y47" s="2" t="s">
        <v>90</v>
      </c>
    </row>
    <row r="48" spans="1:25">
      <c r="A48" s="6" t="s">
        <v>91</v>
      </c>
      <c r="C48" s="3">
        <v>2336514</v>
      </c>
      <c r="E48" s="3">
        <v>44008647332</v>
      </c>
      <c r="G48" s="3">
        <v>36325647640.188004</v>
      </c>
      <c r="I48" s="3">
        <v>0</v>
      </c>
      <c r="K48" s="3">
        <v>0</v>
      </c>
      <c r="M48" s="3">
        <v>0</v>
      </c>
      <c r="O48" s="3">
        <v>0</v>
      </c>
      <c r="Q48" s="3">
        <v>2336514</v>
      </c>
      <c r="S48" s="3">
        <v>14490</v>
      </c>
      <c r="U48" s="3">
        <v>44008647332</v>
      </c>
      <c r="W48" s="3">
        <v>33654644137.233002</v>
      </c>
      <c r="Y48" s="2" t="s">
        <v>92</v>
      </c>
    </row>
    <row r="49" spans="1:25">
      <c r="A49" s="6" t="s">
        <v>93</v>
      </c>
      <c r="C49" s="3">
        <v>572500</v>
      </c>
      <c r="E49" s="3">
        <v>7449372391</v>
      </c>
      <c r="G49" s="3">
        <v>9065661446.25</v>
      </c>
      <c r="I49" s="3">
        <v>0</v>
      </c>
      <c r="K49" s="3">
        <v>0</v>
      </c>
      <c r="M49" s="3">
        <v>-27119</v>
      </c>
      <c r="O49" s="3">
        <v>409767695</v>
      </c>
      <c r="Q49" s="3">
        <v>545381</v>
      </c>
      <c r="S49" s="3">
        <v>12980</v>
      </c>
      <c r="U49" s="3">
        <v>7096499848</v>
      </c>
      <c r="W49" s="3">
        <v>7036925059.9890003</v>
      </c>
      <c r="Y49" s="2" t="s">
        <v>94</v>
      </c>
    </row>
    <row r="50" spans="1:25">
      <c r="A50" s="6" t="s">
        <v>95</v>
      </c>
      <c r="C50" s="3">
        <v>359496</v>
      </c>
      <c r="E50" s="3">
        <v>10126234531</v>
      </c>
      <c r="G50" s="3">
        <v>28481352804.360001</v>
      </c>
      <c r="I50" s="3">
        <v>0</v>
      </c>
      <c r="K50" s="3">
        <v>0</v>
      </c>
      <c r="M50" s="3">
        <v>0</v>
      </c>
      <c r="O50" s="3">
        <v>0</v>
      </c>
      <c r="Q50" s="3">
        <v>359496</v>
      </c>
      <c r="S50" s="3">
        <v>78900</v>
      </c>
      <c r="U50" s="3">
        <v>10126234531</v>
      </c>
      <c r="W50" s="3">
        <v>28195467205.32</v>
      </c>
      <c r="Y50" s="2" t="s">
        <v>96</v>
      </c>
    </row>
    <row r="51" spans="1:25">
      <c r="A51" s="6" t="s">
        <v>97</v>
      </c>
      <c r="C51" s="3">
        <v>8150143</v>
      </c>
      <c r="E51" s="3">
        <v>25435130771</v>
      </c>
      <c r="G51" s="3">
        <v>39487440389.9571</v>
      </c>
      <c r="I51" s="3">
        <v>0</v>
      </c>
      <c r="K51" s="3">
        <v>0</v>
      </c>
      <c r="M51" s="3">
        <v>0</v>
      </c>
      <c r="O51" s="3">
        <v>0</v>
      </c>
      <c r="Q51" s="3">
        <v>8150143</v>
      </c>
      <c r="S51" s="3">
        <v>4848</v>
      </c>
      <c r="U51" s="3">
        <v>25435130771</v>
      </c>
      <c r="W51" s="3">
        <v>39276797499.079201</v>
      </c>
      <c r="Y51" s="2" t="s">
        <v>98</v>
      </c>
    </row>
    <row r="52" spans="1:25">
      <c r="A52" s="6" t="s">
        <v>99</v>
      </c>
      <c r="C52" s="3">
        <v>3975708</v>
      </c>
      <c r="E52" s="3">
        <v>48060868663</v>
      </c>
      <c r="G52" s="3">
        <v>47740794651.792</v>
      </c>
      <c r="I52" s="3">
        <v>400000</v>
      </c>
      <c r="K52" s="3">
        <v>4911194531</v>
      </c>
      <c r="M52" s="3">
        <v>0</v>
      </c>
      <c r="O52" s="3">
        <v>0</v>
      </c>
      <c r="Q52" s="3">
        <v>4375708</v>
      </c>
      <c r="S52" s="3">
        <v>11670</v>
      </c>
      <c r="U52" s="3">
        <v>52972063194</v>
      </c>
      <c r="W52" s="3">
        <v>50760678511.458</v>
      </c>
      <c r="Y52" s="2" t="s">
        <v>100</v>
      </c>
    </row>
    <row r="53" spans="1:25">
      <c r="A53" s="6" t="s">
        <v>101</v>
      </c>
      <c r="C53" s="3">
        <v>620798</v>
      </c>
      <c r="E53" s="3">
        <v>17329906892</v>
      </c>
      <c r="G53" s="3">
        <v>21907200942.450001</v>
      </c>
      <c r="I53" s="3">
        <v>0</v>
      </c>
      <c r="K53" s="3">
        <v>0</v>
      </c>
      <c r="M53" s="3">
        <v>-96871</v>
      </c>
      <c r="O53" s="3">
        <v>3733689214</v>
      </c>
      <c r="Q53" s="3">
        <v>523927</v>
      </c>
      <c r="S53" s="3">
        <v>37100</v>
      </c>
      <c r="U53" s="3">
        <v>14625701319</v>
      </c>
      <c r="W53" s="3">
        <v>19322037434.384998</v>
      </c>
      <c r="Y53" s="2" t="s">
        <v>54</v>
      </c>
    </row>
    <row r="54" spans="1:25">
      <c r="A54" s="6" t="s">
        <v>102</v>
      </c>
      <c r="C54" s="3">
        <v>55628</v>
      </c>
      <c r="E54" s="3">
        <v>820225714</v>
      </c>
      <c r="G54" s="3">
        <v>1277913979.674</v>
      </c>
      <c r="I54" s="3">
        <v>0</v>
      </c>
      <c r="K54" s="3">
        <v>0</v>
      </c>
      <c r="M54" s="3">
        <v>0</v>
      </c>
      <c r="O54" s="3">
        <v>0</v>
      </c>
      <c r="Q54" s="3">
        <v>55628</v>
      </c>
      <c r="S54" s="3">
        <v>19290</v>
      </c>
      <c r="U54" s="3">
        <v>820225714</v>
      </c>
      <c r="W54" s="3">
        <v>1066679388.4859999</v>
      </c>
      <c r="Y54" s="2" t="s">
        <v>103</v>
      </c>
    </row>
    <row r="55" spans="1:25">
      <c r="A55" s="6" t="s">
        <v>104</v>
      </c>
      <c r="C55" s="3">
        <v>4930802</v>
      </c>
      <c r="E55" s="3">
        <v>52152283468</v>
      </c>
      <c r="G55" s="3">
        <v>50534091036.710999</v>
      </c>
      <c r="I55" s="3">
        <v>0</v>
      </c>
      <c r="K55" s="3">
        <v>0</v>
      </c>
      <c r="M55" s="3">
        <v>0</v>
      </c>
      <c r="O55" s="3">
        <v>0</v>
      </c>
      <c r="Q55" s="3">
        <v>4930802</v>
      </c>
      <c r="S55" s="3">
        <v>10190</v>
      </c>
      <c r="U55" s="3">
        <v>52152283468</v>
      </c>
      <c r="W55" s="3">
        <v>49945915389.338997</v>
      </c>
      <c r="Y55" s="2" t="s">
        <v>105</v>
      </c>
    </row>
    <row r="56" spans="1:25">
      <c r="A56" s="6" t="s">
        <v>106</v>
      </c>
      <c r="C56" s="3">
        <v>12333165</v>
      </c>
      <c r="E56" s="3">
        <v>41373630996</v>
      </c>
      <c r="G56" s="3">
        <v>37821429531.551201</v>
      </c>
      <c r="I56" s="3">
        <v>0</v>
      </c>
      <c r="K56" s="3">
        <v>0</v>
      </c>
      <c r="M56" s="3">
        <v>0</v>
      </c>
      <c r="O56" s="3">
        <v>0</v>
      </c>
      <c r="Q56" s="3">
        <v>12333165</v>
      </c>
      <c r="S56" s="3">
        <v>2711</v>
      </c>
      <c r="U56" s="3">
        <v>41373630996</v>
      </c>
      <c r="W56" s="3">
        <v>33236270813.625801</v>
      </c>
      <c r="Y56" s="2" t="s">
        <v>107</v>
      </c>
    </row>
    <row r="57" spans="1:25">
      <c r="A57" s="6" t="s">
        <v>108</v>
      </c>
      <c r="C57" s="3">
        <v>2399288</v>
      </c>
      <c r="E57" s="3">
        <v>10301412522</v>
      </c>
      <c r="G57" s="3">
        <v>12616714730.556</v>
      </c>
      <c r="I57" s="3">
        <v>0</v>
      </c>
      <c r="K57" s="3">
        <v>0</v>
      </c>
      <c r="M57" s="3">
        <v>0</v>
      </c>
      <c r="O57" s="3">
        <v>0</v>
      </c>
      <c r="Q57" s="3">
        <v>2399288</v>
      </c>
      <c r="S57" s="3">
        <v>4734</v>
      </c>
      <c r="U57" s="3">
        <v>10301412522</v>
      </c>
      <c r="W57" s="3">
        <v>11290647927.117599</v>
      </c>
      <c r="Y57" s="2" t="s">
        <v>109</v>
      </c>
    </row>
    <row r="58" spans="1:25">
      <c r="A58" s="6" t="s">
        <v>110</v>
      </c>
      <c r="C58" s="3">
        <v>0</v>
      </c>
      <c r="E58" s="3">
        <v>0</v>
      </c>
      <c r="G58" s="3">
        <v>0</v>
      </c>
      <c r="I58" s="3">
        <v>625000</v>
      </c>
      <c r="K58" s="3">
        <v>5630733067</v>
      </c>
      <c r="M58" s="3">
        <v>0</v>
      </c>
      <c r="O58" s="3">
        <v>0</v>
      </c>
      <c r="Q58" s="3">
        <v>625000</v>
      </c>
      <c r="S58" s="3">
        <v>9350</v>
      </c>
      <c r="U58" s="3">
        <v>5630733067</v>
      </c>
      <c r="W58" s="3">
        <v>5808979687.5</v>
      </c>
      <c r="Y58" s="2" t="s">
        <v>111</v>
      </c>
    </row>
    <row r="59" spans="1:25" ht="24.75" thickBot="1">
      <c r="A59" s="6" t="s">
        <v>112</v>
      </c>
      <c r="C59" s="2" t="s">
        <v>112</v>
      </c>
      <c r="E59" s="4">
        <f>SUM(E9:E58)</f>
        <v>2023684439077</v>
      </c>
      <c r="G59" s="4">
        <f>SUM(G9:G58)</f>
        <v>2392391907308.501</v>
      </c>
      <c r="I59" s="2" t="s">
        <v>112</v>
      </c>
      <c r="K59" s="4">
        <f>SUM(K9:K58)</f>
        <v>10541927598</v>
      </c>
      <c r="M59" s="2" t="s">
        <v>112</v>
      </c>
      <c r="O59" s="4">
        <f>SUM(O9:O58)</f>
        <v>32710294662</v>
      </c>
      <c r="Q59" s="2" t="s">
        <v>112</v>
      </c>
      <c r="S59" s="2" t="s">
        <v>112</v>
      </c>
      <c r="U59" s="4">
        <f>SUM(U9:U58)</f>
        <v>2005676464060</v>
      </c>
      <c r="W59" s="4">
        <f>SUM(W9:W58)</f>
        <v>2234153551403.145</v>
      </c>
      <c r="Y59" s="5" t="s">
        <v>113</v>
      </c>
    </row>
    <row r="60" spans="1:25" ht="24.75" thickTop="1">
      <c r="W60" s="3"/>
    </row>
    <row r="61" spans="1:25">
      <c r="W61" s="3"/>
    </row>
  </sheetData>
  <mergeCells count="21">
    <mergeCell ref="A6:A8"/>
    <mergeCell ref="C7:C8"/>
    <mergeCell ref="E7:E8"/>
    <mergeCell ref="G7:G8"/>
    <mergeCell ref="C6:G6"/>
    <mergeCell ref="Y7:Y8"/>
    <mergeCell ref="Q6:Y6"/>
    <mergeCell ref="A2:Y2"/>
    <mergeCell ref="A3:Y3"/>
    <mergeCell ref="A4:Y4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12"/>
  <sheetViews>
    <sheetView rightToLeft="1" workbookViewId="0">
      <selection activeCell="I6" sqref="I6:K6"/>
    </sheetView>
  </sheetViews>
  <sheetFormatPr defaultRowHeight="24"/>
  <cols>
    <col min="1" max="1" width="32.42578125" style="2" bestFit="1" customWidth="1"/>
    <col min="2" max="2" width="1" style="2" customWidth="1"/>
    <col min="3" max="3" width="31" style="2" customWidth="1"/>
    <col min="4" max="4" width="1" style="2" customWidth="1"/>
    <col min="5" max="5" width="34" style="2" customWidth="1"/>
    <col min="6" max="6" width="1" style="2" customWidth="1"/>
    <col min="7" max="7" width="30" style="2" customWidth="1"/>
    <col min="8" max="8" width="1" style="2" customWidth="1"/>
    <col min="9" max="9" width="34" style="2" customWidth="1"/>
    <col min="10" max="10" width="1" style="2" customWidth="1"/>
    <col min="11" max="11" width="30" style="2" customWidth="1"/>
    <col min="12" max="12" width="1" style="2" customWidth="1"/>
    <col min="13" max="13" width="9.140625" style="2" customWidth="1"/>
    <col min="14" max="16384" width="9.140625" style="2"/>
  </cols>
  <sheetData>
    <row r="2" spans="1:11" ht="24.75">
      <c r="A2" s="14" t="s">
        <v>0</v>
      </c>
      <c r="B2" s="14" t="s">
        <v>0</v>
      </c>
      <c r="C2" s="14" t="s">
        <v>0</v>
      </c>
      <c r="D2" s="14" t="s">
        <v>0</v>
      </c>
      <c r="E2" s="14" t="s">
        <v>0</v>
      </c>
      <c r="F2" s="14" t="s">
        <v>0</v>
      </c>
      <c r="G2" s="14" t="s">
        <v>0</v>
      </c>
      <c r="H2" s="14" t="s">
        <v>0</v>
      </c>
      <c r="I2" s="14" t="s">
        <v>0</v>
      </c>
      <c r="J2" s="14" t="s">
        <v>0</v>
      </c>
      <c r="K2" s="14" t="s">
        <v>0</v>
      </c>
    </row>
    <row r="3" spans="1:11" ht="24.75">
      <c r="A3" s="14" t="s">
        <v>203</v>
      </c>
      <c r="B3" s="14" t="s">
        <v>203</v>
      </c>
      <c r="C3" s="14" t="s">
        <v>203</v>
      </c>
      <c r="D3" s="14" t="s">
        <v>203</v>
      </c>
      <c r="E3" s="14" t="s">
        <v>203</v>
      </c>
      <c r="F3" s="14" t="s">
        <v>203</v>
      </c>
      <c r="G3" s="14" t="s">
        <v>203</v>
      </c>
      <c r="H3" s="14" t="s">
        <v>203</v>
      </c>
      <c r="I3" s="14" t="s">
        <v>203</v>
      </c>
      <c r="J3" s="14" t="s">
        <v>203</v>
      </c>
      <c r="K3" s="14" t="s">
        <v>203</v>
      </c>
    </row>
    <row r="4" spans="1:11" ht="24.75">
      <c r="A4" s="14" t="s">
        <v>2</v>
      </c>
      <c r="B4" s="14" t="s">
        <v>2</v>
      </c>
      <c r="C4" s="14" t="s">
        <v>2</v>
      </c>
      <c r="D4" s="14" t="s">
        <v>2</v>
      </c>
      <c r="E4" s="14" t="s">
        <v>2</v>
      </c>
      <c r="F4" s="14" t="s">
        <v>2</v>
      </c>
      <c r="G4" s="14" t="s">
        <v>2</v>
      </c>
      <c r="H4" s="14" t="s">
        <v>2</v>
      </c>
      <c r="I4" s="14" t="s">
        <v>2</v>
      </c>
      <c r="J4" s="14" t="s">
        <v>2</v>
      </c>
      <c r="K4" s="14" t="s">
        <v>2</v>
      </c>
    </row>
    <row r="6" spans="1:11" ht="24.75">
      <c r="A6" s="13" t="s">
        <v>319</v>
      </c>
      <c r="B6" s="13" t="s">
        <v>319</v>
      </c>
      <c r="C6" s="13" t="s">
        <v>319</v>
      </c>
      <c r="E6" s="13" t="s">
        <v>205</v>
      </c>
      <c r="F6" s="13" t="s">
        <v>205</v>
      </c>
      <c r="G6" s="13" t="s">
        <v>205</v>
      </c>
      <c r="I6" s="13" t="s">
        <v>206</v>
      </c>
      <c r="J6" s="13" t="s">
        <v>206</v>
      </c>
      <c r="K6" s="13" t="s">
        <v>206</v>
      </c>
    </row>
    <row r="7" spans="1:11" ht="24.75">
      <c r="A7" s="13" t="s">
        <v>320</v>
      </c>
      <c r="C7" s="13" t="s">
        <v>185</v>
      </c>
      <c r="E7" s="13" t="s">
        <v>321</v>
      </c>
      <c r="G7" s="13" t="s">
        <v>322</v>
      </c>
      <c r="I7" s="13" t="s">
        <v>321</v>
      </c>
      <c r="K7" s="13" t="s">
        <v>322</v>
      </c>
    </row>
    <row r="8" spans="1:11">
      <c r="A8" s="6" t="s">
        <v>191</v>
      </c>
      <c r="C8" s="2" t="s">
        <v>192</v>
      </c>
      <c r="E8" s="3">
        <v>1800310</v>
      </c>
      <c r="G8" s="11">
        <f>E8/$E$11</f>
        <v>3.0242985000275028E-3</v>
      </c>
      <c r="I8" s="3">
        <v>1800310</v>
      </c>
      <c r="K8" s="10">
        <f>I8/$I$11</f>
        <v>1.5806074806304557E-3</v>
      </c>
    </row>
    <row r="9" spans="1:11">
      <c r="A9" s="6" t="s">
        <v>195</v>
      </c>
      <c r="C9" s="2" t="s">
        <v>196</v>
      </c>
      <c r="E9" s="3">
        <v>1531645</v>
      </c>
      <c r="G9" s="11">
        <f t="shared" ref="G9:G10" si="0">E9/$E$11</f>
        <v>2.5729744744375275E-3</v>
      </c>
      <c r="I9" s="3">
        <v>2964474</v>
      </c>
      <c r="K9" s="10">
        <f t="shared" ref="K9:K10" si="1">I9/$I$11</f>
        <v>2.6027016350153526E-3</v>
      </c>
    </row>
    <row r="10" spans="1:11" ht="24.75" thickBot="1">
      <c r="A10" s="6" t="s">
        <v>198</v>
      </c>
      <c r="C10" s="2" t="s">
        <v>199</v>
      </c>
      <c r="E10" s="3">
        <v>591949893</v>
      </c>
      <c r="G10" s="11">
        <f t="shared" si="0"/>
        <v>0.994402727025535</v>
      </c>
      <c r="I10" s="3">
        <v>1134234001</v>
      </c>
      <c r="K10" s="10">
        <f t="shared" si="1"/>
        <v>0.99581669088435421</v>
      </c>
    </row>
    <row r="11" spans="1:11" ht="24.75" thickBot="1">
      <c r="A11" s="6" t="s">
        <v>112</v>
      </c>
      <c r="C11" s="2" t="s">
        <v>112</v>
      </c>
      <c r="E11" s="4">
        <f>SUM(E8:E10)</f>
        <v>595281848</v>
      </c>
      <c r="G11" s="12">
        <f>SUM(G8:G10)</f>
        <v>1</v>
      </c>
      <c r="I11" s="4">
        <f>SUM(I8:I10)</f>
        <v>1138998785</v>
      </c>
      <c r="K11" s="12">
        <f>SUM(K8:K10)</f>
        <v>1</v>
      </c>
    </row>
    <row r="12" spans="1:11" ht="24.75" thickTop="1"/>
  </sheetData>
  <mergeCells count="12">
    <mergeCell ref="I7"/>
    <mergeCell ref="K7"/>
    <mergeCell ref="I6:K6"/>
    <mergeCell ref="A2:K2"/>
    <mergeCell ref="A3:K3"/>
    <mergeCell ref="A4:K4"/>
    <mergeCell ref="A7"/>
    <mergeCell ref="C7"/>
    <mergeCell ref="A6:C6"/>
    <mergeCell ref="E7"/>
    <mergeCell ref="G7"/>
    <mergeCell ref="E6:G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9"/>
  <sheetViews>
    <sheetView rightToLeft="1" workbookViewId="0">
      <selection activeCell="A8" sqref="A8"/>
    </sheetView>
  </sheetViews>
  <sheetFormatPr defaultRowHeight="24"/>
  <cols>
    <col min="1" max="1" width="39" style="2" bestFit="1" customWidth="1"/>
    <col min="2" max="2" width="1" style="2" customWidth="1"/>
    <col min="3" max="3" width="18" style="2" customWidth="1"/>
    <col min="4" max="4" width="1" style="2" customWidth="1"/>
    <col min="5" max="5" width="19" style="2" customWidth="1"/>
    <col min="6" max="6" width="1" style="2" customWidth="1"/>
    <col min="7" max="7" width="9.140625" style="2" customWidth="1"/>
    <col min="8" max="16384" width="9.140625" style="2"/>
  </cols>
  <sheetData>
    <row r="2" spans="1:5" ht="24.75">
      <c r="A2" s="14" t="s">
        <v>0</v>
      </c>
      <c r="B2" s="14" t="s">
        <v>0</v>
      </c>
      <c r="C2" s="14" t="s">
        <v>0</v>
      </c>
      <c r="D2" s="14" t="s">
        <v>0</v>
      </c>
      <c r="E2" s="14" t="s">
        <v>0</v>
      </c>
    </row>
    <row r="3" spans="1:5" ht="24.75">
      <c r="A3" s="14" t="s">
        <v>203</v>
      </c>
      <c r="B3" s="14" t="s">
        <v>203</v>
      </c>
      <c r="C3" s="14" t="s">
        <v>203</v>
      </c>
      <c r="D3" s="14" t="s">
        <v>203</v>
      </c>
      <c r="E3" s="14" t="s">
        <v>203</v>
      </c>
    </row>
    <row r="4" spans="1:5" ht="24.75">
      <c r="A4" s="14" t="s">
        <v>2</v>
      </c>
      <c r="B4" s="14" t="s">
        <v>2</v>
      </c>
      <c r="C4" s="14" t="s">
        <v>2</v>
      </c>
      <c r="D4" s="14" t="s">
        <v>2</v>
      </c>
      <c r="E4" s="14" t="s">
        <v>2</v>
      </c>
    </row>
    <row r="5" spans="1:5">
      <c r="E5" s="2" t="s">
        <v>332</v>
      </c>
    </row>
    <row r="6" spans="1:5" ht="24.75">
      <c r="A6" s="13" t="s">
        <v>323</v>
      </c>
      <c r="C6" s="13" t="s">
        <v>205</v>
      </c>
      <c r="E6" s="1" t="s">
        <v>333</v>
      </c>
    </row>
    <row r="7" spans="1:5" ht="24.75">
      <c r="A7" s="13" t="s">
        <v>323</v>
      </c>
      <c r="C7" s="13" t="s">
        <v>188</v>
      </c>
      <c r="E7" s="13" t="s">
        <v>188</v>
      </c>
    </row>
    <row r="8" spans="1:5">
      <c r="A8" s="2" t="s">
        <v>324</v>
      </c>
      <c r="C8" s="3">
        <v>60290021</v>
      </c>
      <c r="E8" s="3">
        <v>118387168</v>
      </c>
    </row>
    <row r="9" spans="1:5">
      <c r="A9" s="2" t="s">
        <v>112</v>
      </c>
      <c r="C9" s="4">
        <f>SUM(C8:C8)</f>
        <v>60290021</v>
      </c>
      <c r="E9" s="4">
        <f>SUM(E8:E8)</f>
        <v>118387168</v>
      </c>
    </row>
  </sheetData>
  <mergeCells count="7">
    <mergeCell ref="A2:E2"/>
    <mergeCell ref="A3:E3"/>
    <mergeCell ref="A4:E4"/>
    <mergeCell ref="A6:A7"/>
    <mergeCell ref="C7"/>
    <mergeCell ref="C6"/>
    <mergeCell ref="E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G11"/>
  <sheetViews>
    <sheetView rightToLeft="1" workbookViewId="0">
      <selection activeCell="S9" sqref="S9"/>
    </sheetView>
  </sheetViews>
  <sheetFormatPr defaultRowHeight="24"/>
  <cols>
    <col min="1" max="1" width="25" style="2" bestFit="1" customWidth="1"/>
    <col min="2" max="2" width="1" style="2" customWidth="1"/>
    <col min="3" max="3" width="23" style="2" customWidth="1"/>
    <col min="4" max="4" width="1" style="2" customWidth="1"/>
    <col min="5" max="5" width="23" style="2" customWidth="1"/>
    <col min="6" max="6" width="1" style="2" customWidth="1"/>
    <col min="7" max="7" width="32" style="2" customWidth="1"/>
    <col min="8" max="8" width="1" style="2" customWidth="1"/>
    <col min="9" max="9" width="9.140625" style="2" customWidth="1"/>
    <col min="10" max="16384" width="9.140625" style="2"/>
  </cols>
  <sheetData>
    <row r="2" spans="1:7" ht="24.75">
      <c r="A2" s="14" t="s">
        <v>0</v>
      </c>
      <c r="B2" s="14" t="s">
        <v>0</v>
      </c>
      <c r="C2" s="14" t="s">
        <v>0</v>
      </c>
      <c r="D2" s="14" t="s">
        <v>0</v>
      </c>
      <c r="E2" s="14" t="s">
        <v>0</v>
      </c>
      <c r="F2" s="14" t="s">
        <v>0</v>
      </c>
      <c r="G2" s="14" t="s">
        <v>0</v>
      </c>
    </row>
    <row r="3" spans="1:7" ht="24.75">
      <c r="A3" s="14" t="s">
        <v>203</v>
      </c>
      <c r="B3" s="14" t="s">
        <v>203</v>
      </c>
      <c r="C3" s="14" t="s">
        <v>203</v>
      </c>
      <c r="D3" s="14" t="s">
        <v>203</v>
      </c>
      <c r="E3" s="14" t="s">
        <v>203</v>
      </c>
      <c r="F3" s="14" t="s">
        <v>203</v>
      </c>
      <c r="G3" s="14" t="s">
        <v>203</v>
      </c>
    </row>
    <row r="4" spans="1:7" ht="24.75">
      <c r="A4" s="14" t="s">
        <v>2</v>
      </c>
      <c r="B4" s="14" t="s">
        <v>2</v>
      </c>
      <c r="C4" s="14" t="s">
        <v>2</v>
      </c>
      <c r="D4" s="14" t="s">
        <v>2</v>
      </c>
      <c r="E4" s="14" t="s">
        <v>2</v>
      </c>
      <c r="F4" s="14" t="s">
        <v>2</v>
      </c>
      <c r="G4" s="14" t="s">
        <v>2</v>
      </c>
    </row>
    <row r="6" spans="1:7" ht="24.75">
      <c r="A6" s="13" t="s">
        <v>207</v>
      </c>
      <c r="C6" s="13" t="s">
        <v>188</v>
      </c>
      <c r="E6" s="13" t="s">
        <v>227</v>
      </c>
      <c r="G6" s="13" t="s">
        <v>13</v>
      </c>
    </row>
    <row r="7" spans="1:7">
      <c r="A7" s="6" t="s">
        <v>325</v>
      </c>
      <c r="C7" s="8">
        <v>-133914137004</v>
      </c>
      <c r="E7" s="2">
        <f>C7/$C$10</f>
        <v>1.2149389487919748</v>
      </c>
      <c r="G7" s="2" t="s">
        <v>326</v>
      </c>
    </row>
    <row r="8" spans="1:7">
      <c r="A8" s="6" t="s">
        <v>327</v>
      </c>
      <c r="C8" s="8">
        <v>23095919973</v>
      </c>
      <c r="E8" s="2">
        <f t="shared" ref="E8:E10" si="0">C8/$C$10</f>
        <v>-0.20953824115329991</v>
      </c>
      <c r="G8" s="2" t="s">
        <v>161</v>
      </c>
    </row>
    <row r="9" spans="1:7" ht="24.75" thickBot="1">
      <c r="A9" s="6" t="s">
        <v>328</v>
      </c>
      <c r="C9" s="8">
        <v>595281848</v>
      </c>
      <c r="E9" s="2">
        <f t="shared" si="0"/>
        <v>-5.4007076386749318E-3</v>
      </c>
      <c r="G9" s="2" t="s">
        <v>329</v>
      </c>
    </row>
    <row r="10" spans="1:7" ht="24.75" thickBot="1">
      <c r="A10" s="6" t="s">
        <v>112</v>
      </c>
      <c r="C10" s="9">
        <f>SUM(C7:C9)</f>
        <v>-110222935183</v>
      </c>
      <c r="E10" s="15">
        <f t="shared" si="0"/>
        <v>1</v>
      </c>
      <c r="G10" s="5" t="s">
        <v>330</v>
      </c>
    </row>
    <row r="11" spans="1:7" ht="24.75" thickTop="1"/>
  </sheetData>
  <mergeCells count="7">
    <mergeCell ref="A6"/>
    <mergeCell ref="C6"/>
    <mergeCell ref="E6"/>
    <mergeCell ref="G6"/>
    <mergeCell ref="A2:G2"/>
    <mergeCell ref="A3:G3"/>
    <mergeCell ref="A4:G4"/>
  </mergeCells>
  <pageMargins left="0.7" right="0.7" top="0.75" bottom="0.75" header="0.3" footer="0.3"/>
  <ignoredErrors>
    <ignoredError sqref="G7:G10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K25"/>
  <sheetViews>
    <sheetView rightToLeft="1" topLeftCell="L11" workbookViewId="0">
      <selection activeCell="K16" sqref="K16"/>
    </sheetView>
  </sheetViews>
  <sheetFormatPr defaultRowHeight="24"/>
  <cols>
    <col min="1" max="1" width="32" style="2" bestFit="1" customWidth="1"/>
    <col min="2" max="2" width="1" style="2" customWidth="1"/>
    <col min="3" max="3" width="25" style="2" customWidth="1"/>
    <col min="4" max="4" width="1" style="2" customWidth="1"/>
    <col min="5" max="5" width="22" style="2" customWidth="1"/>
    <col min="6" max="6" width="1" style="2" customWidth="1"/>
    <col min="7" max="7" width="20" style="2" customWidth="1"/>
    <col min="8" max="8" width="1" style="2" customWidth="1"/>
    <col min="9" max="9" width="20" style="2" customWidth="1"/>
    <col min="10" max="10" width="1" style="2" customWidth="1"/>
    <col min="11" max="11" width="14" style="2" customWidth="1"/>
    <col min="12" max="12" width="1" style="2" customWidth="1"/>
    <col min="13" max="13" width="14" style="2" customWidth="1"/>
    <col min="14" max="14" width="1" style="2" customWidth="1"/>
    <col min="15" max="15" width="16" style="2" customWidth="1"/>
    <col min="16" max="16" width="1" style="2" customWidth="1"/>
    <col min="17" max="17" width="22" style="2" customWidth="1"/>
    <col min="18" max="18" width="1" style="2" customWidth="1"/>
    <col min="19" max="19" width="22" style="2" customWidth="1"/>
    <col min="20" max="20" width="1" style="2" customWidth="1"/>
    <col min="21" max="21" width="11" style="2" customWidth="1"/>
    <col min="22" max="22" width="1" style="2" customWidth="1"/>
    <col min="23" max="23" width="18" style="2" customWidth="1"/>
    <col min="24" max="24" width="1" style="2" customWidth="1"/>
    <col min="25" max="25" width="11" style="2" customWidth="1"/>
    <col min="26" max="26" width="1" style="2" customWidth="1"/>
    <col min="27" max="27" width="14" style="2" customWidth="1"/>
    <col min="28" max="28" width="1" style="2" customWidth="1"/>
    <col min="29" max="29" width="16" style="2" customWidth="1"/>
    <col min="30" max="30" width="1" style="2" customWidth="1"/>
    <col min="31" max="31" width="23" style="2" customWidth="1"/>
    <col min="32" max="32" width="1" style="2" customWidth="1"/>
    <col min="33" max="33" width="22" style="2" customWidth="1"/>
    <col min="34" max="34" width="1" style="2" customWidth="1"/>
    <col min="35" max="35" width="22" style="2" customWidth="1"/>
    <col min="36" max="36" width="1" style="2" customWidth="1"/>
    <col min="37" max="37" width="32" style="2" customWidth="1"/>
    <col min="38" max="38" width="1" style="2" customWidth="1"/>
    <col min="39" max="39" width="9.140625" style="2" customWidth="1"/>
    <col min="40" max="16384" width="9.140625" style="2"/>
  </cols>
  <sheetData>
    <row r="2" spans="1:37" ht="24.75">
      <c r="A2" s="14" t="s">
        <v>0</v>
      </c>
      <c r="B2" s="14" t="s">
        <v>0</v>
      </c>
      <c r="C2" s="14" t="s">
        <v>0</v>
      </c>
      <c r="D2" s="14" t="s">
        <v>0</v>
      </c>
      <c r="E2" s="14" t="s">
        <v>0</v>
      </c>
      <c r="F2" s="14" t="s">
        <v>0</v>
      </c>
      <c r="G2" s="14" t="s">
        <v>0</v>
      </c>
      <c r="H2" s="14" t="s">
        <v>0</v>
      </c>
      <c r="I2" s="14" t="s">
        <v>0</v>
      </c>
      <c r="J2" s="14" t="s">
        <v>0</v>
      </c>
      <c r="K2" s="14" t="s">
        <v>0</v>
      </c>
      <c r="L2" s="14" t="s">
        <v>0</v>
      </c>
      <c r="M2" s="14" t="s">
        <v>0</v>
      </c>
      <c r="N2" s="14" t="s">
        <v>0</v>
      </c>
      <c r="O2" s="14" t="s">
        <v>0</v>
      </c>
      <c r="P2" s="14" t="s">
        <v>0</v>
      </c>
      <c r="Q2" s="14" t="s">
        <v>0</v>
      </c>
      <c r="R2" s="14" t="s">
        <v>0</v>
      </c>
      <c r="S2" s="14" t="s">
        <v>0</v>
      </c>
      <c r="T2" s="14" t="s">
        <v>0</v>
      </c>
      <c r="U2" s="14" t="s">
        <v>0</v>
      </c>
      <c r="V2" s="14" t="s">
        <v>0</v>
      </c>
      <c r="W2" s="14" t="s">
        <v>0</v>
      </c>
      <c r="X2" s="14" t="s">
        <v>0</v>
      </c>
      <c r="Y2" s="14" t="s">
        <v>0</v>
      </c>
      <c r="Z2" s="14" t="s">
        <v>0</v>
      </c>
      <c r="AA2" s="14" t="s">
        <v>0</v>
      </c>
      <c r="AB2" s="14" t="s">
        <v>0</v>
      </c>
      <c r="AC2" s="14" t="s">
        <v>0</v>
      </c>
      <c r="AD2" s="14" t="s">
        <v>0</v>
      </c>
      <c r="AE2" s="14" t="s">
        <v>0</v>
      </c>
      <c r="AF2" s="14" t="s">
        <v>0</v>
      </c>
      <c r="AG2" s="14" t="s">
        <v>0</v>
      </c>
      <c r="AH2" s="14" t="s">
        <v>0</v>
      </c>
      <c r="AI2" s="14" t="s">
        <v>0</v>
      </c>
      <c r="AJ2" s="14" t="s">
        <v>0</v>
      </c>
      <c r="AK2" s="14" t="s">
        <v>0</v>
      </c>
    </row>
    <row r="3" spans="1:37" ht="24.75">
      <c r="A3" s="14" t="s">
        <v>1</v>
      </c>
      <c r="B3" s="14" t="s">
        <v>1</v>
      </c>
      <c r="C3" s="14" t="s">
        <v>1</v>
      </c>
      <c r="D3" s="14" t="s">
        <v>1</v>
      </c>
      <c r="E3" s="14" t="s">
        <v>1</v>
      </c>
      <c r="F3" s="14" t="s">
        <v>1</v>
      </c>
      <c r="G3" s="14" t="s">
        <v>1</v>
      </c>
      <c r="H3" s="14" t="s">
        <v>1</v>
      </c>
      <c r="I3" s="14" t="s">
        <v>1</v>
      </c>
      <c r="J3" s="14" t="s">
        <v>1</v>
      </c>
      <c r="K3" s="14" t="s">
        <v>1</v>
      </c>
      <c r="L3" s="14" t="s">
        <v>1</v>
      </c>
      <c r="M3" s="14" t="s">
        <v>1</v>
      </c>
      <c r="N3" s="14" t="s">
        <v>1</v>
      </c>
      <c r="O3" s="14" t="s">
        <v>1</v>
      </c>
      <c r="P3" s="14" t="s">
        <v>1</v>
      </c>
      <c r="Q3" s="14" t="s">
        <v>1</v>
      </c>
      <c r="R3" s="14" t="s">
        <v>1</v>
      </c>
      <c r="S3" s="14" t="s">
        <v>1</v>
      </c>
      <c r="T3" s="14" t="s">
        <v>1</v>
      </c>
      <c r="U3" s="14" t="s">
        <v>1</v>
      </c>
      <c r="V3" s="14" t="s">
        <v>1</v>
      </c>
      <c r="W3" s="14" t="s">
        <v>1</v>
      </c>
      <c r="X3" s="14" t="s">
        <v>1</v>
      </c>
      <c r="Y3" s="14" t="s">
        <v>1</v>
      </c>
      <c r="Z3" s="14" t="s">
        <v>1</v>
      </c>
      <c r="AA3" s="14" t="s">
        <v>1</v>
      </c>
      <c r="AB3" s="14" t="s">
        <v>1</v>
      </c>
      <c r="AC3" s="14" t="s">
        <v>1</v>
      </c>
      <c r="AD3" s="14" t="s">
        <v>1</v>
      </c>
      <c r="AE3" s="14" t="s">
        <v>1</v>
      </c>
      <c r="AF3" s="14" t="s">
        <v>1</v>
      </c>
      <c r="AG3" s="14" t="s">
        <v>1</v>
      </c>
      <c r="AH3" s="14" t="s">
        <v>1</v>
      </c>
      <c r="AI3" s="14" t="s">
        <v>1</v>
      </c>
      <c r="AJ3" s="14" t="s">
        <v>1</v>
      </c>
      <c r="AK3" s="14" t="s">
        <v>1</v>
      </c>
    </row>
    <row r="4" spans="1:37" ht="24.75">
      <c r="A4" s="14" t="s">
        <v>2</v>
      </c>
      <c r="B4" s="14" t="s">
        <v>2</v>
      </c>
      <c r="C4" s="14" t="s">
        <v>2</v>
      </c>
      <c r="D4" s="14" t="s">
        <v>2</v>
      </c>
      <c r="E4" s="14" t="s">
        <v>2</v>
      </c>
      <c r="F4" s="14" t="s">
        <v>2</v>
      </c>
      <c r="G4" s="14" t="s">
        <v>2</v>
      </c>
      <c r="H4" s="14" t="s">
        <v>2</v>
      </c>
      <c r="I4" s="14" t="s">
        <v>2</v>
      </c>
      <c r="J4" s="14" t="s">
        <v>2</v>
      </c>
      <c r="K4" s="14" t="s">
        <v>2</v>
      </c>
      <c r="L4" s="14" t="s">
        <v>2</v>
      </c>
      <c r="M4" s="14" t="s">
        <v>2</v>
      </c>
      <c r="N4" s="14" t="s">
        <v>2</v>
      </c>
      <c r="O4" s="14" t="s">
        <v>2</v>
      </c>
      <c r="P4" s="14" t="s">
        <v>2</v>
      </c>
      <c r="Q4" s="14" t="s">
        <v>2</v>
      </c>
      <c r="R4" s="14" t="s">
        <v>2</v>
      </c>
      <c r="S4" s="14" t="s">
        <v>2</v>
      </c>
      <c r="T4" s="14" t="s">
        <v>2</v>
      </c>
      <c r="U4" s="14" t="s">
        <v>2</v>
      </c>
      <c r="V4" s="14" t="s">
        <v>2</v>
      </c>
      <c r="W4" s="14" t="s">
        <v>2</v>
      </c>
      <c r="X4" s="14" t="s">
        <v>2</v>
      </c>
      <c r="Y4" s="14" t="s">
        <v>2</v>
      </c>
      <c r="Z4" s="14" t="s">
        <v>2</v>
      </c>
      <c r="AA4" s="14" t="s">
        <v>2</v>
      </c>
      <c r="AB4" s="14" t="s">
        <v>2</v>
      </c>
      <c r="AC4" s="14" t="s">
        <v>2</v>
      </c>
      <c r="AD4" s="14" t="s">
        <v>2</v>
      </c>
      <c r="AE4" s="14" t="s">
        <v>2</v>
      </c>
      <c r="AF4" s="14" t="s">
        <v>2</v>
      </c>
      <c r="AG4" s="14" t="s">
        <v>2</v>
      </c>
      <c r="AH4" s="14" t="s">
        <v>2</v>
      </c>
      <c r="AI4" s="14" t="s">
        <v>2</v>
      </c>
      <c r="AJ4" s="14" t="s">
        <v>2</v>
      </c>
      <c r="AK4" s="14" t="s">
        <v>2</v>
      </c>
    </row>
    <row r="6" spans="1:37" ht="24.75">
      <c r="A6" s="13" t="s">
        <v>115</v>
      </c>
      <c r="B6" s="13" t="s">
        <v>115</v>
      </c>
      <c r="C6" s="13" t="s">
        <v>115</v>
      </c>
      <c r="D6" s="13" t="s">
        <v>115</v>
      </c>
      <c r="E6" s="13" t="s">
        <v>115</v>
      </c>
      <c r="F6" s="13" t="s">
        <v>115</v>
      </c>
      <c r="G6" s="13" t="s">
        <v>115</v>
      </c>
      <c r="H6" s="13" t="s">
        <v>115</v>
      </c>
      <c r="I6" s="13" t="s">
        <v>115</v>
      </c>
      <c r="J6" s="13" t="s">
        <v>115</v>
      </c>
      <c r="K6" s="13" t="s">
        <v>115</v>
      </c>
      <c r="L6" s="13" t="s">
        <v>115</v>
      </c>
      <c r="M6" s="13" t="s">
        <v>115</v>
      </c>
      <c r="O6" s="13" t="s">
        <v>331</v>
      </c>
      <c r="P6" s="13" t="s">
        <v>4</v>
      </c>
      <c r="Q6" s="13" t="s">
        <v>4</v>
      </c>
      <c r="R6" s="13" t="s">
        <v>4</v>
      </c>
      <c r="S6" s="13" t="s">
        <v>4</v>
      </c>
      <c r="U6" s="13" t="s">
        <v>5</v>
      </c>
      <c r="V6" s="13" t="s">
        <v>5</v>
      </c>
      <c r="W6" s="13" t="s">
        <v>5</v>
      </c>
      <c r="X6" s="13" t="s">
        <v>5</v>
      </c>
      <c r="Y6" s="13" t="s">
        <v>5</v>
      </c>
      <c r="Z6" s="13" t="s">
        <v>5</v>
      </c>
      <c r="AA6" s="13" t="s">
        <v>5</v>
      </c>
      <c r="AC6" s="13" t="s">
        <v>6</v>
      </c>
      <c r="AD6" s="13" t="s">
        <v>6</v>
      </c>
      <c r="AE6" s="13" t="s">
        <v>6</v>
      </c>
      <c r="AF6" s="13" t="s">
        <v>6</v>
      </c>
      <c r="AG6" s="13" t="s">
        <v>6</v>
      </c>
      <c r="AH6" s="13" t="s">
        <v>6</v>
      </c>
      <c r="AI6" s="13" t="s">
        <v>6</v>
      </c>
      <c r="AJ6" s="13" t="s">
        <v>6</v>
      </c>
      <c r="AK6" s="13" t="s">
        <v>6</v>
      </c>
    </row>
    <row r="7" spans="1:37" ht="24.75">
      <c r="A7" s="13" t="s">
        <v>116</v>
      </c>
      <c r="C7" s="13" t="s">
        <v>117</v>
      </c>
      <c r="E7" s="13" t="s">
        <v>118</v>
      </c>
      <c r="G7" s="13" t="s">
        <v>119</v>
      </c>
      <c r="I7" s="13" t="s">
        <v>120</v>
      </c>
      <c r="K7" s="13" t="s">
        <v>121</v>
      </c>
      <c r="M7" s="13" t="s">
        <v>114</v>
      </c>
      <c r="O7" s="13" t="s">
        <v>7</v>
      </c>
      <c r="Q7" s="13" t="s">
        <v>8</v>
      </c>
      <c r="S7" s="13" t="s">
        <v>9</v>
      </c>
      <c r="U7" s="13" t="s">
        <v>10</v>
      </c>
      <c r="V7" s="13" t="s">
        <v>10</v>
      </c>
      <c r="W7" s="13" t="s">
        <v>10</v>
      </c>
      <c r="Y7" s="13" t="s">
        <v>11</v>
      </c>
      <c r="Z7" s="13" t="s">
        <v>11</v>
      </c>
      <c r="AA7" s="13" t="s">
        <v>11</v>
      </c>
      <c r="AC7" s="13" t="s">
        <v>7</v>
      </c>
      <c r="AE7" s="13" t="s">
        <v>122</v>
      </c>
      <c r="AG7" s="13" t="s">
        <v>8</v>
      </c>
      <c r="AI7" s="13" t="s">
        <v>9</v>
      </c>
      <c r="AK7" s="13" t="s">
        <v>13</v>
      </c>
    </row>
    <row r="8" spans="1:37" ht="24.75">
      <c r="A8" s="13" t="s">
        <v>116</v>
      </c>
      <c r="C8" s="13" t="s">
        <v>117</v>
      </c>
      <c r="E8" s="13" t="s">
        <v>118</v>
      </c>
      <c r="G8" s="13" t="s">
        <v>119</v>
      </c>
      <c r="I8" s="13" t="s">
        <v>120</v>
      </c>
      <c r="K8" s="13" t="s">
        <v>121</v>
      </c>
      <c r="M8" s="13" t="s">
        <v>114</v>
      </c>
      <c r="O8" s="13" t="s">
        <v>7</v>
      </c>
      <c r="Q8" s="13" t="s">
        <v>8</v>
      </c>
      <c r="S8" s="13" t="s">
        <v>9</v>
      </c>
      <c r="U8" s="13" t="s">
        <v>7</v>
      </c>
      <c r="W8" s="13" t="s">
        <v>8</v>
      </c>
      <c r="Y8" s="13" t="s">
        <v>7</v>
      </c>
      <c r="AA8" s="13" t="s">
        <v>14</v>
      </c>
      <c r="AC8" s="13" t="s">
        <v>7</v>
      </c>
      <c r="AE8" s="13" t="s">
        <v>122</v>
      </c>
      <c r="AG8" s="13" t="s">
        <v>8</v>
      </c>
      <c r="AI8" s="13" t="s">
        <v>9</v>
      </c>
      <c r="AK8" s="13" t="s">
        <v>13</v>
      </c>
    </row>
    <row r="9" spans="1:37">
      <c r="A9" s="6" t="s">
        <v>123</v>
      </c>
      <c r="C9" s="2" t="s">
        <v>124</v>
      </c>
      <c r="E9" s="2" t="s">
        <v>124</v>
      </c>
      <c r="G9" s="2" t="s">
        <v>125</v>
      </c>
      <c r="I9" s="2" t="s">
        <v>126</v>
      </c>
      <c r="K9" s="3">
        <v>0</v>
      </c>
      <c r="M9" s="3">
        <v>0</v>
      </c>
      <c r="O9" s="3">
        <v>400</v>
      </c>
      <c r="Q9" s="3">
        <v>248845095</v>
      </c>
      <c r="S9" s="3">
        <v>319945999</v>
      </c>
      <c r="U9" s="3">
        <v>0</v>
      </c>
      <c r="W9" s="3">
        <v>0</v>
      </c>
      <c r="Y9" s="3">
        <v>0</v>
      </c>
      <c r="AA9" s="3">
        <v>0</v>
      </c>
      <c r="AC9" s="3">
        <v>400</v>
      </c>
      <c r="AE9" s="3">
        <v>809340</v>
      </c>
      <c r="AG9" s="3">
        <v>248845095</v>
      </c>
      <c r="AI9" s="3">
        <v>323677322</v>
      </c>
      <c r="AK9" s="2" t="s">
        <v>127</v>
      </c>
    </row>
    <row r="10" spans="1:37">
      <c r="A10" s="6" t="s">
        <v>128</v>
      </c>
      <c r="C10" s="2" t="s">
        <v>124</v>
      </c>
      <c r="E10" s="2" t="s">
        <v>124</v>
      </c>
      <c r="G10" s="2" t="s">
        <v>129</v>
      </c>
      <c r="I10" s="2" t="s">
        <v>130</v>
      </c>
      <c r="K10" s="3">
        <v>0</v>
      </c>
      <c r="M10" s="3">
        <v>0</v>
      </c>
      <c r="O10" s="3">
        <v>19400</v>
      </c>
      <c r="Q10" s="3">
        <v>13098813721</v>
      </c>
      <c r="S10" s="3">
        <v>14015317263</v>
      </c>
      <c r="U10" s="3">
        <v>0</v>
      </c>
      <c r="W10" s="3">
        <v>0</v>
      </c>
      <c r="Y10" s="3">
        <v>0</v>
      </c>
      <c r="AA10" s="3">
        <v>0</v>
      </c>
      <c r="AC10" s="3">
        <v>19400</v>
      </c>
      <c r="AE10" s="3">
        <v>718720</v>
      </c>
      <c r="AG10" s="3">
        <v>13098813721</v>
      </c>
      <c r="AI10" s="3">
        <v>13940640800</v>
      </c>
      <c r="AK10" s="2" t="s">
        <v>131</v>
      </c>
    </row>
    <row r="11" spans="1:37">
      <c r="A11" s="6" t="s">
        <v>132</v>
      </c>
      <c r="C11" s="2" t="s">
        <v>124</v>
      </c>
      <c r="E11" s="2" t="s">
        <v>124</v>
      </c>
      <c r="G11" s="2" t="s">
        <v>133</v>
      </c>
      <c r="I11" s="2" t="s">
        <v>134</v>
      </c>
      <c r="K11" s="3">
        <v>0</v>
      </c>
      <c r="M11" s="3">
        <v>0</v>
      </c>
      <c r="O11" s="3">
        <v>23980</v>
      </c>
      <c r="Q11" s="3">
        <v>12950683754</v>
      </c>
      <c r="S11" s="3">
        <v>16598584761</v>
      </c>
      <c r="U11" s="3">
        <v>0</v>
      </c>
      <c r="W11" s="3">
        <v>0</v>
      </c>
      <c r="Y11" s="3">
        <v>0</v>
      </c>
      <c r="AA11" s="3">
        <v>0</v>
      </c>
      <c r="AC11" s="3">
        <v>23980</v>
      </c>
      <c r="AE11" s="3">
        <v>682790</v>
      </c>
      <c r="AG11" s="3">
        <v>12950683754</v>
      </c>
      <c r="AI11" s="3">
        <v>16370336538</v>
      </c>
      <c r="AK11" s="2" t="s">
        <v>135</v>
      </c>
    </row>
    <row r="12" spans="1:37">
      <c r="A12" s="6" t="s">
        <v>136</v>
      </c>
      <c r="C12" s="2" t="s">
        <v>124</v>
      </c>
      <c r="E12" s="2" t="s">
        <v>124</v>
      </c>
      <c r="G12" s="2" t="s">
        <v>137</v>
      </c>
      <c r="I12" s="2" t="s">
        <v>138</v>
      </c>
      <c r="K12" s="3">
        <v>0</v>
      </c>
      <c r="M12" s="3">
        <v>0</v>
      </c>
      <c r="O12" s="3">
        <v>17338</v>
      </c>
      <c r="Q12" s="3">
        <v>10924088733</v>
      </c>
      <c r="S12" s="3">
        <v>14037594244</v>
      </c>
      <c r="U12" s="3">
        <v>0</v>
      </c>
      <c r="W12" s="3">
        <v>0</v>
      </c>
      <c r="Y12" s="3">
        <v>0</v>
      </c>
      <c r="AA12" s="3">
        <v>0</v>
      </c>
      <c r="AC12" s="3">
        <v>17338</v>
      </c>
      <c r="AE12" s="3">
        <v>816080</v>
      </c>
      <c r="AG12" s="3">
        <v>10924088733</v>
      </c>
      <c r="AI12" s="3">
        <v>14146630498</v>
      </c>
      <c r="AK12" s="2" t="s">
        <v>131</v>
      </c>
    </row>
    <row r="13" spans="1:37">
      <c r="A13" s="6" t="s">
        <v>139</v>
      </c>
      <c r="C13" s="2" t="s">
        <v>124</v>
      </c>
      <c r="E13" s="2" t="s">
        <v>124</v>
      </c>
      <c r="G13" s="2" t="s">
        <v>140</v>
      </c>
      <c r="I13" s="2" t="s">
        <v>141</v>
      </c>
      <c r="K13" s="3">
        <v>0</v>
      </c>
      <c r="M13" s="3">
        <v>0</v>
      </c>
      <c r="O13" s="3">
        <v>90132</v>
      </c>
      <c r="Q13" s="3">
        <v>56067122101</v>
      </c>
      <c r="S13" s="3">
        <v>76891189945</v>
      </c>
      <c r="U13" s="3">
        <v>0</v>
      </c>
      <c r="W13" s="3">
        <v>0</v>
      </c>
      <c r="Y13" s="3">
        <v>0</v>
      </c>
      <c r="AA13" s="3">
        <v>0</v>
      </c>
      <c r="AC13" s="3">
        <v>90132</v>
      </c>
      <c r="AE13" s="3">
        <v>865160</v>
      </c>
      <c r="AG13" s="3">
        <v>56067122101</v>
      </c>
      <c r="AI13" s="3">
        <v>77964467498</v>
      </c>
      <c r="AK13" s="2" t="s">
        <v>142</v>
      </c>
    </row>
    <row r="14" spans="1:37">
      <c r="A14" s="6" t="s">
        <v>143</v>
      </c>
      <c r="C14" s="2" t="s">
        <v>124</v>
      </c>
      <c r="E14" s="2" t="s">
        <v>124</v>
      </c>
      <c r="G14" s="2" t="s">
        <v>140</v>
      </c>
      <c r="I14" s="2" t="s">
        <v>144</v>
      </c>
      <c r="K14" s="3">
        <v>0</v>
      </c>
      <c r="M14" s="3">
        <v>0</v>
      </c>
      <c r="O14" s="3">
        <v>36825</v>
      </c>
      <c r="Q14" s="3">
        <v>22417814748</v>
      </c>
      <c r="S14" s="3">
        <v>30035285367</v>
      </c>
      <c r="U14" s="3">
        <v>0</v>
      </c>
      <c r="W14" s="3">
        <v>0</v>
      </c>
      <c r="Y14" s="3">
        <v>0</v>
      </c>
      <c r="AA14" s="3">
        <v>0</v>
      </c>
      <c r="AC14" s="3">
        <v>36825</v>
      </c>
      <c r="AE14" s="3">
        <v>819310</v>
      </c>
      <c r="AG14" s="3">
        <v>22417814748</v>
      </c>
      <c r="AI14" s="3">
        <v>30165622239</v>
      </c>
      <c r="AK14" s="2" t="s">
        <v>145</v>
      </c>
    </row>
    <row r="15" spans="1:37">
      <c r="A15" s="6" t="s">
        <v>146</v>
      </c>
      <c r="C15" s="2" t="s">
        <v>124</v>
      </c>
      <c r="E15" s="2" t="s">
        <v>124</v>
      </c>
      <c r="G15" s="2" t="s">
        <v>140</v>
      </c>
      <c r="I15" s="2" t="s">
        <v>147</v>
      </c>
      <c r="K15" s="3">
        <v>0</v>
      </c>
      <c r="M15" s="3">
        <v>0</v>
      </c>
      <c r="O15" s="3">
        <v>14300</v>
      </c>
      <c r="Q15" s="3">
        <v>9904118776</v>
      </c>
      <c r="S15" s="3">
        <v>13437990922</v>
      </c>
      <c r="U15" s="3">
        <v>0</v>
      </c>
      <c r="W15" s="3">
        <v>0</v>
      </c>
      <c r="Y15" s="3">
        <v>0</v>
      </c>
      <c r="AA15" s="3">
        <v>0</v>
      </c>
      <c r="AC15" s="3">
        <v>14300</v>
      </c>
      <c r="AE15" s="3">
        <v>959710</v>
      </c>
      <c r="AG15" s="3">
        <v>9904118776</v>
      </c>
      <c r="AI15" s="3">
        <v>13721365551</v>
      </c>
      <c r="AK15" s="2" t="s">
        <v>148</v>
      </c>
    </row>
    <row r="16" spans="1:37">
      <c r="A16" s="6" t="s">
        <v>149</v>
      </c>
      <c r="C16" s="2" t="s">
        <v>124</v>
      </c>
      <c r="E16" s="2" t="s">
        <v>124</v>
      </c>
      <c r="G16" s="2" t="s">
        <v>150</v>
      </c>
      <c r="I16" s="2" t="s">
        <v>151</v>
      </c>
      <c r="K16" s="3">
        <v>0</v>
      </c>
      <c r="M16" s="3">
        <v>0</v>
      </c>
      <c r="O16" s="3">
        <v>136666</v>
      </c>
      <c r="Q16" s="3">
        <v>95620979355</v>
      </c>
      <c r="S16" s="3">
        <v>125090946175</v>
      </c>
      <c r="U16" s="3">
        <v>0</v>
      </c>
      <c r="W16" s="3">
        <v>0</v>
      </c>
      <c r="Y16" s="3">
        <v>0</v>
      </c>
      <c r="AA16" s="3">
        <v>0</v>
      </c>
      <c r="AC16" s="3">
        <v>136666</v>
      </c>
      <c r="AE16" s="3">
        <v>933480</v>
      </c>
      <c r="AG16" s="3">
        <v>95620979355</v>
      </c>
      <c r="AI16" s="3">
        <v>127551854715</v>
      </c>
      <c r="AK16" s="2" t="s">
        <v>152</v>
      </c>
    </row>
    <row r="17" spans="1:37">
      <c r="A17" s="6" t="s">
        <v>153</v>
      </c>
      <c r="C17" s="2" t="s">
        <v>124</v>
      </c>
      <c r="E17" s="2" t="s">
        <v>124</v>
      </c>
      <c r="G17" s="2" t="s">
        <v>140</v>
      </c>
      <c r="I17" s="2" t="s">
        <v>144</v>
      </c>
      <c r="K17" s="3">
        <v>0</v>
      </c>
      <c r="M17" s="3">
        <v>0</v>
      </c>
      <c r="O17" s="3">
        <v>16</v>
      </c>
      <c r="Q17" s="3">
        <v>10221039</v>
      </c>
      <c r="S17" s="3">
        <v>14252456</v>
      </c>
      <c r="U17" s="3">
        <v>0</v>
      </c>
      <c r="W17" s="3">
        <v>0</v>
      </c>
      <c r="Y17" s="3">
        <v>0</v>
      </c>
      <c r="AA17" s="3">
        <v>0</v>
      </c>
      <c r="AC17" s="3">
        <v>16</v>
      </c>
      <c r="AE17" s="3">
        <v>905010</v>
      </c>
      <c r="AG17" s="3">
        <v>10221039</v>
      </c>
      <c r="AI17" s="3">
        <v>14477535</v>
      </c>
      <c r="AK17" s="2" t="s">
        <v>154</v>
      </c>
    </row>
    <row r="18" spans="1:37">
      <c r="A18" s="6" t="s">
        <v>155</v>
      </c>
      <c r="C18" s="2" t="s">
        <v>124</v>
      </c>
      <c r="E18" s="2" t="s">
        <v>124</v>
      </c>
      <c r="G18" s="2" t="s">
        <v>140</v>
      </c>
      <c r="I18" s="2" t="s">
        <v>156</v>
      </c>
      <c r="K18" s="3">
        <v>0</v>
      </c>
      <c r="M18" s="3">
        <v>0</v>
      </c>
      <c r="O18" s="3">
        <v>197327</v>
      </c>
      <c r="Q18" s="3">
        <v>155716108498</v>
      </c>
      <c r="S18" s="3">
        <v>171939310850</v>
      </c>
      <c r="U18" s="3">
        <v>0</v>
      </c>
      <c r="W18" s="3">
        <v>0</v>
      </c>
      <c r="Y18" s="3">
        <v>0</v>
      </c>
      <c r="AA18" s="3">
        <v>0</v>
      </c>
      <c r="AC18" s="3">
        <v>197327</v>
      </c>
      <c r="AE18" s="3">
        <v>881620</v>
      </c>
      <c r="AG18" s="3">
        <v>155716108498</v>
      </c>
      <c r="AI18" s="3">
        <v>173935898143</v>
      </c>
      <c r="AK18" s="2" t="s">
        <v>157</v>
      </c>
    </row>
    <row r="19" spans="1:37">
      <c r="A19" s="6" t="s">
        <v>158</v>
      </c>
      <c r="C19" s="2" t="s">
        <v>124</v>
      </c>
      <c r="E19" s="2" t="s">
        <v>124</v>
      </c>
      <c r="G19" s="2" t="s">
        <v>159</v>
      </c>
      <c r="I19" s="2" t="s">
        <v>160</v>
      </c>
      <c r="K19" s="3">
        <v>0</v>
      </c>
      <c r="M19" s="3">
        <v>0</v>
      </c>
      <c r="O19" s="3">
        <v>26700</v>
      </c>
      <c r="Q19" s="3">
        <v>21017509732</v>
      </c>
      <c r="S19" s="3">
        <v>22904447816</v>
      </c>
      <c r="U19" s="3">
        <v>0</v>
      </c>
      <c r="W19" s="3">
        <v>0</v>
      </c>
      <c r="Y19" s="3">
        <v>0</v>
      </c>
      <c r="AA19" s="3">
        <v>0</v>
      </c>
      <c r="AC19" s="3">
        <v>26700</v>
      </c>
      <c r="AE19" s="3">
        <v>867450</v>
      </c>
      <c r="AG19" s="3">
        <v>21017509732</v>
      </c>
      <c r="AI19" s="3">
        <v>23156717084</v>
      </c>
      <c r="AK19" s="2" t="s">
        <v>161</v>
      </c>
    </row>
    <row r="20" spans="1:37">
      <c r="A20" s="6" t="s">
        <v>162</v>
      </c>
      <c r="C20" s="2" t="s">
        <v>124</v>
      </c>
      <c r="E20" s="2" t="s">
        <v>124</v>
      </c>
      <c r="G20" s="2" t="s">
        <v>159</v>
      </c>
      <c r="I20" s="2" t="s">
        <v>163</v>
      </c>
      <c r="K20" s="3">
        <v>0</v>
      </c>
      <c r="M20" s="3">
        <v>0</v>
      </c>
      <c r="O20" s="3">
        <v>162683</v>
      </c>
      <c r="Q20" s="3">
        <v>100958601857</v>
      </c>
      <c r="S20" s="3">
        <v>107790483533</v>
      </c>
      <c r="U20" s="3">
        <v>0</v>
      </c>
      <c r="W20" s="3">
        <v>0</v>
      </c>
      <c r="Y20" s="3">
        <v>0</v>
      </c>
      <c r="AA20" s="3">
        <v>0</v>
      </c>
      <c r="AC20" s="3">
        <v>162683</v>
      </c>
      <c r="AE20" s="3">
        <v>652920</v>
      </c>
      <c r="AG20" s="3">
        <v>100958601857</v>
      </c>
      <c r="AI20" s="3">
        <v>106199732169</v>
      </c>
      <c r="AK20" s="2" t="s">
        <v>164</v>
      </c>
    </row>
    <row r="21" spans="1:37">
      <c r="A21" s="6" t="s">
        <v>165</v>
      </c>
      <c r="C21" s="2" t="s">
        <v>124</v>
      </c>
      <c r="E21" s="2" t="s">
        <v>124</v>
      </c>
      <c r="G21" s="2" t="s">
        <v>166</v>
      </c>
      <c r="I21" s="2" t="s">
        <v>167</v>
      </c>
      <c r="K21" s="3">
        <v>0</v>
      </c>
      <c r="M21" s="3">
        <v>0</v>
      </c>
      <c r="O21" s="3">
        <v>112600</v>
      </c>
      <c r="Q21" s="3">
        <v>69051880363</v>
      </c>
      <c r="S21" s="3">
        <v>94133425223</v>
      </c>
      <c r="U21" s="3">
        <v>0</v>
      </c>
      <c r="W21" s="3">
        <v>0</v>
      </c>
      <c r="Y21" s="3">
        <v>0</v>
      </c>
      <c r="AA21" s="3">
        <v>0</v>
      </c>
      <c r="AC21" s="3">
        <v>112600</v>
      </c>
      <c r="AE21" s="3">
        <v>853720</v>
      </c>
      <c r="AG21" s="3">
        <v>69051880363</v>
      </c>
      <c r="AI21" s="3">
        <v>96111448641</v>
      </c>
      <c r="AK21" s="2" t="s">
        <v>168</v>
      </c>
    </row>
    <row r="22" spans="1:37">
      <c r="A22" s="6" t="s">
        <v>169</v>
      </c>
      <c r="C22" s="2" t="s">
        <v>124</v>
      </c>
      <c r="E22" s="2" t="s">
        <v>124</v>
      </c>
      <c r="G22" s="2" t="s">
        <v>170</v>
      </c>
      <c r="I22" s="2" t="s">
        <v>171</v>
      </c>
      <c r="K22" s="3">
        <v>18</v>
      </c>
      <c r="M22" s="3">
        <v>18</v>
      </c>
      <c r="O22" s="3">
        <v>161396</v>
      </c>
      <c r="Q22" s="3">
        <v>143454577511</v>
      </c>
      <c r="S22" s="3">
        <v>145194571593</v>
      </c>
      <c r="U22" s="3">
        <v>0</v>
      </c>
      <c r="W22" s="3">
        <v>0</v>
      </c>
      <c r="Y22" s="3">
        <v>0</v>
      </c>
      <c r="AA22" s="3">
        <v>0</v>
      </c>
      <c r="AC22" s="3">
        <v>161396</v>
      </c>
      <c r="AE22" s="3">
        <v>899780</v>
      </c>
      <c r="AG22" s="3">
        <v>143454577511</v>
      </c>
      <c r="AI22" s="3">
        <v>145194571593</v>
      </c>
      <c r="AK22" s="2" t="s">
        <v>172</v>
      </c>
    </row>
    <row r="23" spans="1:37">
      <c r="A23" s="6" t="s">
        <v>173</v>
      </c>
      <c r="C23" s="2" t="s">
        <v>124</v>
      </c>
      <c r="E23" s="2" t="s">
        <v>124</v>
      </c>
      <c r="G23" s="2" t="s">
        <v>174</v>
      </c>
      <c r="I23" s="2" t="s">
        <v>175</v>
      </c>
      <c r="K23" s="3">
        <v>20.5</v>
      </c>
      <c r="M23" s="3">
        <v>20.5</v>
      </c>
      <c r="O23" s="3">
        <v>481762</v>
      </c>
      <c r="Q23" s="3">
        <v>462118771974</v>
      </c>
      <c r="S23" s="3">
        <v>451136505885</v>
      </c>
      <c r="U23" s="3">
        <v>0</v>
      </c>
      <c r="W23" s="3">
        <v>0</v>
      </c>
      <c r="Y23" s="3">
        <v>0</v>
      </c>
      <c r="AA23" s="3">
        <v>0</v>
      </c>
      <c r="AC23" s="3">
        <v>481762</v>
      </c>
      <c r="AE23" s="3">
        <v>940300</v>
      </c>
      <c r="AG23" s="3">
        <v>462118771974</v>
      </c>
      <c r="AI23" s="3">
        <v>452918702203</v>
      </c>
      <c r="AK23" s="2" t="s">
        <v>176</v>
      </c>
    </row>
    <row r="24" spans="1:37">
      <c r="A24" s="6" t="s">
        <v>177</v>
      </c>
      <c r="C24" s="2" t="s">
        <v>124</v>
      </c>
      <c r="E24" s="2" t="s">
        <v>124</v>
      </c>
      <c r="G24" s="2" t="s">
        <v>178</v>
      </c>
      <c r="I24" s="2" t="s">
        <v>179</v>
      </c>
      <c r="K24" s="3">
        <v>17</v>
      </c>
      <c r="M24" s="3">
        <v>17</v>
      </c>
      <c r="O24" s="3">
        <v>105000</v>
      </c>
      <c r="Q24" s="3">
        <v>97907059108</v>
      </c>
      <c r="S24" s="3">
        <v>97002415125</v>
      </c>
      <c r="U24" s="3">
        <v>0</v>
      </c>
      <c r="W24" s="3">
        <v>0</v>
      </c>
      <c r="Y24" s="3">
        <v>0</v>
      </c>
      <c r="AA24" s="3">
        <v>0</v>
      </c>
      <c r="AC24" s="3">
        <v>105000</v>
      </c>
      <c r="AE24" s="3">
        <v>946900</v>
      </c>
      <c r="AG24" s="3">
        <v>97907059108</v>
      </c>
      <c r="AI24" s="3">
        <v>99406479309</v>
      </c>
      <c r="AK24" s="2" t="s">
        <v>180</v>
      </c>
    </row>
    <row r="25" spans="1:37">
      <c r="A25" s="6" t="s">
        <v>112</v>
      </c>
      <c r="C25" s="2" t="s">
        <v>112</v>
      </c>
      <c r="E25" s="2" t="s">
        <v>112</v>
      </c>
      <c r="G25" s="2" t="s">
        <v>112</v>
      </c>
      <c r="I25" s="2" t="s">
        <v>112</v>
      </c>
      <c r="K25" s="2" t="s">
        <v>112</v>
      </c>
      <c r="M25" s="2" t="s">
        <v>112</v>
      </c>
      <c r="O25" s="2" t="s">
        <v>112</v>
      </c>
      <c r="Q25" s="4">
        <f>SUM(Q9:Q24)</f>
        <v>1271467196365</v>
      </c>
      <c r="S25" s="4">
        <f>SUM(S9:S24)</f>
        <v>1380542267157</v>
      </c>
      <c r="U25" s="2" t="s">
        <v>112</v>
      </c>
      <c r="W25" s="4">
        <f>SUM(W9:W24)</f>
        <v>0</v>
      </c>
      <c r="Y25" s="2" t="s">
        <v>112</v>
      </c>
      <c r="AA25" s="4">
        <f>SUM(AA9:AA24)</f>
        <v>0</v>
      </c>
      <c r="AC25" s="2" t="s">
        <v>112</v>
      </c>
      <c r="AE25" s="2" t="s">
        <v>112</v>
      </c>
      <c r="AG25" s="4">
        <f>SUM(AG9:AG24)</f>
        <v>1271467196365</v>
      </c>
      <c r="AI25" s="4">
        <f>SUM(AI9:AI24)</f>
        <v>1391122621838</v>
      </c>
      <c r="AK25" s="5" t="s">
        <v>181</v>
      </c>
    </row>
  </sheetData>
  <mergeCells count="28">
    <mergeCell ref="W8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  <mergeCell ref="A2:AK2"/>
    <mergeCell ref="A3:AK3"/>
    <mergeCell ref="A4:AK4"/>
    <mergeCell ref="AE7:AE8"/>
    <mergeCell ref="AG7:AG8"/>
    <mergeCell ref="AI7:AI8"/>
    <mergeCell ref="AK7:AK8"/>
    <mergeCell ref="AC6:AK6"/>
    <mergeCell ref="Y8"/>
    <mergeCell ref="AA8"/>
    <mergeCell ref="Y7:AA7"/>
    <mergeCell ref="U6:AA6"/>
    <mergeCell ref="AC7:AC8"/>
    <mergeCell ref="S7:S8"/>
    <mergeCell ref="O6:S6"/>
    <mergeCell ref="U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S12"/>
  <sheetViews>
    <sheetView rightToLeft="1" workbookViewId="0">
      <selection activeCell="I8" sqref="I8:I10"/>
    </sheetView>
  </sheetViews>
  <sheetFormatPr defaultRowHeight="24"/>
  <cols>
    <col min="1" max="1" width="26.28515625" style="2" bestFit="1" customWidth="1"/>
    <col min="2" max="2" width="1" style="2" customWidth="1"/>
    <col min="3" max="3" width="31" style="2" customWidth="1"/>
    <col min="4" max="4" width="1" style="2" customWidth="1"/>
    <col min="5" max="5" width="25" style="2" customWidth="1"/>
    <col min="6" max="6" width="1" style="2" customWidth="1"/>
    <col min="7" max="7" width="20" style="2" customWidth="1"/>
    <col min="8" max="8" width="1" style="2" customWidth="1"/>
    <col min="9" max="9" width="12" style="2" customWidth="1"/>
    <col min="10" max="10" width="1" style="2" customWidth="1"/>
    <col min="11" max="11" width="22" style="2" customWidth="1"/>
    <col min="12" max="12" width="1" style="2" customWidth="1"/>
    <col min="13" max="13" width="21" style="2" customWidth="1"/>
    <col min="14" max="14" width="1" style="2" customWidth="1"/>
    <col min="15" max="15" width="22" style="2" customWidth="1"/>
    <col min="16" max="16" width="1" style="2" customWidth="1"/>
    <col min="17" max="17" width="20" style="2" customWidth="1"/>
    <col min="18" max="18" width="1" style="2" customWidth="1"/>
    <col min="19" max="19" width="25" style="2" customWidth="1"/>
    <col min="20" max="20" width="1" style="2" customWidth="1"/>
    <col min="21" max="21" width="9.140625" style="2" customWidth="1"/>
    <col min="22" max="16384" width="9.140625" style="2"/>
  </cols>
  <sheetData>
    <row r="2" spans="1:19" ht="24.75">
      <c r="A2" s="14" t="s">
        <v>0</v>
      </c>
      <c r="B2" s="14" t="s">
        <v>0</v>
      </c>
      <c r="C2" s="14" t="s">
        <v>0</v>
      </c>
      <c r="D2" s="14" t="s">
        <v>0</v>
      </c>
      <c r="E2" s="14" t="s">
        <v>0</v>
      </c>
      <c r="F2" s="14" t="s">
        <v>0</v>
      </c>
      <c r="G2" s="14" t="s">
        <v>0</v>
      </c>
      <c r="H2" s="14" t="s">
        <v>0</v>
      </c>
      <c r="I2" s="14" t="s">
        <v>0</v>
      </c>
      <c r="J2" s="14" t="s">
        <v>0</v>
      </c>
      <c r="K2" s="14" t="s">
        <v>0</v>
      </c>
      <c r="L2" s="14" t="s">
        <v>0</v>
      </c>
      <c r="M2" s="14" t="s">
        <v>0</v>
      </c>
      <c r="N2" s="14" t="s">
        <v>0</v>
      </c>
      <c r="O2" s="14" t="s">
        <v>0</v>
      </c>
      <c r="P2" s="14" t="s">
        <v>0</v>
      </c>
      <c r="Q2" s="14" t="s">
        <v>0</v>
      </c>
      <c r="R2" s="14" t="s">
        <v>0</v>
      </c>
      <c r="S2" s="14" t="s">
        <v>0</v>
      </c>
    </row>
    <row r="3" spans="1:19" ht="24.75">
      <c r="A3" s="14" t="s">
        <v>1</v>
      </c>
      <c r="B3" s="14" t="s">
        <v>1</v>
      </c>
      <c r="C3" s="14" t="s">
        <v>1</v>
      </c>
      <c r="D3" s="14" t="s">
        <v>1</v>
      </c>
      <c r="E3" s="14" t="s">
        <v>1</v>
      </c>
      <c r="F3" s="14" t="s">
        <v>1</v>
      </c>
      <c r="G3" s="14" t="s">
        <v>1</v>
      </c>
      <c r="H3" s="14" t="s">
        <v>1</v>
      </c>
      <c r="I3" s="14" t="s">
        <v>1</v>
      </c>
      <c r="J3" s="14" t="s">
        <v>1</v>
      </c>
      <c r="K3" s="14" t="s">
        <v>1</v>
      </c>
      <c r="L3" s="14" t="s">
        <v>1</v>
      </c>
      <c r="M3" s="14" t="s">
        <v>1</v>
      </c>
      <c r="N3" s="14" t="s">
        <v>1</v>
      </c>
      <c r="O3" s="14" t="s">
        <v>1</v>
      </c>
      <c r="P3" s="14" t="s">
        <v>1</v>
      </c>
      <c r="Q3" s="14" t="s">
        <v>1</v>
      </c>
      <c r="R3" s="14" t="s">
        <v>1</v>
      </c>
      <c r="S3" s="14" t="s">
        <v>1</v>
      </c>
    </row>
    <row r="4" spans="1:19" ht="24.75">
      <c r="A4" s="14" t="s">
        <v>2</v>
      </c>
      <c r="B4" s="14" t="s">
        <v>2</v>
      </c>
      <c r="C4" s="14" t="s">
        <v>2</v>
      </c>
      <c r="D4" s="14" t="s">
        <v>2</v>
      </c>
      <c r="E4" s="14" t="s">
        <v>2</v>
      </c>
      <c r="F4" s="14" t="s">
        <v>2</v>
      </c>
      <c r="G4" s="14" t="s">
        <v>2</v>
      </c>
      <c r="H4" s="14" t="s">
        <v>2</v>
      </c>
      <c r="I4" s="14" t="s">
        <v>2</v>
      </c>
      <c r="J4" s="14" t="s">
        <v>2</v>
      </c>
      <c r="K4" s="14" t="s">
        <v>2</v>
      </c>
      <c r="L4" s="14" t="s">
        <v>2</v>
      </c>
      <c r="M4" s="14" t="s">
        <v>2</v>
      </c>
      <c r="N4" s="14" t="s">
        <v>2</v>
      </c>
      <c r="O4" s="14" t="s">
        <v>2</v>
      </c>
      <c r="P4" s="14" t="s">
        <v>2</v>
      </c>
      <c r="Q4" s="14" t="s">
        <v>2</v>
      </c>
      <c r="R4" s="14" t="s">
        <v>2</v>
      </c>
      <c r="S4" s="14" t="s">
        <v>2</v>
      </c>
    </row>
    <row r="6" spans="1:19" ht="24.75">
      <c r="A6" s="13" t="s">
        <v>183</v>
      </c>
      <c r="C6" s="13" t="s">
        <v>184</v>
      </c>
      <c r="D6" s="13" t="s">
        <v>184</v>
      </c>
      <c r="E6" s="13" t="s">
        <v>184</v>
      </c>
      <c r="F6" s="13" t="s">
        <v>184</v>
      </c>
      <c r="G6" s="13" t="s">
        <v>184</v>
      </c>
      <c r="H6" s="13" t="s">
        <v>184</v>
      </c>
      <c r="I6" s="13" t="s">
        <v>184</v>
      </c>
      <c r="K6" s="13" t="s">
        <v>331</v>
      </c>
      <c r="M6" s="13" t="s">
        <v>5</v>
      </c>
      <c r="N6" s="13" t="s">
        <v>5</v>
      </c>
      <c r="O6" s="13" t="s">
        <v>5</v>
      </c>
      <c r="Q6" s="13" t="s">
        <v>6</v>
      </c>
      <c r="R6" s="13" t="s">
        <v>6</v>
      </c>
      <c r="S6" s="13" t="s">
        <v>6</v>
      </c>
    </row>
    <row r="7" spans="1:19" ht="24.75">
      <c r="A7" s="13" t="s">
        <v>183</v>
      </c>
      <c r="C7" s="13" t="s">
        <v>185</v>
      </c>
      <c r="E7" s="13" t="s">
        <v>186</v>
      </c>
      <c r="G7" s="13" t="s">
        <v>187</v>
      </c>
      <c r="I7" s="13" t="s">
        <v>121</v>
      </c>
      <c r="K7" s="13" t="s">
        <v>188</v>
      </c>
      <c r="M7" s="13" t="s">
        <v>189</v>
      </c>
      <c r="O7" s="13" t="s">
        <v>190</v>
      </c>
      <c r="Q7" s="13" t="s">
        <v>188</v>
      </c>
      <c r="S7" s="13" t="s">
        <v>182</v>
      </c>
    </row>
    <row r="8" spans="1:19">
      <c r="A8" s="6" t="s">
        <v>191</v>
      </c>
      <c r="C8" s="2" t="s">
        <v>192</v>
      </c>
      <c r="E8" s="2" t="s">
        <v>193</v>
      </c>
      <c r="G8" s="2" t="s">
        <v>194</v>
      </c>
      <c r="I8" s="3">
        <v>5</v>
      </c>
      <c r="K8" s="7">
        <v>427049718</v>
      </c>
      <c r="L8" s="7"/>
      <c r="M8" s="7">
        <v>1800310</v>
      </c>
      <c r="N8" s="7"/>
      <c r="O8" s="7">
        <v>0</v>
      </c>
      <c r="P8" s="7"/>
      <c r="Q8" s="7">
        <v>428850028</v>
      </c>
      <c r="S8" s="2" t="s">
        <v>127</v>
      </c>
    </row>
    <row r="9" spans="1:19">
      <c r="A9" s="6" t="s">
        <v>195</v>
      </c>
      <c r="C9" s="2" t="s">
        <v>196</v>
      </c>
      <c r="E9" s="2" t="s">
        <v>193</v>
      </c>
      <c r="G9" s="2" t="s">
        <v>197</v>
      </c>
      <c r="I9" s="3">
        <v>5</v>
      </c>
      <c r="K9" s="7">
        <v>387101577</v>
      </c>
      <c r="L9" s="7"/>
      <c r="M9" s="7">
        <v>1531645</v>
      </c>
      <c r="N9" s="7"/>
      <c r="O9" s="7">
        <v>0</v>
      </c>
      <c r="P9" s="7"/>
      <c r="Q9" s="7">
        <v>388633222</v>
      </c>
      <c r="S9" s="2" t="s">
        <v>127</v>
      </c>
    </row>
    <row r="10" spans="1:19">
      <c r="A10" s="6" t="s">
        <v>198</v>
      </c>
      <c r="C10" s="2" t="s">
        <v>199</v>
      </c>
      <c r="E10" s="2" t="s">
        <v>193</v>
      </c>
      <c r="G10" s="2" t="s">
        <v>200</v>
      </c>
      <c r="I10" s="3">
        <v>5</v>
      </c>
      <c r="K10" s="7">
        <v>152118066595</v>
      </c>
      <c r="L10" s="7"/>
      <c r="M10" s="7">
        <v>37452569613</v>
      </c>
      <c r="N10" s="7"/>
      <c r="O10" s="7">
        <v>182923553682</v>
      </c>
      <c r="P10" s="7"/>
      <c r="Q10" s="7">
        <v>6647082526</v>
      </c>
      <c r="S10" s="2" t="s">
        <v>201</v>
      </c>
    </row>
    <row r="11" spans="1:19">
      <c r="A11" s="6" t="s">
        <v>112</v>
      </c>
      <c r="C11" s="2" t="s">
        <v>112</v>
      </c>
      <c r="E11" s="2" t="s">
        <v>112</v>
      </c>
      <c r="G11" s="2" t="s">
        <v>112</v>
      </c>
      <c r="I11" s="2" t="s">
        <v>112</v>
      </c>
      <c r="K11" s="4">
        <f>SUM(K8:K10)</f>
        <v>152932217890</v>
      </c>
      <c r="M11" s="4">
        <f>SUM(M8:M10)</f>
        <v>37455901568</v>
      </c>
      <c r="O11" s="4">
        <f>SUM(O8:O10)</f>
        <v>182923553682</v>
      </c>
      <c r="Q11" s="4">
        <f>SUM(Q8:Q10)</f>
        <v>7464565776</v>
      </c>
      <c r="S11" s="5" t="s">
        <v>202</v>
      </c>
    </row>
    <row r="12" spans="1:19">
      <c r="A12" s="6"/>
    </row>
  </sheetData>
  <mergeCells count="17">
    <mergeCell ref="C6:I6"/>
    <mergeCell ref="Q7"/>
    <mergeCell ref="S7"/>
    <mergeCell ref="Q6:S6"/>
    <mergeCell ref="A2:S2"/>
    <mergeCell ref="A3:S3"/>
    <mergeCell ref="A4:S4"/>
    <mergeCell ref="K7"/>
    <mergeCell ref="K6"/>
    <mergeCell ref="M7"/>
    <mergeCell ref="O7"/>
    <mergeCell ref="M6:O6"/>
    <mergeCell ref="A6:A7"/>
    <mergeCell ref="C7"/>
    <mergeCell ref="E7"/>
    <mergeCell ref="G7"/>
    <mergeCell ref="I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S18"/>
  <sheetViews>
    <sheetView rightToLeft="1" workbookViewId="0">
      <selection activeCell="G16" sqref="G16"/>
    </sheetView>
  </sheetViews>
  <sheetFormatPr defaultRowHeight="24"/>
  <cols>
    <col min="1" max="1" width="32" style="2" bestFit="1" customWidth="1"/>
    <col min="2" max="2" width="1" style="2" customWidth="1"/>
    <col min="3" max="3" width="19" style="2" customWidth="1"/>
    <col min="4" max="4" width="1" style="2" customWidth="1"/>
    <col min="5" max="5" width="20" style="2" customWidth="1"/>
    <col min="6" max="6" width="1" style="2" customWidth="1"/>
    <col min="7" max="7" width="14" style="2" customWidth="1"/>
    <col min="8" max="8" width="1" style="2" customWidth="1"/>
    <col min="9" max="9" width="20" style="2" customWidth="1"/>
    <col min="10" max="10" width="1" style="2" customWidth="1"/>
    <col min="11" max="11" width="16" style="2" customWidth="1"/>
    <col min="12" max="12" width="1" style="2" customWidth="1"/>
    <col min="13" max="13" width="20" style="2" customWidth="1"/>
    <col min="14" max="14" width="1" style="2" customWidth="1"/>
    <col min="15" max="15" width="21" style="2" customWidth="1"/>
    <col min="16" max="16" width="1" style="2" customWidth="1"/>
    <col min="17" max="17" width="16" style="2" customWidth="1"/>
    <col min="18" max="18" width="1" style="2" customWidth="1"/>
    <col min="19" max="19" width="21" style="2" customWidth="1"/>
    <col min="20" max="20" width="1" style="2" customWidth="1"/>
    <col min="21" max="21" width="9.140625" style="2" customWidth="1"/>
    <col min="22" max="16384" width="9.140625" style="2"/>
  </cols>
  <sheetData>
    <row r="2" spans="1:19" ht="24.75">
      <c r="A2" s="14" t="s">
        <v>0</v>
      </c>
      <c r="B2" s="14" t="s">
        <v>0</v>
      </c>
      <c r="C2" s="14" t="s">
        <v>0</v>
      </c>
      <c r="D2" s="14" t="s">
        <v>0</v>
      </c>
      <c r="E2" s="14" t="s">
        <v>0</v>
      </c>
      <c r="F2" s="14" t="s">
        <v>0</v>
      </c>
      <c r="G2" s="14" t="s">
        <v>0</v>
      </c>
      <c r="H2" s="14" t="s">
        <v>0</v>
      </c>
      <c r="I2" s="14" t="s">
        <v>0</v>
      </c>
      <c r="J2" s="14" t="s">
        <v>0</v>
      </c>
      <c r="K2" s="14" t="s">
        <v>0</v>
      </c>
      <c r="L2" s="14" t="s">
        <v>0</v>
      </c>
      <c r="M2" s="14" t="s">
        <v>0</v>
      </c>
      <c r="N2" s="14" t="s">
        <v>0</v>
      </c>
      <c r="O2" s="14" t="s">
        <v>0</v>
      </c>
      <c r="P2" s="14" t="s">
        <v>0</v>
      </c>
      <c r="Q2" s="14" t="s">
        <v>0</v>
      </c>
      <c r="R2" s="14" t="s">
        <v>0</v>
      </c>
      <c r="S2" s="14" t="s">
        <v>0</v>
      </c>
    </row>
    <row r="3" spans="1:19" ht="24.75">
      <c r="A3" s="14" t="s">
        <v>203</v>
      </c>
      <c r="B3" s="14" t="s">
        <v>203</v>
      </c>
      <c r="C3" s="14" t="s">
        <v>203</v>
      </c>
      <c r="D3" s="14" t="s">
        <v>203</v>
      </c>
      <c r="E3" s="14" t="s">
        <v>203</v>
      </c>
      <c r="F3" s="14" t="s">
        <v>203</v>
      </c>
      <c r="G3" s="14" t="s">
        <v>203</v>
      </c>
      <c r="H3" s="14" t="s">
        <v>203</v>
      </c>
      <c r="I3" s="14" t="s">
        <v>203</v>
      </c>
      <c r="J3" s="14" t="s">
        <v>203</v>
      </c>
      <c r="K3" s="14" t="s">
        <v>203</v>
      </c>
      <c r="L3" s="14" t="s">
        <v>203</v>
      </c>
      <c r="M3" s="14" t="s">
        <v>203</v>
      </c>
      <c r="N3" s="14" t="s">
        <v>203</v>
      </c>
      <c r="O3" s="14" t="s">
        <v>203</v>
      </c>
      <c r="P3" s="14" t="s">
        <v>203</v>
      </c>
      <c r="Q3" s="14" t="s">
        <v>203</v>
      </c>
      <c r="R3" s="14" t="s">
        <v>203</v>
      </c>
      <c r="S3" s="14" t="s">
        <v>203</v>
      </c>
    </row>
    <row r="4" spans="1:19" ht="24.75">
      <c r="A4" s="14" t="s">
        <v>2</v>
      </c>
      <c r="B4" s="14" t="s">
        <v>2</v>
      </c>
      <c r="C4" s="14" t="s">
        <v>2</v>
      </c>
      <c r="D4" s="14" t="s">
        <v>2</v>
      </c>
      <c r="E4" s="14" t="s">
        <v>2</v>
      </c>
      <c r="F4" s="14" t="s">
        <v>2</v>
      </c>
      <c r="G4" s="14" t="s">
        <v>2</v>
      </c>
      <c r="H4" s="14" t="s">
        <v>2</v>
      </c>
      <c r="I4" s="14" t="s">
        <v>2</v>
      </c>
      <c r="J4" s="14" t="s">
        <v>2</v>
      </c>
      <c r="K4" s="14" t="s">
        <v>2</v>
      </c>
      <c r="L4" s="14" t="s">
        <v>2</v>
      </c>
      <c r="M4" s="14" t="s">
        <v>2</v>
      </c>
      <c r="N4" s="14" t="s">
        <v>2</v>
      </c>
      <c r="O4" s="14" t="s">
        <v>2</v>
      </c>
      <c r="P4" s="14" t="s">
        <v>2</v>
      </c>
      <c r="Q4" s="14" t="s">
        <v>2</v>
      </c>
      <c r="R4" s="14" t="s">
        <v>2</v>
      </c>
      <c r="S4" s="14" t="s">
        <v>2</v>
      </c>
    </row>
    <row r="6" spans="1:19" ht="24.75">
      <c r="A6" s="13" t="s">
        <v>204</v>
      </c>
      <c r="B6" s="13" t="s">
        <v>204</v>
      </c>
      <c r="C6" s="13" t="s">
        <v>204</v>
      </c>
      <c r="D6" s="13" t="s">
        <v>204</v>
      </c>
      <c r="E6" s="13" t="s">
        <v>204</v>
      </c>
      <c r="F6" s="13" t="s">
        <v>204</v>
      </c>
      <c r="G6" s="13" t="s">
        <v>204</v>
      </c>
      <c r="I6" s="13" t="s">
        <v>205</v>
      </c>
      <c r="J6" s="13" t="s">
        <v>205</v>
      </c>
      <c r="K6" s="13" t="s">
        <v>205</v>
      </c>
      <c r="L6" s="13" t="s">
        <v>205</v>
      </c>
      <c r="M6" s="13" t="s">
        <v>205</v>
      </c>
      <c r="O6" s="13" t="s">
        <v>206</v>
      </c>
      <c r="P6" s="13" t="s">
        <v>206</v>
      </c>
      <c r="Q6" s="13" t="s">
        <v>206</v>
      </c>
      <c r="R6" s="13" t="s">
        <v>206</v>
      </c>
      <c r="S6" s="13" t="s">
        <v>206</v>
      </c>
    </row>
    <row r="7" spans="1:19" ht="24.75">
      <c r="A7" s="13" t="s">
        <v>207</v>
      </c>
      <c r="C7" s="13" t="s">
        <v>208</v>
      </c>
      <c r="E7" s="13" t="s">
        <v>120</v>
      </c>
      <c r="G7" s="13" t="s">
        <v>121</v>
      </c>
      <c r="I7" s="13" t="s">
        <v>209</v>
      </c>
      <c r="K7" s="13" t="s">
        <v>210</v>
      </c>
      <c r="M7" s="13" t="s">
        <v>211</v>
      </c>
      <c r="O7" s="13" t="s">
        <v>209</v>
      </c>
      <c r="Q7" s="13" t="s">
        <v>210</v>
      </c>
      <c r="S7" s="13" t="s">
        <v>211</v>
      </c>
    </row>
    <row r="8" spans="1:19">
      <c r="A8" s="6" t="s">
        <v>173</v>
      </c>
      <c r="C8" s="2" t="s">
        <v>112</v>
      </c>
      <c r="E8" s="2" t="s">
        <v>175</v>
      </c>
      <c r="G8" s="3">
        <v>20.5</v>
      </c>
      <c r="I8" s="3">
        <v>8425730195</v>
      </c>
      <c r="K8" s="2" t="s">
        <v>112</v>
      </c>
      <c r="M8" s="3">
        <v>8425730195</v>
      </c>
      <c r="O8" s="3">
        <v>18970283844</v>
      </c>
      <c r="Q8" s="2" t="s">
        <v>112</v>
      </c>
      <c r="S8" s="3">
        <v>18970283844</v>
      </c>
    </row>
    <row r="9" spans="1:19">
      <c r="A9" s="6" t="s">
        <v>177</v>
      </c>
      <c r="C9" s="2" t="s">
        <v>112</v>
      </c>
      <c r="E9" s="2" t="s">
        <v>179</v>
      </c>
      <c r="G9" s="3">
        <v>17</v>
      </c>
      <c r="I9" s="3">
        <v>1600503812</v>
      </c>
      <c r="K9" s="2" t="s">
        <v>112</v>
      </c>
      <c r="M9" s="3">
        <v>1600503812</v>
      </c>
      <c r="O9" s="3">
        <v>3156621712</v>
      </c>
      <c r="Q9" s="2" t="s">
        <v>112</v>
      </c>
      <c r="S9" s="3">
        <v>3156621712</v>
      </c>
    </row>
    <row r="10" spans="1:19">
      <c r="A10" s="6" t="s">
        <v>169</v>
      </c>
      <c r="C10" s="2" t="s">
        <v>112</v>
      </c>
      <c r="E10" s="2" t="s">
        <v>171</v>
      </c>
      <c r="G10" s="3">
        <v>18</v>
      </c>
      <c r="I10" s="3">
        <v>2489331282</v>
      </c>
      <c r="K10" s="2" t="s">
        <v>112</v>
      </c>
      <c r="M10" s="3">
        <v>2489331282</v>
      </c>
      <c r="O10" s="3">
        <v>4050475426</v>
      </c>
      <c r="Q10" s="2" t="s">
        <v>112</v>
      </c>
      <c r="S10" s="3">
        <v>4050475426</v>
      </c>
    </row>
    <row r="11" spans="1:19">
      <c r="A11" s="6" t="s">
        <v>191</v>
      </c>
      <c r="C11" s="3">
        <v>1</v>
      </c>
      <c r="E11" s="2" t="s">
        <v>112</v>
      </c>
      <c r="G11" s="3">
        <v>0</v>
      </c>
      <c r="I11" s="3">
        <v>1800310</v>
      </c>
      <c r="K11" s="3">
        <v>0</v>
      </c>
      <c r="M11" s="3">
        <v>1800310</v>
      </c>
      <c r="O11" s="3">
        <v>1800310</v>
      </c>
      <c r="Q11" s="3">
        <v>0</v>
      </c>
      <c r="S11" s="3">
        <v>1800310</v>
      </c>
    </row>
    <row r="12" spans="1:19">
      <c r="A12" s="6" t="s">
        <v>195</v>
      </c>
      <c r="C12" s="3">
        <v>17</v>
      </c>
      <c r="E12" s="2" t="s">
        <v>112</v>
      </c>
      <c r="G12" s="3">
        <v>0</v>
      </c>
      <c r="I12" s="3">
        <v>1531645</v>
      </c>
      <c r="K12" s="3">
        <v>0</v>
      </c>
      <c r="M12" s="3">
        <v>1531645</v>
      </c>
      <c r="O12" s="3">
        <v>2964474</v>
      </c>
      <c r="Q12" s="3">
        <v>0</v>
      </c>
      <c r="S12" s="3">
        <v>2964474</v>
      </c>
    </row>
    <row r="13" spans="1:19">
      <c r="A13" s="6" t="s">
        <v>198</v>
      </c>
      <c r="C13" s="3">
        <v>1</v>
      </c>
      <c r="E13" s="2" t="s">
        <v>112</v>
      </c>
      <c r="G13" s="3">
        <v>0</v>
      </c>
      <c r="I13" s="3">
        <v>591949893</v>
      </c>
      <c r="K13" s="3">
        <v>0</v>
      </c>
      <c r="M13" s="3">
        <v>591949893</v>
      </c>
      <c r="O13" s="3">
        <v>1134234001</v>
      </c>
      <c r="Q13" s="3">
        <v>0</v>
      </c>
      <c r="S13" s="3">
        <v>1134234001</v>
      </c>
    </row>
    <row r="14" spans="1:19">
      <c r="A14" s="6" t="s">
        <v>112</v>
      </c>
      <c r="C14" s="2" t="s">
        <v>112</v>
      </c>
      <c r="E14" s="2" t="s">
        <v>112</v>
      </c>
      <c r="G14" s="4">
        <f>SUM(G8:G13)</f>
        <v>55.5</v>
      </c>
      <c r="I14" s="4">
        <f>SUM(I8:I13)</f>
        <v>13110847137</v>
      </c>
      <c r="K14" s="4">
        <f>SUM(K8:K13)</f>
        <v>0</v>
      </c>
      <c r="M14" s="4">
        <f>SUM(M8:M13)</f>
        <v>13110847137</v>
      </c>
      <c r="O14" s="4">
        <f>SUM(O8:O13)</f>
        <v>27316379767</v>
      </c>
      <c r="Q14" s="4">
        <f>SUM(Q8:Q13)</f>
        <v>0</v>
      </c>
      <c r="S14" s="4">
        <f>SUM(S8:S13)</f>
        <v>27316379767</v>
      </c>
    </row>
    <row r="15" spans="1:19">
      <c r="M15" s="3"/>
      <c r="N15" s="3"/>
      <c r="O15" s="3"/>
      <c r="P15" s="3"/>
      <c r="Q15" s="3"/>
      <c r="R15" s="3"/>
      <c r="S15" s="3"/>
    </row>
    <row r="18" spans="13:19">
      <c r="M18" s="3"/>
      <c r="N18" s="3"/>
      <c r="O18" s="3"/>
      <c r="P18" s="3"/>
      <c r="Q18" s="3"/>
      <c r="R18" s="3"/>
      <c r="S18" s="3"/>
    </row>
  </sheetData>
  <mergeCells count="16">
    <mergeCell ref="Q7"/>
    <mergeCell ref="S7"/>
    <mergeCell ref="O6:S6"/>
    <mergeCell ref="A2:S2"/>
    <mergeCell ref="A3:S3"/>
    <mergeCell ref="A4:S4"/>
    <mergeCell ref="I7"/>
    <mergeCell ref="K7"/>
    <mergeCell ref="M7"/>
    <mergeCell ref="I6:M6"/>
    <mergeCell ref="O7"/>
    <mergeCell ref="A7"/>
    <mergeCell ref="C7"/>
    <mergeCell ref="E7"/>
    <mergeCell ref="G7"/>
    <mergeCell ref="A6:G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S9"/>
  <sheetViews>
    <sheetView rightToLeft="1" workbookViewId="0">
      <selection activeCell="A8" sqref="A8"/>
    </sheetView>
  </sheetViews>
  <sheetFormatPr defaultRowHeight="24"/>
  <cols>
    <col min="1" max="1" width="27" style="2" bestFit="1" customWidth="1"/>
    <col min="2" max="2" width="1" style="2" customWidth="1"/>
    <col min="3" max="3" width="20" style="2" customWidth="1"/>
    <col min="4" max="4" width="1" style="2" customWidth="1"/>
    <col min="5" max="5" width="35" style="2" customWidth="1"/>
    <col min="6" max="6" width="1" style="2" customWidth="1"/>
    <col min="7" max="7" width="24" style="2" customWidth="1"/>
    <col min="8" max="8" width="1" style="2" customWidth="1"/>
    <col min="9" max="9" width="23" style="2" customWidth="1"/>
    <col min="10" max="10" width="1" style="2" customWidth="1"/>
    <col min="11" max="11" width="19" style="2" customWidth="1"/>
    <col min="12" max="12" width="1" style="2" customWidth="1"/>
    <col min="13" max="13" width="24" style="2" customWidth="1"/>
    <col min="14" max="14" width="1" style="2" customWidth="1"/>
    <col min="15" max="15" width="23" style="2" customWidth="1"/>
    <col min="16" max="16" width="1" style="2" customWidth="1"/>
    <col min="17" max="17" width="19" style="2" customWidth="1"/>
    <col min="18" max="18" width="1" style="2" customWidth="1"/>
    <col min="19" max="19" width="24" style="2" customWidth="1"/>
    <col min="20" max="20" width="1" style="2" customWidth="1"/>
    <col min="21" max="21" width="9.140625" style="2" customWidth="1"/>
    <col min="22" max="16384" width="9.140625" style="2"/>
  </cols>
  <sheetData>
    <row r="2" spans="1:19" ht="24.75">
      <c r="A2" s="14" t="s">
        <v>0</v>
      </c>
      <c r="B2" s="14" t="s">
        <v>0</v>
      </c>
      <c r="C2" s="14" t="s">
        <v>0</v>
      </c>
      <c r="D2" s="14" t="s">
        <v>0</v>
      </c>
      <c r="E2" s="14" t="s">
        <v>0</v>
      </c>
      <c r="F2" s="14" t="s">
        <v>0</v>
      </c>
      <c r="G2" s="14" t="s">
        <v>0</v>
      </c>
      <c r="H2" s="14" t="s">
        <v>0</v>
      </c>
      <c r="I2" s="14" t="s">
        <v>0</v>
      </c>
      <c r="J2" s="14" t="s">
        <v>0</v>
      </c>
      <c r="K2" s="14" t="s">
        <v>0</v>
      </c>
      <c r="L2" s="14" t="s">
        <v>0</v>
      </c>
      <c r="M2" s="14" t="s">
        <v>0</v>
      </c>
      <c r="N2" s="14" t="s">
        <v>0</v>
      </c>
      <c r="O2" s="14" t="s">
        <v>0</v>
      </c>
      <c r="P2" s="14" t="s">
        <v>0</v>
      </c>
      <c r="Q2" s="14" t="s">
        <v>0</v>
      </c>
      <c r="R2" s="14" t="s">
        <v>0</v>
      </c>
      <c r="S2" s="14" t="s">
        <v>0</v>
      </c>
    </row>
    <row r="3" spans="1:19" ht="24.75">
      <c r="A3" s="14" t="s">
        <v>203</v>
      </c>
      <c r="B3" s="14" t="s">
        <v>203</v>
      </c>
      <c r="C3" s="14" t="s">
        <v>203</v>
      </c>
      <c r="D3" s="14" t="s">
        <v>203</v>
      </c>
      <c r="E3" s="14" t="s">
        <v>203</v>
      </c>
      <c r="F3" s="14" t="s">
        <v>203</v>
      </c>
      <c r="G3" s="14" t="s">
        <v>203</v>
      </c>
      <c r="H3" s="14" t="s">
        <v>203</v>
      </c>
      <c r="I3" s="14" t="s">
        <v>203</v>
      </c>
      <c r="J3" s="14" t="s">
        <v>203</v>
      </c>
      <c r="K3" s="14" t="s">
        <v>203</v>
      </c>
      <c r="L3" s="14" t="s">
        <v>203</v>
      </c>
      <c r="M3" s="14" t="s">
        <v>203</v>
      </c>
      <c r="N3" s="14" t="s">
        <v>203</v>
      </c>
      <c r="O3" s="14" t="s">
        <v>203</v>
      </c>
      <c r="P3" s="14" t="s">
        <v>203</v>
      </c>
      <c r="Q3" s="14" t="s">
        <v>203</v>
      </c>
      <c r="R3" s="14" t="s">
        <v>203</v>
      </c>
      <c r="S3" s="14" t="s">
        <v>203</v>
      </c>
    </row>
    <row r="4" spans="1:19" ht="24.75">
      <c r="A4" s="14" t="s">
        <v>2</v>
      </c>
      <c r="B4" s="14" t="s">
        <v>2</v>
      </c>
      <c r="C4" s="14" t="s">
        <v>2</v>
      </c>
      <c r="D4" s="14" t="s">
        <v>2</v>
      </c>
      <c r="E4" s="14" t="s">
        <v>2</v>
      </c>
      <c r="F4" s="14" t="s">
        <v>2</v>
      </c>
      <c r="G4" s="14" t="s">
        <v>2</v>
      </c>
      <c r="H4" s="14" t="s">
        <v>2</v>
      </c>
      <c r="I4" s="14" t="s">
        <v>2</v>
      </c>
      <c r="J4" s="14" t="s">
        <v>2</v>
      </c>
      <c r="K4" s="14" t="s">
        <v>2</v>
      </c>
      <c r="L4" s="14" t="s">
        <v>2</v>
      </c>
      <c r="M4" s="14" t="s">
        <v>2</v>
      </c>
      <c r="N4" s="14" t="s">
        <v>2</v>
      </c>
      <c r="O4" s="14" t="s">
        <v>2</v>
      </c>
      <c r="P4" s="14" t="s">
        <v>2</v>
      </c>
      <c r="Q4" s="14" t="s">
        <v>2</v>
      </c>
      <c r="R4" s="14" t="s">
        <v>2</v>
      </c>
      <c r="S4" s="14" t="s">
        <v>2</v>
      </c>
    </row>
    <row r="6" spans="1:19" ht="24.75">
      <c r="A6" s="13" t="s">
        <v>3</v>
      </c>
      <c r="C6" s="13" t="s">
        <v>212</v>
      </c>
      <c r="D6" s="13" t="s">
        <v>212</v>
      </c>
      <c r="E6" s="13" t="s">
        <v>212</v>
      </c>
      <c r="F6" s="13" t="s">
        <v>212</v>
      </c>
      <c r="G6" s="13" t="s">
        <v>212</v>
      </c>
      <c r="I6" s="13" t="s">
        <v>205</v>
      </c>
      <c r="J6" s="13" t="s">
        <v>205</v>
      </c>
      <c r="K6" s="13" t="s">
        <v>205</v>
      </c>
      <c r="L6" s="13" t="s">
        <v>205</v>
      </c>
      <c r="M6" s="13" t="s">
        <v>205</v>
      </c>
      <c r="O6" s="13" t="s">
        <v>206</v>
      </c>
      <c r="P6" s="13" t="s">
        <v>206</v>
      </c>
      <c r="Q6" s="13" t="s">
        <v>206</v>
      </c>
      <c r="R6" s="13" t="s">
        <v>206</v>
      </c>
      <c r="S6" s="13" t="s">
        <v>206</v>
      </c>
    </row>
    <row r="7" spans="1:19" ht="24.75">
      <c r="A7" s="13" t="s">
        <v>3</v>
      </c>
      <c r="C7" s="13" t="s">
        <v>213</v>
      </c>
      <c r="E7" s="13" t="s">
        <v>214</v>
      </c>
      <c r="G7" s="13" t="s">
        <v>215</v>
      </c>
      <c r="I7" s="13" t="s">
        <v>216</v>
      </c>
      <c r="K7" s="13" t="s">
        <v>210</v>
      </c>
      <c r="M7" s="13" t="s">
        <v>217</v>
      </c>
      <c r="O7" s="13" t="s">
        <v>216</v>
      </c>
      <c r="Q7" s="13" t="s">
        <v>210</v>
      </c>
      <c r="S7" s="13" t="s">
        <v>217</v>
      </c>
    </row>
    <row r="8" spans="1:19">
      <c r="A8" s="2" t="s">
        <v>53</v>
      </c>
      <c r="C8" s="2" t="s">
        <v>218</v>
      </c>
      <c r="E8" s="3">
        <v>1091408</v>
      </c>
      <c r="G8" s="3">
        <v>2300</v>
      </c>
      <c r="I8" s="3">
        <v>2510238400</v>
      </c>
      <c r="K8" s="3">
        <v>354386598</v>
      </c>
      <c r="M8" s="3">
        <v>2155851802</v>
      </c>
      <c r="O8" s="3">
        <v>2510238400</v>
      </c>
      <c r="Q8" s="3">
        <v>354386598</v>
      </c>
      <c r="S8" s="3">
        <v>2155851802</v>
      </c>
    </row>
    <row r="9" spans="1:19">
      <c r="A9" s="2" t="s">
        <v>112</v>
      </c>
      <c r="C9" s="2" t="s">
        <v>112</v>
      </c>
      <c r="E9" s="2" t="s">
        <v>112</v>
      </c>
      <c r="G9" s="2" t="s">
        <v>112</v>
      </c>
      <c r="I9" s="4">
        <f>SUM(I8:I8)</f>
        <v>2510238400</v>
      </c>
      <c r="K9" s="4">
        <f>SUM(K8:K8)</f>
        <v>354386598</v>
      </c>
      <c r="M9" s="4">
        <f>SUM(M8:M8)</f>
        <v>2155851802</v>
      </c>
      <c r="O9" s="4">
        <f>SUM(O8:O8)</f>
        <v>2510238400</v>
      </c>
      <c r="Q9" s="4">
        <f>SUM(Q8:Q8)</f>
        <v>354386598</v>
      </c>
      <c r="S9" s="4">
        <f>SUM(S8:S8)</f>
        <v>2155851802</v>
      </c>
    </row>
  </sheetData>
  <mergeCells count="16">
    <mergeCell ref="Q7"/>
    <mergeCell ref="S7"/>
    <mergeCell ref="O6:S6"/>
    <mergeCell ref="A2:S2"/>
    <mergeCell ref="A3:S3"/>
    <mergeCell ref="A4:S4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Q79"/>
  <sheetViews>
    <sheetView rightToLeft="1" workbookViewId="0">
      <selection activeCell="I79" sqref="I79"/>
    </sheetView>
  </sheetViews>
  <sheetFormatPr defaultRowHeight="24"/>
  <cols>
    <col min="1" max="1" width="35.5703125" style="2" bestFit="1" customWidth="1"/>
    <col min="2" max="2" width="1" style="2" customWidth="1"/>
    <col min="3" max="3" width="19" style="2" customWidth="1"/>
    <col min="4" max="4" width="1" style="2" customWidth="1"/>
    <col min="5" max="5" width="22" style="2" customWidth="1"/>
    <col min="6" max="6" width="1" style="2" customWidth="1"/>
    <col min="7" max="7" width="22" style="2" customWidth="1"/>
    <col min="8" max="8" width="1" style="2" customWidth="1"/>
    <col min="9" max="9" width="34" style="2" customWidth="1"/>
    <col min="10" max="10" width="1" style="2" customWidth="1"/>
    <col min="11" max="11" width="19" style="2" customWidth="1"/>
    <col min="12" max="12" width="1" style="2" customWidth="1"/>
    <col min="13" max="13" width="22" style="2" customWidth="1"/>
    <col min="14" max="14" width="1" style="2" customWidth="1"/>
    <col min="15" max="15" width="22" style="2" customWidth="1"/>
    <col min="16" max="16" width="1" style="2" customWidth="1"/>
    <col min="17" max="17" width="34" style="2" customWidth="1"/>
    <col min="18" max="18" width="1" style="2" customWidth="1"/>
    <col min="19" max="19" width="9.140625" style="2" customWidth="1"/>
    <col min="20" max="16384" width="9.140625" style="2"/>
  </cols>
  <sheetData>
    <row r="2" spans="1:17" ht="24.75">
      <c r="A2" s="14" t="s">
        <v>0</v>
      </c>
      <c r="B2" s="14" t="s">
        <v>0</v>
      </c>
      <c r="C2" s="14" t="s">
        <v>0</v>
      </c>
      <c r="D2" s="14" t="s">
        <v>0</v>
      </c>
      <c r="E2" s="14" t="s">
        <v>0</v>
      </c>
      <c r="F2" s="14" t="s">
        <v>0</v>
      </c>
      <c r="G2" s="14" t="s">
        <v>0</v>
      </c>
      <c r="H2" s="14" t="s">
        <v>0</v>
      </c>
      <c r="I2" s="14" t="s">
        <v>0</v>
      </c>
      <c r="J2" s="14" t="s">
        <v>0</v>
      </c>
      <c r="K2" s="14" t="s">
        <v>0</v>
      </c>
      <c r="L2" s="14" t="s">
        <v>0</v>
      </c>
      <c r="M2" s="14" t="s">
        <v>0</v>
      </c>
      <c r="N2" s="14" t="s">
        <v>0</v>
      </c>
      <c r="O2" s="14" t="s">
        <v>0</v>
      </c>
      <c r="P2" s="14" t="s">
        <v>0</v>
      </c>
      <c r="Q2" s="14" t="s">
        <v>0</v>
      </c>
    </row>
    <row r="3" spans="1:17" ht="24.75">
      <c r="A3" s="14" t="s">
        <v>203</v>
      </c>
      <c r="B3" s="14" t="s">
        <v>203</v>
      </c>
      <c r="C3" s="14" t="s">
        <v>203</v>
      </c>
      <c r="D3" s="14" t="s">
        <v>203</v>
      </c>
      <c r="E3" s="14" t="s">
        <v>203</v>
      </c>
      <c r="F3" s="14" t="s">
        <v>203</v>
      </c>
      <c r="G3" s="14" t="s">
        <v>203</v>
      </c>
      <c r="H3" s="14" t="s">
        <v>203</v>
      </c>
      <c r="I3" s="14" t="s">
        <v>203</v>
      </c>
      <c r="J3" s="14" t="s">
        <v>203</v>
      </c>
      <c r="K3" s="14" t="s">
        <v>203</v>
      </c>
      <c r="L3" s="14" t="s">
        <v>203</v>
      </c>
      <c r="M3" s="14" t="s">
        <v>203</v>
      </c>
      <c r="N3" s="14" t="s">
        <v>203</v>
      </c>
      <c r="O3" s="14" t="s">
        <v>203</v>
      </c>
      <c r="P3" s="14" t="s">
        <v>203</v>
      </c>
      <c r="Q3" s="14" t="s">
        <v>203</v>
      </c>
    </row>
    <row r="4" spans="1:17" ht="24.75">
      <c r="A4" s="14" t="s">
        <v>2</v>
      </c>
      <c r="B4" s="14" t="s">
        <v>2</v>
      </c>
      <c r="C4" s="14" t="s">
        <v>2</v>
      </c>
      <c r="D4" s="14" t="s">
        <v>2</v>
      </c>
      <c r="E4" s="14" t="s">
        <v>2</v>
      </c>
      <c r="F4" s="14" t="s">
        <v>2</v>
      </c>
      <c r="G4" s="14" t="s">
        <v>2</v>
      </c>
      <c r="H4" s="14" t="s">
        <v>2</v>
      </c>
      <c r="I4" s="14" t="s">
        <v>2</v>
      </c>
      <c r="J4" s="14" t="s">
        <v>2</v>
      </c>
      <c r="K4" s="14" t="s">
        <v>2</v>
      </c>
      <c r="L4" s="14" t="s">
        <v>2</v>
      </c>
      <c r="M4" s="14" t="s">
        <v>2</v>
      </c>
      <c r="N4" s="14" t="s">
        <v>2</v>
      </c>
      <c r="O4" s="14" t="s">
        <v>2</v>
      </c>
      <c r="P4" s="14" t="s">
        <v>2</v>
      </c>
      <c r="Q4" s="14" t="s">
        <v>2</v>
      </c>
    </row>
    <row r="6" spans="1:17" ht="24.75">
      <c r="A6" s="13" t="s">
        <v>3</v>
      </c>
      <c r="C6" s="13" t="s">
        <v>205</v>
      </c>
      <c r="D6" s="13" t="s">
        <v>205</v>
      </c>
      <c r="E6" s="13" t="s">
        <v>205</v>
      </c>
      <c r="F6" s="13" t="s">
        <v>205</v>
      </c>
      <c r="G6" s="13" t="s">
        <v>205</v>
      </c>
      <c r="H6" s="13" t="s">
        <v>205</v>
      </c>
      <c r="I6" s="13" t="s">
        <v>205</v>
      </c>
      <c r="K6" s="13" t="s">
        <v>206</v>
      </c>
      <c r="L6" s="13" t="s">
        <v>206</v>
      </c>
      <c r="M6" s="13" t="s">
        <v>206</v>
      </c>
      <c r="N6" s="13" t="s">
        <v>206</v>
      </c>
      <c r="O6" s="13" t="s">
        <v>206</v>
      </c>
      <c r="P6" s="13" t="s">
        <v>206</v>
      </c>
      <c r="Q6" s="13" t="s">
        <v>206</v>
      </c>
    </row>
    <row r="7" spans="1:17" ht="24.75">
      <c r="A7" s="13" t="s">
        <v>3</v>
      </c>
      <c r="C7" s="13" t="s">
        <v>7</v>
      </c>
      <c r="E7" s="13" t="s">
        <v>219</v>
      </c>
      <c r="G7" s="13" t="s">
        <v>220</v>
      </c>
      <c r="I7" s="13" t="s">
        <v>221</v>
      </c>
      <c r="K7" s="13" t="s">
        <v>7</v>
      </c>
      <c r="M7" s="13" t="s">
        <v>219</v>
      </c>
      <c r="O7" s="13" t="s">
        <v>220</v>
      </c>
      <c r="Q7" s="13" t="s">
        <v>221</v>
      </c>
    </row>
    <row r="8" spans="1:17">
      <c r="A8" s="6" t="s">
        <v>79</v>
      </c>
      <c r="C8" s="8">
        <v>11047323</v>
      </c>
      <c r="D8" s="8"/>
      <c r="E8" s="8">
        <v>50954584226</v>
      </c>
      <c r="F8" s="8"/>
      <c r="G8" s="8">
        <v>49735627578</v>
      </c>
      <c r="H8" s="8"/>
      <c r="I8" s="8">
        <f>E8-G8</f>
        <v>1218956648</v>
      </c>
      <c r="J8" s="8"/>
      <c r="K8" s="8">
        <v>11047323</v>
      </c>
      <c r="L8" s="8"/>
      <c r="M8" s="8">
        <v>50954584226</v>
      </c>
      <c r="N8" s="8"/>
      <c r="O8" s="8">
        <v>49098695275</v>
      </c>
      <c r="P8" s="8"/>
      <c r="Q8" s="8">
        <f>M8-O8</f>
        <v>1855888951</v>
      </c>
    </row>
    <row r="9" spans="1:17">
      <c r="A9" s="6" t="s">
        <v>104</v>
      </c>
      <c r="C9" s="8">
        <v>4930802</v>
      </c>
      <c r="D9" s="8"/>
      <c r="E9" s="8">
        <v>49945915389</v>
      </c>
      <c r="F9" s="8"/>
      <c r="G9" s="8">
        <v>50534091036</v>
      </c>
      <c r="H9" s="8"/>
      <c r="I9" s="8">
        <f t="shared" ref="I9:I72" si="0">E9-G9</f>
        <v>-588175647</v>
      </c>
      <c r="J9" s="8"/>
      <c r="K9" s="8">
        <v>4930802</v>
      </c>
      <c r="L9" s="8"/>
      <c r="M9" s="8">
        <v>49945915389</v>
      </c>
      <c r="N9" s="8"/>
      <c r="O9" s="8">
        <v>53818071734</v>
      </c>
      <c r="P9" s="8"/>
      <c r="Q9" s="8">
        <f t="shared" ref="Q9:Q72" si="1">M9-O9</f>
        <v>-3872156345</v>
      </c>
    </row>
    <row r="10" spans="1:17">
      <c r="A10" s="6" t="s">
        <v>51</v>
      </c>
      <c r="C10" s="8">
        <v>1256254</v>
      </c>
      <c r="D10" s="8"/>
      <c r="E10" s="8">
        <v>20442516956</v>
      </c>
      <c r="F10" s="8"/>
      <c r="G10" s="8">
        <v>21304174665</v>
      </c>
      <c r="H10" s="8"/>
      <c r="I10" s="8">
        <f t="shared" si="0"/>
        <v>-861657709</v>
      </c>
      <c r="J10" s="8"/>
      <c r="K10" s="8">
        <v>1256254</v>
      </c>
      <c r="L10" s="8"/>
      <c r="M10" s="8">
        <v>20442516956</v>
      </c>
      <c r="N10" s="8"/>
      <c r="O10" s="8">
        <v>21441540386</v>
      </c>
      <c r="P10" s="8"/>
      <c r="Q10" s="8">
        <f t="shared" si="1"/>
        <v>-999023430</v>
      </c>
    </row>
    <row r="11" spans="1:17">
      <c r="A11" s="6" t="s">
        <v>61</v>
      </c>
      <c r="C11" s="8">
        <v>5754912</v>
      </c>
      <c r="D11" s="8"/>
      <c r="E11" s="8">
        <v>39930278509</v>
      </c>
      <c r="F11" s="8"/>
      <c r="G11" s="8">
        <v>43191060565</v>
      </c>
      <c r="H11" s="8"/>
      <c r="I11" s="8">
        <f t="shared" si="0"/>
        <v>-3260782056</v>
      </c>
      <c r="J11" s="8"/>
      <c r="K11" s="8">
        <v>5754912</v>
      </c>
      <c r="L11" s="8"/>
      <c r="M11" s="8">
        <v>39930278509</v>
      </c>
      <c r="N11" s="8"/>
      <c r="O11" s="8">
        <v>46223015810</v>
      </c>
      <c r="P11" s="8"/>
      <c r="Q11" s="8">
        <f t="shared" si="1"/>
        <v>-6292737301</v>
      </c>
    </row>
    <row r="12" spans="1:17">
      <c r="A12" s="6" t="s">
        <v>63</v>
      </c>
      <c r="C12" s="8">
        <v>3495236</v>
      </c>
      <c r="D12" s="8"/>
      <c r="E12" s="8">
        <v>64450849864</v>
      </c>
      <c r="F12" s="8"/>
      <c r="G12" s="8">
        <v>63269540487</v>
      </c>
      <c r="H12" s="8"/>
      <c r="I12" s="8">
        <f t="shared" si="0"/>
        <v>1181309377</v>
      </c>
      <c r="J12" s="8"/>
      <c r="K12" s="8">
        <v>3495236</v>
      </c>
      <c r="L12" s="8"/>
      <c r="M12" s="8">
        <v>64450849864</v>
      </c>
      <c r="N12" s="8"/>
      <c r="O12" s="8">
        <v>60976410518</v>
      </c>
      <c r="P12" s="8"/>
      <c r="Q12" s="8">
        <f t="shared" si="1"/>
        <v>3474439346</v>
      </c>
    </row>
    <row r="13" spans="1:17">
      <c r="A13" s="6" t="s">
        <v>57</v>
      </c>
      <c r="C13" s="8">
        <v>2375443</v>
      </c>
      <c r="D13" s="8"/>
      <c r="E13" s="8">
        <v>44982938624</v>
      </c>
      <c r="F13" s="8"/>
      <c r="G13" s="8">
        <v>53483651435</v>
      </c>
      <c r="H13" s="8"/>
      <c r="I13" s="8">
        <f t="shared" si="0"/>
        <v>-8500712811</v>
      </c>
      <c r="J13" s="8"/>
      <c r="K13" s="8">
        <v>2375443</v>
      </c>
      <c r="L13" s="8"/>
      <c r="M13" s="8">
        <v>44982938624</v>
      </c>
      <c r="N13" s="8"/>
      <c r="O13" s="8">
        <v>54546240536</v>
      </c>
      <c r="P13" s="8"/>
      <c r="Q13" s="8">
        <f t="shared" si="1"/>
        <v>-9563301912</v>
      </c>
    </row>
    <row r="14" spans="1:17">
      <c r="A14" s="6" t="s">
        <v>108</v>
      </c>
      <c r="C14" s="8">
        <v>2399288</v>
      </c>
      <c r="D14" s="8"/>
      <c r="E14" s="8">
        <v>11290647927</v>
      </c>
      <c r="F14" s="8"/>
      <c r="G14" s="8">
        <v>12616714730</v>
      </c>
      <c r="H14" s="8"/>
      <c r="I14" s="8">
        <f t="shared" si="0"/>
        <v>-1326066803</v>
      </c>
      <c r="J14" s="8"/>
      <c r="K14" s="8">
        <v>2399288</v>
      </c>
      <c r="L14" s="8"/>
      <c r="M14" s="8">
        <v>11290647927</v>
      </c>
      <c r="N14" s="8"/>
      <c r="O14" s="8">
        <v>12239882796</v>
      </c>
      <c r="P14" s="8"/>
      <c r="Q14" s="8">
        <f t="shared" si="1"/>
        <v>-949234869</v>
      </c>
    </row>
    <row r="15" spans="1:17">
      <c r="A15" s="6" t="s">
        <v>89</v>
      </c>
      <c r="C15" s="8">
        <v>1780607</v>
      </c>
      <c r="D15" s="8"/>
      <c r="E15" s="8">
        <v>55631489365</v>
      </c>
      <c r="F15" s="8"/>
      <c r="G15" s="8">
        <v>63313343131</v>
      </c>
      <c r="H15" s="8"/>
      <c r="I15" s="8">
        <f t="shared" si="0"/>
        <v>-7681853766</v>
      </c>
      <c r="J15" s="8"/>
      <c r="K15" s="8">
        <v>1780607</v>
      </c>
      <c r="L15" s="8"/>
      <c r="M15" s="8">
        <v>55631489365</v>
      </c>
      <c r="N15" s="8"/>
      <c r="O15" s="8">
        <v>62251335698</v>
      </c>
      <c r="P15" s="8"/>
      <c r="Q15" s="8">
        <f t="shared" si="1"/>
        <v>-6619846333</v>
      </c>
    </row>
    <row r="16" spans="1:17">
      <c r="A16" s="6" t="s">
        <v>25</v>
      </c>
      <c r="C16" s="8">
        <v>11503598</v>
      </c>
      <c r="D16" s="8"/>
      <c r="E16" s="8">
        <v>26380894722</v>
      </c>
      <c r="F16" s="8"/>
      <c r="G16" s="8">
        <v>27055568666</v>
      </c>
      <c r="H16" s="8"/>
      <c r="I16" s="8">
        <f t="shared" si="0"/>
        <v>-674673944</v>
      </c>
      <c r="J16" s="8"/>
      <c r="K16" s="8">
        <v>11503598</v>
      </c>
      <c r="L16" s="8"/>
      <c r="M16" s="8">
        <v>26380894722</v>
      </c>
      <c r="N16" s="8"/>
      <c r="O16" s="8">
        <v>29354034136</v>
      </c>
      <c r="P16" s="8"/>
      <c r="Q16" s="8">
        <f t="shared" si="1"/>
        <v>-2973139414</v>
      </c>
    </row>
    <row r="17" spans="1:17">
      <c r="A17" s="6" t="s">
        <v>71</v>
      </c>
      <c r="C17" s="8">
        <v>21952854</v>
      </c>
      <c r="D17" s="8"/>
      <c r="E17" s="8">
        <v>36726820694</v>
      </c>
      <c r="F17" s="8"/>
      <c r="G17" s="8">
        <v>47288782202</v>
      </c>
      <c r="H17" s="8"/>
      <c r="I17" s="8">
        <f t="shared" si="0"/>
        <v>-10561961508</v>
      </c>
      <c r="J17" s="8"/>
      <c r="K17" s="8">
        <v>21952854</v>
      </c>
      <c r="L17" s="8"/>
      <c r="M17" s="8">
        <v>36726820694</v>
      </c>
      <c r="N17" s="8"/>
      <c r="O17" s="8">
        <v>47288782202</v>
      </c>
      <c r="P17" s="8"/>
      <c r="Q17" s="8">
        <f t="shared" si="1"/>
        <v>-10561961508</v>
      </c>
    </row>
    <row r="18" spans="1:17">
      <c r="A18" s="6" t="s">
        <v>29</v>
      </c>
      <c r="C18" s="8">
        <v>2548201</v>
      </c>
      <c r="D18" s="8"/>
      <c r="E18" s="8">
        <v>32346910635</v>
      </c>
      <c r="F18" s="8"/>
      <c r="G18" s="8">
        <v>31941624363</v>
      </c>
      <c r="H18" s="8"/>
      <c r="I18" s="8">
        <f t="shared" si="0"/>
        <v>405286272</v>
      </c>
      <c r="J18" s="8"/>
      <c r="K18" s="8">
        <v>2548201</v>
      </c>
      <c r="L18" s="8"/>
      <c r="M18" s="8">
        <v>32346910635</v>
      </c>
      <c r="N18" s="8"/>
      <c r="O18" s="8">
        <v>31890963578</v>
      </c>
      <c r="P18" s="8"/>
      <c r="Q18" s="8">
        <f t="shared" si="1"/>
        <v>455947057</v>
      </c>
    </row>
    <row r="19" spans="1:17">
      <c r="A19" s="6" t="s">
        <v>75</v>
      </c>
      <c r="C19" s="8">
        <v>1548344</v>
      </c>
      <c r="D19" s="8"/>
      <c r="E19" s="8">
        <v>18992880898</v>
      </c>
      <c r="F19" s="8"/>
      <c r="G19" s="8">
        <v>22167971639</v>
      </c>
      <c r="H19" s="8"/>
      <c r="I19" s="8">
        <f t="shared" si="0"/>
        <v>-3175090741</v>
      </c>
      <c r="J19" s="8"/>
      <c r="K19" s="8">
        <v>1548344</v>
      </c>
      <c r="L19" s="8"/>
      <c r="M19" s="8">
        <v>18992880898</v>
      </c>
      <c r="N19" s="8"/>
      <c r="O19" s="8">
        <v>21963404409</v>
      </c>
      <c r="P19" s="8"/>
      <c r="Q19" s="8">
        <f t="shared" si="1"/>
        <v>-2970523511</v>
      </c>
    </row>
    <row r="20" spans="1:17">
      <c r="A20" s="6" t="s">
        <v>97</v>
      </c>
      <c r="C20" s="8">
        <v>8150143</v>
      </c>
      <c r="D20" s="8"/>
      <c r="E20" s="8">
        <v>39276797499</v>
      </c>
      <c r="F20" s="8"/>
      <c r="G20" s="8">
        <v>39487440389</v>
      </c>
      <c r="H20" s="8"/>
      <c r="I20" s="8">
        <f t="shared" si="0"/>
        <v>-210642890</v>
      </c>
      <c r="J20" s="8"/>
      <c r="K20" s="8">
        <v>8150143</v>
      </c>
      <c r="L20" s="8"/>
      <c r="M20" s="8">
        <v>39276797499</v>
      </c>
      <c r="N20" s="8"/>
      <c r="O20" s="8">
        <v>37721280766</v>
      </c>
      <c r="P20" s="8"/>
      <c r="Q20" s="8">
        <f t="shared" si="1"/>
        <v>1555516733</v>
      </c>
    </row>
    <row r="21" spans="1:17">
      <c r="A21" s="6" t="s">
        <v>43</v>
      </c>
      <c r="C21" s="8">
        <v>5258122</v>
      </c>
      <c r="D21" s="8"/>
      <c r="E21" s="8">
        <v>46466573587</v>
      </c>
      <c r="F21" s="8"/>
      <c r="G21" s="8">
        <v>47982356078</v>
      </c>
      <c r="H21" s="8"/>
      <c r="I21" s="8">
        <f t="shared" si="0"/>
        <v>-1515782491</v>
      </c>
      <c r="J21" s="8"/>
      <c r="K21" s="8">
        <v>5258122</v>
      </c>
      <c r="L21" s="8"/>
      <c r="M21" s="8">
        <v>46466573587</v>
      </c>
      <c r="N21" s="8"/>
      <c r="O21" s="8">
        <v>49341333483</v>
      </c>
      <c r="P21" s="8"/>
      <c r="Q21" s="8">
        <f t="shared" si="1"/>
        <v>-2874759896</v>
      </c>
    </row>
    <row r="22" spans="1:17">
      <c r="A22" s="6" t="s">
        <v>66</v>
      </c>
      <c r="C22" s="8">
        <v>2159716</v>
      </c>
      <c r="D22" s="8"/>
      <c r="E22" s="8">
        <v>71512096127</v>
      </c>
      <c r="F22" s="8"/>
      <c r="G22" s="8">
        <v>80078090229</v>
      </c>
      <c r="H22" s="8"/>
      <c r="I22" s="8">
        <f t="shared" si="0"/>
        <v>-8565994102</v>
      </c>
      <c r="J22" s="8"/>
      <c r="K22" s="8">
        <v>2159716</v>
      </c>
      <c r="L22" s="8"/>
      <c r="M22" s="8">
        <v>71512096127</v>
      </c>
      <c r="N22" s="8"/>
      <c r="O22" s="8">
        <v>75054424515</v>
      </c>
      <c r="P22" s="8"/>
      <c r="Q22" s="8">
        <f t="shared" si="1"/>
        <v>-3542328388</v>
      </c>
    </row>
    <row r="23" spans="1:17">
      <c r="A23" s="6" t="s">
        <v>55</v>
      </c>
      <c r="C23" s="8">
        <v>1754782</v>
      </c>
      <c r="D23" s="8"/>
      <c r="E23" s="8">
        <v>27386154439</v>
      </c>
      <c r="F23" s="8"/>
      <c r="G23" s="8">
        <v>29653797800</v>
      </c>
      <c r="H23" s="8"/>
      <c r="I23" s="8">
        <f t="shared" si="0"/>
        <v>-2267643361</v>
      </c>
      <c r="J23" s="8"/>
      <c r="K23" s="8">
        <v>1754782</v>
      </c>
      <c r="L23" s="8"/>
      <c r="M23" s="8">
        <v>27386154439</v>
      </c>
      <c r="N23" s="8"/>
      <c r="O23" s="8">
        <v>31520242721</v>
      </c>
      <c r="P23" s="8"/>
      <c r="Q23" s="8">
        <f t="shared" si="1"/>
        <v>-4134088282</v>
      </c>
    </row>
    <row r="24" spans="1:17">
      <c r="A24" s="6" t="s">
        <v>27</v>
      </c>
      <c r="C24" s="8">
        <v>17590946</v>
      </c>
      <c r="D24" s="8"/>
      <c r="E24" s="8">
        <v>96349402090</v>
      </c>
      <c r="F24" s="8"/>
      <c r="G24" s="8">
        <v>100371246461</v>
      </c>
      <c r="H24" s="8"/>
      <c r="I24" s="8">
        <f t="shared" si="0"/>
        <v>-4021844371</v>
      </c>
      <c r="J24" s="8"/>
      <c r="K24" s="8">
        <v>17590946</v>
      </c>
      <c r="L24" s="8"/>
      <c r="M24" s="8">
        <v>96349402090</v>
      </c>
      <c r="N24" s="8"/>
      <c r="O24" s="8">
        <v>98972344071</v>
      </c>
      <c r="P24" s="8"/>
      <c r="Q24" s="8">
        <f t="shared" si="1"/>
        <v>-2622941981</v>
      </c>
    </row>
    <row r="25" spans="1:17">
      <c r="A25" s="6" t="s">
        <v>41</v>
      </c>
      <c r="C25" s="8">
        <v>7549334</v>
      </c>
      <c r="D25" s="8"/>
      <c r="E25" s="8">
        <v>61611250948</v>
      </c>
      <c r="F25" s="8"/>
      <c r="G25" s="8">
        <v>59660102928</v>
      </c>
      <c r="H25" s="8"/>
      <c r="I25" s="8">
        <f t="shared" si="0"/>
        <v>1951148020</v>
      </c>
      <c r="J25" s="8"/>
      <c r="K25" s="8">
        <v>7549334</v>
      </c>
      <c r="L25" s="8"/>
      <c r="M25" s="8">
        <v>61611250948</v>
      </c>
      <c r="N25" s="8"/>
      <c r="O25" s="8">
        <v>59359926309</v>
      </c>
      <c r="P25" s="8"/>
      <c r="Q25" s="8">
        <f t="shared" si="1"/>
        <v>2251324639</v>
      </c>
    </row>
    <row r="26" spans="1:17">
      <c r="A26" s="6" t="s">
        <v>35</v>
      </c>
      <c r="C26" s="8">
        <v>6565556</v>
      </c>
      <c r="D26" s="8"/>
      <c r="E26" s="8">
        <v>103510146336</v>
      </c>
      <c r="F26" s="8"/>
      <c r="G26" s="8">
        <v>115779949307</v>
      </c>
      <c r="H26" s="8"/>
      <c r="I26" s="8">
        <f t="shared" si="0"/>
        <v>-12269802971</v>
      </c>
      <c r="J26" s="8"/>
      <c r="K26" s="8">
        <v>6565556</v>
      </c>
      <c r="L26" s="8"/>
      <c r="M26" s="8">
        <v>103510146336</v>
      </c>
      <c r="N26" s="8"/>
      <c r="O26" s="8">
        <v>109449253093</v>
      </c>
      <c r="P26" s="8"/>
      <c r="Q26" s="8">
        <f t="shared" si="1"/>
        <v>-5939106757</v>
      </c>
    </row>
    <row r="27" spans="1:17">
      <c r="A27" s="6" t="s">
        <v>45</v>
      </c>
      <c r="C27" s="8">
        <v>6016116</v>
      </c>
      <c r="D27" s="8"/>
      <c r="E27" s="8">
        <v>45928858443</v>
      </c>
      <c r="F27" s="8"/>
      <c r="G27" s="8">
        <v>47663151275</v>
      </c>
      <c r="H27" s="8"/>
      <c r="I27" s="8">
        <f t="shared" si="0"/>
        <v>-1734292832</v>
      </c>
      <c r="J27" s="8"/>
      <c r="K27" s="8">
        <v>6016116</v>
      </c>
      <c r="L27" s="8"/>
      <c r="M27" s="8">
        <v>45928858443</v>
      </c>
      <c r="N27" s="8"/>
      <c r="O27" s="8">
        <v>47184725666</v>
      </c>
      <c r="P27" s="8"/>
      <c r="Q27" s="8">
        <f t="shared" si="1"/>
        <v>-1255867223</v>
      </c>
    </row>
    <row r="28" spans="1:17">
      <c r="A28" s="6" t="s">
        <v>85</v>
      </c>
      <c r="C28" s="8">
        <v>2899792</v>
      </c>
      <c r="D28" s="8"/>
      <c r="E28" s="8">
        <v>54508798073</v>
      </c>
      <c r="F28" s="8"/>
      <c r="G28" s="8">
        <v>57074257104</v>
      </c>
      <c r="H28" s="8"/>
      <c r="I28" s="8">
        <f t="shared" si="0"/>
        <v>-2565459031</v>
      </c>
      <c r="J28" s="8"/>
      <c r="K28" s="8">
        <v>2899792</v>
      </c>
      <c r="L28" s="8"/>
      <c r="M28" s="8">
        <v>54508798073</v>
      </c>
      <c r="N28" s="8"/>
      <c r="O28" s="8">
        <v>61715143667</v>
      </c>
      <c r="P28" s="8"/>
      <c r="Q28" s="8">
        <f t="shared" si="1"/>
        <v>-7206345594</v>
      </c>
    </row>
    <row r="29" spans="1:17">
      <c r="A29" s="6" t="s">
        <v>93</v>
      </c>
      <c r="C29" s="8">
        <v>545381</v>
      </c>
      <c r="D29" s="8"/>
      <c r="E29" s="8">
        <v>7036925059</v>
      </c>
      <c r="F29" s="8"/>
      <c r="G29" s="8">
        <v>8668575380</v>
      </c>
      <c r="H29" s="8"/>
      <c r="I29" s="8">
        <f t="shared" si="0"/>
        <v>-1631650321</v>
      </c>
      <c r="J29" s="8"/>
      <c r="K29" s="8">
        <v>545381</v>
      </c>
      <c r="L29" s="8"/>
      <c r="M29" s="8">
        <v>7036925059</v>
      </c>
      <c r="N29" s="8"/>
      <c r="O29" s="8">
        <v>7985663030</v>
      </c>
      <c r="P29" s="8"/>
      <c r="Q29" s="8">
        <f t="shared" si="1"/>
        <v>-948737971</v>
      </c>
    </row>
    <row r="30" spans="1:17">
      <c r="A30" s="6" t="s">
        <v>83</v>
      </c>
      <c r="C30" s="8">
        <v>4020453</v>
      </c>
      <c r="D30" s="8"/>
      <c r="E30" s="8">
        <v>44601289359</v>
      </c>
      <c r="F30" s="8"/>
      <c r="G30" s="8">
        <v>46359763133</v>
      </c>
      <c r="H30" s="8"/>
      <c r="I30" s="8">
        <f t="shared" si="0"/>
        <v>-1758473774</v>
      </c>
      <c r="J30" s="8"/>
      <c r="K30" s="8">
        <v>4020453</v>
      </c>
      <c r="L30" s="8"/>
      <c r="M30" s="8">
        <v>44601289359</v>
      </c>
      <c r="N30" s="8"/>
      <c r="O30" s="8">
        <v>44641254672</v>
      </c>
      <c r="P30" s="8"/>
      <c r="Q30" s="8">
        <f t="shared" si="1"/>
        <v>-39965313</v>
      </c>
    </row>
    <row r="31" spans="1:17">
      <c r="A31" s="6" t="s">
        <v>15</v>
      </c>
      <c r="C31" s="8">
        <v>4000000</v>
      </c>
      <c r="D31" s="8"/>
      <c r="E31" s="8">
        <v>46243206000</v>
      </c>
      <c r="F31" s="8"/>
      <c r="G31" s="8">
        <v>47833686000</v>
      </c>
      <c r="H31" s="8"/>
      <c r="I31" s="8">
        <f t="shared" si="0"/>
        <v>-1590480000</v>
      </c>
      <c r="J31" s="8"/>
      <c r="K31" s="8">
        <v>4000000</v>
      </c>
      <c r="L31" s="8"/>
      <c r="M31" s="8">
        <v>46243206000</v>
      </c>
      <c r="N31" s="8"/>
      <c r="O31" s="8">
        <v>47356542000</v>
      </c>
      <c r="P31" s="8"/>
      <c r="Q31" s="8">
        <f t="shared" si="1"/>
        <v>-1113336000</v>
      </c>
    </row>
    <row r="32" spans="1:17">
      <c r="A32" s="6" t="s">
        <v>68</v>
      </c>
      <c r="C32" s="8">
        <v>2066396</v>
      </c>
      <c r="D32" s="8"/>
      <c r="E32" s="8">
        <v>26333574099</v>
      </c>
      <c r="F32" s="8"/>
      <c r="G32" s="8">
        <v>29332561477</v>
      </c>
      <c r="H32" s="8"/>
      <c r="I32" s="8">
        <f t="shared" si="0"/>
        <v>-2998987378</v>
      </c>
      <c r="J32" s="8"/>
      <c r="K32" s="8">
        <v>2066396</v>
      </c>
      <c r="L32" s="8"/>
      <c r="M32" s="8">
        <v>26333574099</v>
      </c>
      <c r="N32" s="8"/>
      <c r="O32" s="8">
        <v>30704116583</v>
      </c>
      <c r="P32" s="8"/>
      <c r="Q32" s="8">
        <f t="shared" si="1"/>
        <v>-4370542484</v>
      </c>
    </row>
    <row r="33" spans="1:17">
      <c r="A33" s="6" t="s">
        <v>102</v>
      </c>
      <c r="C33" s="8">
        <v>55628</v>
      </c>
      <c r="D33" s="8"/>
      <c r="E33" s="8">
        <v>1066679388</v>
      </c>
      <c r="F33" s="8"/>
      <c r="G33" s="8">
        <v>1277913979</v>
      </c>
      <c r="H33" s="8"/>
      <c r="I33" s="8">
        <f t="shared" si="0"/>
        <v>-211234591</v>
      </c>
      <c r="J33" s="8"/>
      <c r="K33" s="8">
        <v>55628</v>
      </c>
      <c r="L33" s="8"/>
      <c r="M33" s="8">
        <v>1066679388</v>
      </c>
      <c r="N33" s="8"/>
      <c r="O33" s="8">
        <v>1354223859</v>
      </c>
      <c r="P33" s="8"/>
      <c r="Q33" s="8">
        <f t="shared" si="1"/>
        <v>-287544471</v>
      </c>
    </row>
    <row r="34" spans="1:17">
      <c r="A34" s="6" t="s">
        <v>91</v>
      </c>
      <c r="C34" s="8">
        <v>2336514</v>
      </c>
      <c r="D34" s="8"/>
      <c r="E34" s="8">
        <v>33654644137</v>
      </c>
      <c r="F34" s="8"/>
      <c r="G34" s="8">
        <v>36325647640</v>
      </c>
      <c r="H34" s="8"/>
      <c r="I34" s="8">
        <f t="shared" si="0"/>
        <v>-2671003503</v>
      </c>
      <c r="J34" s="8"/>
      <c r="K34" s="8">
        <v>2336514</v>
      </c>
      <c r="L34" s="8"/>
      <c r="M34" s="8">
        <v>33654644137</v>
      </c>
      <c r="N34" s="8"/>
      <c r="O34" s="8">
        <v>37324370689</v>
      </c>
      <c r="P34" s="8"/>
      <c r="Q34" s="8">
        <f t="shared" si="1"/>
        <v>-3669726552</v>
      </c>
    </row>
    <row r="35" spans="1:17">
      <c r="A35" s="6" t="s">
        <v>19</v>
      </c>
      <c r="C35" s="8">
        <v>19600452</v>
      </c>
      <c r="D35" s="8"/>
      <c r="E35" s="8">
        <v>32869220046</v>
      </c>
      <c r="F35" s="8"/>
      <c r="G35" s="8">
        <v>34486377879</v>
      </c>
      <c r="H35" s="8"/>
      <c r="I35" s="8">
        <f t="shared" si="0"/>
        <v>-1617157833</v>
      </c>
      <c r="J35" s="8"/>
      <c r="K35" s="8">
        <v>19600452</v>
      </c>
      <c r="L35" s="8"/>
      <c r="M35" s="8">
        <v>32869220046</v>
      </c>
      <c r="N35" s="8"/>
      <c r="O35" s="8">
        <v>37408952276</v>
      </c>
      <c r="P35" s="8"/>
      <c r="Q35" s="8">
        <f t="shared" si="1"/>
        <v>-4539732230</v>
      </c>
    </row>
    <row r="36" spans="1:17">
      <c r="A36" s="6" t="s">
        <v>77</v>
      </c>
      <c r="C36" s="8">
        <v>14516877</v>
      </c>
      <c r="D36" s="8"/>
      <c r="E36" s="8">
        <v>51459168640</v>
      </c>
      <c r="F36" s="8"/>
      <c r="G36" s="8">
        <v>56617754500</v>
      </c>
      <c r="H36" s="8"/>
      <c r="I36" s="8">
        <f t="shared" si="0"/>
        <v>-5158585860</v>
      </c>
      <c r="J36" s="8"/>
      <c r="K36" s="8">
        <v>14516877</v>
      </c>
      <c r="L36" s="8"/>
      <c r="M36" s="8">
        <v>51459168640</v>
      </c>
      <c r="N36" s="8"/>
      <c r="O36" s="8">
        <v>55932624202</v>
      </c>
      <c r="P36" s="8"/>
      <c r="Q36" s="8">
        <f t="shared" si="1"/>
        <v>-4473455562</v>
      </c>
    </row>
    <row r="37" spans="1:17">
      <c r="A37" s="6" t="s">
        <v>23</v>
      </c>
      <c r="C37" s="8">
        <v>20054362</v>
      </c>
      <c r="D37" s="8"/>
      <c r="E37" s="8">
        <v>57632196436</v>
      </c>
      <c r="F37" s="8"/>
      <c r="G37" s="8">
        <v>60004466023</v>
      </c>
      <c r="H37" s="8"/>
      <c r="I37" s="8">
        <f t="shared" si="0"/>
        <v>-2372269587</v>
      </c>
      <c r="J37" s="8"/>
      <c r="K37" s="8">
        <v>20054362</v>
      </c>
      <c r="L37" s="8"/>
      <c r="M37" s="8">
        <v>57632196436</v>
      </c>
      <c r="N37" s="8"/>
      <c r="O37" s="8">
        <v>58010962169</v>
      </c>
      <c r="P37" s="8"/>
      <c r="Q37" s="8">
        <f t="shared" si="1"/>
        <v>-378765733</v>
      </c>
    </row>
    <row r="38" spans="1:17">
      <c r="A38" s="6" t="s">
        <v>65</v>
      </c>
      <c r="C38" s="8">
        <v>1593635</v>
      </c>
      <c r="D38" s="8"/>
      <c r="E38" s="8">
        <v>40079067655</v>
      </c>
      <c r="F38" s="8"/>
      <c r="G38" s="8">
        <v>48130495120</v>
      </c>
      <c r="H38" s="8"/>
      <c r="I38" s="8">
        <f t="shared" si="0"/>
        <v>-8051427465</v>
      </c>
      <c r="J38" s="8"/>
      <c r="K38" s="8">
        <v>1593635</v>
      </c>
      <c r="L38" s="8"/>
      <c r="M38" s="8">
        <v>40079067655</v>
      </c>
      <c r="N38" s="8"/>
      <c r="O38" s="8">
        <v>45021624769</v>
      </c>
      <c r="P38" s="8"/>
      <c r="Q38" s="8">
        <f t="shared" si="1"/>
        <v>-4942557114</v>
      </c>
    </row>
    <row r="39" spans="1:17">
      <c r="A39" s="6" t="s">
        <v>21</v>
      </c>
      <c r="C39" s="8">
        <v>29250796</v>
      </c>
      <c r="D39" s="8"/>
      <c r="E39" s="8">
        <v>62689481114</v>
      </c>
      <c r="F39" s="8"/>
      <c r="G39" s="8">
        <v>69755132279</v>
      </c>
      <c r="H39" s="8"/>
      <c r="I39" s="8">
        <f t="shared" si="0"/>
        <v>-7065651165</v>
      </c>
      <c r="J39" s="8"/>
      <c r="K39" s="8">
        <v>29250796</v>
      </c>
      <c r="L39" s="8"/>
      <c r="M39" s="8">
        <v>62689481114</v>
      </c>
      <c r="N39" s="8"/>
      <c r="O39" s="8">
        <v>69377134480</v>
      </c>
      <c r="P39" s="8"/>
      <c r="Q39" s="8">
        <f t="shared" si="1"/>
        <v>-6687653366</v>
      </c>
    </row>
    <row r="40" spans="1:17">
      <c r="A40" s="6" t="s">
        <v>81</v>
      </c>
      <c r="C40" s="8">
        <v>33339574</v>
      </c>
      <c r="D40" s="8"/>
      <c r="E40" s="8">
        <v>160403425107</v>
      </c>
      <c r="F40" s="8"/>
      <c r="G40" s="8">
        <v>168025901920</v>
      </c>
      <c r="H40" s="8"/>
      <c r="I40" s="8">
        <f t="shared" si="0"/>
        <v>-7622476813</v>
      </c>
      <c r="J40" s="8"/>
      <c r="K40" s="8">
        <v>33339574</v>
      </c>
      <c r="L40" s="8"/>
      <c r="M40" s="8">
        <v>160403425107</v>
      </c>
      <c r="N40" s="8"/>
      <c r="O40" s="8">
        <v>164910628788</v>
      </c>
      <c r="P40" s="8"/>
      <c r="Q40" s="8">
        <f t="shared" si="1"/>
        <v>-4507203681</v>
      </c>
    </row>
    <row r="41" spans="1:17">
      <c r="A41" s="6" t="s">
        <v>73</v>
      </c>
      <c r="C41" s="8">
        <v>2581089</v>
      </c>
      <c r="D41" s="8"/>
      <c r="E41" s="8">
        <v>55163227689</v>
      </c>
      <c r="F41" s="8"/>
      <c r="G41" s="8">
        <v>57575015318</v>
      </c>
      <c r="H41" s="8"/>
      <c r="I41" s="8">
        <f t="shared" si="0"/>
        <v>-2411787629</v>
      </c>
      <c r="J41" s="8"/>
      <c r="K41" s="8">
        <v>2581089</v>
      </c>
      <c r="L41" s="8"/>
      <c r="M41" s="8">
        <v>55163227689</v>
      </c>
      <c r="N41" s="8"/>
      <c r="O41" s="8">
        <v>56959239753</v>
      </c>
      <c r="P41" s="8"/>
      <c r="Q41" s="8">
        <f t="shared" si="1"/>
        <v>-1796012064</v>
      </c>
    </row>
    <row r="42" spans="1:17">
      <c r="A42" s="6" t="s">
        <v>87</v>
      </c>
      <c r="C42" s="8">
        <v>18364460</v>
      </c>
      <c r="D42" s="8"/>
      <c r="E42" s="8">
        <v>28770181745</v>
      </c>
      <c r="F42" s="8"/>
      <c r="G42" s="8">
        <v>27191094774</v>
      </c>
      <c r="H42" s="8"/>
      <c r="I42" s="8">
        <f t="shared" si="0"/>
        <v>1579086971</v>
      </c>
      <c r="J42" s="8"/>
      <c r="K42" s="8">
        <v>18364460</v>
      </c>
      <c r="L42" s="8"/>
      <c r="M42" s="8">
        <v>28770181745</v>
      </c>
      <c r="N42" s="8"/>
      <c r="O42" s="8">
        <v>29080519995</v>
      </c>
      <c r="P42" s="8"/>
      <c r="Q42" s="8">
        <f t="shared" si="1"/>
        <v>-310338250</v>
      </c>
    </row>
    <row r="43" spans="1:17">
      <c r="A43" s="6" t="s">
        <v>17</v>
      </c>
      <c r="C43" s="8">
        <v>20178640</v>
      </c>
      <c r="D43" s="8"/>
      <c r="E43" s="8">
        <v>42183187624</v>
      </c>
      <c r="F43" s="8"/>
      <c r="G43" s="8">
        <v>49003103835</v>
      </c>
      <c r="H43" s="8"/>
      <c r="I43" s="8">
        <f t="shared" si="0"/>
        <v>-6819916211</v>
      </c>
      <c r="J43" s="8"/>
      <c r="K43" s="8">
        <v>20178640</v>
      </c>
      <c r="L43" s="8"/>
      <c r="M43" s="8">
        <v>42183187624</v>
      </c>
      <c r="N43" s="8"/>
      <c r="O43" s="8">
        <v>61258894438</v>
      </c>
      <c r="P43" s="8"/>
      <c r="Q43" s="8">
        <f t="shared" si="1"/>
        <v>-19075706814</v>
      </c>
    </row>
    <row r="44" spans="1:17">
      <c r="A44" s="6" t="s">
        <v>47</v>
      </c>
      <c r="C44" s="8">
        <v>1636174</v>
      </c>
      <c r="D44" s="8"/>
      <c r="E44" s="8">
        <v>4947626722</v>
      </c>
      <c r="F44" s="8"/>
      <c r="G44" s="8">
        <v>5315201883</v>
      </c>
      <c r="H44" s="8"/>
      <c r="I44" s="8">
        <f t="shared" si="0"/>
        <v>-367575161</v>
      </c>
      <c r="J44" s="8"/>
      <c r="K44" s="8">
        <v>1636174</v>
      </c>
      <c r="L44" s="8"/>
      <c r="M44" s="8">
        <v>4947626722</v>
      </c>
      <c r="N44" s="8"/>
      <c r="O44" s="8">
        <v>5485977953</v>
      </c>
      <c r="P44" s="8"/>
      <c r="Q44" s="8">
        <f t="shared" si="1"/>
        <v>-538351231</v>
      </c>
    </row>
    <row r="45" spans="1:17">
      <c r="A45" s="6" t="s">
        <v>69</v>
      </c>
      <c r="C45" s="8">
        <v>10733254</v>
      </c>
      <c r="D45" s="8"/>
      <c r="E45" s="8">
        <v>42826936030</v>
      </c>
      <c r="F45" s="8"/>
      <c r="G45" s="8">
        <v>44373997745</v>
      </c>
      <c r="H45" s="8"/>
      <c r="I45" s="8">
        <f t="shared" si="0"/>
        <v>-1547061715</v>
      </c>
      <c r="J45" s="8"/>
      <c r="K45" s="8">
        <v>10733254</v>
      </c>
      <c r="L45" s="8"/>
      <c r="M45" s="8">
        <v>42826936030</v>
      </c>
      <c r="N45" s="8"/>
      <c r="O45" s="8">
        <v>43349736196</v>
      </c>
      <c r="P45" s="8"/>
      <c r="Q45" s="8">
        <f t="shared" si="1"/>
        <v>-522800166</v>
      </c>
    </row>
    <row r="46" spans="1:17">
      <c r="A46" s="6" t="s">
        <v>33</v>
      </c>
      <c r="C46" s="8">
        <v>1010259</v>
      </c>
      <c r="D46" s="8"/>
      <c r="E46" s="8">
        <v>70628758952</v>
      </c>
      <c r="F46" s="8"/>
      <c r="G46" s="8">
        <v>69564256116</v>
      </c>
      <c r="H46" s="8"/>
      <c r="I46" s="8">
        <f t="shared" si="0"/>
        <v>1064502836</v>
      </c>
      <c r="J46" s="8"/>
      <c r="K46" s="8">
        <v>1010259</v>
      </c>
      <c r="L46" s="8"/>
      <c r="M46" s="8">
        <v>70628758952</v>
      </c>
      <c r="N46" s="8"/>
      <c r="O46" s="8">
        <v>59290799496</v>
      </c>
      <c r="P46" s="8"/>
      <c r="Q46" s="8">
        <f t="shared" si="1"/>
        <v>11337959456</v>
      </c>
    </row>
    <row r="47" spans="1:17">
      <c r="A47" s="6" t="s">
        <v>53</v>
      </c>
      <c r="C47" s="8">
        <v>1091408</v>
      </c>
      <c r="D47" s="8"/>
      <c r="E47" s="8">
        <v>19289773096</v>
      </c>
      <c r="F47" s="8"/>
      <c r="G47" s="8">
        <v>23054425101</v>
      </c>
      <c r="H47" s="8"/>
      <c r="I47" s="8">
        <f t="shared" si="0"/>
        <v>-3764652005</v>
      </c>
      <c r="J47" s="8"/>
      <c r="K47" s="8">
        <v>1091408</v>
      </c>
      <c r="L47" s="8"/>
      <c r="M47" s="8">
        <v>19289773096</v>
      </c>
      <c r="N47" s="8"/>
      <c r="O47" s="8">
        <v>24193584929</v>
      </c>
      <c r="P47" s="8"/>
      <c r="Q47" s="8">
        <f t="shared" si="1"/>
        <v>-4903811833</v>
      </c>
    </row>
    <row r="48" spans="1:17">
      <c r="A48" s="6" t="s">
        <v>39</v>
      </c>
      <c r="C48" s="8">
        <v>1928785</v>
      </c>
      <c r="D48" s="8"/>
      <c r="E48" s="8">
        <v>48584603199</v>
      </c>
      <c r="F48" s="8"/>
      <c r="G48" s="8">
        <v>50195142531</v>
      </c>
      <c r="H48" s="8"/>
      <c r="I48" s="8">
        <f t="shared" si="0"/>
        <v>-1610539332</v>
      </c>
      <c r="J48" s="8"/>
      <c r="K48" s="8">
        <v>1928785</v>
      </c>
      <c r="L48" s="8"/>
      <c r="M48" s="8">
        <v>48584603199</v>
      </c>
      <c r="N48" s="8"/>
      <c r="O48" s="8">
        <v>49792507698</v>
      </c>
      <c r="P48" s="8"/>
      <c r="Q48" s="8">
        <f t="shared" si="1"/>
        <v>-1207904499</v>
      </c>
    </row>
    <row r="49" spans="1:17">
      <c r="A49" s="6" t="s">
        <v>59</v>
      </c>
      <c r="C49" s="8">
        <v>185603029</v>
      </c>
      <c r="D49" s="8"/>
      <c r="E49" s="8">
        <v>79703434502</v>
      </c>
      <c r="F49" s="8"/>
      <c r="G49" s="8">
        <v>79703434502</v>
      </c>
      <c r="H49" s="8"/>
      <c r="I49" s="8">
        <f t="shared" si="0"/>
        <v>0</v>
      </c>
      <c r="J49" s="8"/>
      <c r="K49" s="8">
        <v>185603029</v>
      </c>
      <c r="L49" s="8"/>
      <c r="M49" s="8">
        <v>79703434502</v>
      </c>
      <c r="N49" s="8"/>
      <c r="O49" s="8">
        <v>79703434502</v>
      </c>
      <c r="P49" s="8"/>
      <c r="Q49" s="8">
        <f t="shared" si="1"/>
        <v>0</v>
      </c>
    </row>
    <row r="50" spans="1:17">
      <c r="A50" s="6" t="s">
        <v>37</v>
      </c>
      <c r="C50" s="8">
        <v>1479673</v>
      </c>
      <c r="D50" s="8"/>
      <c r="E50" s="8">
        <v>74705433749</v>
      </c>
      <c r="F50" s="8"/>
      <c r="G50" s="8">
        <v>75882128906</v>
      </c>
      <c r="H50" s="8"/>
      <c r="I50" s="8">
        <f t="shared" si="0"/>
        <v>-1176695157</v>
      </c>
      <c r="J50" s="8"/>
      <c r="K50" s="8">
        <v>1479673</v>
      </c>
      <c r="L50" s="8"/>
      <c r="M50" s="8">
        <v>74705433749</v>
      </c>
      <c r="N50" s="8"/>
      <c r="O50" s="8">
        <v>74043542724</v>
      </c>
      <c r="P50" s="8"/>
      <c r="Q50" s="8">
        <f t="shared" si="1"/>
        <v>661891025</v>
      </c>
    </row>
    <row r="51" spans="1:17">
      <c r="A51" s="6" t="s">
        <v>110</v>
      </c>
      <c r="C51" s="8">
        <v>625000</v>
      </c>
      <c r="D51" s="8"/>
      <c r="E51" s="8">
        <v>5808979687</v>
      </c>
      <c r="F51" s="8"/>
      <c r="G51" s="8">
        <v>5630733067</v>
      </c>
      <c r="H51" s="8"/>
      <c r="I51" s="8">
        <f t="shared" si="0"/>
        <v>178246620</v>
      </c>
      <c r="J51" s="8"/>
      <c r="K51" s="8">
        <v>625000</v>
      </c>
      <c r="L51" s="8"/>
      <c r="M51" s="8">
        <v>5808979687</v>
      </c>
      <c r="N51" s="8"/>
      <c r="O51" s="8">
        <v>5630733067</v>
      </c>
      <c r="P51" s="8"/>
      <c r="Q51" s="8">
        <f t="shared" si="1"/>
        <v>178246620</v>
      </c>
    </row>
    <row r="52" spans="1:17">
      <c r="A52" s="6" t="s">
        <v>49</v>
      </c>
      <c r="C52" s="8">
        <v>25382140</v>
      </c>
      <c r="D52" s="8"/>
      <c r="E52" s="8">
        <v>54398286671</v>
      </c>
      <c r="F52" s="8"/>
      <c r="G52" s="8">
        <v>62472243877</v>
      </c>
      <c r="H52" s="8"/>
      <c r="I52" s="8">
        <f t="shared" si="0"/>
        <v>-8073957206</v>
      </c>
      <c r="J52" s="8"/>
      <c r="K52" s="8">
        <v>25382140</v>
      </c>
      <c r="L52" s="8"/>
      <c r="M52" s="8">
        <v>54398286671</v>
      </c>
      <c r="N52" s="8"/>
      <c r="O52" s="8">
        <v>67291387084</v>
      </c>
      <c r="P52" s="8"/>
      <c r="Q52" s="8">
        <f t="shared" si="1"/>
        <v>-12893100413</v>
      </c>
    </row>
    <row r="53" spans="1:17">
      <c r="A53" s="6" t="s">
        <v>101</v>
      </c>
      <c r="C53" s="8">
        <v>523927</v>
      </c>
      <c r="D53" s="8"/>
      <c r="E53" s="8">
        <v>19322037434</v>
      </c>
      <c r="F53" s="8"/>
      <c r="G53" s="8">
        <v>18661205684</v>
      </c>
      <c r="H53" s="8"/>
      <c r="I53" s="8">
        <f t="shared" si="0"/>
        <v>660831750</v>
      </c>
      <c r="J53" s="8"/>
      <c r="K53" s="8">
        <v>523927</v>
      </c>
      <c r="L53" s="8"/>
      <c r="M53" s="8">
        <v>19322037434</v>
      </c>
      <c r="N53" s="8"/>
      <c r="O53" s="8">
        <v>17555971964</v>
      </c>
      <c r="P53" s="8"/>
      <c r="Q53" s="8">
        <f t="shared" si="1"/>
        <v>1766065470</v>
      </c>
    </row>
    <row r="54" spans="1:17">
      <c r="A54" s="6" t="s">
        <v>106</v>
      </c>
      <c r="C54" s="8">
        <v>12333165</v>
      </c>
      <c r="D54" s="8"/>
      <c r="E54" s="8">
        <v>33236270813</v>
      </c>
      <c r="F54" s="8"/>
      <c r="G54" s="8">
        <v>37821429531</v>
      </c>
      <c r="H54" s="8"/>
      <c r="I54" s="8">
        <f t="shared" si="0"/>
        <v>-4585158718</v>
      </c>
      <c r="J54" s="8"/>
      <c r="K54" s="8">
        <v>12333165</v>
      </c>
      <c r="L54" s="8"/>
      <c r="M54" s="8">
        <v>33236270813</v>
      </c>
      <c r="N54" s="8"/>
      <c r="O54" s="8">
        <v>42161392595</v>
      </c>
      <c r="P54" s="8"/>
      <c r="Q54" s="8">
        <f t="shared" si="1"/>
        <v>-8925121782</v>
      </c>
    </row>
    <row r="55" spans="1:17">
      <c r="A55" s="6" t="s">
        <v>95</v>
      </c>
      <c r="C55" s="8">
        <v>359496</v>
      </c>
      <c r="D55" s="8"/>
      <c r="E55" s="8">
        <v>28195467205</v>
      </c>
      <c r="F55" s="8"/>
      <c r="G55" s="8">
        <v>28481352804</v>
      </c>
      <c r="H55" s="8"/>
      <c r="I55" s="8">
        <f t="shared" si="0"/>
        <v>-285885599</v>
      </c>
      <c r="J55" s="8"/>
      <c r="K55" s="8">
        <v>359496</v>
      </c>
      <c r="L55" s="8"/>
      <c r="M55" s="8">
        <v>28195467205</v>
      </c>
      <c r="N55" s="8"/>
      <c r="O55" s="8">
        <v>26855378459</v>
      </c>
      <c r="P55" s="8"/>
      <c r="Q55" s="8">
        <f t="shared" si="1"/>
        <v>1340088746</v>
      </c>
    </row>
    <row r="56" spans="1:17">
      <c r="A56" s="6" t="s">
        <v>99</v>
      </c>
      <c r="C56" s="8">
        <v>4375708</v>
      </c>
      <c r="D56" s="8"/>
      <c r="E56" s="8">
        <v>50760678511</v>
      </c>
      <c r="F56" s="8"/>
      <c r="G56" s="8">
        <v>52651989182</v>
      </c>
      <c r="H56" s="8"/>
      <c r="I56" s="8">
        <f t="shared" si="0"/>
        <v>-1891310671</v>
      </c>
      <c r="J56" s="8"/>
      <c r="K56" s="8">
        <v>4375708</v>
      </c>
      <c r="L56" s="8"/>
      <c r="M56" s="8">
        <v>50760678511</v>
      </c>
      <c r="N56" s="8"/>
      <c r="O56" s="8">
        <v>54364084918</v>
      </c>
      <c r="P56" s="8"/>
      <c r="Q56" s="8">
        <f t="shared" si="1"/>
        <v>-3603406407</v>
      </c>
    </row>
    <row r="57" spans="1:17">
      <c r="A57" s="6" t="s">
        <v>31</v>
      </c>
      <c r="C57" s="8">
        <v>4679999</v>
      </c>
      <c r="D57" s="8"/>
      <c r="E57" s="8">
        <v>12932985356</v>
      </c>
      <c r="F57" s="8"/>
      <c r="G57" s="8">
        <v>13840155192</v>
      </c>
      <c r="H57" s="8"/>
      <c r="I57" s="8">
        <f t="shared" si="0"/>
        <v>-907169836</v>
      </c>
      <c r="J57" s="8"/>
      <c r="K57" s="8">
        <v>4679999</v>
      </c>
      <c r="L57" s="8"/>
      <c r="M57" s="8">
        <v>12932985356</v>
      </c>
      <c r="N57" s="8"/>
      <c r="O57" s="8">
        <v>15017149903</v>
      </c>
      <c r="P57" s="8"/>
      <c r="Q57" s="8">
        <f t="shared" si="1"/>
        <v>-2084164547</v>
      </c>
    </row>
    <row r="58" spans="1:17">
      <c r="A58" s="6" t="s">
        <v>155</v>
      </c>
      <c r="C58" s="8">
        <v>197327</v>
      </c>
      <c r="D58" s="8"/>
      <c r="E58" s="8">
        <v>173935898143</v>
      </c>
      <c r="F58" s="8"/>
      <c r="G58" s="8">
        <v>171939310850</v>
      </c>
      <c r="H58" s="8"/>
      <c r="I58" s="8">
        <f t="shared" si="0"/>
        <v>1996587293</v>
      </c>
      <c r="J58" s="8"/>
      <c r="K58" s="8">
        <v>197327</v>
      </c>
      <c r="L58" s="8"/>
      <c r="M58" s="8">
        <v>173935898143</v>
      </c>
      <c r="N58" s="8"/>
      <c r="O58" s="8">
        <v>169589572247</v>
      </c>
      <c r="P58" s="8"/>
      <c r="Q58" s="8">
        <f t="shared" si="1"/>
        <v>4346325896</v>
      </c>
    </row>
    <row r="59" spans="1:17">
      <c r="A59" s="6" t="s">
        <v>132</v>
      </c>
      <c r="C59" s="8">
        <v>23980</v>
      </c>
      <c r="D59" s="8"/>
      <c r="E59" s="8">
        <v>16370336538</v>
      </c>
      <c r="F59" s="8"/>
      <c r="G59" s="8">
        <v>16598584761</v>
      </c>
      <c r="H59" s="8"/>
      <c r="I59" s="8">
        <f t="shared" si="0"/>
        <v>-228248223</v>
      </c>
      <c r="J59" s="8"/>
      <c r="K59" s="8">
        <v>23980</v>
      </c>
      <c r="L59" s="8"/>
      <c r="M59" s="8">
        <v>16370336538</v>
      </c>
      <c r="N59" s="8"/>
      <c r="O59" s="8">
        <v>16213775520</v>
      </c>
      <c r="P59" s="8"/>
      <c r="Q59" s="8">
        <f t="shared" si="1"/>
        <v>156561018</v>
      </c>
    </row>
    <row r="60" spans="1:17">
      <c r="A60" s="6" t="s">
        <v>123</v>
      </c>
      <c r="C60" s="8">
        <v>400</v>
      </c>
      <c r="D60" s="8"/>
      <c r="E60" s="8">
        <v>323677322</v>
      </c>
      <c r="F60" s="8"/>
      <c r="G60" s="8">
        <v>319945999</v>
      </c>
      <c r="H60" s="8"/>
      <c r="I60" s="8">
        <f t="shared" si="0"/>
        <v>3731323</v>
      </c>
      <c r="J60" s="8"/>
      <c r="K60" s="8">
        <v>400</v>
      </c>
      <c r="L60" s="8"/>
      <c r="M60" s="8">
        <v>323677322</v>
      </c>
      <c r="N60" s="8"/>
      <c r="O60" s="8">
        <v>317930364</v>
      </c>
      <c r="P60" s="8"/>
      <c r="Q60" s="8">
        <f t="shared" si="1"/>
        <v>5746958</v>
      </c>
    </row>
    <row r="61" spans="1:17">
      <c r="A61" s="6" t="s">
        <v>169</v>
      </c>
      <c r="C61" s="8">
        <v>161396</v>
      </c>
      <c r="D61" s="8"/>
      <c r="E61" s="8">
        <v>145194571593</v>
      </c>
      <c r="F61" s="8"/>
      <c r="G61" s="8">
        <v>145194571593</v>
      </c>
      <c r="H61" s="8"/>
      <c r="I61" s="8">
        <f t="shared" si="0"/>
        <v>0</v>
      </c>
      <c r="J61" s="8"/>
      <c r="K61" s="8">
        <v>161396</v>
      </c>
      <c r="L61" s="8"/>
      <c r="M61" s="8">
        <v>145194571593</v>
      </c>
      <c r="N61" s="8"/>
      <c r="O61" s="8">
        <v>144129691397</v>
      </c>
      <c r="P61" s="8"/>
      <c r="Q61" s="8">
        <f t="shared" si="1"/>
        <v>1064880196</v>
      </c>
    </row>
    <row r="62" spans="1:17">
      <c r="A62" s="6" t="s">
        <v>158</v>
      </c>
      <c r="C62" s="8">
        <v>26700</v>
      </c>
      <c r="D62" s="8"/>
      <c r="E62" s="8">
        <v>23156717084</v>
      </c>
      <c r="F62" s="8"/>
      <c r="G62" s="8">
        <v>22904447816</v>
      </c>
      <c r="H62" s="8"/>
      <c r="I62" s="8">
        <f t="shared" si="0"/>
        <v>252269268</v>
      </c>
      <c r="J62" s="8"/>
      <c r="K62" s="8">
        <v>26700</v>
      </c>
      <c r="L62" s="8"/>
      <c r="M62" s="8">
        <v>23156717084</v>
      </c>
      <c r="N62" s="8"/>
      <c r="O62" s="8">
        <v>22107063368</v>
      </c>
      <c r="P62" s="8"/>
      <c r="Q62" s="8">
        <f t="shared" si="1"/>
        <v>1049653716</v>
      </c>
    </row>
    <row r="63" spans="1:17">
      <c r="A63" s="6" t="s">
        <v>173</v>
      </c>
      <c r="C63" s="8">
        <v>481762</v>
      </c>
      <c r="D63" s="8"/>
      <c r="E63" s="8">
        <v>452918702203</v>
      </c>
      <c r="F63" s="8"/>
      <c r="G63" s="8">
        <v>451136505885</v>
      </c>
      <c r="H63" s="8"/>
      <c r="I63" s="8">
        <f t="shared" si="0"/>
        <v>1782196318</v>
      </c>
      <c r="J63" s="8"/>
      <c r="K63" s="8">
        <v>481762</v>
      </c>
      <c r="L63" s="8"/>
      <c r="M63" s="8">
        <v>452918702203</v>
      </c>
      <c r="N63" s="8"/>
      <c r="O63" s="8">
        <v>445356409716</v>
      </c>
      <c r="P63" s="8"/>
      <c r="Q63" s="8">
        <f t="shared" si="1"/>
        <v>7562292487</v>
      </c>
    </row>
    <row r="64" spans="1:17">
      <c r="A64" s="6" t="s">
        <v>136</v>
      </c>
      <c r="C64" s="8">
        <v>17338</v>
      </c>
      <c r="D64" s="8"/>
      <c r="E64" s="8">
        <v>14146630498</v>
      </c>
      <c r="F64" s="8"/>
      <c r="G64" s="8">
        <v>14037594244</v>
      </c>
      <c r="H64" s="8"/>
      <c r="I64" s="8">
        <f t="shared" si="0"/>
        <v>109036254</v>
      </c>
      <c r="J64" s="8"/>
      <c r="K64" s="8">
        <v>17338</v>
      </c>
      <c r="L64" s="8"/>
      <c r="M64" s="8">
        <v>14146630498</v>
      </c>
      <c r="N64" s="8"/>
      <c r="O64" s="8">
        <v>13703204843</v>
      </c>
      <c r="P64" s="8"/>
      <c r="Q64" s="8">
        <f t="shared" si="1"/>
        <v>443425655</v>
      </c>
    </row>
    <row r="65" spans="1:17">
      <c r="A65" s="6" t="s">
        <v>143</v>
      </c>
      <c r="C65" s="8">
        <v>36825</v>
      </c>
      <c r="D65" s="8"/>
      <c r="E65" s="8">
        <v>30165622239</v>
      </c>
      <c r="F65" s="8"/>
      <c r="G65" s="8">
        <v>30035285367</v>
      </c>
      <c r="H65" s="8"/>
      <c r="I65" s="8">
        <f t="shared" si="0"/>
        <v>130336872</v>
      </c>
      <c r="J65" s="8"/>
      <c r="K65" s="8">
        <v>36825</v>
      </c>
      <c r="L65" s="8"/>
      <c r="M65" s="8">
        <v>30165622239</v>
      </c>
      <c r="N65" s="8"/>
      <c r="O65" s="8">
        <v>29483746852</v>
      </c>
      <c r="P65" s="8"/>
      <c r="Q65" s="8">
        <f t="shared" si="1"/>
        <v>681875387</v>
      </c>
    </row>
    <row r="66" spans="1:17">
      <c r="A66" s="6" t="s">
        <v>139</v>
      </c>
      <c r="C66" s="8">
        <v>90132</v>
      </c>
      <c r="D66" s="8"/>
      <c r="E66" s="8">
        <v>77964467498</v>
      </c>
      <c r="F66" s="8"/>
      <c r="G66" s="8">
        <v>76891189945</v>
      </c>
      <c r="H66" s="8"/>
      <c r="I66" s="8">
        <f t="shared" si="0"/>
        <v>1073277553</v>
      </c>
      <c r="J66" s="8"/>
      <c r="K66" s="8">
        <v>90132</v>
      </c>
      <c r="L66" s="8"/>
      <c r="M66" s="8">
        <v>77964467498</v>
      </c>
      <c r="N66" s="8"/>
      <c r="O66" s="8">
        <v>75696256246</v>
      </c>
      <c r="P66" s="8"/>
      <c r="Q66" s="8">
        <f t="shared" si="1"/>
        <v>2268211252</v>
      </c>
    </row>
    <row r="67" spans="1:17">
      <c r="A67" s="6" t="s">
        <v>162</v>
      </c>
      <c r="C67" s="8">
        <v>162683</v>
      </c>
      <c r="D67" s="8"/>
      <c r="E67" s="8">
        <v>106199732169</v>
      </c>
      <c r="F67" s="8"/>
      <c r="G67" s="8">
        <v>107790483533</v>
      </c>
      <c r="H67" s="8"/>
      <c r="I67" s="8">
        <f t="shared" si="0"/>
        <v>-1590751364</v>
      </c>
      <c r="J67" s="8"/>
      <c r="K67" s="8">
        <v>162683</v>
      </c>
      <c r="L67" s="8"/>
      <c r="M67" s="8">
        <v>106199732169</v>
      </c>
      <c r="N67" s="8"/>
      <c r="O67" s="8">
        <v>105399476881</v>
      </c>
      <c r="P67" s="8"/>
      <c r="Q67" s="8">
        <f t="shared" si="1"/>
        <v>800255288</v>
      </c>
    </row>
    <row r="68" spans="1:17">
      <c r="A68" s="6" t="s">
        <v>128</v>
      </c>
      <c r="C68" s="8">
        <v>19400</v>
      </c>
      <c r="D68" s="8"/>
      <c r="E68" s="8">
        <v>13940640800</v>
      </c>
      <c r="F68" s="8"/>
      <c r="G68" s="8">
        <v>14015317263</v>
      </c>
      <c r="H68" s="8"/>
      <c r="I68" s="8">
        <f t="shared" si="0"/>
        <v>-74676463</v>
      </c>
      <c r="J68" s="8"/>
      <c r="K68" s="8">
        <v>19400</v>
      </c>
      <c r="L68" s="8"/>
      <c r="M68" s="8">
        <v>13940640800</v>
      </c>
      <c r="N68" s="8"/>
      <c r="O68" s="8">
        <v>13823292074</v>
      </c>
      <c r="P68" s="8"/>
      <c r="Q68" s="8">
        <f t="shared" si="1"/>
        <v>117348726</v>
      </c>
    </row>
    <row r="69" spans="1:17">
      <c r="A69" s="6" t="s">
        <v>165</v>
      </c>
      <c r="C69" s="8">
        <v>112600</v>
      </c>
      <c r="D69" s="8"/>
      <c r="E69" s="8">
        <v>96111448641</v>
      </c>
      <c r="F69" s="8"/>
      <c r="G69" s="8">
        <v>94133425223</v>
      </c>
      <c r="H69" s="8"/>
      <c r="I69" s="8">
        <f t="shared" si="0"/>
        <v>1978023418</v>
      </c>
      <c r="J69" s="8"/>
      <c r="K69" s="8">
        <v>112600</v>
      </c>
      <c r="L69" s="8"/>
      <c r="M69" s="8">
        <v>96111448641</v>
      </c>
      <c r="N69" s="8"/>
      <c r="O69" s="8">
        <v>92011299928</v>
      </c>
      <c r="P69" s="8"/>
      <c r="Q69" s="8">
        <f t="shared" si="1"/>
        <v>4100148713</v>
      </c>
    </row>
    <row r="70" spans="1:17">
      <c r="A70" s="6" t="s">
        <v>146</v>
      </c>
      <c r="C70" s="8">
        <v>14300</v>
      </c>
      <c r="D70" s="8"/>
      <c r="E70" s="8">
        <v>13721365551</v>
      </c>
      <c r="F70" s="8"/>
      <c r="G70" s="8">
        <v>13437990922</v>
      </c>
      <c r="H70" s="8"/>
      <c r="I70" s="8">
        <f t="shared" si="0"/>
        <v>283374629</v>
      </c>
      <c r="J70" s="8"/>
      <c r="K70" s="8">
        <v>14300</v>
      </c>
      <c r="L70" s="8"/>
      <c r="M70" s="8">
        <v>13721365551</v>
      </c>
      <c r="N70" s="8"/>
      <c r="O70" s="8">
        <v>13162908790</v>
      </c>
      <c r="P70" s="8"/>
      <c r="Q70" s="8">
        <f t="shared" si="1"/>
        <v>558456761</v>
      </c>
    </row>
    <row r="71" spans="1:17">
      <c r="A71" s="6" t="s">
        <v>149</v>
      </c>
      <c r="C71" s="8">
        <v>136666</v>
      </c>
      <c r="D71" s="8"/>
      <c r="E71" s="8">
        <v>127551854715</v>
      </c>
      <c r="F71" s="8"/>
      <c r="G71" s="8">
        <v>125090946175</v>
      </c>
      <c r="H71" s="8"/>
      <c r="I71" s="8">
        <f t="shared" si="0"/>
        <v>2460908540</v>
      </c>
      <c r="J71" s="8"/>
      <c r="K71" s="8">
        <v>136666</v>
      </c>
      <c r="L71" s="8"/>
      <c r="M71" s="8">
        <v>127551854715</v>
      </c>
      <c r="N71" s="8"/>
      <c r="O71" s="8">
        <v>122776784180</v>
      </c>
      <c r="P71" s="8"/>
      <c r="Q71" s="8">
        <f t="shared" si="1"/>
        <v>4775070535</v>
      </c>
    </row>
    <row r="72" spans="1:17">
      <c r="A72" s="6" t="s">
        <v>177</v>
      </c>
      <c r="C72" s="8">
        <v>105000</v>
      </c>
      <c r="D72" s="8"/>
      <c r="E72" s="8">
        <v>99406479309</v>
      </c>
      <c r="F72" s="8"/>
      <c r="G72" s="8">
        <v>97002415125</v>
      </c>
      <c r="H72" s="8"/>
      <c r="I72" s="8">
        <f t="shared" si="0"/>
        <v>2404064184</v>
      </c>
      <c r="J72" s="8"/>
      <c r="K72" s="8">
        <v>105000</v>
      </c>
      <c r="L72" s="8"/>
      <c r="M72" s="8">
        <v>99406479309</v>
      </c>
      <c r="N72" s="8"/>
      <c r="O72" s="8">
        <v>98839582078</v>
      </c>
      <c r="P72" s="8"/>
      <c r="Q72" s="8">
        <f t="shared" si="1"/>
        <v>566897231</v>
      </c>
    </row>
    <row r="73" spans="1:17">
      <c r="A73" s="6" t="s">
        <v>153</v>
      </c>
      <c r="C73" s="8">
        <v>16</v>
      </c>
      <c r="D73" s="8"/>
      <c r="E73" s="8">
        <v>14477535</v>
      </c>
      <c r="F73" s="8"/>
      <c r="G73" s="8">
        <v>14252456</v>
      </c>
      <c r="H73" s="8"/>
      <c r="I73" s="8">
        <f t="shared" ref="I73" si="2">E73-G73</f>
        <v>225079</v>
      </c>
      <c r="J73" s="8"/>
      <c r="K73" s="8">
        <v>16</v>
      </c>
      <c r="L73" s="8"/>
      <c r="M73" s="8">
        <v>14477535</v>
      </c>
      <c r="N73" s="8"/>
      <c r="O73" s="8">
        <v>14018258</v>
      </c>
      <c r="P73" s="8"/>
      <c r="Q73" s="8">
        <f t="shared" ref="Q73" si="3">M73-O73</f>
        <v>459277</v>
      </c>
    </row>
    <row r="74" spans="1:17">
      <c r="A74" s="6" t="s">
        <v>112</v>
      </c>
      <c r="C74" s="2" t="s">
        <v>112</v>
      </c>
      <c r="E74" s="9">
        <f>SUM(E8:E73)</f>
        <v>3625276173214</v>
      </c>
      <c r="F74" s="8"/>
      <c r="G74" s="9">
        <f>SUM(G8:G73)</f>
        <v>3752429994603</v>
      </c>
      <c r="H74" s="8"/>
      <c r="I74" s="9">
        <f>SUM(I8:I73)</f>
        <v>-127153821389</v>
      </c>
      <c r="J74" s="8"/>
      <c r="K74" s="8" t="s">
        <v>112</v>
      </c>
      <c r="L74" s="8"/>
      <c r="M74" s="9">
        <f>SUM(M8:M73)</f>
        <v>3625276173214</v>
      </c>
      <c r="N74" s="8"/>
      <c r="O74" s="9">
        <f>SUM(O8:O73)</f>
        <v>3736098497302</v>
      </c>
      <c r="P74" s="8"/>
      <c r="Q74" s="9">
        <f>SUM(Q8:Q73)</f>
        <v>-110822324088</v>
      </c>
    </row>
    <row r="75" spans="1:17">
      <c r="I75" s="8"/>
      <c r="J75" s="8"/>
      <c r="K75" s="8"/>
      <c r="L75" s="8"/>
      <c r="M75" s="8"/>
      <c r="N75" s="8"/>
      <c r="O75" s="8"/>
      <c r="P75" s="8"/>
      <c r="Q75" s="8"/>
    </row>
    <row r="79" spans="1:17">
      <c r="I79" s="8"/>
      <c r="J79" s="8"/>
      <c r="K79" s="8"/>
      <c r="L79" s="8"/>
      <c r="M79" s="8"/>
      <c r="N79" s="8"/>
      <c r="O79" s="8"/>
      <c r="P79" s="8"/>
      <c r="Q79" s="8"/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Q24"/>
  <sheetViews>
    <sheetView rightToLeft="1" workbookViewId="0">
      <selection activeCell="G24" sqref="G24"/>
    </sheetView>
  </sheetViews>
  <sheetFormatPr defaultRowHeight="24"/>
  <cols>
    <col min="1" max="1" width="35.5703125" style="2" bestFit="1" customWidth="1"/>
    <col min="2" max="2" width="1" style="2" customWidth="1"/>
    <col min="3" max="3" width="18" style="2" customWidth="1"/>
    <col min="4" max="4" width="1" style="2" customWidth="1"/>
    <col min="5" max="5" width="21" style="2" customWidth="1"/>
    <col min="6" max="6" width="1" style="2" customWidth="1"/>
    <col min="7" max="7" width="21" style="2" customWidth="1"/>
    <col min="8" max="8" width="1" style="2" customWidth="1"/>
    <col min="9" max="9" width="28" style="2" customWidth="1"/>
    <col min="10" max="10" width="1" style="2" customWidth="1"/>
    <col min="11" max="11" width="18" style="2" customWidth="1"/>
    <col min="12" max="12" width="1" style="2" customWidth="1"/>
    <col min="13" max="13" width="22" style="2" customWidth="1"/>
    <col min="14" max="14" width="1" style="2" customWidth="1"/>
    <col min="15" max="15" width="22" style="2" customWidth="1"/>
    <col min="16" max="16" width="1" style="2" customWidth="1"/>
    <col min="17" max="17" width="28" style="2" customWidth="1"/>
    <col min="18" max="18" width="1" style="2" customWidth="1"/>
    <col min="19" max="19" width="9.140625" style="2" customWidth="1"/>
    <col min="20" max="16384" width="9.140625" style="2"/>
  </cols>
  <sheetData>
    <row r="2" spans="1:17" ht="24.75">
      <c r="A2" s="14" t="s">
        <v>0</v>
      </c>
      <c r="B2" s="14" t="s">
        <v>0</v>
      </c>
      <c r="C2" s="14" t="s">
        <v>0</v>
      </c>
      <c r="D2" s="14" t="s">
        <v>0</v>
      </c>
      <c r="E2" s="14" t="s">
        <v>0</v>
      </c>
      <c r="F2" s="14" t="s">
        <v>0</v>
      </c>
      <c r="G2" s="14" t="s">
        <v>0</v>
      </c>
      <c r="H2" s="14" t="s">
        <v>0</v>
      </c>
      <c r="I2" s="14" t="s">
        <v>0</v>
      </c>
      <c r="J2" s="14" t="s">
        <v>0</v>
      </c>
      <c r="K2" s="14" t="s">
        <v>0</v>
      </c>
      <c r="L2" s="14" t="s">
        <v>0</v>
      </c>
      <c r="M2" s="14" t="s">
        <v>0</v>
      </c>
      <c r="N2" s="14" t="s">
        <v>0</v>
      </c>
      <c r="O2" s="14" t="s">
        <v>0</v>
      </c>
      <c r="P2" s="14" t="s">
        <v>0</v>
      </c>
      <c r="Q2" s="14" t="s">
        <v>0</v>
      </c>
    </row>
    <row r="3" spans="1:17" ht="24.75">
      <c r="A3" s="14" t="s">
        <v>203</v>
      </c>
      <c r="B3" s="14" t="s">
        <v>203</v>
      </c>
      <c r="C3" s="14" t="s">
        <v>203</v>
      </c>
      <c r="D3" s="14" t="s">
        <v>203</v>
      </c>
      <c r="E3" s="14" t="s">
        <v>203</v>
      </c>
      <c r="F3" s="14" t="s">
        <v>203</v>
      </c>
      <c r="G3" s="14" t="s">
        <v>203</v>
      </c>
      <c r="H3" s="14" t="s">
        <v>203</v>
      </c>
      <c r="I3" s="14" t="s">
        <v>203</v>
      </c>
      <c r="J3" s="14" t="s">
        <v>203</v>
      </c>
      <c r="K3" s="14" t="s">
        <v>203</v>
      </c>
      <c r="L3" s="14" t="s">
        <v>203</v>
      </c>
      <c r="M3" s="14" t="s">
        <v>203</v>
      </c>
      <c r="N3" s="14" t="s">
        <v>203</v>
      </c>
      <c r="O3" s="14" t="s">
        <v>203</v>
      </c>
      <c r="P3" s="14" t="s">
        <v>203</v>
      </c>
      <c r="Q3" s="14" t="s">
        <v>203</v>
      </c>
    </row>
    <row r="4" spans="1:17" ht="24.75">
      <c r="A4" s="14" t="s">
        <v>2</v>
      </c>
      <c r="B4" s="14" t="s">
        <v>2</v>
      </c>
      <c r="C4" s="14" t="s">
        <v>2</v>
      </c>
      <c r="D4" s="14" t="s">
        <v>2</v>
      </c>
      <c r="E4" s="14" t="s">
        <v>2</v>
      </c>
      <c r="F4" s="14" t="s">
        <v>2</v>
      </c>
      <c r="G4" s="14" t="s">
        <v>2</v>
      </c>
      <c r="H4" s="14" t="s">
        <v>2</v>
      </c>
      <c r="I4" s="14" t="s">
        <v>2</v>
      </c>
      <c r="J4" s="14" t="s">
        <v>2</v>
      </c>
      <c r="K4" s="14" t="s">
        <v>2</v>
      </c>
      <c r="L4" s="14" t="s">
        <v>2</v>
      </c>
      <c r="M4" s="14" t="s">
        <v>2</v>
      </c>
      <c r="N4" s="14" t="s">
        <v>2</v>
      </c>
      <c r="O4" s="14" t="s">
        <v>2</v>
      </c>
      <c r="P4" s="14" t="s">
        <v>2</v>
      </c>
      <c r="Q4" s="14" t="s">
        <v>2</v>
      </c>
    </row>
    <row r="6" spans="1:17" ht="24.75">
      <c r="A6" s="13" t="s">
        <v>3</v>
      </c>
      <c r="C6" s="13" t="s">
        <v>205</v>
      </c>
      <c r="D6" s="13" t="s">
        <v>205</v>
      </c>
      <c r="E6" s="13" t="s">
        <v>205</v>
      </c>
      <c r="F6" s="13" t="s">
        <v>205</v>
      </c>
      <c r="G6" s="13" t="s">
        <v>205</v>
      </c>
      <c r="H6" s="13" t="s">
        <v>205</v>
      </c>
      <c r="I6" s="13" t="s">
        <v>205</v>
      </c>
      <c r="K6" s="13" t="s">
        <v>206</v>
      </c>
      <c r="L6" s="13" t="s">
        <v>206</v>
      </c>
      <c r="M6" s="13" t="s">
        <v>206</v>
      </c>
      <c r="N6" s="13" t="s">
        <v>206</v>
      </c>
      <c r="O6" s="13" t="s">
        <v>206</v>
      </c>
      <c r="P6" s="13" t="s">
        <v>206</v>
      </c>
      <c r="Q6" s="13" t="s">
        <v>206</v>
      </c>
    </row>
    <row r="7" spans="1:17" ht="24.75">
      <c r="A7" s="13" t="s">
        <v>3</v>
      </c>
      <c r="C7" s="13" t="s">
        <v>7</v>
      </c>
      <c r="E7" s="13" t="s">
        <v>219</v>
      </c>
      <c r="G7" s="13" t="s">
        <v>220</v>
      </c>
      <c r="I7" s="13" t="s">
        <v>222</v>
      </c>
      <c r="K7" s="13" t="s">
        <v>7</v>
      </c>
      <c r="M7" s="13" t="s">
        <v>219</v>
      </c>
      <c r="O7" s="13" t="s">
        <v>220</v>
      </c>
      <c r="Q7" s="13" t="s">
        <v>222</v>
      </c>
    </row>
    <row r="8" spans="1:17">
      <c r="A8" s="6" t="s">
        <v>75</v>
      </c>
      <c r="C8" s="3">
        <v>34669</v>
      </c>
      <c r="E8" s="8">
        <v>506777548</v>
      </c>
      <c r="F8" s="8"/>
      <c r="G8" s="8">
        <v>491783007</v>
      </c>
      <c r="H8" s="8"/>
      <c r="I8" s="8">
        <f>E8-G8</f>
        <v>14994541</v>
      </c>
      <c r="K8" s="3">
        <v>34669</v>
      </c>
      <c r="M8" s="3">
        <v>506777548</v>
      </c>
      <c r="O8" s="3">
        <v>491783007</v>
      </c>
      <c r="Q8" s="8">
        <f>M8-O8</f>
        <v>14994541</v>
      </c>
    </row>
    <row r="9" spans="1:17">
      <c r="A9" s="6" t="s">
        <v>93</v>
      </c>
      <c r="C9" s="3">
        <v>27119</v>
      </c>
      <c r="E9" s="8">
        <v>409767695</v>
      </c>
      <c r="F9" s="8"/>
      <c r="G9" s="8">
        <v>397086066</v>
      </c>
      <c r="H9" s="8"/>
      <c r="I9" s="8">
        <f t="shared" ref="I9:I18" si="0">E9-G9</f>
        <v>12681629</v>
      </c>
      <c r="K9" s="3">
        <v>27119</v>
      </c>
      <c r="M9" s="3">
        <v>409767695</v>
      </c>
      <c r="O9" s="3">
        <v>397086066</v>
      </c>
      <c r="Q9" s="8">
        <f t="shared" ref="Q9:Q17" si="1">M9-O9</f>
        <v>12681629</v>
      </c>
    </row>
    <row r="10" spans="1:17">
      <c r="A10" s="6" t="s">
        <v>77</v>
      </c>
      <c r="C10" s="3">
        <v>1147469</v>
      </c>
      <c r="E10" s="8">
        <v>4248122748</v>
      </c>
      <c r="F10" s="8"/>
      <c r="G10" s="8">
        <v>4421126613</v>
      </c>
      <c r="H10" s="8"/>
      <c r="I10" s="8">
        <f t="shared" si="0"/>
        <v>-173003865</v>
      </c>
      <c r="K10" s="3">
        <v>1147469</v>
      </c>
      <c r="M10" s="3">
        <v>4248122748</v>
      </c>
      <c r="O10" s="3">
        <v>4421126613</v>
      </c>
      <c r="Q10" s="8">
        <f t="shared" si="1"/>
        <v>-173003865</v>
      </c>
    </row>
    <row r="11" spans="1:17">
      <c r="A11" s="6" t="s">
        <v>65</v>
      </c>
      <c r="C11" s="3">
        <v>235300</v>
      </c>
      <c r="E11" s="8">
        <v>6717016740</v>
      </c>
      <c r="F11" s="8"/>
      <c r="G11" s="8">
        <v>6647436851</v>
      </c>
      <c r="H11" s="8"/>
      <c r="I11" s="8">
        <f t="shared" si="0"/>
        <v>69579889</v>
      </c>
      <c r="K11" s="3">
        <v>235300</v>
      </c>
      <c r="M11" s="3">
        <v>6717016740</v>
      </c>
      <c r="O11" s="3">
        <v>6647436851</v>
      </c>
      <c r="Q11" s="8">
        <f t="shared" si="1"/>
        <v>69579889</v>
      </c>
    </row>
    <row r="12" spans="1:17">
      <c r="A12" s="6" t="s">
        <v>87</v>
      </c>
      <c r="C12" s="3">
        <v>10004713</v>
      </c>
      <c r="E12" s="8">
        <v>17094920717</v>
      </c>
      <c r="F12" s="8"/>
      <c r="G12" s="8">
        <v>15842679643</v>
      </c>
      <c r="H12" s="8"/>
      <c r="I12" s="8">
        <f t="shared" si="0"/>
        <v>1252241074</v>
      </c>
      <c r="K12" s="3">
        <v>10004713</v>
      </c>
      <c r="M12" s="3">
        <v>17094920717</v>
      </c>
      <c r="O12" s="3">
        <v>15842679643</v>
      </c>
      <c r="Q12" s="8">
        <f t="shared" si="1"/>
        <v>1252241074</v>
      </c>
    </row>
    <row r="13" spans="1:17">
      <c r="A13" s="6" t="s">
        <v>101</v>
      </c>
      <c r="C13" s="3">
        <v>96871</v>
      </c>
      <c r="E13" s="8">
        <v>3733689214</v>
      </c>
      <c r="F13" s="8"/>
      <c r="G13" s="8">
        <v>3245995258</v>
      </c>
      <c r="H13" s="8"/>
      <c r="I13" s="8">
        <f t="shared" si="0"/>
        <v>487693956</v>
      </c>
      <c r="K13" s="3">
        <v>803877</v>
      </c>
      <c r="M13" s="3">
        <v>30882764827</v>
      </c>
      <c r="O13" s="3">
        <v>26936657349</v>
      </c>
      <c r="Q13" s="8">
        <f t="shared" si="1"/>
        <v>3946107478</v>
      </c>
    </row>
    <row r="14" spans="1:17">
      <c r="A14" s="6" t="s">
        <v>108</v>
      </c>
      <c r="C14" s="3">
        <v>0</v>
      </c>
      <c r="E14" s="8">
        <v>0</v>
      </c>
      <c r="F14" s="8"/>
      <c r="G14" s="8">
        <v>0</v>
      </c>
      <c r="H14" s="8"/>
      <c r="I14" s="8">
        <f t="shared" si="0"/>
        <v>0</v>
      </c>
      <c r="K14" s="3">
        <v>1</v>
      </c>
      <c r="M14" s="3">
        <v>1</v>
      </c>
      <c r="O14" s="3">
        <v>5102</v>
      </c>
      <c r="Q14" s="8">
        <f t="shared" si="1"/>
        <v>-5101</v>
      </c>
    </row>
    <row r="15" spans="1:17">
      <c r="A15" s="6" t="s">
        <v>223</v>
      </c>
      <c r="C15" s="3">
        <v>0</v>
      </c>
      <c r="E15" s="8">
        <v>0</v>
      </c>
      <c r="F15" s="8"/>
      <c r="G15" s="8">
        <v>0</v>
      </c>
      <c r="H15" s="8"/>
      <c r="I15" s="8">
        <f t="shared" si="0"/>
        <v>0</v>
      </c>
      <c r="K15" s="3">
        <v>1</v>
      </c>
      <c r="M15" s="3">
        <v>2342</v>
      </c>
      <c r="O15" s="3">
        <v>0</v>
      </c>
      <c r="Q15" s="8">
        <f t="shared" si="1"/>
        <v>2342</v>
      </c>
    </row>
    <row r="16" spans="1:17">
      <c r="A16" s="6" t="s">
        <v>102</v>
      </c>
      <c r="C16" s="3">
        <v>0</v>
      </c>
      <c r="E16" s="8">
        <v>0</v>
      </c>
      <c r="F16" s="8"/>
      <c r="G16" s="8">
        <v>0</v>
      </c>
      <c r="H16" s="8"/>
      <c r="I16" s="8">
        <f t="shared" si="0"/>
        <v>0</v>
      </c>
      <c r="K16" s="3">
        <v>1260000</v>
      </c>
      <c r="M16" s="3">
        <v>29809571400</v>
      </c>
      <c r="O16" s="3">
        <v>30673798469</v>
      </c>
      <c r="Q16" s="8">
        <f t="shared" si="1"/>
        <v>-864227069</v>
      </c>
    </row>
    <row r="17" spans="1:17">
      <c r="A17" s="6" t="s">
        <v>106</v>
      </c>
      <c r="C17" s="3">
        <v>0</v>
      </c>
      <c r="E17" s="8">
        <v>0</v>
      </c>
      <c r="F17" s="8"/>
      <c r="G17" s="8">
        <v>0</v>
      </c>
      <c r="H17" s="8"/>
      <c r="I17" s="8">
        <f t="shared" si="0"/>
        <v>0</v>
      </c>
      <c r="K17" s="3">
        <v>1</v>
      </c>
      <c r="M17" s="3">
        <v>1</v>
      </c>
      <c r="O17" s="3">
        <v>3419</v>
      </c>
      <c r="Q17" s="8">
        <f t="shared" si="1"/>
        <v>-3418</v>
      </c>
    </row>
    <row r="18" spans="1:17" ht="24.75" thickBot="1">
      <c r="A18" s="6" t="s">
        <v>173</v>
      </c>
      <c r="C18" s="3">
        <v>0</v>
      </c>
      <c r="E18" s="8">
        <v>0</v>
      </c>
      <c r="F18" s="8"/>
      <c r="G18" s="8">
        <v>0</v>
      </c>
      <c r="H18" s="8"/>
      <c r="I18" s="8">
        <f t="shared" si="0"/>
        <v>0</v>
      </c>
      <c r="K18" s="3">
        <v>170831</v>
      </c>
      <c r="M18" s="3">
        <v>159982697846</v>
      </c>
      <c r="O18" s="3">
        <v>157921714101</v>
      </c>
      <c r="Q18" s="8">
        <f>M18-O18</f>
        <v>2060983745</v>
      </c>
    </row>
    <row r="19" spans="1:17" ht="24.75" thickBot="1">
      <c r="A19" s="6" t="s">
        <v>112</v>
      </c>
      <c r="C19" s="2" t="s">
        <v>112</v>
      </c>
      <c r="E19" s="4">
        <f>SUM(E8:E18)</f>
        <v>32710294662</v>
      </c>
      <c r="G19" s="4">
        <f>SUM(G8:G18)</f>
        <v>31046107438</v>
      </c>
      <c r="I19" s="4">
        <f>SUM(I8:I18)</f>
        <v>1664187224</v>
      </c>
      <c r="K19" s="2" t="s">
        <v>112</v>
      </c>
      <c r="M19" s="4">
        <f>SUM(M8:M18)</f>
        <v>249651641865</v>
      </c>
      <c r="O19" s="4">
        <f>SUM(O8:O18)</f>
        <v>243332290620</v>
      </c>
      <c r="Q19" s="4">
        <f>SUM(Q8:Q18)</f>
        <v>6319351245</v>
      </c>
    </row>
    <row r="20" spans="1:17" ht="24.75" thickTop="1">
      <c r="A20" s="6"/>
      <c r="I20" s="3"/>
      <c r="J20" s="3"/>
      <c r="K20" s="3"/>
      <c r="L20" s="3"/>
      <c r="M20" s="3"/>
      <c r="N20" s="3"/>
      <c r="O20" s="3"/>
      <c r="P20" s="3"/>
      <c r="Q20" s="3"/>
    </row>
    <row r="24" spans="1:17">
      <c r="I24" s="3"/>
      <c r="J24" s="3"/>
      <c r="K24" s="3"/>
      <c r="L24" s="3"/>
      <c r="M24" s="3"/>
      <c r="N24" s="3"/>
      <c r="O24" s="3"/>
      <c r="P24" s="3"/>
      <c r="Q24" s="3"/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60"/>
  <sheetViews>
    <sheetView rightToLeft="1" topLeftCell="A22" workbookViewId="0">
      <selection activeCell="G68" sqref="G68"/>
    </sheetView>
  </sheetViews>
  <sheetFormatPr defaultRowHeight="24"/>
  <cols>
    <col min="1" max="1" width="35.5703125" style="2" bestFit="1" customWidth="1"/>
    <col min="2" max="2" width="1" style="2" customWidth="1"/>
    <col min="3" max="3" width="20" style="2" customWidth="1"/>
    <col min="4" max="4" width="1" style="2" customWidth="1"/>
    <col min="5" max="5" width="22" style="2" customWidth="1"/>
    <col min="6" max="6" width="1" style="2" customWidth="1"/>
    <col min="7" max="7" width="20" style="2" customWidth="1"/>
    <col min="8" max="8" width="1" style="2" customWidth="1"/>
    <col min="9" max="9" width="22" style="2" customWidth="1"/>
    <col min="10" max="10" width="1" style="2" customWidth="1"/>
    <col min="11" max="11" width="23" style="2" customWidth="1"/>
    <col min="12" max="12" width="1" style="2" customWidth="1"/>
    <col min="13" max="13" width="20" style="2" customWidth="1"/>
    <col min="14" max="14" width="1" style="2" customWidth="1"/>
    <col min="15" max="15" width="22" style="2" customWidth="1"/>
    <col min="16" max="16" width="1" style="2" customWidth="1"/>
    <col min="17" max="17" width="20" style="2" customWidth="1"/>
    <col min="18" max="18" width="1" style="2" customWidth="1"/>
    <col min="19" max="19" width="22" style="2" customWidth="1"/>
    <col min="20" max="20" width="1" style="2" customWidth="1"/>
    <col min="21" max="21" width="23" style="2" customWidth="1"/>
    <col min="22" max="22" width="1" style="2" customWidth="1"/>
    <col min="23" max="23" width="9.140625" style="2" customWidth="1"/>
    <col min="24" max="16384" width="9.140625" style="2"/>
  </cols>
  <sheetData>
    <row r="2" spans="1:21" ht="24.75">
      <c r="A2" s="14" t="s">
        <v>0</v>
      </c>
      <c r="B2" s="14" t="s">
        <v>0</v>
      </c>
      <c r="C2" s="14" t="s">
        <v>0</v>
      </c>
      <c r="D2" s="14" t="s">
        <v>0</v>
      </c>
      <c r="E2" s="14" t="s">
        <v>0</v>
      </c>
      <c r="F2" s="14" t="s">
        <v>0</v>
      </c>
      <c r="G2" s="14" t="s">
        <v>0</v>
      </c>
      <c r="H2" s="14" t="s">
        <v>0</v>
      </c>
      <c r="I2" s="14" t="s">
        <v>0</v>
      </c>
      <c r="J2" s="14" t="s">
        <v>0</v>
      </c>
      <c r="K2" s="14" t="s">
        <v>0</v>
      </c>
      <c r="L2" s="14" t="s">
        <v>0</v>
      </c>
      <c r="M2" s="14" t="s">
        <v>0</v>
      </c>
      <c r="N2" s="14" t="s">
        <v>0</v>
      </c>
      <c r="O2" s="14" t="s">
        <v>0</v>
      </c>
      <c r="P2" s="14" t="s">
        <v>0</v>
      </c>
      <c r="Q2" s="14" t="s">
        <v>0</v>
      </c>
      <c r="R2" s="14" t="s">
        <v>0</v>
      </c>
      <c r="S2" s="14" t="s">
        <v>0</v>
      </c>
      <c r="T2" s="14" t="s">
        <v>0</v>
      </c>
      <c r="U2" s="14" t="s">
        <v>0</v>
      </c>
    </row>
    <row r="3" spans="1:21" ht="24.75">
      <c r="A3" s="14" t="s">
        <v>203</v>
      </c>
      <c r="B3" s="14" t="s">
        <v>203</v>
      </c>
      <c r="C3" s="14" t="s">
        <v>203</v>
      </c>
      <c r="D3" s="14" t="s">
        <v>203</v>
      </c>
      <c r="E3" s="14" t="s">
        <v>203</v>
      </c>
      <c r="F3" s="14" t="s">
        <v>203</v>
      </c>
      <c r="G3" s="14" t="s">
        <v>203</v>
      </c>
      <c r="H3" s="14" t="s">
        <v>203</v>
      </c>
      <c r="I3" s="14" t="s">
        <v>203</v>
      </c>
      <c r="J3" s="14" t="s">
        <v>203</v>
      </c>
      <c r="K3" s="14" t="s">
        <v>203</v>
      </c>
      <c r="L3" s="14" t="s">
        <v>203</v>
      </c>
      <c r="M3" s="14" t="s">
        <v>203</v>
      </c>
      <c r="N3" s="14" t="s">
        <v>203</v>
      </c>
      <c r="O3" s="14" t="s">
        <v>203</v>
      </c>
      <c r="P3" s="14" t="s">
        <v>203</v>
      </c>
      <c r="Q3" s="14" t="s">
        <v>203</v>
      </c>
      <c r="R3" s="14" t="s">
        <v>203</v>
      </c>
      <c r="S3" s="14" t="s">
        <v>203</v>
      </c>
      <c r="T3" s="14" t="s">
        <v>203</v>
      </c>
      <c r="U3" s="14" t="s">
        <v>203</v>
      </c>
    </row>
    <row r="4" spans="1:21" ht="24.75">
      <c r="A4" s="14" t="s">
        <v>2</v>
      </c>
      <c r="B4" s="14" t="s">
        <v>2</v>
      </c>
      <c r="C4" s="14" t="s">
        <v>2</v>
      </c>
      <c r="D4" s="14" t="s">
        <v>2</v>
      </c>
      <c r="E4" s="14" t="s">
        <v>2</v>
      </c>
      <c r="F4" s="14" t="s">
        <v>2</v>
      </c>
      <c r="G4" s="14" t="s">
        <v>2</v>
      </c>
      <c r="H4" s="14" t="s">
        <v>2</v>
      </c>
      <c r="I4" s="14" t="s">
        <v>2</v>
      </c>
      <c r="J4" s="14" t="s">
        <v>2</v>
      </c>
      <c r="K4" s="14" t="s">
        <v>2</v>
      </c>
      <c r="L4" s="14" t="s">
        <v>2</v>
      </c>
      <c r="M4" s="14" t="s">
        <v>2</v>
      </c>
      <c r="N4" s="14" t="s">
        <v>2</v>
      </c>
      <c r="O4" s="14" t="s">
        <v>2</v>
      </c>
      <c r="P4" s="14" t="s">
        <v>2</v>
      </c>
      <c r="Q4" s="14" t="s">
        <v>2</v>
      </c>
      <c r="R4" s="14" t="s">
        <v>2</v>
      </c>
      <c r="S4" s="14" t="s">
        <v>2</v>
      </c>
      <c r="T4" s="14" t="s">
        <v>2</v>
      </c>
      <c r="U4" s="14" t="s">
        <v>2</v>
      </c>
    </row>
    <row r="6" spans="1:21" ht="24.75">
      <c r="A6" s="13" t="s">
        <v>3</v>
      </c>
      <c r="C6" s="13" t="s">
        <v>205</v>
      </c>
      <c r="D6" s="13" t="s">
        <v>205</v>
      </c>
      <c r="E6" s="13" t="s">
        <v>205</v>
      </c>
      <c r="F6" s="13" t="s">
        <v>205</v>
      </c>
      <c r="G6" s="13" t="s">
        <v>205</v>
      </c>
      <c r="H6" s="13" t="s">
        <v>205</v>
      </c>
      <c r="I6" s="13" t="s">
        <v>205</v>
      </c>
      <c r="J6" s="13" t="s">
        <v>205</v>
      </c>
      <c r="K6" s="13" t="s">
        <v>205</v>
      </c>
      <c r="M6" s="13" t="s">
        <v>206</v>
      </c>
      <c r="N6" s="13" t="s">
        <v>206</v>
      </c>
      <c r="O6" s="13" t="s">
        <v>206</v>
      </c>
      <c r="P6" s="13" t="s">
        <v>206</v>
      </c>
      <c r="Q6" s="13" t="s">
        <v>206</v>
      </c>
      <c r="R6" s="13" t="s">
        <v>206</v>
      </c>
      <c r="S6" s="13" t="s">
        <v>206</v>
      </c>
      <c r="T6" s="13" t="s">
        <v>206</v>
      </c>
      <c r="U6" s="13" t="s">
        <v>206</v>
      </c>
    </row>
    <row r="7" spans="1:21" ht="24.75">
      <c r="A7" s="13" t="s">
        <v>3</v>
      </c>
      <c r="C7" s="13" t="s">
        <v>224</v>
      </c>
      <c r="E7" s="13" t="s">
        <v>225</v>
      </c>
      <c r="G7" s="13" t="s">
        <v>226</v>
      </c>
      <c r="I7" s="13" t="s">
        <v>188</v>
      </c>
      <c r="K7" s="13" t="s">
        <v>227</v>
      </c>
      <c r="M7" s="13" t="s">
        <v>224</v>
      </c>
      <c r="O7" s="13" t="s">
        <v>225</v>
      </c>
      <c r="Q7" s="13" t="s">
        <v>226</v>
      </c>
      <c r="S7" s="13" t="s">
        <v>188</v>
      </c>
      <c r="U7" s="13" t="s">
        <v>227</v>
      </c>
    </row>
    <row r="8" spans="1:21">
      <c r="A8" s="6" t="s">
        <v>75</v>
      </c>
      <c r="C8" s="8">
        <v>0</v>
      </c>
      <c r="D8" s="8"/>
      <c r="E8" s="8">
        <v>-3175090740</v>
      </c>
      <c r="F8" s="8"/>
      <c r="G8" s="8">
        <v>14994541</v>
      </c>
      <c r="H8" s="8"/>
      <c r="I8" s="8">
        <f>C8+E8+G8</f>
        <v>-3160096199</v>
      </c>
      <c r="K8" s="2" t="s">
        <v>228</v>
      </c>
      <c r="M8" s="8">
        <v>0</v>
      </c>
      <c r="N8" s="8"/>
      <c r="O8" s="8">
        <v>-2970523510</v>
      </c>
      <c r="P8" s="8"/>
      <c r="Q8" s="8">
        <v>14994541</v>
      </c>
      <c r="R8" s="8"/>
      <c r="S8" s="8">
        <v>-2955528969</v>
      </c>
      <c r="U8" s="2" t="s">
        <v>229</v>
      </c>
    </row>
    <row r="9" spans="1:21">
      <c r="A9" s="6" t="s">
        <v>93</v>
      </c>
      <c r="C9" s="8">
        <v>0</v>
      </c>
      <c r="D9" s="8"/>
      <c r="E9" s="8">
        <v>-1631650320</v>
      </c>
      <c r="F9" s="8"/>
      <c r="G9" s="8">
        <v>12681629</v>
      </c>
      <c r="H9" s="8"/>
      <c r="I9" s="8">
        <f t="shared" ref="I9:I58" si="0">C9+E9+G9</f>
        <v>-1618968691</v>
      </c>
      <c r="K9" s="2" t="s">
        <v>50</v>
      </c>
      <c r="M9" s="8">
        <v>0</v>
      </c>
      <c r="N9" s="8"/>
      <c r="O9" s="8">
        <v>-948737970</v>
      </c>
      <c r="P9" s="8"/>
      <c r="Q9" s="8">
        <v>12681629</v>
      </c>
      <c r="R9" s="8"/>
      <c r="S9" s="8">
        <v>-936056341</v>
      </c>
      <c r="U9" s="2" t="s">
        <v>16</v>
      </c>
    </row>
    <row r="10" spans="1:21">
      <c r="A10" s="6" t="s">
        <v>77</v>
      </c>
      <c r="C10" s="8">
        <v>0</v>
      </c>
      <c r="D10" s="8"/>
      <c r="E10" s="8">
        <v>-5158585859</v>
      </c>
      <c r="F10" s="8"/>
      <c r="G10" s="8">
        <v>-173003865</v>
      </c>
      <c r="H10" s="8"/>
      <c r="I10" s="8">
        <f t="shared" si="0"/>
        <v>-5331589724</v>
      </c>
      <c r="K10" s="2" t="s">
        <v>230</v>
      </c>
      <c r="M10" s="8">
        <v>0</v>
      </c>
      <c r="N10" s="8"/>
      <c r="O10" s="8">
        <v>-4473455561</v>
      </c>
      <c r="P10" s="8"/>
      <c r="Q10" s="8">
        <v>-173003865</v>
      </c>
      <c r="R10" s="8"/>
      <c r="S10" s="8">
        <v>-4646459426</v>
      </c>
      <c r="U10" s="2" t="s">
        <v>231</v>
      </c>
    </row>
    <row r="11" spans="1:21">
      <c r="A11" s="6" t="s">
        <v>65</v>
      </c>
      <c r="C11" s="8">
        <v>0</v>
      </c>
      <c r="D11" s="8"/>
      <c r="E11" s="8">
        <v>-8051427464</v>
      </c>
      <c r="F11" s="8"/>
      <c r="G11" s="8">
        <v>69579889</v>
      </c>
      <c r="H11" s="8"/>
      <c r="I11" s="8">
        <f t="shared" si="0"/>
        <v>-7981847575</v>
      </c>
      <c r="K11" s="2" t="s">
        <v>232</v>
      </c>
      <c r="M11" s="8">
        <v>0</v>
      </c>
      <c r="N11" s="8"/>
      <c r="O11" s="8">
        <v>-4942557113</v>
      </c>
      <c r="P11" s="8"/>
      <c r="Q11" s="8">
        <v>69579889</v>
      </c>
      <c r="R11" s="8"/>
      <c r="S11" s="8">
        <v>-4872977224</v>
      </c>
      <c r="U11" s="2" t="s">
        <v>233</v>
      </c>
    </row>
    <row r="12" spans="1:21">
      <c r="A12" s="6" t="s">
        <v>87</v>
      </c>
      <c r="C12" s="8">
        <v>0</v>
      </c>
      <c r="D12" s="8"/>
      <c r="E12" s="8">
        <v>1579086971</v>
      </c>
      <c r="F12" s="8"/>
      <c r="G12" s="8">
        <v>1252241074</v>
      </c>
      <c r="H12" s="8"/>
      <c r="I12" s="8">
        <f t="shared" si="0"/>
        <v>2831328045</v>
      </c>
      <c r="K12" s="2" t="s">
        <v>234</v>
      </c>
      <c r="M12" s="8">
        <v>0</v>
      </c>
      <c r="N12" s="8"/>
      <c r="O12" s="8">
        <v>-310338249</v>
      </c>
      <c r="P12" s="8"/>
      <c r="Q12" s="8">
        <v>1252241074</v>
      </c>
      <c r="R12" s="8"/>
      <c r="S12" s="8">
        <v>941902825</v>
      </c>
      <c r="U12" s="2" t="s">
        <v>235</v>
      </c>
    </row>
    <row r="13" spans="1:21">
      <c r="A13" s="6" t="s">
        <v>101</v>
      </c>
      <c r="C13" s="8">
        <v>0</v>
      </c>
      <c r="D13" s="8"/>
      <c r="E13" s="8">
        <v>660831750</v>
      </c>
      <c r="F13" s="8"/>
      <c r="G13" s="8">
        <v>487693956</v>
      </c>
      <c r="H13" s="8"/>
      <c r="I13" s="8">
        <f t="shared" si="0"/>
        <v>1148525706</v>
      </c>
      <c r="K13" s="2" t="s">
        <v>236</v>
      </c>
      <c r="M13" s="8">
        <v>0</v>
      </c>
      <c r="N13" s="8"/>
      <c r="O13" s="8">
        <v>1766065470</v>
      </c>
      <c r="P13" s="8"/>
      <c r="Q13" s="8">
        <v>3946107478</v>
      </c>
      <c r="R13" s="8"/>
      <c r="S13" s="8">
        <v>5712172948</v>
      </c>
      <c r="U13" s="2" t="s">
        <v>237</v>
      </c>
    </row>
    <row r="14" spans="1:21">
      <c r="A14" s="6" t="s">
        <v>108</v>
      </c>
      <c r="C14" s="8">
        <v>0</v>
      </c>
      <c r="D14" s="8"/>
      <c r="E14" s="8">
        <v>-1326066802</v>
      </c>
      <c r="F14" s="8"/>
      <c r="G14" s="8">
        <v>0</v>
      </c>
      <c r="H14" s="8"/>
      <c r="I14" s="8">
        <f t="shared" si="0"/>
        <v>-1326066802</v>
      </c>
      <c r="K14" s="2" t="s">
        <v>238</v>
      </c>
      <c r="M14" s="8">
        <v>0</v>
      </c>
      <c r="N14" s="8"/>
      <c r="O14" s="8">
        <v>-949234868</v>
      </c>
      <c r="P14" s="8"/>
      <c r="Q14" s="8">
        <v>-5101</v>
      </c>
      <c r="R14" s="8"/>
      <c r="S14" s="8">
        <v>-949239969</v>
      </c>
      <c r="U14" s="2" t="s">
        <v>239</v>
      </c>
    </row>
    <row r="15" spans="1:21">
      <c r="A15" s="6" t="s">
        <v>223</v>
      </c>
      <c r="C15" s="8">
        <v>0</v>
      </c>
      <c r="D15" s="8"/>
      <c r="E15" s="8">
        <v>0</v>
      </c>
      <c r="F15" s="8"/>
      <c r="G15" s="8">
        <v>0</v>
      </c>
      <c r="H15" s="8"/>
      <c r="I15" s="8">
        <f t="shared" si="0"/>
        <v>0</v>
      </c>
      <c r="K15" s="2" t="s">
        <v>154</v>
      </c>
      <c r="M15" s="8">
        <v>0</v>
      </c>
      <c r="N15" s="8"/>
      <c r="O15" s="8">
        <v>0</v>
      </c>
      <c r="P15" s="8"/>
      <c r="Q15" s="8">
        <v>2342</v>
      </c>
      <c r="R15" s="8"/>
      <c r="S15" s="8">
        <v>2342</v>
      </c>
      <c r="U15" s="2" t="s">
        <v>154</v>
      </c>
    </row>
    <row r="16" spans="1:21">
      <c r="A16" s="6" t="s">
        <v>102</v>
      </c>
      <c r="C16" s="8">
        <v>0</v>
      </c>
      <c r="D16" s="8"/>
      <c r="E16" s="8">
        <v>-211234590</v>
      </c>
      <c r="F16" s="8"/>
      <c r="G16" s="8">
        <v>0</v>
      </c>
      <c r="H16" s="8"/>
      <c r="I16" s="8">
        <f t="shared" si="0"/>
        <v>-211234590</v>
      </c>
      <c r="K16" s="2" t="s">
        <v>94</v>
      </c>
      <c r="M16" s="8">
        <v>0</v>
      </c>
      <c r="N16" s="8"/>
      <c r="O16" s="8">
        <v>-287544470</v>
      </c>
      <c r="P16" s="8"/>
      <c r="Q16" s="8">
        <v>-864227069</v>
      </c>
      <c r="R16" s="8"/>
      <c r="S16" s="8">
        <v>-1151771539</v>
      </c>
      <c r="U16" s="2" t="s">
        <v>240</v>
      </c>
    </row>
    <row r="17" spans="1:21">
      <c r="A17" s="6" t="s">
        <v>106</v>
      </c>
      <c r="C17" s="8">
        <v>0</v>
      </c>
      <c r="D17" s="8"/>
      <c r="E17" s="8">
        <v>-4585158717</v>
      </c>
      <c r="F17" s="8"/>
      <c r="G17" s="8">
        <v>0</v>
      </c>
      <c r="H17" s="8"/>
      <c r="I17" s="8">
        <f t="shared" si="0"/>
        <v>-4585158717</v>
      </c>
      <c r="K17" s="2" t="s">
        <v>241</v>
      </c>
      <c r="M17" s="8">
        <v>0</v>
      </c>
      <c r="N17" s="8"/>
      <c r="O17" s="8">
        <v>-8925121781</v>
      </c>
      <c r="P17" s="8"/>
      <c r="Q17" s="8">
        <v>-3418</v>
      </c>
      <c r="R17" s="8"/>
      <c r="S17" s="8">
        <v>-8925125199</v>
      </c>
      <c r="U17" s="2" t="s">
        <v>242</v>
      </c>
    </row>
    <row r="18" spans="1:21">
      <c r="A18" s="6" t="s">
        <v>53</v>
      </c>
      <c r="C18" s="8">
        <v>2155851802</v>
      </c>
      <c r="D18" s="8"/>
      <c r="E18" s="8">
        <v>-3764652004</v>
      </c>
      <c r="F18" s="8"/>
      <c r="G18" s="8">
        <v>0</v>
      </c>
      <c r="H18" s="8"/>
      <c r="I18" s="8">
        <f t="shared" si="0"/>
        <v>-1608800202</v>
      </c>
      <c r="K18" s="2" t="s">
        <v>243</v>
      </c>
      <c r="M18" s="8">
        <v>2155851802</v>
      </c>
      <c r="N18" s="8"/>
      <c r="O18" s="8">
        <v>-4903811832</v>
      </c>
      <c r="P18" s="8"/>
      <c r="Q18" s="8">
        <v>0</v>
      </c>
      <c r="R18" s="8"/>
      <c r="S18" s="8">
        <v>-2747960030</v>
      </c>
      <c r="U18" s="2" t="s">
        <v>244</v>
      </c>
    </row>
    <row r="19" spans="1:21">
      <c r="A19" s="6" t="s">
        <v>79</v>
      </c>
      <c r="C19" s="8">
        <v>0</v>
      </c>
      <c r="D19" s="8"/>
      <c r="E19" s="8">
        <v>1218956648</v>
      </c>
      <c r="F19" s="8"/>
      <c r="G19" s="8">
        <v>0</v>
      </c>
      <c r="H19" s="8"/>
      <c r="I19" s="8">
        <f t="shared" si="0"/>
        <v>1218956648</v>
      </c>
      <c r="K19" s="2" t="s">
        <v>245</v>
      </c>
      <c r="M19" s="8">
        <v>0</v>
      </c>
      <c r="N19" s="8"/>
      <c r="O19" s="8">
        <v>1855888951</v>
      </c>
      <c r="P19" s="8"/>
      <c r="Q19" s="8">
        <v>0</v>
      </c>
      <c r="R19" s="8"/>
      <c r="S19" s="8">
        <v>1855888951</v>
      </c>
      <c r="U19" s="2" t="s">
        <v>246</v>
      </c>
    </row>
    <row r="20" spans="1:21">
      <c r="A20" s="6" t="s">
        <v>104</v>
      </c>
      <c r="C20" s="8">
        <v>0</v>
      </c>
      <c r="D20" s="8"/>
      <c r="E20" s="8">
        <v>-588175646</v>
      </c>
      <c r="F20" s="8"/>
      <c r="G20" s="8">
        <v>0</v>
      </c>
      <c r="H20" s="8"/>
      <c r="I20" s="8">
        <f t="shared" si="0"/>
        <v>-588175646</v>
      </c>
      <c r="K20" s="2" t="s">
        <v>247</v>
      </c>
      <c r="M20" s="8">
        <v>0</v>
      </c>
      <c r="N20" s="8"/>
      <c r="O20" s="8">
        <v>-3872156344</v>
      </c>
      <c r="P20" s="8"/>
      <c r="Q20" s="8">
        <v>0</v>
      </c>
      <c r="R20" s="8"/>
      <c r="S20" s="8">
        <v>-3872156344</v>
      </c>
      <c r="U20" s="2" t="s">
        <v>248</v>
      </c>
    </row>
    <row r="21" spans="1:21">
      <c r="A21" s="6" t="s">
        <v>51</v>
      </c>
      <c r="C21" s="8">
        <v>0</v>
      </c>
      <c r="D21" s="8"/>
      <c r="E21" s="8">
        <v>-861657708</v>
      </c>
      <c r="F21" s="8"/>
      <c r="G21" s="8">
        <v>0</v>
      </c>
      <c r="H21" s="8"/>
      <c r="I21" s="8">
        <f t="shared" si="0"/>
        <v>-861657708</v>
      </c>
      <c r="K21" s="2" t="s">
        <v>88</v>
      </c>
      <c r="M21" s="8">
        <v>0</v>
      </c>
      <c r="N21" s="8"/>
      <c r="O21" s="8">
        <v>-999023429</v>
      </c>
      <c r="P21" s="8"/>
      <c r="Q21" s="8">
        <v>0</v>
      </c>
      <c r="R21" s="8"/>
      <c r="S21" s="8">
        <v>-999023429</v>
      </c>
      <c r="U21" s="2" t="s">
        <v>249</v>
      </c>
    </row>
    <row r="22" spans="1:21">
      <c r="A22" s="6" t="s">
        <v>61</v>
      </c>
      <c r="C22" s="8">
        <v>0</v>
      </c>
      <c r="D22" s="8"/>
      <c r="E22" s="8">
        <v>-3260782055</v>
      </c>
      <c r="F22" s="8"/>
      <c r="G22" s="8">
        <v>0</v>
      </c>
      <c r="H22" s="8"/>
      <c r="I22" s="8">
        <f t="shared" si="0"/>
        <v>-3260782055</v>
      </c>
      <c r="K22" s="2" t="s">
        <v>250</v>
      </c>
      <c r="M22" s="8">
        <v>0</v>
      </c>
      <c r="N22" s="8"/>
      <c r="O22" s="8">
        <v>-6292737300</v>
      </c>
      <c r="P22" s="8"/>
      <c r="Q22" s="8">
        <v>0</v>
      </c>
      <c r="R22" s="8"/>
      <c r="S22" s="8">
        <v>-6292737300</v>
      </c>
      <c r="U22" s="2" t="s">
        <v>251</v>
      </c>
    </row>
    <row r="23" spans="1:21">
      <c r="A23" s="6" t="s">
        <v>63</v>
      </c>
      <c r="C23" s="8">
        <v>0</v>
      </c>
      <c r="D23" s="8"/>
      <c r="E23" s="8">
        <v>1181309377</v>
      </c>
      <c r="F23" s="8"/>
      <c r="G23" s="8">
        <v>0</v>
      </c>
      <c r="H23" s="8"/>
      <c r="I23" s="8">
        <f t="shared" si="0"/>
        <v>1181309377</v>
      </c>
      <c r="K23" s="2" t="s">
        <v>252</v>
      </c>
      <c r="M23" s="8">
        <v>0</v>
      </c>
      <c r="N23" s="8"/>
      <c r="O23" s="8">
        <v>3474439346</v>
      </c>
      <c r="P23" s="8"/>
      <c r="Q23" s="8">
        <v>0</v>
      </c>
      <c r="R23" s="8"/>
      <c r="S23" s="8">
        <v>3474439346</v>
      </c>
      <c r="U23" s="2" t="s">
        <v>253</v>
      </c>
    </row>
    <row r="24" spans="1:21">
      <c r="A24" s="6" t="s">
        <v>57</v>
      </c>
      <c r="C24" s="8">
        <v>0</v>
      </c>
      <c r="D24" s="8"/>
      <c r="E24" s="8">
        <v>-8500712810</v>
      </c>
      <c r="F24" s="8"/>
      <c r="G24" s="8">
        <v>0</v>
      </c>
      <c r="H24" s="8"/>
      <c r="I24" s="8">
        <f t="shared" si="0"/>
        <v>-8500712810</v>
      </c>
      <c r="K24" s="2" t="s">
        <v>254</v>
      </c>
      <c r="M24" s="8">
        <v>0</v>
      </c>
      <c r="N24" s="8"/>
      <c r="O24" s="8">
        <v>-9563301911</v>
      </c>
      <c r="P24" s="8"/>
      <c r="Q24" s="8">
        <v>0</v>
      </c>
      <c r="R24" s="8"/>
      <c r="S24" s="8">
        <v>-9563301911</v>
      </c>
      <c r="U24" s="2" t="s">
        <v>255</v>
      </c>
    </row>
    <row r="25" spans="1:21">
      <c r="A25" s="6" t="s">
        <v>89</v>
      </c>
      <c r="C25" s="8">
        <v>0</v>
      </c>
      <c r="D25" s="8"/>
      <c r="E25" s="8">
        <v>-7681853765</v>
      </c>
      <c r="F25" s="8"/>
      <c r="G25" s="8">
        <v>0</v>
      </c>
      <c r="H25" s="8"/>
      <c r="I25" s="8">
        <f t="shared" si="0"/>
        <v>-7681853765</v>
      </c>
      <c r="K25" s="2" t="s">
        <v>256</v>
      </c>
      <c r="M25" s="8">
        <v>0</v>
      </c>
      <c r="N25" s="8"/>
      <c r="O25" s="8">
        <v>-6619846332</v>
      </c>
      <c r="P25" s="8"/>
      <c r="Q25" s="8">
        <v>0</v>
      </c>
      <c r="R25" s="8"/>
      <c r="S25" s="8">
        <v>-6619846332</v>
      </c>
      <c r="U25" s="2" t="s">
        <v>257</v>
      </c>
    </row>
    <row r="26" spans="1:21">
      <c r="A26" s="6" t="s">
        <v>25</v>
      </c>
      <c r="C26" s="8">
        <v>0</v>
      </c>
      <c r="D26" s="8"/>
      <c r="E26" s="8">
        <v>-674673943</v>
      </c>
      <c r="F26" s="8"/>
      <c r="G26" s="8">
        <v>0</v>
      </c>
      <c r="H26" s="8"/>
      <c r="I26" s="8">
        <f t="shared" si="0"/>
        <v>-674673943</v>
      </c>
      <c r="K26" s="2" t="s">
        <v>258</v>
      </c>
      <c r="M26" s="8">
        <v>0</v>
      </c>
      <c r="N26" s="8"/>
      <c r="O26" s="8">
        <v>-2973139413</v>
      </c>
      <c r="P26" s="8"/>
      <c r="Q26" s="8">
        <v>0</v>
      </c>
      <c r="R26" s="8"/>
      <c r="S26" s="8">
        <v>-2973139413</v>
      </c>
      <c r="U26" s="2" t="s">
        <v>259</v>
      </c>
    </row>
    <row r="27" spans="1:21">
      <c r="A27" s="6" t="s">
        <v>71</v>
      </c>
      <c r="C27" s="8">
        <v>0</v>
      </c>
      <c r="D27" s="8"/>
      <c r="E27" s="8">
        <v>-10561961507</v>
      </c>
      <c r="F27" s="8"/>
      <c r="G27" s="8">
        <v>0</v>
      </c>
      <c r="H27" s="8"/>
      <c r="I27" s="8">
        <f t="shared" si="0"/>
        <v>-10561961507</v>
      </c>
      <c r="K27" s="2" t="s">
        <v>260</v>
      </c>
      <c r="M27" s="8">
        <v>0</v>
      </c>
      <c r="N27" s="8"/>
      <c r="O27" s="8">
        <v>-10561961507</v>
      </c>
      <c r="P27" s="8"/>
      <c r="Q27" s="8">
        <v>0</v>
      </c>
      <c r="R27" s="8"/>
      <c r="S27" s="8">
        <v>-10561961507</v>
      </c>
      <c r="U27" s="2" t="s">
        <v>261</v>
      </c>
    </row>
    <row r="28" spans="1:21">
      <c r="A28" s="6" t="s">
        <v>29</v>
      </c>
      <c r="C28" s="8">
        <v>0</v>
      </c>
      <c r="D28" s="8"/>
      <c r="E28" s="8">
        <v>405286272</v>
      </c>
      <c r="F28" s="8"/>
      <c r="G28" s="8">
        <v>0</v>
      </c>
      <c r="H28" s="8"/>
      <c r="I28" s="8">
        <f t="shared" si="0"/>
        <v>405286272</v>
      </c>
      <c r="K28" s="2" t="s">
        <v>262</v>
      </c>
      <c r="M28" s="8">
        <v>0</v>
      </c>
      <c r="N28" s="8"/>
      <c r="O28" s="8">
        <v>455947057</v>
      </c>
      <c r="P28" s="8"/>
      <c r="Q28" s="8">
        <v>0</v>
      </c>
      <c r="R28" s="8"/>
      <c r="S28" s="8">
        <v>455947057</v>
      </c>
      <c r="U28" s="2" t="s">
        <v>263</v>
      </c>
    </row>
    <row r="29" spans="1:21">
      <c r="A29" s="6" t="s">
        <v>97</v>
      </c>
      <c r="C29" s="8">
        <v>0</v>
      </c>
      <c r="D29" s="8"/>
      <c r="E29" s="8">
        <v>-210642889</v>
      </c>
      <c r="F29" s="8"/>
      <c r="G29" s="8">
        <v>0</v>
      </c>
      <c r="H29" s="8"/>
      <c r="I29" s="8">
        <f t="shared" si="0"/>
        <v>-210642889</v>
      </c>
      <c r="K29" s="2" t="s">
        <v>94</v>
      </c>
      <c r="M29" s="8">
        <v>0</v>
      </c>
      <c r="N29" s="8"/>
      <c r="O29" s="8">
        <v>1555516733</v>
      </c>
      <c r="P29" s="8"/>
      <c r="Q29" s="8">
        <v>0</v>
      </c>
      <c r="R29" s="8"/>
      <c r="S29" s="8">
        <v>1555516733</v>
      </c>
      <c r="U29" s="2" t="s">
        <v>264</v>
      </c>
    </row>
    <row r="30" spans="1:21">
      <c r="A30" s="6" t="s">
        <v>43</v>
      </c>
      <c r="C30" s="8">
        <v>0</v>
      </c>
      <c r="D30" s="8"/>
      <c r="E30" s="8">
        <v>-1515782490</v>
      </c>
      <c r="F30" s="8"/>
      <c r="G30" s="8">
        <v>0</v>
      </c>
      <c r="H30" s="8"/>
      <c r="I30" s="8">
        <f t="shared" si="0"/>
        <v>-1515782490</v>
      </c>
      <c r="K30" s="2" t="s">
        <v>100</v>
      </c>
      <c r="M30" s="8">
        <v>0</v>
      </c>
      <c r="N30" s="8"/>
      <c r="O30" s="8">
        <v>-2874759895</v>
      </c>
      <c r="P30" s="8"/>
      <c r="Q30" s="8">
        <v>0</v>
      </c>
      <c r="R30" s="8"/>
      <c r="S30" s="8">
        <v>-2874759895</v>
      </c>
      <c r="U30" s="2" t="s">
        <v>265</v>
      </c>
    </row>
    <row r="31" spans="1:21">
      <c r="A31" s="6" t="s">
        <v>66</v>
      </c>
      <c r="C31" s="8">
        <v>0</v>
      </c>
      <c r="D31" s="8"/>
      <c r="E31" s="8">
        <v>-8565994101</v>
      </c>
      <c r="F31" s="8"/>
      <c r="G31" s="8">
        <v>0</v>
      </c>
      <c r="H31" s="8"/>
      <c r="I31" s="8">
        <f t="shared" si="0"/>
        <v>-8565994101</v>
      </c>
      <c r="K31" s="2" t="s">
        <v>266</v>
      </c>
      <c r="M31" s="8">
        <v>0</v>
      </c>
      <c r="N31" s="8"/>
      <c r="O31" s="8">
        <v>-3542328387</v>
      </c>
      <c r="P31" s="8"/>
      <c r="Q31" s="8">
        <v>0</v>
      </c>
      <c r="R31" s="8"/>
      <c r="S31" s="8">
        <v>-3542328387</v>
      </c>
      <c r="U31" s="2" t="s">
        <v>267</v>
      </c>
    </row>
    <row r="32" spans="1:21">
      <c r="A32" s="6" t="s">
        <v>55</v>
      </c>
      <c r="C32" s="8">
        <v>0</v>
      </c>
      <c r="D32" s="8"/>
      <c r="E32" s="8">
        <v>-2267643360</v>
      </c>
      <c r="F32" s="8"/>
      <c r="G32" s="8">
        <v>0</v>
      </c>
      <c r="H32" s="8"/>
      <c r="I32" s="8">
        <f t="shared" si="0"/>
        <v>-2267643360</v>
      </c>
      <c r="K32" s="2" t="s">
        <v>268</v>
      </c>
      <c r="M32" s="8">
        <v>0</v>
      </c>
      <c r="N32" s="8"/>
      <c r="O32" s="8">
        <v>-4134088281</v>
      </c>
      <c r="P32" s="8"/>
      <c r="Q32" s="8">
        <v>0</v>
      </c>
      <c r="R32" s="8"/>
      <c r="S32" s="8">
        <v>-4134088281</v>
      </c>
      <c r="U32" s="2" t="s">
        <v>269</v>
      </c>
    </row>
    <row r="33" spans="1:21">
      <c r="A33" s="6" t="s">
        <v>27</v>
      </c>
      <c r="C33" s="8">
        <v>0</v>
      </c>
      <c r="D33" s="8"/>
      <c r="E33" s="8">
        <v>-4021844370</v>
      </c>
      <c r="F33" s="8"/>
      <c r="G33" s="8">
        <v>0</v>
      </c>
      <c r="H33" s="8"/>
      <c r="I33" s="8">
        <f t="shared" si="0"/>
        <v>-4021844370</v>
      </c>
      <c r="K33" s="2" t="s">
        <v>270</v>
      </c>
      <c r="M33" s="8">
        <v>0</v>
      </c>
      <c r="N33" s="8"/>
      <c r="O33" s="8">
        <v>-2622941980</v>
      </c>
      <c r="P33" s="8"/>
      <c r="Q33" s="8">
        <v>0</v>
      </c>
      <c r="R33" s="8"/>
      <c r="S33" s="8">
        <v>-2622941980</v>
      </c>
      <c r="U33" s="2" t="s">
        <v>271</v>
      </c>
    </row>
    <row r="34" spans="1:21">
      <c r="A34" s="6" t="s">
        <v>41</v>
      </c>
      <c r="C34" s="8">
        <v>0</v>
      </c>
      <c r="D34" s="8"/>
      <c r="E34" s="8">
        <v>1951148020</v>
      </c>
      <c r="F34" s="8"/>
      <c r="G34" s="8">
        <v>0</v>
      </c>
      <c r="H34" s="8"/>
      <c r="I34" s="8">
        <f t="shared" si="0"/>
        <v>1951148020</v>
      </c>
      <c r="K34" s="2" t="s">
        <v>272</v>
      </c>
      <c r="M34" s="8">
        <v>0</v>
      </c>
      <c r="N34" s="8"/>
      <c r="O34" s="8">
        <v>2251324639</v>
      </c>
      <c r="P34" s="8"/>
      <c r="Q34" s="8">
        <v>0</v>
      </c>
      <c r="R34" s="8"/>
      <c r="S34" s="8">
        <v>2251324639</v>
      </c>
      <c r="U34" s="2" t="s">
        <v>273</v>
      </c>
    </row>
    <row r="35" spans="1:21">
      <c r="A35" s="6" t="s">
        <v>35</v>
      </c>
      <c r="C35" s="8">
        <v>0</v>
      </c>
      <c r="D35" s="8"/>
      <c r="E35" s="8">
        <v>-12269802970</v>
      </c>
      <c r="F35" s="8"/>
      <c r="G35" s="8">
        <v>0</v>
      </c>
      <c r="H35" s="8"/>
      <c r="I35" s="8">
        <f t="shared" si="0"/>
        <v>-12269802970</v>
      </c>
      <c r="K35" s="2" t="s">
        <v>274</v>
      </c>
      <c r="M35" s="8">
        <v>0</v>
      </c>
      <c r="N35" s="8"/>
      <c r="O35" s="8">
        <v>-5939106756</v>
      </c>
      <c r="P35" s="8"/>
      <c r="Q35" s="8">
        <v>0</v>
      </c>
      <c r="R35" s="8"/>
      <c r="S35" s="8">
        <v>-5939106756</v>
      </c>
      <c r="U35" s="2" t="s">
        <v>275</v>
      </c>
    </row>
    <row r="36" spans="1:21">
      <c r="A36" s="6" t="s">
        <v>45</v>
      </c>
      <c r="C36" s="8">
        <v>0</v>
      </c>
      <c r="D36" s="8"/>
      <c r="E36" s="8">
        <v>-1734292831</v>
      </c>
      <c r="F36" s="8"/>
      <c r="G36" s="8">
        <v>0</v>
      </c>
      <c r="H36" s="8"/>
      <c r="I36" s="8">
        <f t="shared" si="0"/>
        <v>-1734292831</v>
      </c>
      <c r="K36" s="2" t="s">
        <v>276</v>
      </c>
      <c r="M36" s="8">
        <v>0</v>
      </c>
      <c r="N36" s="8"/>
      <c r="O36" s="8">
        <v>-1255867222</v>
      </c>
      <c r="P36" s="8"/>
      <c r="Q36" s="8">
        <v>0</v>
      </c>
      <c r="R36" s="8"/>
      <c r="S36" s="8">
        <v>-1255867222</v>
      </c>
      <c r="U36" s="2" t="s">
        <v>277</v>
      </c>
    </row>
    <row r="37" spans="1:21">
      <c r="A37" s="6" t="s">
        <v>85</v>
      </c>
      <c r="C37" s="8">
        <v>0</v>
      </c>
      <c r="D37" s="8"/>
      <c r="E37" s="8">
        <v>-2565459030</v>
      </c>
      <c r="F37" s="8"/>
      <c r="G37" s="8">
        <v>0</v>
      </c>
      <c r="H37" s="8"/>
      <c r="I37" s="8">
        <f t="shared" si="0"/>
        <v>-2565459030</v>
      </c>
      <c r="K37" s="2" t="s">
        <v>278</v>
      </c>
      <c r="M37" s="8">
        <v>0</v>
      </c>
      <c r="N37" s="8"/>
      <c r="O37" s="8">
        <v>-7206345593</v>
      </c>
      <c r="P37" s="8"/>
      <c r="Q37" s="8">
        <v>0</v>
      </c>
      <c r="R37" s="8"/>
      <c r="S37" s="8">
        <v>-7206345593</v>
      </c>
      <c r="U37" s="2" t="s">
        <v>279</v>
      </c>
    </row>
    <row r="38" spans="1:21">
      <c r="A38" s="6" t="s">
        <v>83</v>
      </c>
      <c r="C38" s="8">
        <v>0</v>
      </c>
      <c r="D38" s="8"/>
      <c r="E38" s="8">
        <v>-1758473773</v>
      </c>
      <c r="F38" s="8"/>
      <c r="G38" s="8">
        <v>0</v>
      </c>
      <c r="H38" s="8"/>
      <c r="I38" s="8">
        <f t="shared" si="0"/>
        <v>-1758473773</v>
      </c>
      <c r="K38" s="2" t="s">
        <v>280</v>
      </c>
      <c r="M38" s="8">
        <v>0</v>
      </c>
      <c r="N38" s="8"/>
      <c r="O38" s="8">
        <v>-39965312</v>
      </c>
      <c r="P38" s="8"/>
      <c r="Q38" s="8">
        <v>0</v>
      </c>
      <c r="R38" s="8"/>
      <c r="S38" s="8">
        <v>-39965312</v>
      </c>
      <c r="U38" s="2" t="s">
        <v>281</v>
      </c>
    </row>
    <row r="39" spans="1:21">
      <c r="A39" s="6" t="s">
        <v>15</v>
      </c>
      <c r="C39" s="8">
        <v>0</v>
      </c>
      <c r="D39" s="8"/>
      <c r="E39" s="8">
        <v>-1590480000</v>
      </c>
      <c r="F39" s="8"/>
      <c r="G39" s="8">
        <v>0</v>
      </c>
      <c r="H39" s="8"/>
      <c r="I39" s="8">
        <f t="shared" si="0"/>
        <v>-1590480000</v>
      </c>
      <c r="K39" s="2" t="s">
        <v>282</v>
      </c>
      <c r="M39" s="8">
        <v>0</v>
      </c>
      <c r="N39" s="8"/>
      <c r="O39" s="8">
        <v>-1113336000</v>
      </c>
      <c r="P39" s="8"/>
      <c r="Q39" s="8">
        <v>0</v>
      </c>
      <c r="R39" s="8"/>
      <c r="S39" s="8">
        <v>-1113336000</v>
      </c>
      <c r="U39" s="2" t="s">
        <v>74</v>
      </c>
    </row>
    <row r="40" spans="1:21">
      <c r="A40" s="6" t="s">
        <v>68</v>
      </c>
      <c r="C40" s="8">
        <v>0</v>
      </c>
      <c r="D40" s="8"/>
      <c r="E40" s="8">
        <v>-2998987377</v>
      </c>
      <c r="F40" s="8"/>
      <c r="G40" s="8">
        <v>0</v>
      </c>
      <c r="H40" s="8"/>
      <c r="I40" s="8">
        <f t="shared" si="0"/>
        <v>-2998987377</v>
      </c>
      <c r="K40" s="2" t="s">
        <v>283</v>
      </c>
      <c r="M40" s="8">
        <v>0</v>
      </c>
      <c r="N40" s="8"/>
      <c r="O40" s="8">
        <v>-4370542483</v>
      </c>
      <c r="P40" s="8"/>
      <c r="Q40" s="8">
        <v>0</v>
      </c>
      <c r="R40" s="8"/>
      <c r="S40" s="8">
        <v>-4370542483</v>
      </c>
      <c r="U40" s="2" t="s">
        <v>284</v>
      </c>
    </row>
    <row r="41" spans="1:21">
      <c r="A41" s="6" t="s">
        <v>91</v>
      </c>
      <c r="C41" s="8">
        <v>0</v>
      </c>
      <c r="D41" s="8"/>
      <c r="E41" s="8">
        <v>-2671003502</v>
      </c>
      <c r="F41" s="8"/>
      <c r="G41" s="8">
        <v>0</v>
      </c>
      <c r="H41" s="8"/>
      <c r="I41" s="8">
        <f t="shared" si="0"/>
        <v>-2671003502</v>
      </c>
      <c r="K41" s="2" t="s">
        <v>285</v>
      </c>
      <c r="M41" s="8">
        <v>0</v>
      </c>
      <c r="N41" s="8"/>
      <c r="O41" s="8">
        <v>-3669726551</v>
      </c>
      <c r="P41" s="8"/>
      <c r="Q41" s="8">
        <v>0</v>
      </c>
      <c r="R41" s="8"/>
      <c r="S41" s="8">
        <v>-3669726551</v>
      </c>
      <c r="U41" s="2" t="s">
        <v>286</v>
      </c>
    </row>
    <row r="42" spans="1:21">
      <c r="A42" s="6" t="s">
        <v>19</v>
      </c>
      <c r="C42" s="8">
        <v>0</v>
      </c>
      <c r="D42" s="8"/>
      <c r="E42" s="8">
        <v>-1617157832</v>
      </c>
      <c r="F42" s="8"/>
      <c r="G42" s="8">
        <v>0</v>
      </c>
      <c r="H42" s="8"/>
      <c r="I42" s="8">
        <f t="shared" si="0"/>
        <v>-1617157832</v>
      </c>
      <c r="K42" s="2" t="s">
        <v>50</v>
      </c>
      <c r="M42" s="8">
        <v>0</v>
      </c>
      <c r="N42" s="8"/>
      <c r="O42" s="8">
        <v>-4539732229</v>
      </c>
      <c r="P42" s="8"/>
      <c r="Q42" s="8">
        <v>0</v>
      </c>
      <c r="R42" s="8"/>
      <c r="S42" s="8">
        <v>-4539732229</v>
      </c>
      <c r="U42" s="2" t="s">
        <v>287</v>
      </c>
    </row>
    <row r="43" spans="1:21">
      <c r="A43" s="6" t="s">
        <v>23</v>
      </c>
      <c r="C43" s="8">
        <v>0</v>
      </c>
      <c r="D43" s="8"/>
      <c r="E43" s="8">
        <v>-2372269586</v>
      </c>
      <c r="F43" s="8"/>
      <c r="G43" s="8">
        <v>0</v>
      </c>
      <c r="H43" s="8"/>
      <c r="I43" s="8">
        <f t="shared" si="0"/>
        <v>-2372269586</v>
      </c>
      <c r="K43" s="2" t="s">
        <v>288</v>
      </c>
      <c r="M43" s="8">
        <v>0</v>
      </c>
      <c r="N43" s="8"/>
      <c r="O43" s="8">
        <v>-378765732</v>
      </c>
      <c r="P43" s="8"/>
      <c r="Q43" s="8">
        <v>0</v>
      </c>
      <c r="R43" s="8"/>
      <c r="S43" s="8">
        <v>-378765732</v>
      </c>
      <c r="U43" s="2" t="s">
        <v>76</v>
      </c>
    </row>
    <row r="44" spans="1:21">
      <c r="A44" s="6" t="s">
        <v>21</v>
      </c>
      <c r="C44" s="8">
        <v>0</v>
      </c>
      <c r="D44" s="8"/>
      <c r="E44" s="8">
        <v>-7065651164</v>
      </c>
      <c r="F44" s="8"/>
      <c r="G44" s="8">
        <v>0</v>
      </c>
      <c r="H44" s="8"/>
      <c r="I44" s="8">
        <f t="shared" si="0"/>
        <v>-7065651164</v>
      </c>
      <c r="K44" s="2" t="s">
        <v>289</v>
      </c>
      <c r="M44" s="8">
        <v>0</v>
      </c>
      <c r="N44" s="8"/>
      <c r="O44" s="8">
        <v>-6687653365</v>
      </c>
      <c r="P44" s="8"/>
      <c r="Q44" s="8">
        <v>0</v>
      </c>
      <c r="R44" s="8"/>
      <c r="S44" s="8">
        <v>-6687653365</v>
      </c>
      <c r="U44" s="2" t="s">
        <v>290</v>
      </c>
    </row>
    <row r="45" spans="1:21">
      <c r="A45" s="6" t="s">
        <v>81</v>
      </c>
      <c r="C45" s="8">
        <v>0</v>
      </c>
      <c r="D45" s="8"/>
      <c r="E45" s="8">
        <v>-7622476812</v>
      </c>
      <c r="F45" s="8"/>
      <c r="G45" s="8">
        <v>0</v>
      </c>
      <c r="H45" s="8"/>
      <c r="I45" s="8">
        <f t="shared" si="0"/>
        <v>-7622476812</v>
      </c>
      <c r="K45" s="2" t="s">
        <v>291</v>
      </c>
      <c r="M45" s="8">
        <v>0</v>
      </c>
      <c r="N45" s="8"/>
      <c r="O45" s="8">
        <v>-4507203680</v>
      </c>
      <c r="P45" s="8"/>
      <c r="Q45" s="8">
        <v>0</v>
      </c>
      <c r="R45" s="8"/>
      <c r="S45" s="8">
        <v>-4507203680</v>
      </c>
      <c r="U45" s="2" t="s">
        <v>292</v>
      </c>
    </row>
    <row r="46" spans="1:21">
      <c r="A46" s="6" t="s">
        <v>73</v>
      </c>
      <c r="C46" s="8">
        <v>0</v>
      </c>
      <c r="D46" s="8"/>
      <c r="E46" s="8">
        <v>-2411787628</v>
      </c>
      <c r="F46" s="8"/>
      <c r="G46" s="8">
        <v>0</v>
      </c>
      <c r="H46" s="8"/>
      <c r="I46" s="8">
        <f t="shared" si="0"/>
        <v>-2411787628</v>
      </c>
      <c r="K46" s="2" t="s">
        <v>293</v>
      </c>
      <c r="M46" s="8">
        <v>0</v>
      </c>
      <c r="N46" s="8"/>
      <c r="O46" s="8">
        <v>-1796012063</v>
      </c>
      <c r="P46" s="8"/>
      <c r="Q46" s="8">
        <v>0</v>
      </c>
      <c r="R46" s="8"/>
      <c r="S46" s="8">
        <v>-1796012063</v>
      </c>
      <c r="U46" s="2" t="s">
        <v>294</v>
      </c>
    </row>
    <row r="47" spans="1:21">
      <c r="A47" s="6" t="s">
        <v>17</v>
      </c>
      <c r="C47" s="8">
        <v>0</v>
      </c>
      <c r="D47" s="8"/>
      <c r="E47" s="8">
        <v>-6819916210</v>
      </c>
      <c r="F47" s="8"/>
      <c r="G47" s="8">
        <v>0</v>
      </c>
      <c r="H47" s="8"/>
      <c r="I47" s="8">
        <f t="shared" si="0"/>
        <v>-6819916210</v>
      </c>
      <c r="K47" s="2" t="s">
        <v>295</v>
      </c>
      <c r="M47" s="8">
        <v>0</v>
      </c>
      <c r="N47" s="8"/>
      <c r="O47" s="8">
        <v>-19075706813</v>
      </c>
      <c r="P47" s="8"/>
      <c r="Q47" s="8">
        <v>0</v>
      </c>
      <c r="R47" s="8"/>
      <c r="S47" s="8">
        <v>-19075706813</v>
      </c>
      <c r="U47" s="2" t="s">
        <v>296</v>
      </c>
    </row>
    <row r="48" spans="1:21">
      <c r="A48" s="6" t="s">
        <v>47</v>
      </c>
      <c r="C48" s="8">
        <v>0</v>
      </c>
      <c r="D48" s="8"/>
      <c r="E48" s="8">
        <v>-367575160</v>
      </c>
      <c r="F48" s="8"/>
      <c r="G48" s="8">
        <v>0</v>
      </c>
      <c r="H48" s="8"/>
      <c r="I48" s="8">
        <f t="shared" si="0"/>
        <v>-367575160</v>
      </c>
      <c r="K48" s="2" t="s">
        <v>297</v>
      </c>
      <c r="M48" s="8">
        <v>0</v>
      </c>
      <c r="N48" s="8"/>
      <c r="O48" s="8">
        <v>-538351230</v>
      </c>
      <c r="P48" s="8"/>
      <c r="Q48" s="8">
        <v>0</v>
      </c>
      <c r="R48" s="8"/>
      <c r="S48" s="8">
        <v>-538351230</v>
      </c>
      <c r="U48" s="2" t="s">
        <v>298</v>
      </c>
    </row>
    <row r="49" spans="1:21">
      <c r="A49" s="6" t="s">
        <v>69</v>
      </c>
      <c r="C49" s="8">
        <v>0</v>
      </c>
      <c r="D49" s="8"/>
      <c r="E49" s="8">
        <v>-1547061714</v>
      </c>
      <c r="F49" s="8"/>
      <c r="G49" s="8">
        <v>0</v>
      </c>
      <c r="H49" s="8"/>
      <c r="I49" s="8">
        <f t="shared" si="0"/>
        <v>-1547061714</v>
      </c>
      <c r="K49" s="2" t="s">
        <v>299</v>
      </c>
      <c r="M49" s="8">
        <v>0</v>
      </c>
      <c r="N49" s="8"/>
      <c r="O49" s="8">
        <v>-522800165</v>
      </c>
      <c r="P49" s="8"/>
      <c r="Q49" s="8">
        <v>0</v>
      </c>
      <c r="R49" s="8"/>
      <c r="S49" s="8">
        <v>-522800165</v>
      </c>
      <c r="U49" s="2" t="s">
        <v>300</v>
      </c>
    </row>
    <row r="50" spans="1:21">
      <c r="A50" s="6" t="s">
        <v>33</v>
      </c>
      <c r="C50" s="8">
        <v>0</v>
      </c>
      <c r="D50" s="8"/>
      <c r="E50" s="8">
        <v>1064502836</v>
      </c>
      <c r="F50" s="8"/>
      <c r="G50" s="8">
        <v>0</v>
      </c>
      <c r="H50" s="8"/>
      <c r="I50" s="8">
        <f t="shared" si="0"/>
        <v>1064502836</v>
      </c>
      <c r="K50" s="2" t="s">
        <v>301</v>
      </c>
      <c r="M50" s="8">
        <v>0</v>
      </c>
      <c r="N50" s="8"/>
      <c r="O50" s="8">
        <v>11337959456</v>
      </c>
      <c r="P50" s="8"/>
      <c r="Q50" s="8">
        <v>0</v>
      </c>
      <c r="R50" s="8"/>
      <c r="S50" s="8">
        <v>11337959456</v>
      </c>
      <c r="U50" s="2" t="s">
        <v>302</v>
      </c>
    </row>
    <row r="51" spans="1:21">
      <c r="A51" s="6" t="s">
        <v>39</v>
      </c>
      <c r="C51" s="8">
        <v>0</v>
      </c>
      <c r="D51" s="8"/>
      <c r="E51" s="8">
        <v>-1610539331</v>
      </c>
      <c r="F51" s="8"/>
      <c r="G51" s="8">
        <v>0</v>
      </c>
      <c r="H51" s="8"/>
      <c r="I51" s="8">
        <f t="shared" si="0"/>
        <v>-1610539331</v>
      </c>
      <c r="K51" s="2" t="s">
        <v>243</v>
      </c>
      <c r="M51" s="8">
        <v>0</v>
      </c>
      <c r="N51" s="8"/>
      <c r="O51" s="8">
        <v>-1207904498</v>
      </c>
      <c r="P51" s="8"/>
      <c r="Q51" s="8">
        <v>0</v>
      </c>
      <c r="R51" s="8"/>
      <c r="S51" s="8">
        <v>-1207904498</v>
      </c>
      <c r="U51" s="2" t="s">
        <v>303</v>
      </c>
    </row>
    <row r="52" spans="1:21">
      <c r="A52" s="6" t="s">
        <v>59</v>
      </c>
      <c r="C52" s="8">
        <v>0</v>
      </c>
      <c r="D52" s="8"/>
      <c r="E52" s="8">
        <v>0</v>
      </c>
      <c r="F52" s="8"/>
      <c r="G52" s="8">
        <v>0</v>
      </c>
      <c r="H52" s="8"/>
      <c r="I52" s="8">
        <f t="shared" si="0"/>
        <v>0</v>
      </c>
      <c r="K52" s="2" t="s">
        <v>154</v>
      </c>
      <c r="M52" s="8">
        <v>0</v>
      </c>
      <c r="N52" s="8"/>
      <c r="O52" s="8">
        <v>0</v>
      </c>
      <c r="P52" s="8"/>
      <c r="Q52" s="8">
        <v>0</v>
      </c>
      <c r="R52" s="8"/>
      <c r="S52" s="8">
        <v>0</v>
      </c>
      <c r="U52" s="2" t="s">
        <v>154</v>
      </c>
    </row>
    <row r="53" spans="1:21">
      <c r="A53" s="6" t="s">
        <v>37</v>
      </c>
      <c r="C53" s="8">
        <v>0</v>
      </c>
      <c r="D53" s="8"/>
      <c r="E53" s="8">
        <v>-1176695156</v>
      </c>
      <c r="F53" s="8"/>
      <c r="G53" s="8">
        <v>0</v>
      </c>
      <c r="H53" s="8"/>
      <c r="I53" s="8">
        <f t="shared" si="0"/>
        <v>-1176695156</v>
      </c>
      <c r="K53" s="2" t="s">
        <v>304</v>
      </c>
      <c r="M53" s="8">
        <v>0</v>
      </c>
      <c r="N53" s="8"/>
      <c r="O53" s="8">
        <v>661891025</v>
      </c>
      <c r="P53" s="8"/>
      <c r="Q53" s="8">
        <v>0</v>
      </c>
      <c r="R53" s="8"/>
      <c r="S53" s="8">
        <v>661891025</v>
      </c>
      <c r="U53" s="2" t="s">
        <v>305</v>
      </c>
    </row>
    <row r="54" spans="1:21">
      <c r="A54" s="6" t="s">
        <v>110</v>
      </c>
      <c r="C54" s="8">
        <v>0</v>
      </c>
      <c r="D54" s="8"/>
      <c r="E54" s="8">
        <v>178246620</v>
      </c>
      <c r="F54" s="8"/>
      <c r="G54" s="8">
        <v>0</v>
      </c>
      <c r="H54" s="8"/>
      <c r="I54" s="8">
        <f t="shared" si="0"/>
        <v>178246620</v>
      </c>
      <c r="K54" s="2" t="s">
        <v>306</v>
      </c>
      <c r="M54" s="8">
        <v>0</v>
      </c>
      <c r="N54" s="8"/>
      <c r="O54" s="8">
        <v>178246620</v>
      </c>
      <c r="P54" s="8"/>
      <c r="Q54" s="8">
        <v>0</v>
      </c>
      <c r="R54" s="8"/>
      <c r="S54" s="8">
        <v>178246620</v>
      </c>
      <c r="U54" s="2" t="s">
        <v>307</v>
      </c>
    </row>
    <row r="55" spans="1:21">
      <c r="A55" s="6" t="s">
        <v>49</v>
      </c>
      <c r="C55" s="8">
        <v>0</v>
      </c>
      <c r="D55" s="8"/>
      <c r="E55" s="8">
        <v>-8073957205</v>
      </c>
      <c r="F55" s="8"/>
      <c r="G55" s="8">
        <v>0</v>
      </c>
      <c r="H55" s="8"/>
      <c r="I55" s="8">
        <f t="shared" si="0"/>
        <v>-8073957205</v>
      </c>
      <c r="K55" s="2" t="s">
        <v>308</v>
      </c>
      <c r="M55" s="8">
        <v>0</v>
      </c>
      <c r="N55" s="8"/>
      <c r="O55" s="8">
        <v>-12893100412</v>
      </c>
      <c r="P55" s="8"/>
      <c r="Q55" s="8">
        <v>0</v>
      </c>
      <c r="R55" s="8"/>
      <c r="S55" s="8">
        <v>-12893100412</v>
      </c>
      <c r="U55" s="2" t="s">
        <v>309</v>
      </c>
    </row>
    <row r="56" spans="1:21">
      <c r="A56" s="6" t="s">
        <v>95</v>
      </c>
      <c r="C56" s="8">
        <v>0</v>
      </c>
      <c r="D56" s="8"/>
      <c r="E56" s="8">
        <v>-285885598</v>
      </c>
      <c r="F56" s="8"/>
      <c r="G56" s="8">
        <v>0</v>
      </c>
      <c r="H56" s="8"/>
      <c r="I56" s="8">
        <f t="shared" si="0"/>
        <v>-285885598</v>
      </c>
      <c r="K56" s="2" t="s">
        <v>310</v>
      </c>
      <c r="M56" s="8">
        <v>0</v>
      </c>
      <c r="N56" s="8"/>
      <c r="O56" s="8">
        <v>1340088746</v>
      </c>
      <c r="P56" s="8"/>
      <c r="Q56" s="8">
        <v>0</v>
      </c>
      <c r="R56" s="8"/>
      <c r="S56" s="8">
        <v>1340088746</v>
      </c>
      <c r="U56" s="2" t="s">
        <v>311</v>
      </c>
    </row>
    <row r="57" spans="1:21">
      <c r="A57" s="6" t="s">
        <v>99</v>
      </c>
      <c r="C57" s="8">
        <v>0</v>
      </c>
      <c r="D57" s="8"/>
      <c r="E57" s="8">
        <v>-1891310670</v>
      </c>
      <c r="F57" s="8"/>
      <c r="G57" s="8">
        <v>0</v>
      </c>
      <c r="H57" s="8"/>
      <c r="I57" s="8">
        <f>C57+E57+G57</f>
        <v>-1891310670</v>
      </c>
      <c r="K57" s="2" t="s">
        <v>312</v>
      </c>
      <c r="M57" s="8">
        <v>0</v>
      </c>
      <c r="N57" s="8"/>
      <c r="O57" s="8">
        <v>-3603406406</v>
      </c>
      <c r="P57" s="8"/>
      <c r="Q57" s="8">
        <v>0</v>
      </c>
      <c r="R57" s="8"/>
      <c r="S57" s="8">
        <v>-3603406406</v>
      </c>
      <c r="U57" s="2" t="s">
        <v>313</v>
      </c>
    </row>
    <row r="58" spans="1:21">
      <c r="A58" s="6" t="s">
        <v>31</v>
      </c>
      <c r="C58" s="8">
        <v>0</v>
      </c>
      <c r="D58" s="8"/>
      <c r="E58" s="8">
        <v>-907169835</v>
      </c>
      <c r="F58" s="8"/>
      <c r="G58" s="8">
        <v>0</v>
      </c>
      <c r="H58" s="8"/>
      <c r="I58" s="8">
        <f t="shared" si="0"/>
        <v>-907169835</v>
      </c>
      <c r="K58" s="2" t="s">
        <v>145</v>
      </c>
      <c r="M58" s="8">
        <v>0</v>
      </c>
      <c r="N58" s="8"/>
      <c r="O58" s="8">
        <v>-2084164546</v>
      </c>
      <c r="P58" s="8"/>
      <c r="Q58" s="8">
        <v>0</v>
      </c>
      <c r="R58" s="8"/>
      <c r="S58" s="8">
        <v>-2084164546</v>
      </c>
      <c r="U58" s="2" t="s">
        <v>314</v>
      </c>
    </row>
    <row r="59" spans="1:21">
      <c r="A59" s="6" t="s">
        <v>112</v>
      </c>
      <c r="C59" s="9">
        <f>SUM(C8:C58)</f>
        <v>2155851802</v>
      </c>
      <c r="D59" s="8"/>
      <c r="E59" s="9">
        <f>SUM(E8:E58)</f>
        <v>-137734176030</v>
      </c>
      <c r="F59" s="8"/>
      <c r="G59" s="9">
        <f>SUM(G8:G58)</f>
        <v>1664187224</v>
      </c>
      <c r="H59" s="8"/>
      <c r="I59" s="9">
        <f>SUM(I8:I58)</f>
        <v>-133914137004</v>
      </c>
      <c r="K59" s="5" t="s">
        <v>315</v>
      </c>
      <c r="M59" s="9">
        <f>SUM(M8:M58)</f>
        <v>2155851802</v>
      </c>
      <c r="N59" s="8"/>
      <c r="O59" s="9">
        <f>SUM(O8:O58)</f>
        <v>-139319933146</v>
      </c>
      <c r="P59" s="8"/>
      <c r="Q59" s="9">
        <f>SUM(Q8:Q58)</f>
        <v>4258367500</v>
      </c>
      <c r="R59" s="8"/>
      <c r="S59" s="9">
        <f>SUM(S8:S58)</f>
        <v>-132905713844</v>
      </c>
      <c r="U59" s="5" t="s">
        <v>316</v>
      </c>
    </row>
    <row r="60" spans="1:21">
      <c r="C60" s="8"/>
      <c r="D60" s="8"/>
      <c r="E60" s="8"/>
      <c r="F60" s="8"/>
      <c r="G60" s="8"/>
      <c r="H60" s="8"/>
      <c r="I60" s="8"/>
      <c r="M60" s="8"/>
      <c r="O60" s="8"/>
      <c r="Q60" s="8"/>
    </row>
  </sheetData>
  <mergeCells count="16">
    <mergeCell ref="S7"/>
    <mergeCell ref="U7"/>
    <mergeCell ref="M6:U6"/>
    <mergeCell ref="A2:U2"/>
    <mergeCell ref="A3:U3"/>
    <mergeCell ref="A4:U4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26"/>
  <sheetViews>
    <sheetView rightToLeft="1" workbookViewId="0">
      <selection activeCell="G18" sqref="G18"/>
    </sheetView>
  </sheetViews>
  <sheetFormatPr defaultRowHeight="24"/>
  <cols>
    <col min="1" max="1" width="40.85546875" style="2" bestFit="1" customWidth="1"/>
    <col min="2" max="2" width="1" style="2" customWidth="1"/>
    <col min="3" max="3" width="20" style="2" customWidth="1"/>
    <col min="4" max="4" width="1" style="2" customWidth="1"/>
    <col min="5" max="5" width="21" style="2" customWidth="1"/>
    <col min="6" max="6" width="1" style="2" customWidth="1"/>
    <col min="7" max="7" width="15" style="2" customWidth="1"/>
    <col min="8" max="8" width="1" style="2" customWidth="1"/>
    <col min="9" max="9" width="21" style="2" customWidth="1"/>
    <col min="10" max="10" width="1" style="2" customWidth="1"/>
    <col min="11" max="11" width="21" style="2" customWidth="1"/>
    <col min="12" max="12" width="1" style="2" customWidth="1"/>
    <col min="13" max="13" width="21" style="2" customWidth="1"/>
    <col min="14" max="14" width="1" style="2" customWidth="1"/>
    <col min="15" max="15" width="20" style="2" customWidth="1"/>
    <col min="16" max="16" width="1" style="2" customWidth="1"/>
    <col min="17" max="17" width="21" style="2" customWidth="1"/>
    <col min="18" max="18" width="1" style="2" customWidth="1"/>
    <col min="19" max="19" width="9.140625" style="2" customWidth="1"/>
    <col min="20" max="16384" width="9.140625" style="2"/>
  </cols>
  <sheetData>
    <row r="2" spans="1:17" ht="24.75">
      <c r="A2" s="14" t="s">
        <v>0</v>
      </c>
      <c r="B2" s="14" t="s">
        <v>0</v>
      </c>
      <c r="C2" s="14" t="s">
        <v>0</v>
      </c>
      <c r="D2" s="14" t="s">
        <v>0</v>
      </c>
      <c r="E2" s="14" t="s">
        <v>0</v>
      </c>
      <c r="F2" s="14" t="s">
        <v>0</v>
      </c>
      <c r="G2" s="14" t="s">
        <v>0</v>
      </c>
      <c r="H2" s="14" t="s">
        <v>0</v>
      </c>
      <c r="I2" s="14" t="s">
        <v>0</v>
      </c>
      <c r="J2" s="14" t="s">
        <v>0</v>
      </c>
      <c r="K2" s="14" t="s">
        <v>0</v>
      </c>
      <c r="L2" s="14" t="s">
        <v>0</v>
      </c>
      <c r="M2" s="14" t="s">
        <v>0</v>
      </c>
      <c r="N2" s="14" t="s">
        <v>0</v>
      </c>
      <c r="O2" s="14" t="s">
        <v>0</v>
      </c>
      <c r="P2" s="14" t="s">
        <v>0</v>
      </c>
      <c r="Q2" s="14" t="s">
        <v>0</v>
      </c>
    </row>
    <row r="3" spans="1:17" ht="24.75">
      <c r="A3" s="14" t="s">
        <v>203</v>
      </c>
      <c r="B3" s="14" t="s">
        <v>203</v>
      </c>
      <c r="C3" s="14" t="s">
        <v>203</v>
      </c>
      <c r="D3" s="14" t="s">
        <v>203</v>
      </c>
      <c r="E3" s="14" t="s">
        <v>203</v>
      </c>
      <c r="F3" s="14" t="s">
        <v>203</v>
      </c>
      <c r="G3" s="14" t="s">
        <v>203</v>
      </c>
      <c r="H3" s="14" t="s">
        <v>203</v>
      </c>
      <c r="I3" s="14" t="s">
        <v>203</v>
      </c>
      <c r="J3" s="14" t="s">
        <v>203</v>
      </c>
      <c r="K3" s="14" t="s">
        <v>203</v>
      </c>
      <c r="L3" s="14" t="s">
        <v>203</v>
      </c>
      <c r="M3" s="14" t="s">
        <v>203</v>
      </c>
      <c r="N3" s="14" t="s">
        <v>203</v>
      </c>
      <c r="O3" s="14" t="s">
        <v>203</v>
      </c>
      <c r="P3" s="14" t="s">
        <v>203</v>
      </c>
      <c r="Q3" s="14" t="s">
        <v>203</v>
      </c>
    </row>
    <row r="4" spans="1:17" ht="24.75">
      <c r="A4" s="14" t="s">
        <v>2</v>
      </c>
      <c r="B4" s="14" t="s">
        <v>2</v>
      </c>
      <c r="C4" s="14" t="s">
        <v>2</v>
      </c>
      <c r="D4" s="14" t="s">
        <v>2</v>
      </c>
      <c r="E4" s="14" t="s">
        <v>2</v>
      </c>
      <c r="F4" s="14" t="s">
        <v>2</v>
      </c>
      <c r="G4" s="14" t="s">
        <v>2</v>
      </c>
      <c r="H4" s="14" t="s">
        <v>2</v>
      </c>
      <c r="I4" s="14" t="s">
        <v>2</v>
      </c>
      <c r="J4" s="14" t="s">
        <v>2</v>
      </c>
      <c r="K4" s="14" t="s">
        <v>2</v>
      </c>
      <c r="L4" s="14" t="s">
        <v>2</v>
      </c>
      <c r="M4" s="14" t="s">
        <v>2</v>
      </c>
      <c r="N4" s="14" t="s">
        <v>2</v>
      </c>
      <c r="O4" s="14" t="s">
        <v>2</v>
      </c>
      <c r="P4" s="14" t="s">
        <v>2</v>
      </c>
      <c r="Q4" s="14" t="s">
        <v>2</v>
      </c>
    </row>
    <row r="6" spans="1:17" ht="24.75">
      <c r="A6" s="13" t="s">
        <v>207</v>
      </c>
      <c r="C6" s="13" t="s">
        <v>205</v>
      </c>
      <c r="D6" s="13" t="s">
        <v>205</v>
      </c>
      <c r="E6" s="13" t="s">
        <v>205</v>
      </c>
      <c r="F6" s="13" t="s">
        <v>205</v>
      </c>
      <c r="G6" s="13" t="s">
        <v>205</v>
      </c>
      <c r="H6" s="13" t="s">
        <v>205</v>
      </c>
      <c r="I6" s="13" t="s">
        <v>205</v>
      </c>
      <c r="K6" s="13" t="s">
        <v>206</v>
      </c>
      <c r="L6" s="13" t="s">
        <v>206</v>
      </c>
      <c r="M6" s="13" t="s">
        <v>206</v>
      </c>
      <c r="N6" s="13" t="s">
        <v>206</v>
      </c>
      <c r="O6" s="13" t="s">
        <v>206</v>
      </c>
      <c r="P6" s="13" t="s">
        <v>206</v>
      </c>
      <c r="Q6" s="13" t="s">
        <v>206</v>
      </c>
    </row>
    <row r="7" spans="1:17" ht="24.75">
      <c r="A7" s="13" t="s">
        <v>207</v>
      </c>
      <c r="C7" s="13" t="s">
        <v>317</v>
      </c>
      <c r="E7" s="13" t="s">
        <v>225</v>
      </c>
      <c r="G7" s="13" t="s">
        <v>226</v>
      </c>
      <c r="I7" s="13" t="s">
        <v>318</v>
      </c>
      <c r="K7" s="13" t="s">
        <v>317</v>
      </c>
      <c r="M7" s="13" t="s">
        <v>225</v>
      </c>
      <c r="O7" s="13" t="s">
        <v>226</v>
      </c>
      <c r="Q7" s="13" t="s">
        <v>318</v>
      </c>
    </row>
    <row r="8" spans="1:17">
      <c r="A8" s="6" t="s">
        <v>173</v>
      </c>
      <c r="C8" s="8">
        <v>8425730195</v>
      </c>
      <c r="D8" s="8"/>
      <c r="E8" s="8">
        <v>1782196318</v>
      </c>
      <c r="F8" s="8"/>
      <c r="G8" s="8">
        <v>0</v>
      </c>
      <c r="H8" s="8"/>
      <c r="I8" s="8">
        <f>C8+E8+G8</f>
        <v>10207926513</v>
      </c>
      <c r="J8" s="8"/>
      <c r="K8" s="8">
        <v>18970283844</v>
      </c>
      <c r="L8" s="8"/>
      <c r="M8" s="8">
        <v>7562292487</v>
      </c>
      <c r="N8" s="8"/>
      <c r="O8" s="8">
        <v>2060983745</v>
      </c>
      <c r="P8" s="8"/>
      <c r="Q8" s="8">
        <f>K8+M8+O8</f>
        <v>28593560076</v>
      </c>
    </row>
    <row r="9" spans="1:17">
      <c r="A9" s="6" t="s">
        <v>177</v>
      </c>
      <c r="C9" s="8">
        <v>1600503812</v>
      </c>
      <c r="D9" s="8"/>
      <c r="E9" s="8">
        <v>2404064184</v>
      </c>
      <c r="F9" s="8"/>
      <c r="G9" s="8">
        <v>0</v>
      </c>
      <c r="H9" s="8"/>
      <c r="I9" s="8">
        <f t="shared" ref="I9:I23" si="0">C9+E9+G9</f>
        <v>4004567996</v>
      </c>
      <c r="J9" s="8"/>
      <c r="K9" s="8">
        <v>3156621712</v>
      </c>
      <c r="L9" s="8"/>
      <c r="M9" s="8">
        <v>566897231</v>
      </c>
      <c r="N9" s="8"/>
      <c r="O9" s="8">
        <v>0</v>
      </c>
      <c r="P9" s="8"/>
      <c r="Q9" s="8">
        <f t="shared" ref="Q9:Q23" si="1">K9+M9+O9</f>
        <v>3723518943</v>
      </c>
    </row>
    <row r="10" spans="1:17">
      <c r="A10" s="6" t="s">
        <v>169</v>
      </c>
      <c r="C10" s="8">
        <v>2489331282</v>
      </c>
      <c r="D10" s="8"/>
      <c r="E10" s="8">
        <v>0</v>
      </c>
      <c r="F10" s="8"/>
      <c r="G10" s="8">
        <v>0</v>
      </c>
      <c r="H10" s="8"/>
      <c r="I10" s="8">
        <f t="shared" si="0"/>
        <v>2489331282</v>
      </c>
      <c r="J10" s="8"/>
      <c r="K10" s="8">
        <v>4050475426</v>
      </c>
      <c r="L10" s="8"/>
      <c r="M10" s="8">
        <v>1064880196</v>
      </c>
      <c r="N10" s="8"/>
      <c r="O10" s="8">
        <v>0</v>
      </c>
      <c r="P10" s="8"/>
      <c r="Q10" s="8">
        <f t="shared" si="1"/>
        <v>5115355622</v>
      </c>
    </row>
    <row r="11" spans="1:17">
      <c r="A11" s="6" t="s">
        <v>155</v>
      </c>
      <c r="C11" s="8">
        <v>0</v>
      </c>
      <c r="D11" s="8"/>
      <c r="E11" s="8">
        <v>1996587293</v>
      </c>
      <c r="F11" s="8"/>
      <c r="G11" s="8">
        <v>0</v>
      </c>
      <c r="H11" s="8"/>
      <c r="I11" s="8">
        <f t="shared" si="0"/>
        <v>1996587293</v>
      </c>
      <c r="J11" s="8"/>
      <c r="K11" s="8">
        <v>0</v>
      </c>
      <c r="L11" s="8"/>
      <c r="M11" s="8">
        <v>4346325896</v>
      </c>
      <c r="N11" s="8"/>
      <c r="O11" s="8">
        <v>0</v>
      </c>
      <c r="P11" s="8"/>
      <c r="Q11" s="8">
        <f t="shared" si="1"/>
        <v>4346325896</v>
      </c>
    </row>
    <row r="12" spans="1:17">
      <c r="A12" s="6" t="s">
        <v>132</v>
      </c>
      <c r="C12" s="8">
        <v>0</v>
      </c>
      <c r="D12" s="8"/>
      <c r="E12" s="8">
        <v>-228248222</v>
      </c>
      <c r="F12" s="8"/>
      <c r="G12" s="8">
        <v>0</v>
      </c>
      <c r="H12" s="8"/>
      <c r="I12" s="8">
        <f t="shared" si="0"/>
        <v>-228248222</v>
      </c>
      <c r="J12" s="8"/>
      <c r="K12" s="8">
        <v>0</v>
      </c>
      <c r="L12" s="8"/>
      <c r="M12" s="8">
        <v>156561018</v>
      </c>
      <c r="N12" s="8"/>
      <c r="O12" s="8">
        <v>0</v>
      </c>
      <c r="P12" s="8"/>
      <c r="Q12" s="8">
        <f t="shared" si="1"/>
        <v>156561018</v>
      </c>
    </row>
    <row r="13" spans="1:17">
      <c r="A13" s="6" t="s">
        <v>123</v>
      </c>
      <c r="C13" s="8">
        <v>0</v>
      </c>
      <c r="D13" s="8"/>
      <c r="E13" s="8">
        <v>3731323</v>
      </c>
      <c r="F13" s="8"/>
      <c r="G13" s="8">
        <v>0</v>
      </c>
      <c r="H13" s="8"/>
      <c r="I13" s="8">
        <f t="shared" si="0"/>
        <v>3731323</v>
      </c>
      <c r="J13" s="8"/>
      <c r="K13" s="8">
        <v>0</v>
      </c>
      <c r="L13" s="8"/>
      <c r="M13" s="8">
        <v>5746958</v>
      </c>
      <c r="N13" s="8"/>
      <c r="O13" s="8">
        <v>0</v>
      </c>
      <c r="P13" s="8"/>
      <c r="Q13" s="8">
        <f t="shared" si="1"/>
        <v>5746958</v>
      </c>
    </row>
    <row r="14" spans="1:17">
      <c r="A14" s="6" t="s">
        <v>158</v>
      </c>
      <c r="C14" s="8">
        <v>0</v>
      </c>
      <c r="D14" s="8"/>
      <c r="E14" s="8">
        <v>252269268</v>
      </c>
      <c r="F14" s="8"/>
      <c r="G14" s="8">
        <v>0</v>
      </c>
      <c r="H14" s="8"/>
      <c r="I14" s="8">
        <f t="shared" si="0"/>
        <v>252269268</v>
      </c>
      <c r="J14" s="8"/>
      <c r="K14" s="8">
        <v>0</v>
      </c>
      <c r="L14" s="8"/>
      <c r="M14" s="8">
        <v>1049653716</v>
      </c>
      <c r="N14" s="8"/>
      <c r="O14" s="8">
        <v>0</v>
      </c>
      <c r="P14" s="8"/>
      <c r="Q14" s="8">
        <f t="shared" si="1"/>
        <v>1049653716</v>
      </c>
    </row>
    <row r="15" spans="1:17">
      <c r="A15" s="6" t="s">
        <v>136</v>
      </c>
      <c r="C15" s="8">
        <v>0</v>
      </c>
      <c r="D15" s="8"/>
      <c r="E15" s="8">
        <v>109036254</v>
      </c>
      <c r="F15" s="8"/>
      <c r="G15" s="8">
        <v>0</v>
      </c>
      <c r="H15" s="8"/>
      <c r="I15" s="8">
        <f t="shared" si="0"/>
        <v>109036254</v>
      </c>
      <c r="J15" s="8"/>
      <c r="K15" s="8">
        <v>0</v>
      </c>
      <c r="L15" s="8"/>
      <c r="M15" s="8">
        <v>443425655</v>
      </c>
      <c r="N15" s="8"/>
      <c r="O15" s="8">
        <v>0</v>
      </c>
      <c r="P15" s="8"/>
      <c r="Q15" s="8">
        <f t="shared" si="1"/>
        <v>443425655</v>
      </c>
    </row>
    <row r="16" spans="1:17">
      <c r="A16" s="6" t="s">
        <v>143</v>
      </c>
      <c r="C16" s="8">
        <v>0</v>
      </c>
      <c r="D16" s="8"/>
      <c r="E16" s="8">
        <v>130336872</v>
      </c>
      <c r="F16" s="8"/>
      <c r="G16" s="8">
        <v>0</v>
      </c>
      <c r="H16" s="8"/>
      <c r="I16" s="8">
        <f t="shared" si="0"/>
        <v>130336872</v>
      </c>
      <c r="J16" s="8"/>
      <c r="K16" s="8">
        <v>0</v>
      </c>
      <c r="L16" s="8"/>
      <c r="M16" s="8">
        <v>681875387</v>
      </c>
      <c r="N16" s="8"/>
      <c r="O16" s="8">
        <v>0</v>
      </c>
      <c r="P16" s="8"/>
      <c r="Q16" s="8">
        <f t="shared" si="1"/>
        <v>681875387</v>
      </c>
    </row>
    <row r="17" spans="1:17">
      <c r="A17" s="6" t="s">
        <v>139</v>
      </c>
      <c r="C17" s="8">
        <v>0</v>
      </c>
      <c r="D17" s="8"/>
      <c r="E17" s="8">
        <v>1073277553</v>
      </c>
      <c r="F17" s="8"/>
      <c r="G17" s="8">
        <v>0</v>
      </c>
      <c r="H17" s="8"/>
      <c r="I17" s="8">
        <f t="shared" si="0"/>
        <v>1073277553</v>
      </c>
      <c r="J17" s="8"/>
      <c r="K17" s="8">
        <v>0</v>
      </c>
      <c r="L17" s="8"/>
      <c r="M17" s="8">
        <v>2268211252</v>
      </c>
      <c r="N17" s="8"/>
      <c r="O17" s="8">
        <v>0</v>
      </c>
      <c r="P17" s="8"/>
      <c r="Q17" s="8">
        <f t="shared" si="1"/>
        <v>2268211252</v>
      </c>
    </row>
    <row r="18" spans="1:17">
      <c r="A18" s="6" t="s">
        <v>162</v>
      </c>
      <c r="C18" s="8">
        <v>0</v>
      </c>
      <c r="D18" s="8"/>
      <c r="E18" s="8">
        <v>-1590751363</v>
      </c>
      <c r="F18" s="8"/>
      <c r="G18" s="8">
        <v>0</v>
      </c>
      <c r="H18" s="8"/>
      <c r="I18" s="8">
        <f t="shared" si="0"/>
        <v>-1590751363</v>
      </c>
      <c r="J18" s="8"/>
      <c r="K18" s="8">
        <v>0</v>
      </c>
      <c r="L18" s="8"/>
      <c r="M18" s="8">
        <v>800255288</v>
      </c>
      <c r="N18" s="8"/>
      <c r="O18" s="8">
        <v>0</v>
      </c>
      <c r="P18" s="8"/>
      <c r="Q18" s="8">
        <f t="shared" si="1"/>
        <v>800255288</v>
      </c>
    </row>
    <row r="19" spans="1:17">
      <c r="A19" s="6" t="s">
        <v>128</v>
      </c>
      <c r="C19" s="8">
        <v>0</v>
      </c>
      <c r="D19" s="8"/>
      <c r="E19" s="8">
        <v>-74676462</v>
      </c>
      <c r="F19" s="8"/>
      <c r="G19" s="8">
        <v>0</v>
      </c>
      <c r="H19" s="8"/>
      <c r="I19" s="8">
        <f t="shared" si="0"/>
        <v>-74676462</v>
      </c>
      <c r="J19" s="8"/>
      <c r="K19" s="8">
        <v>0</v>
      </c>
      <c r="L19" s="8"/>
      <c r="M19" s="8">
        <v>117348726</v>
      </c>
      <c r="N19" s="8"/>
      <c r="O19" s="8">
        <v>0</v>
      </c>
      <c r="P19" s="8"/>
      <c r="Q19" s="8">
        <f t="shared" si="1"/>
        <v>117348726</v>
      </c>
    </row>
    <row r="20" spans="1:17">
      <c r="A20" s="6" t="s">
        <v>165</v>
      </c>
      <c r="C20" s="8">
        <v>0</v>
      </c>
      <c r="D20" s="8"/>
      <c r="E20" s="8">
        <v>1978023418</v>
      </c>
      <c r="F20" s="8"/>
      <c r="G20" s="8">
        <v>0</v>
      </c>
      <c r="H20" s="8"/>
      <c r="I20" s="8">
        <f t="shared" si="0"/>
        <v>1978023418</v>
      </c>
      <c r="J20" s="8"/>
      <c r="K20" s="8">
        <v>0</v>
      </c>
      <c r="L20" s="8"/>
      <c r="M20" s="8">
        <v>4100148713</v>
      </c>
      <c r="N20" s="8"/>
      <c r="O20" s="8">
        <v>0</v>
      </c>
      <c r="P20" s="8"/>
      <c r="Q20" s="8">
        <f t="shared" si="1"/>
        <v>4100148713</v>
      </c>
    </row>
    <row r="21" spans="1:17">
      <c r="A21" s="6" t="s">
        <v>146</v>
      </c>
      <c r="C21" s="8">
        <v>0</v>
      </c>
      <c r="D21" s="8"/>
      <c r="E21" s="8">
        <v>283374629</v>
      </c>
      <c r="F21" s="8"/>
      <c r="G21" s="8">
        <v>0</v>
      </c>
      <c r="H21" s="8"/>
      <c r="I21" s="8">
        <f t="shared" si="0"/>
        <v>283374629</v>
      </c>
      <c r="J21" s="8"/>
      <c r="K21" s="8">
        <v>0</v>
      </c>
      <c r="L21" s="8"/>
      <c r="M21" s="8">
        <v>558456761</v>
      </c>
      <c r="N21" s="8"/>
      <c r="O21" s="8">
        <v>0</v>
      </c>
      <c r="P21" s="8"/>
      <c r="Q21" s="8">
        <f t="shared" si="1"/>
        <v>558456761</v>
      </c>
    </row>
    <row r="22" spans="1:17">
      <c r="A22" s="6" t="s">
        <v>149</v>
      </c>
      <c r="C22" s="8">
        <v>0</v>
      </c>
      <c r="D22" s="8"/>
      <c r="E22" s="8">
        <v>2460908540</v>
      </c>
      <c r="F22" s="8"/>
      <c r="G22" s="8">
        <v>0</v>
      </c>
      <c r="H22" s="8"/>
      <c r="I22" s="8">
        <f t="shared" si="0"/>
        <v>2460908540</v>
      </c>
      <c r="J22" s="8"/>
      <c r="K22" s="8">
        <v>0</v>
      </c>
      <c r="L22" s="8"/>
      <c r="M22" s="8">
        <v>4775070535</v>
      </c>
      <c r="N22" s="8"/>
      <c r="O22" s="8">
        <v>0</v>
      </c>
      <c r="P22" s="8"/>
      <c r="Q22" s="8">
        <f t="shared" si="1"/>
        <v>4775070535</v>
      </c>
    </row>
    <row r="23" spans="1:17">
      <c r="A23" s="6" t="s">
        <v>153</v>
      </c>
      <c r="C23" s="8">
        <v>0</v>
      </c>
      <c r="D23" s="8"/>
      <c r="E23" s="8">
        <v>225079</v>
      </c>
      <c r="F23" s="8"/>
      <c r="G23" s="8">
        <v>0</v>
      </c>
      <c r="H23" s="8"/>
      <c r="I23" s="8">
        <f t="shared" si="0"/>
        <v>225079</v>
      </c>
      <c r="J23" s="8"/>
      <c r="K23" s="8">
        <v>0</v>
      </c>
      <c r="L23" s="8"/>
      <c r="M23" s="8">
        <v>459277</v>
      </c>
      <c r="N23" s="8"/>
      <c r="O23" s="8">
        <v>0</v>
      </c>
      <c r="P23" s="8"/>
      <c r="Q23" s="8">
        <f t="shared" si="1"/>
        <v>459277</v>
      </c>
    </row>
    <row r="24" spans="1:17">
      <c r="A24" s="6" t="s">
        <v>112</v>
      </c>
      <c r="C24" s="4">
        <f>SUM(C8:C23)</f>
        <v>12515565289</v>
      </c>
      <c r="E24" s="4">
        <f>SUM(E8:E23)</f>
        <v>10580354684</v>
      </c>
      <c r="G24" s="4">
        <f>SUM(G8:G23)</f>
        <v>0</v>
      </c>
      <c r="I24" s="4">
        <f>SUM(I8:I23)</f>
        <v>23095919973</v>
      </c>
      <c r="K24" s="4">
        <f>SUM(K8:K23)</f>
        <v>26177380982</v>
      </c>
      <c r="M24" s="4">
        <f>SUM(M8:M23)</f>
        <v>28497609096</v>
      </c>
      <c r="O24" s="4">
        <f>SUM(O8:O23)</f>
        <v>2060983745</v>
      </c>
      <c r="Q24" s="4">
        <f>SUM(Q8:Q23)</f>
        <v>56735973823</v>
      </c>
    </row>
    <row r="25" spans="1:17">
      <c r="A25" s="6"/>
      <c r="C25" s="3"/>
      <c r="E25" s="3"/>
      <c r="G25" s="3"/>
      <c r="K25" s="3"/>
      <c r="M25" s="3"/>
      <c r="O25" s="3"/>
    </row>
    <row r="26" spans="1:17">
      <c r="A26" s="6"/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سهام</vt:lpstr>
      <vt:lpstr>اوراق مشارکت</vt:lpstr>
      <vt:lpstr>سپرده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  <vt:lpstr>جمع درآمدها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Ghayouri, Ali</cp:lastModifiedBy>
  <dcterms:modified xsi:type="dcterms:W3CDTF">2024-05-27T09:05:05Z</dcterms:modified>
</cp:coreProperties>
</file>