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\"/>
    </mc:Choice>
  </mc:AlternateContent>
  <xr:revisionPtr revIDLastSave="0" documentId="13_ncr:1_{D0992148-631D-4CD2-A268-3B1275A43C3F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K11" i="13"/>
  <c r="K9" i="13"/>
  <c r="K10" i="13"/>
  <c r="K8" i="13"/>
  <c r="G11" i="13"/>
  <c r="G9" i="13"/>
  <c r="G10" i="13"/>
  <c r="G8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4" i="12" s="1"/>
  <c r="Q2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8" i="12"/>
  <c r="Q6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60" i="11" s="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8" i="11"/>
  <c r="I60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8" i="10"/>
  <c r="I8" i="10"/>
  <c r="R75" i="9"/>
  <c r="R78" i="9"/>
  <c r="I74" i="9"/>
  <c r="Q7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8" i="9"/>
  <c r="E74" i="9"/>
  <c r="G7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8" i="9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8" i="8"/>
  <c r="S24" i="8" s="1"/>
  <c r="M8" i="8"/>
  <c r="M24" i="8" s="1"/>
  <c r="C10" i="15"/>
  <c r="E9" i="14"/>
  <c r="C9" i="14"/>
  <c r="I11" i="13"/>
  <c r="E11" i="13"/>
  <c r="O24" i="12"/>
  <c r="M24" i="12"/>
  <c r="K24" i="12"/>
  <c r="I24" i="12"/>
  <c r="G24" i="12"/>
  <c r="E24" i="12"/>
  <c r="C24" i="12"/>
  <c r="O60" i="11"/>
  <c r="M60" i="11"/>
  <c r="G60" i="11"/>
  <c r="E60" i="11"/>
  <c r="C60" i="11"/>
  <c r="O23" i="10"/>
  <c r="M23" i="10"/>
  <c r="G23" i="10"/>
  <c r="E23" i="10"/>
  <c r="O74" i="9"/>
  <c r="M74" i="9"/>
  <c r="Q24" i="8"/>
  <c r="O24" i="8"/>
  <c r="K24" i="8"/>
  <c r="I24" i="8"/>
  <c r="S14" i="7"/>
  <c r="Q14" i="7"/>
  <c r="O14" i="7"/>
  <c r="M14" i="7"/>
  <c r="K14" i="7"/>
  <c r="I14" i="7"/>
  <c r="Q11" i="6"/>
  <c r="O11" i="6"/>
  <c r="M11" i="6"/>
  <c r="K11" i="6"/>
  <c r="AI25" i="3"/>
  <c r="AG25" i="3"/>
  <c r="AA25" i="3"/>
  <c r="W25" i="3"/>
  <c r="S25" i="3"/>
  <c r="Q25" i="3"/>
  <c r="W60" i="1"/>
  <c r="U60" i="1"/>
  <c r="O60" i="1"/>
  <c r="K60" i="1"/>
  <c r="G60" i="1"/>
  <c r="E60" i="1"/>
  <c r="Y60" i="1" l="1"/>
  <c r="Q23" i="10"/>
  <c r="I23" i="10"/>
</calcChain>
</file>

<file path=xl/sharedStrings.xml><?xml version="1.0" encoding="utf-8"?>
<sst xmlns="http://schemas.openxmlformats.org/spreadsheetml/2006/main" count="1384" uniqueCount="205">
  <si>
    <t>صندوق سرمایه‌گذاری توسعه ممتاز مفید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</si>
  <si>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</si>
  <si>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</si>
  <si>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</si>
  <si>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</si>
  <si>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</si>
  <si>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</si>
  <si>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</si>
  <si>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</si>
  <si>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</si>
  <si>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</si>
  <si>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</si>
  <si>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</si>
  <si>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</si>
  <si>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</si>
  <si>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</si>
  <si>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ایران خودرو دیزل</t>
  </si>
  <si>
    <t>بانک سامان</t>
  </si>
  <si>
    <t>بانک ملت</t>
  </si>
  <si>
    <t>بانک‌اقتصادنوین‌</t>
  </si>
  <si>
    <t>بیمه کوثر</t>
  </si>
  <si>
    <t>پالایش نفت اصفهان</t>
  </si>
  <si>
    <t>پالایش نفت تبریز</t>
  </si>
  <si>
    <t>پالایش نفت تهران</t>
  </si>
  <si>
    <t>پتروشیمی بوعلی سینا</t>
  </si>
  <si>
    <t>پتروشیمی تندگویان</t>
  </si>
  <si>
    <t>2.25%</t>
  </si>
  <si>
    <t>پتروشیمی جم</t>
  </si>
  <si>
    <t>پتروشیمی‌شیراز</t>
  </si>
  <si>
    <t>پست بانک ایران</t>
  </si>
  <si>
    <t>تراکتورسازی‌ایران‌</t>
  </si>
  <si>
    <t>توسعه معدنی و صنعتی صبانور</t>
  </si>
  <si>
    <t>توسعه‌معادن‌وفلزات‌</t>
  </si>
  <si>
    <t>تولیدی چدن سازان</t>
  </si>
  <si>
    <t>تولیدی و صنعتی گوهرفام</t>
  </si>
  <si>
    <t>داروپخش‌ (هلدینگ‌</t>
  </si>
  <si>
    <t>داروسازی کاسپین تامین</t>
  </si>
  <si>
    <t>داروسازی‌ سینا</t>
  </si>
  <si>
    <t>زغال سنگ پروده طبس</t>
  </si>
  <si>
    <t>س.سهام عدالت استان کرمانشاه</t>
  </si>
  <si>
    <t>سپید ماکیان</t>
  </si>
  <si>
    <t>سرمایه‌گذاری‌صندوق‌بازنشستگی‌</t>
  </si>
  <si>
    <t>سیمان آبیک</t>
  </si>
  <si>
    <t>سیمان فارس و خوزستان</t>
  </si>
  <si>
    <t>سیمان‌ دورود</t>
  </si>
  <si>
    <t>شرکت ارتباطات سیار ایران</t>
  </si>
  <si>
    <t>صنایع فروآلیاژ ایران</t>
  </si>
  <si>
    <t>فجر انرژی خلیج فارس</t>
  </si>
  <si>
    <t>فروسیلیسیم خمین</t>
  </si>
  <si>
    <t>0.49%</t>
  </si>
  <si>
    <t>فولاد  خوزستان</t>
  </si>
  <si>
    <t>فولاد خراسان</t>
  </si>
  <si>
    <t>فولاد مبارکه اصفهان</t>
  </si>
  <si>
    <t>فولاد کاوه جنوب کیش</t>
  </si>
  <si>
    <t>گروه‌ صنعتی‌ بارز</t>
  </si>
  <si>
    <t>گسترش سوخت سبززاگرس(سهامی عام)</t>
  </si>
  <si>
    <t>گسترش نفت و گاز پارسیان</t>
  </si>
  <si>
    <t>مدیریت صنعت شوینده ت.ص.بهشهر</t>
  </si>
  <si>
    <t>نشاسته و گلوکز آردینه</t>
  </si>
  <si>
    <t>0.16%</t>
  </si>
  <si>
    <t>نفت ایرانول</t>
  </si>
  <si>
    <t>نفت سپاهان</t>
  </si>
  <si>
    <t>نوردوقطعات‌ فولادی‌</t>
  </si>
  <si>
    <t>نیان الکترونیک</t>
  </si>
  <si>
    <t>0.00%</t>
  </si>
  <si>
    <t>کارخانجات‌داروپخش‌</t>
  </si>
  <si>
    <t>کاشی‌ پارس‌</t>
  </si>
  <si>
    <t>کاشی‌ وسرامیک‌ حافظ‌</t>
  </si>
  <si>
    <t>کویر تایر</t>
  </si>
  <si>
    <t>ح . فجر انرژی خلیج فارس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</si>
  <si>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</si>
  <si>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</si>
  <si>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</si>
  <si>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</si>
  <si>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</si>
  <si>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</si>
  <si>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</si>
  <si>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</si>
  <si>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</si>
  <si>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</si>
  <si>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</si>
  <si>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</si>
  <si>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</si>
  <si>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</si>
  <si>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</si>
  <si>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</si>
  <si>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</si>
  <si>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1404/03/25</t>
  </si>
  <si>
    <t>0.42%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</si>
  <si>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</si>
  <si>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</si>
  <si>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</si>
  <si>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</si>
  <si>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</si>
  <si>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</si>
  <si>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0.41%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</si>
  <si>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</si>
  <si>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</si>
  <si>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</si>
  <si>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</si>
  <si>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</si>
  <si>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</si>
  <si>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</si>
  <si>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0.39%</t>
  </si>
  <si>
    <t>اسنادخزانه-م4بودجه00-030522</t>
  </si>
  <si>
    <t>1400/03/11</t>
  </si>
  <si>
    <t>1403/05/22</t>
  </si>
  <si>
    <t>3.23%</t>
  </si>
  <si>
    <t>اسنادخزانه-م5بودجه00-030626</t>
  </si>
  <si>
    <t>اسنادخزانه-م6بودجه00-030723</t>
  </si>
  <si>
    <t>1403/07/23</t>
  </si>
  <si>
    <t>5.05%</t>
  </si>
  <si>
    <t>اسنادخزانه-م6بودجه01-030814</t>
  </si>
  <si>
    <t>1401/12/10</t>
  </si>
  <si>
    <t>1403/08/14</t>
  </si>
  <si>
    <t>0.67%</t>
  </si>
  <si>
    <t>اسنادخزانه-م7بودجه01-040714</t>
  </si>
  <si>
    <t>1404/07/13</t>
  </si>
  <si>
    <t>3.21%</t>
  </si>
  <si>
    <t>اسنادخزانه-م8بودجه00-030919</t>
  </si>
  <si>
    <t>1400/06/16</t>
  </si>
  <si>
    <t>1403/09/19</t>
  </si>
  <si>
    <t>2.76%</t>
  </si>
  <si>
    <t>صکوک اجاره صملی404-6ماهه18%</t>
  </si>
  <si>
    <t>1400/05/05</t>
  </si>
  <si>
    <t>1404/05/04</t>
  </si>
  <si>
    <t>4.04%</t>
  </si>
  <si>
    <t>مرابحه عام دولت130-ش.خ031110</t>
  </si>
  <si>
    <t>1402/05/10</t>
  </si>
  <si>
    <t>1403/11/10</t>
  </si>
  <si>
    <t>12.57%</t>
  </si>
  <si>
    <t>مرابحه عام دولت94-ش.خ030816</t>
  </si>
  <si>
    <t>1400/09/16</t>
  </si>
  <si>
    <t>1403/08/16</t>
  </si>
  <si>
    <t>2.77%</t>
  </si>
  <si>
    <t>38.44%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</si>
  <si>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</si>
  <si>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</si>
  <si>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</si>
  <si>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</si>
  <si>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</si>
  <si>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</si>
  <si>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</si>
  <si>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</si>
  <si>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</si>
  <si>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</si>
  <si>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</si>
  <si>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</si>
  <si>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</si>
  <si>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</si>
  <si>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</si>
  <si>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</si>
  <si>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</si>
  <si>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</si>
  <si>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</si>
  <si>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0.11%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</si>
  <si>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</si>
  <si>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</si>
  <si>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</si>
  <si>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</si>
  <si>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</si>
  <si>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</si>
  <si>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</si>
  <si>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</si>
  <si>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</si>
  <si>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</si>
  <si>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</si>
  <si>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</si>
  <si>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</si>
  <si>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</si>
  <si>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</si>
  <si>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</si>
  <si>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1403/03/24</t>
  </si>
  <si>
    <t>1403/03/13</t>
  </si>
  <si>
    <t>1403/03/02</t>
  </si>
  <si>
    <t>1403/03/01</t>
  </si>
  <si>
    <t>1403/03/30</t>
  </si>
  <si>
    <t>1403/03/29</t>
  </si>
  <si>
    <t>1403/02/26</t>
  </si>
  <si>
    <t>1403/03/26</t>
  </si>
  <si>
    <t>1403/03/06</t>
  </si>
  <si>
    <t>1403/03/21</t>
  </si>
  <si>
    <t>1403/03/10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</si>
  <si>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</si>
  <si>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</si>
  <si>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</si>
  <si>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</si>
  <si>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سرمایه‌گذاری‌ سپه‌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</si>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</sst>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37" fontId="3" fillId="2" borderId="0" xfId="0" applyNumberFormat="1" applyFont="1" applyFill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2"/>
  <sheetViews>
    <sheetView rightToLeft="1" topLeftCell="D49" workbookViewId="0">
      <selection activeCell="Y62" sqref="Y62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6" style="1" customWidth="1"/>
    <col min="8" max="8" width="1" style="1" customWidth="1"/>
    <col min="9" max="9" width="17" style="1" customWidth="1"/>
    <col min="10" max="10" width="1" style="1" customWidth="1"/>
    <col min="11" max="11" width="20" style="1" customWidth="1"/>
    <col min="12" max="12" width="1" style="1" customWidth="1"/>
    <col min="13" max="13" width="17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15" style="1" customWidth="1"/>
    <col min="20" max="20" width="1" style="1" customWidth="1"/>
    <col min="21" max="21" width="22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5" ht="24.75">
      <c r="A6" s="19" t="s">
        <v>3</v>
      </c>
      <c r="C6" s="19" t="s">
        <v>175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5">
        <v>4000000</v>
      </c>
      <c r="D9" s="6"/>
      <c r="E9" s="5">
        <v>43360200960</v>
      </c>
      <c r="F9" s="6"/>
      <c r="G9" s="5">
        <v>46243206000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0</v>
      </c>
      <c r="P9" s="6"/>
      <c r="Q9" s="5">
        <v>4000000</v>
      </c>
      <c r="R9" s="6"/>
      <c r="S9" s="5">
        <v>11950</v>
      </c>
      <c r="T9" s="6"/>
      <c r="U9" s="5">
        <v>43360200960</v>
      </c>
      <c r="V9" s="6"/>
      <c r="W9" s="5">
        <v>47515590000</v>
      </c>
      <c r="X9" s="6"/>
      <c r="Y9" s="10">
        <v>1.3242635574063652E-2</v>
      </c>
    </row>
    <row r="10" spans="1:25">
      <c r="A10" s="1" t="s">
        <v>16</v>
      </c>
      <c r="C10" s="5">
        <v>20178640</v>
      </c>
      <c r="D10" s="6"/>
      <c r="E10" s="5">
        <v>63805295721</v>
      </c>
      <c r="F10" s="6"/>
      <c r="G10" s="5">
        <v>42183187624.475998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0</v>
      </c>
      <c r="P10" s="6"/>
      <c r="Q10" s="5">
        <v>20178640</v>
      </c>
      <c r="R10" s="6"/>
      <c r="S10" s="5">
        <v>2000</v>
      </c>
      <c r="T10" s="6"/>
      <c r="U10" s="5">
        <v>63805295721</v>
      </c>
      <c r="V10" s="6"/>
      <c r="W10" s="5">
        <v>40117154184</v>
      </c>
      <c r="X10" s="6"/>
      <c r="Y10" s="10">
        <v>1.1180685184109782E-2</v>
      </c>
    </row>
    <row r="11" spans="1:25">
      <c r="A11" s="1" t="s">
        <v>17</v>
      </c>
      <c r="C11" s="5">
        <v>19600452</v>
      </c>
      <c r="D11" s="6"/>
      <c r="E11" s="5">
        <v>37877549416</v>
      </c>
      <c r="F11" s="6"/>
      <c r="G11" s="5">
        <v>32869220046.982201</v>
      </c>
      <c r="H11" s="6"/>
      <c r="I11" s="5">
        <v>2993626</v>
      </c>
      <c r="J11" s="6"/>
      <c r="K11" s="5">
        <v>4728231082</v>
      </c>
      <c r="L11" s="6"/>
      <c r="M11" s="5">
        <v>0</v>
      </c>
      <c r="N11" s="6"/>
      <c r="O11" s="5">
        <v>0</v>
      </c>
      <c r="P11" s="6"/>
      <c r="Q11" s="5">
        <v>22594078</v>
      </c>
      <c r="R11" s="6"/>
      <c r="S11" s="5">
        <v>1662</v>
      </c>
      <c r="T11" s="6"/>
      <c r="U11" s="5">
        <v>42605780498</v>
      </c>
      <c r="V11" s="6"/>
      <c r="W11" s="5">
        <v>37327927058.065804</v>
      </c>
      <c r="X11" s="6"/>
      <c r="Y11" s="10">
        <v>1.0403325198428461E-2</v>
      </c>
    </row>
    <row r="12" spans="1:25">
      <c r="A12" s="1" t="s">
        <v>18</v>
      </c>
      <c r="C12" s="5">
        <v>29250796</v>
      </c>
      <c r="D12" s="6"/>
      <c r="E12" s="5">
        <v>71658816886</v>
      </c>
      <c r="F12" s="6"/>
      <c r="G12" s="5">
        <v>62689481114.7528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0</v>
      </c>
      <c r="P12" s="6"/>
      <c r="Q12" s="5">
        <v>29250796</v>
      </c>
      <c r="R12" s="6"/>
      <c r="S12" s="5">
        <v>2176</v>
      </c>
      <c r="T12" s="6"/>
      <c r="U12" s="5">
        <v>71658816886</v>
      </c>
      <c r="V12" s="6"/>
      <c r="W12" s="5">
        <v>63271016190.028801</v>
      </c>
      <c r="X12" s="6"/>
      <c r="Y12" s="10">
        <v>1.7633686329165496E-2</v>
      </c>
    </row>
    <row r="13" spans="1:25">
      <c r="A13" s="1" t="s">
        <v>19</v>
      </c>
      <c r="C13" s="5">
        <v>20054362</v>
      </c>
      <c r="D13" s="6"/>
      <c r="E13" s="5">
        <v>42322350883</v>
      </c>
      <c r="F13" s="6"/>
      <c r="G13" s="5">
        <v>57632196436.775101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0</v>
      </c>
      <c r="P13" s="6"/>
      <c r="Q13" s="5">
        <v>20054362</v>
      </c>
      <c r="R13" s="6"/>
      <c r="S13" s="5">
        <v>2847</v>
      </c>
      <c r="T13" s="6"/>
      <c r="U13" s="5">
        <v>42322350883</v>
      </c>
      <c r="V13" s="6"/>
      <c r="W13" s="5">
        <v>56755054740.746696</v>
      </c>
      <c r="X13" s="6"/>
      <c r="Y13" s="10">
        <v>1.5817682300014419E-2</v>
      </c>
    </row>
    <row r="14" spans="1:25">
      <c r="A14" s="1" t="s">
        <v>20</v>
      </c>
      <c r="C14" s="5">
        <v>11503598</v>
      </c>
      <c r="D14" s="6"/>
      <c r="E14" s="5">
        <v>30652328375</v>
      </c>
      <c r="F14" s="6"/>
      <c r="G14" s="5">
        <v>26380894722.513302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0</v>
      </c>
      <c r="P14" s="6"/>
      <c r="Q14" s="5">
        <v>11503598</v>
      </c>
      <c r="R14" s="6"/>
      <c r="S14" s="5">
        <v>2262</v>
      </c>
      <c r="T14" s="6"/>
      <c r="U14" s="5">
        <v>30652328375</v>
      </c>
      <c r="V14" s="6"/>
      <c r="W14" s="5">
        <v>25866312900.8778</v>
      </c>
      <c r="X14" s="6"/>
      <c r="Y14" s="10">
        <v>7.2089635294652959E-3</v>
      </c>
    </row>
    <row r="15" spans="1:25">
      <c r="A15" s="1" t="s">
        <v>21</v>
      </c>
      <c r="C15" s="5">
        <v>17590946</v>
      </c>
      <c r="D15" s="6"/>
      <c r="E15" s="5">
        <v>62570603371</v>
      </c>
      <c r="F15" s="6"/>
      <c r="G15" s="5">
        <v>96349402090.863007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0</v>
      </c>
      <c r="P15" s="6"/>
      <c r="Q15" s="5">
        <v>17590946</v>
      </c>
      <c r="R15" s="6"/>
      <c r="S15" s="5">
        <v>5220</v>
      </c>
      <c r="T15" s="6"/>
      <c r="U15" s="5">
        <v>62570603371</v>
      </c>
      <c r="V15" s="6"/>
      <c r="W15" s="5">
        <v>91278380928.186005</v>
      </c>
      <c r="X15" s="6"/>
      <c r="Y15" s="10">
        <v>2.5439362836966333E-2</v>
      </c>
    </row>
    <row r="16" spans="1:25">
      <c r="A16" s="1" t="s">
        <v>22</v>
      </c>
      <c r="C16" s="5">
        <v>2548201</v>
      </c>
      <c r="D16" s="6"/>
      <c r="E16" s="5">
        <v>35325335367</v>
      </c>
      <c r="F16" s="6"/>
      <c r="G16" s="5">
        <v>32346910635.718498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0</v>
      </c>
      <c r="P16" s="6"/>
      <c r="Q16" s="5">
        <v>2548201</v>
      </c>
      <c r="R16" s="6"/>
      <c r="S16" s="5">
        <v>12170</v>
      </c>
      <c r="T16" s="6"/>
      <c r="U16" s="5">
        <v>35325335367</v>
      </c>
      <c r="V16" s="6"/>
      <c r="W16" s="5">
        <v>30827087113.288502</v>
      </c>
      <c r="X16" s="6"/>
      <c r="Y16" s="10">
        <v>8.5915355455166084E-3</v>
      </c>
    </row>
    <row r="17" spans="1:25">
      <c r="A17" s="1" t="s">
        <v>23</v>
      </c>
      <c r="C17" s="5">
        <v>4679999</v>
      </c>
      <c r="D17" s="6"/>
      <c r="E17" s="5">
        <v>13294410608</v>
      </c>
      <c r="F17" s="6"/>
      <c r="G17" s="5">
        <v>12932985356.541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0</v>
      </c>
      <c r="P17" s="6"/>
      <c r="Q17" s="5">
        <v>4679999</v>
      </c>
      <c r="R17" s="6"/>
      <c r="S17" s="5">
        <v>2618</v>
      </c>
      <c r="T17" s="6"/>
      <c r="U17" s="5">
        <v>13294410608</v>
      </c>
      <c r="V17" s="6"/>
      <c r="W17" s="5">
        <v>12179336569.577101</v>
      </c>
      <c r="X17" s="6"/>
      <c r="Y17" s="10">
        <v>3.3943915191787808E-3</v>
      </c>
    </row>
    <row r="18" spans="1:25">
      <c r="A18" s="1" t="s">
        <v>24</v>
      </c>
      <c r="C18" s="5">
        <v>1010259</v>
      </c>
      <c r="D18" s="6"/>
      <c r="E18" s="5">
        <v>24022541353</v>
      </c>
      <c r="F18" s="6"/>
      <c r="G18" s="5">
        <v>70628758952.953506</v>
      </c>
      <c r="H18" s="6"/>
      <c r="I18" s="5">
        <v>0</v>
      </c>
      <c r="J18" s="6"/>
      <c r="K18" s="5">
        <v>0</v>
      </c>
      <c r="L18" s="6"/>
      <c r="M18" s="5">
        <v>-25568</v>
      </c>
      <c r="N18" s="6"/>
      <c r="O18" s="5">
        <v>1669888212</v>
      </c>
      <c r="P18" s="6"/>
      <c r="Q18" s="5">
        <v>984691</v>
      </c>
      <c r="R18" s="6"/>
      <c r="S18" s="5">
        <v>55910</v>
      </c>
      <c r="T18" s="6"/>
      <c r="U18" s="5">
        <v>23414570189</v>
      </c>
      <c r="V18" s="6"/>
      <c r="W18" s="5">
        <v>54726502070.830498</v>
      </c>
      <c r="X18" s="6"/>
      <c r="Y18" s="10">
        <v>1.5252322935845858E-2</v>
      </c>
    </row>
    <row r="19" spans="1:25">
      <c r="A19" s="1" t="s">
        <v>25</v>
      </c>
      <c r="C19" s="5">
        <v>6565556</v>
      </c>
      <c r="D19" s="6"/>
      <c r="E19" s="5">
        <v>105323803339</v>
      </c>
      <c r="F19" s="6"/>
      <c r="G19" s="5">
        <v>103510146336.948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0</v>
      </c>
      <c r="P19" s="6"/>
      <c r="Q19" s="5">
        <v>6565556</v>
      </c>
      <c r="R19" s="6"/>
      <c r="S19" s="5">
        <v>12400</v>
      </c>
      <c r="T19" s="6"/>
      <c r="U19" s="5">
        <v>105323803339</v>
      </c>
      <c r="V19" s="6"/>
      <c r="W19" s="5">
        <v>80928487678.320007</v>
      </c>
      <c r="X19" s="6"/>
      <c r="Y19" s="10">
        <v>2.2554838735751623E-2</v>
      </c>
    </row>
    <row r="20" spans="1:25">
      <c r="A20" s="1" t="s">
        <v>27</v>
      </c>
      <c r="C20" s="5">
        <v>1479673</v>
      </c>
      <c r="D20" s="6"/>
      <c r="E20" s="5">
        <v>67518337955</v>
      </c>
      <c r="F20" s="6"/>
      <c r="G20" s="5">
        <v>74705433749.563507</v>
      </c>
      <c r="H20" s="6"/>
      <c r="I20" s="5">
        <v>0</v>
      </c>
      <c r="J20" s="6"/>
      <c r="K20" s="5">
        <v>0</v>
      </c>
      <c r="L20" s="6"/>
      <c r="M20" s="5">
        <v>0</v>
      </c>
      <c r="N20" s="6"/>
      <c r="O20" s="5">
        <v>0</v>
      </c>
      <c r="P20" s="6"/>
      <c r="Q20" s="5">
        <v>1479673</v>
      </c>
      <c r="R20" s="6"/>
      <c r="S20" s="5">
        <v>48920</v>
      </c>
      <c r="T20" s="6"/>
      <c r="U20" s="5">
        <v>67518337955</v>
      </c>
      <c r="V20" s="6"/>
      <c r="W20" s="5">
        <v>71954908821.197998</v>
      </c>
      <c r="X20" s="6"/>
      <c r="Y20" s="10">
        <v>2.0053894632984733E-2</v>
      </c>
    </row>
    <row r="21" spans="1:25">
      <c r="A21" s="1" t="s">
        <v>28</v>
      </c>
      <c r="C21" s="5">
        <v>1928785</v>
      </c>
      <c r="D21" s="6"/>
      <c r="E21" s="5">
        <v>37577112727</v>
      </c>
      <c r="F21" s="6"/>
      <c r="G21" s="5">
        <v>48584603199.195</v>
      </c>
      <c r="H21" s="6"/>
      <c r="I21" s="5">
        <v>0</v>
      </c>
      <c r="J21" s="6"/>
      <c r="K21" s="5">
        <v>0</v>
      </c>
      <c r="L21" s="6"/>
      <c r="M21" s="5">
        <v>-96968</v>
      </c>
      <c r="N21" s="6"/>
      <c r="O21" s="5">
        <v>2381032040</v>
      </c>
      <c r="P21" s="6"/>
      <c r="Q21" s="5">
        <v>1831817</v>
      </c>
      <c r="R21" s="6"/>
      <c r="S21" s="5">
        <v>19730</v>
      </c>
      <c r="T21" s="6"/>
      <c r="U21" s="5">
        <v>35687955840</v>
      </c>
      <c r="V21" s="6"/>
      <c r="W21" s="5">
        <v>35926706001.010498</v>
      </c>
      <c r="X21" s="6"/>
      <c r="Y21" s="10">
        <v>1.001280369133389E-2</v>
      </c>
    </row>
    <row r="22" spans="1:25">
      <c r="A22" s="1" t="s">
        <v>29</v>
      </c>
      <c r="C22" s="5">
        <v>7549334</v>
      </c>
      <c r="D22" s="6"/>
      <c r="E22" s="5">
        <v>73851255186</v>
      </c>
      <c r="F22" s="6"/>
      <c r="G22" s="5">
        <v>61611250948.766998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0</v>
      </c>
      <c r="P22" s="6"/>
      <c r="Q22" s="5">
        <v>7549334</v>
      </c>
      <c r="R22" s="6"/>
      <c r="S22" s="5">
        <v>8820</v>
      </c>
      <c r="T22" s="6"/>
      <c r="U22" s="5">
        <v>73851255186</v>
      </c>
      <c r="V22" s="6"/>
      <c r="W22" s="5">
        <v>66188944381.014</v>
      </c>
      <c r="X22" s="6"/>
      <c r="Y22" s="10">
        <v>1.8446915411757202E-2</v>
      </c>
    </row>
    <row r="23" spans="1:25">
      <c r="A23" s="1" t="s">
        <v>30</v>
      </c>
      <c r="C23" s="5">
        <v>5258122</v>
      </c>
      <c r="D23" s="6"/>
      <c r="E23" s="5">
        <v>24687500458</v>
      </c>
      <c r="F23" s="6"/>
      <c r="G23" s="5">
        <v>46466573587.749001</v>
      </c>
      <c r="H23" s="6"/>
      <c r="I23" s="5">
        <v>0</v>
      </c>
      <c r="J23" s="6"/>
      <c r="K23" s="5">
        <v>0</v>
      </c>
      <c r="L23" s="6"/>
      <c r="M23" s="5">
        <v>0</v>
      </c>
      <c r="N23" s="6"/>
      <c r="O23" s="5">
        <v>0</v>
      </c>
      <c r="P23" s="6"/>
      <c r="Q23" s="5">
        <v>5258122</v>
      </c>
      <c r="R23" s="6"/>
      <c r="S23" s="5">
        <v>9140</v>
      </c>
      <c r="T23" s="6"/>
      <c r="U23" s="5">
        <v>24687500458</v>
      </c>
      <c r="V23" s="6"/>
      <c r="W23" s="5">
        <v>47773282631.274002</v>
      </c>
      <c r="X23" s="6"/>
      <c r="Y23" s="10">
        <v>1.3314454730809536E-2</v>
      </c>
    </row>
    <row r="24" spans="1:25">
      <c r="A24" s="1" t="s">
        <v>31</v>
      </c>
      <c r="C24" s="5">
        <v>6016116</v>
      </c>
      <c r="D24" s="6"/>
      <c r="E24" s="5">
        <v>46564801573</v>
      </c>
      <c r="F24" s="6"/>
      <c r="G24" s="5">
        <v>45928858443.264</v>
      </c>
      <c r="H24" s="6"/>
      <c r="I24" s="5">
        <v>0</v>
      </c>
      <c r="J24" s="6"/>
      <c r="K24" s="5">
        <v>0</v>
      </c>
      <c r="L24" s="6"/>
      <c r="M24" s="5">
        <v>0</v>
      </c>
      <c r="N24" s="6"/>
      <c r="O24" s="5">
        <v>0</v>
      </c>
      <c r="P24" s="6"/>
      <c r="Q24" s="5">
        <v>6016116</v>
      </c>
      <c r="R24" s="6"/>
      <c r="S24" s="5">
        <v>5600</v>
      </c>
      <c r="T24" s="6"/>
      <c r="U24" s="5">
        <v>46564801573</v>
      </c>
      <c r="V24" s="6"/>
      <c r="W24" s="5">
        <v>33489792614.880001</v>
      </c>
      <c r="X24" s="6"/>
      <c r="Y24" s="10">
        <v>9.333633846277065E-3</v>
      </c>
    </row>
    <row r="25" spans="1:25">
      <c r="A25" s="1" t="s">
        <v>32</v>
      </c>
      <c r="C25" s="5">
        <v>1636174</v>
      </c>
      <c r="D25" s="6"/>
      <c r="E25" s="5">
        <v>3525669730</v>
      </c>
      <c r="F25" s="6"/>
      <c r="G25" s="5">
        <v>4947626722.2173996</v>
      </c>
      <c r="H25" s="6"/>
      <c r="I25" s="5">
        <v>0</v>
      </c>
      <c r="J25" s="6"/>
      <c r="K25" s="5">
        <v>0</v>
      </c>
      <c r="L25" s="6"/>
      <c r="M25" s="5">
        <v>0</v>
      </c>
      <c r="N25" s="6"/>
      <c r="O25" s="5">
        <v>0</v>
      </c>
      <c r="P25" s="6"/>
      <c r="Q25" s="5">
        <v>1636174</v>
      </c>
      <c r="R25" s="6"/>
      <c r="S25" s="5">
        <v>2925</v>
      </c>
      <c r="T25" s="6"/>
      <c r="U25" s="5">
        <v>3525669730</v>
      </c>
      <c r="V25" s="6"/>
      <c r="W25" s="5">
        <v>4757333386.7475004</v>
      </c>
      <c r="X25" s="6"/>
      <c r="Y25" s="10">
        <v>1.3258728839318455E-3</v>
      </c>
    </row>
    <row r="26" spans="1:25">
      <c r="A26" s="1" t="s">
        <v>33</v>
      </c>
      <c r="C26" s="5">
        <v>25382140</v>
      </c>
      <c r="D26" s="6"/>
      <c r="E26" s="5">
        <v>66200968400</v>
      </c>
      <c r="F26" s="6"/>
      <c r="G26" s="5">
        <v>54398286671.652</v>
      </c>
      <c r="H26" s="6"/>
      <c r="I26" s="5">
        <v>2106881</v>
      </c>
      <c r="J26" s="6"/>
      <c r="K26" s="5">
        <v>4394744606</v>
      </c>
      <c r="L26" s="6"/>
      <c r="M26" s="5">
        <v>0</v>
      </c>
      <c r="N26" s="6"/>
      <c r="O26" s="5">
        <v>0</v>
      </c>
      <c r="P26" s="6"/>
      <c r="Q26" s="5">
        <v>27489021</v>
      </c>
      <c r="R26" s="6"/>
      <c r="S26" s="5">
        <v>2038</v>
      </c>
      <c r="T26" s="6"/>
      <c r="U26" s="5">
        <v>70595713006</v>
      </c>
      <c r="V26" s="6"/>
      <c r="W26" s="5">
        <v>55689290180.451897</v>
      </c>
      <c r="X26" s="6"/>
      <c r="Y26" s="10">
        <v>1.552065280548986E-2</v>
      </c>
    </row>
    <row r="27" spans="1:25">
      <c r="A27" s="1" t="s">
        <v>34</v>
      </c>
      <c r="C27" s="5">
        <v>625000</v>
      </c>
      <c r="D27" s="6"/>
      <c r="E27" s="5">
        <v>5630733067</v>
      </c>
      <c r="F27" s="6"/>
      <c r="G27" s="5">
        <v>5808979687.5</v>
      </c>
      <c r="H27" s="6"/>
      <c r="I27" s="5">
        <v>0</v>
      </c>
      <c r="J27" s="6"/>
      <c r="K27" s="5">
        <v>0</v>
      </c>
      <c r="L27" s="6"/>
      <c r="M27" s="5">
        <v>0</v>
      </c>
      <c r="N27" s="6"/>
      <c r="O27" s="5">
        <v>0</v>
      </c>
      <c r="P27" s="6"/>
      <c r="Q27" s="5">
        <v>625000</v>
      </c>
      <c r="R27" s="6"/>
      <c r="S27" s="5">
        <v>8450</v>
      </c>
      <c r="T27" s="6"/>
      <c r="U27" s="5">
        <v>5630733067</v>
      </c>
      <c r="V27" s="6"/>
      <c r="W27" s="5">
        <v>5249826562.5</v>
      </c>
      <c r="X27" s="6"/>
      <c r="Y27" s="10">
        <v>1.4631311532536332E-3</v>
      </c>
    </row>
    <row r="28" spans="1:25">
      <c r="A28" s="1" t="s">
        <v>35</v>
      </c>
      <c r="C28" s="5">
        <v>1256254</v>
      </c>
      <c r="D28" s="6"/>
      <c r="E28" s="5">
        <v>15052716458</v>
      </c>
      <c r="F28" s="6"/>
      <c r="G28" s="5">
        <v>20442516956.019001</v>
      </c>
      <c r="H28" s="6"/>
      <c r="I28" s="5">
        <v>0</v>
      </c>
      <c r="J28" s="6"/>
      <c r="K28" s="5">
        <v>0</v>
      </c>
      <c r="L28" s="6"/>
      <c r="M28" s="5">
        <v>0</v>
      </c>
      <c r="N28" s="6"/>
      <c r="O28" s="5">
        <v>0</v>
      </c>
      <c r="P28" s="6"/>
      <c r="Q28" s="5">
        <v>1256254</v>
      </c>
      <c r="R28" s="6"/>
      <c r="S28" s="5">
        <v>15740</v>
      </c>
      <c r="T28" s="6"/>
      <c r="U28" s="5">
        <v>15052716458</v>
      </c>
      <c r="V28" s="6"/>
      <c r="W28" s="5">
        <v>19655786004.138</v>
      </c>
      <c r="X28" s="6"/>
      <c r="Y28" s="10">
        <v>5.4780843713522305E-3</v>
      </c>
    </row>
    <row r="29" spans="1:25">
      <c r="A29" s="1" t="s">
        <v>36</v>
      </c>
      <c r="C29" s="5">
        <v>1091408</v>
      </c>
      <c r="D29" s="6"/>
      <c r="E29" s="5">
        <v>18284555422</v>
      </c>
      <c r="F29" s="6"/>
      <c r="G29" s="5">
        <v>19289773096.271999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0</v>
      </c>
      <c r="P29" s="6"/>
      <c r="Q29" s="5">
        <v>1091408</v>
      </c>
      <c r="R29" s="6"/>
      <c r="S29" s="5">
        <v>16640</v>
      </c>
      <c r="T29" s="6"/>
      <c r="U29" s="5">
        <v>18284555422</v>
      </c>
      <c r="V29" s="6"/>
      <c r="W29" s="5">
        <v>18052970996.736</v>
      </c>
      <c r="X29" s="6"/>
      <c r="Y29" s="10">
        <v>5.0313784578685751E-3</v>
      </c>
    </row>
    <row r="30" spans="1:25">
      <c r="A30" s="1" t="s">
        <v>37</v>
      </c>
      <c r="C30" s="5">
        <v>1754782</v>
      </c>
      <c r="D30" s="6"/>
      <c r="E30" s="5">
        <v>21757040166</v>
      </c>
      <c r="F30" s="6"/>
      <c r="G30" s="5">
        <v>27386154439.470001</v>
      </c>
      <c r="H30" s="6"/>
      <c r="I30" s="5">
        <v>0</v>
      </c>
      <c r="J30" s="6"/>
      <c r="K30" s="5">
        <v>0</v>
      </c>
      <c r="L30" s="6"/>
      <c r="M30" s="5">
        <v>0</v>
      </c>
      <c r="N30" s="6"/>
      <c r="O30" s="5">
        <v>0</v>
      </c>
      <c r="P30" s="6"/>
      <c r="Q30" s="5">
        <v>1754782</v>
      </c>
      <c r="R30" s="6"/>
      <c r="S30" s="5">
        <v>15260</v>
      </c>
      <c r="T30" s="6"/>
      <c r="U30" s="5">
        <v>21757040166</v>
      </c>
      <c r="V30" s="6"/>
      <c r="W30" s="5">
        <v>26618644378.745998</v>
      </c>
      <c r="X30" s="6"/>
      <c r="Y30" s="10">
        <v>7.4186389558317852E-3</v>
      </c>
    </row>
    <row r="31" spans="1:25">
      <c r="A31" s="1" t="s">
        <v>38</v>
      </c>
      <c r="C31" s="5">
        <v>2375443</v>
      </c>
      <c r="D31" s="6"/>
      <c r="E31" s="5">
        <v>44984229023</v>
      </c>
      <c r="F31" s="6"/>
      <c r="G31" s="5">
        <v>44982938624.557503</v>
      </c>
      <c r="H31" s="6"/>
      <c r="I31" s="5">
        <v>0</v>
      </c>
      <c r="J31" s="6"/>
      <c r="K31" s="5">
        <v>0</v>
      </c>
      <c r="L31" s="6"/>
      <c r="M31" s="5">
        <v>0</v>
      </c>
      <c r="N31" s="6"/>
      <c r="O31" s="5">
        <v>0</v>
      </c>
      <c r="P31" s="6"/>
      <c r="Q31" s="5">
        <v>2375443</v>
      </c>
      <c r="R31" s="6"/>
      <c r="S31" s="5">
        <v>15160</v>
      </c>
      <c r="T31" s="6"/>
      <c r="U31" s="5">
        <v>44984229023</v>
      </c>
      <c r="V31" s="6"/>
      <c r="W31" s="5">
        <v>35797446170.514</v>
      </c>
      <c r="X31" s="6"/>
      <c r="Y31" s="10">
        <v>9.9767788660159191E-3</v>
      </c>
    </row>
    <row r="32" spans="1:25">
      <c r="A32" s="1" t="s">
        <v>39</v>
      </c>
      <c r="C32" s="5">
        <v>185603029</v>
      </c>
      <c r="D32" s="6"/>
      <c r="E32" s="5">
        <v>95759048892</v>
      </c>
      <c r="F32" s="6"/>
      <c r="G32" s="5">
        <v>79703434502.258408</v>
      </c>
      <c r="H32" s="6"/>
      <c r="I32" s="5">
        <v>0</v>
      </c>
      <c r="J32" s="6"/>
      <c r="K32" s="5">
        <v>0</v>
      </c>
      <c r="L32" s="6"/>
      <c r="M32" s="5">
        <v>0</v>
      </c>
      <c r="N32" s="6"/>
      <c r="O32" s="5">
        <v>0</v>
      </c>
      <c r="P32" s="6"/>
      <c r="Q32" s="5">
        <v>185603029</v>
      </c>
      <c r="R32" s="6"/>
      <c r="S32" s="5">
        <v>432</v>
      </c>
      <c r="T32" s="6"/>
      <c r="U32" s="5">
        <v>95759048892</v>
      </c>
      <c r="V32" s="6"/>
      <c r="W32" s="5">
        <v>79703434502.258408</v>
      </c>
      <c r="X32" s="6"/>
      <c r="Y32" s="10">
        <v>2.221341536777002E-2</v>
      </c>
    </row>
    <row r="33" spans="1:25">
      <c r="A33" s="1" t="s">
        <v>40</v>
      </c>
      <c r="C33" s="5">
        <v>5754912</v>
      </c>
      <c r="D33" s="6"/>
      <c r="E33" s="5">
        <v>51828880476</v>
      </c>
      <c r="F33" s="6"/>
      <c r="G33" s="5">
        <v>39930278509.727997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0</v>
      </c>
      <c r="P33" s="6"/>
      <c r="Q33" s="5">
        <v>5754912</v>
      </c>
      <c r="R33" s="6"/>
      <c r="S33" s="5">
        <v>6350</v>
      </c>
      <c r="T33" s="6"/>
      <c r="U33" s="5">
        <v>51828880476</v>
      </c>
      <c r="V33" s="6"/>
      <c r="W33" s="5">
        <v>36326256237.360001</v>
      </c>
      <c r="X33" s="6"/>
      <c r="Y33" s="10">
        <v>1.012415868394805E-2</v>
      </c>
    </row>
    <row r="34" spans="1:25">
      <c r="A34" s="1" t="s">
        <v>41</v>
      </c>
      <c r="C34" s="5">
        <v>3495236</v>
      </c>
      <c r="D34" s="6"/>
      <c r="E34" s="5">
        <v>25661582660</v>
      </c>
      <c r="F34" s="6"/>
      <c r="G34" s="5">
        <v>64450849864.589996</v>
      </c>
      <c r="H34" s="6"/>
      <c r="I34" s="5">
        <v>0</v>
      </c>
      <c r="J34" s="6"/>
      <c r="K34" s="5">
        <v>0</v>
      </c>
      <c r="L34" s="6"/>
      <c r="M34" s="5">
        <v>0</v>
      </c>
      <c r="N34" s="6"/>
      <c r="O34" s="5">
        <v>0</v>
      </c>
      <c r="P34" s="6"/>
      <c r="Q34" s="5">
        <v>3495236</v>
      </c>
      <c r="R34" s="6"/>
      <c r="S34" s="5">
        <v>18070</v>
      </c>
      <c r="T34" s="6"/>
      <c r="U34" s="5">
        <v>25661582660</v>
      </c>
      <c r="V34" s="6"/>
      <c r="W34" s="5">
        <v>62783118978.606003</v>
      </c>
      <c r="X34" s="6"/>
      <c r="Y34" s="10">
        <v>1.7497708959033419E-2</v>
      </c>
    </row>
    <row r="35" spans="1:25">
      <c r="A35" s="1" t="s">
        <v>42</v>
      </c>
      <c r="C35" s="5">
        <v>1593635</v>
      </c>
      <c r="D35" s="6"/>
      <c r="E35" s="5">
        <v>36972764351</v>
      </c>
      <c r="F35" s="6"/>
      <c r="G35" s="5">
        <v>40079067655.275002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0</v>
      </c>
      <c r="P35" s="6"/>
      <c r="Q35" s="5">
        <v>1593635</v>
      </c>
      <c r="R35" s="6"/>
      <c r="S35" s="5">
        <v>22530</v>
      </c>
      <c r="T35" s="6"/>
      <c r="U35" s="5">
        <v>36972764351</v>
      </c>
      <c r="V35" s="6"/>
      <c r="W35" s="5">
        <v>35690964200.527496</v>
      </c>
      <c r="X35" s="6"/>
      <c r="Y35" s="10">
        <v>9.9471022499044558E-3</v>
      </c>
    </row>
    <row r="36" spans="1:25">
      <c r="A36" s="1" t="s">
        <v>43</v>
      </c>
      <c r="C36" s="5">
        <v>2159716</v>
      </c>
      <c r="D36" s="6"/>
      <c r="E36" s="5">
        <v>46619813225</v>
      </c>
      <c r="F36" s="6"/>
      <c r="G36" s="5">
        <v>71512096127.238007</v>
      </c>
      <c r="H36" s="6"/>
      <c r="I36" s="5">
        <v>0</v>
      </c>
      <c r="J36" s="6"/>
      <c r="K36" s="5">
        <v>0</v>
      </c>
      <c r="L36" s="6"/>
      <c r="M36" s="5">
        <v>0</v>
      </c>
      <c r="N36" s="6"/>
      <c r="O36" s="5">
        <v>0</v>
      </c>
      <c r="P36" s="6"/>
      <c r="Q36" s="5">
        <v>2159716</v>
      </c>
      <c r="R36" s="6"/>
      <c r="S36" s="5">
        <v>34220</v>
      </c>
      <c r="T36" s="6"/>
      <c r="U36" s="5">
        <v>46619813225</v>
      </c>
      <c r="V36" s="6"/>
      <c r="W36" s="5">
        <v>73465743904.955994</v>
      </c>
      <c r="X36" s="6"/>
      <c r="Y36" s="10">
        <v>2.047496566307648E-2</v>
      </c>
    </row>
    <row r="37" spans="1:25">
      <c r="A37" s="1" t="s">
        <v>44</v>
      </c>
      <c r="C37" s="5">
        <v>2066396</v>
      </c>
      <c r="D37" s="6"/>
      <c r="E37" s="5">
        <v>30896334336</v>
      </c>
      <c r="F37" s="6"/>
      <c r="G37" s="5">
        <v>26333574099.515999</v>
      </c>
      <c r="H37" s="6"/>
      <c r="I37" s="5">
        <v>0</v>
      </c>
      <c r="J37" s="6"/>
      <c r="K37" s="5">
        <v>0</v>
      </c>
      <c r="L37" s="6"/>
      <c r="M37" s="5">
        <v>0</v>
      </c>
      <c r="N37" s="6"/>
      <c r="O37" s="5">
        <v>0</v>
      </c>
      <c r="P37" s="6"/>
      <c r="Q37" s="5">
        <v>2066396</v>
      </c>
      <c r="R37" s="6"/>
      <c r="S37" s="5">
        <v>11310</v>
      </c>
      <c r="T37" s="6"/>
      <c r="U37" s="5">
        <v>30896334336</v>
      </c>
      <c r="V37" s="6"/>
      <c r="W37" s="5">
        <v>23231881674.377998</v>
      </c>
      <c r="X37" s="6"/>
      <c r="Y37" s="10">
        <v>6.4747452933564655E-3</v>
      </c>
    </row>
    <row r="38" spans="1:25">
      <c r="A38" s="1" t="s">
        <v>45</v>
      </c>
      <c r="C38" s="5">
        <v>10733254</v>
      </c>
      <c r="D38" s="6"/>
      <c r="E38" s="5">
        <v>47730231408</v>
      </c>
      <c r="F38" s="6"/>
      <c r="G38" s="5">
        <v>42826936030.741798</v>
      </c>
      <c r="H38" s="6"/>
      <c r="I38" s="5">
        <v>0</v>
      </c>
      <c r="J38" s="6"/>
      <c r="K38" s="5">
        <v>0</v>
      </c>
      <c r="L38" s="6"/>
      <c r="M38" s="5">
        <v>0</v>
      </c>
      <c r="N38" s="6"/>
      <c r="O38" s="5">
        <v>0</v>
      </c>
      <c r="P38" s="6"/>
      <c r="Q38" s="5">
        <v>10733254</v>
      </c>
      <c r="R38" s="6"/>
      <c r="S38" s="5">
        <v>3920</v>
      </c>
      <c r="T38" s="6"/>
      <c r="U38" s="5">
        <v>47730231408</v>
      </c>
      <c r="V38" s="6"/>
      <c r="W38" s="5">
        <v>41824013263.704002</v>
      </c>
      <c r="X38" s="6"/>
      <c r="Y38" s="10">
        <v>1.1656388269535044E-2</v>
      </c>
    </row>
    <row r="39" spans="1:25">
      <c r="A39" s="1" t="s">
        <v>46</v>
      </c>
      <c r="C39" s="5">
        <v>21952854</v>
      </c>
      <c r="D39" s="6"/>
      <c r="E39" s="5">
        <v>66109919551</v>
      </c>
      <c r="F39" s="6"/>
      <c r="G39" s="5">
        <v>36726820694.972099</v>
      </c>
      <c r="H39" s="6"/>
      <c r="I39" s="5">
        <v>0</v>
      </c>
      <c r="J39" s="6"/>
      <c r="K39" s="5">
        <v>0</v>
      </c>
      <c r="L39" s="6"/>
      <c r="M39" s="5">
        <v>0</v>
      </c>
      <c r="N39" s="6"/>
      <c r="O39" s="5">
        <v>0</v>
      </c>
      <c r="P39" s="6"/>
      <c r="Q39" s="5">
        <v>21952854</v>
      </c>
      <c r="R39" s="6"/>
      <c r="S39" s="5">
        <v>1421</v>
      </c>
      <c r="T39" s="6"/>
      <c r="U39" s="5">
        <v>66109919551</v>
      </c>
      <c r="V39" s="6"/>
      <c r="W39" s="5">
        <v>31009395251.072701</v>
      </c>
      <c r="X39" s="6"/>
      <c r="Y39" s="10">
        <v>8.642344979448973E-3</v>
      </c>
    </row>
    <row r="40" spans="1:25">
      <c r="A40" s="1" t="s">
        <v>47</v>
      </c>
      <c r="C40" s="5">
        <v>2581089</v>
      </c>
      <c r="D40" s="6"/>
      <c r="E40" s="5">
        <v>37727309819</v>
      </c>
      <c r="F40" s="6"/>
      <c r="G40" s="5">
        <v>55163227689.675003</v>
      </c>
      <c r="H40" s="6"/>
      <c r="I40" s="5">
        <v>0</v>
      </c>
      <c r="J40" s="6"/>
      <c r="K40" s="5">
        <v>0</v>
      </c>
      <c r="L40" s="6"/>
      <c r="M40" s="5">
        <v>0</v>
      </c>
      <c r="N40" s="6"/>
      <c r="O40" s="5">
        <v>0</v>
      </c>
      <c r="P40" s="6"/>
      <c r="Q40" s="5">
        <v>2581089</v>
      </c>
      <c r="R40" s="6"/>
      <c r="S40" s="5">
        <v>11130</v>
      </c>
      <c r="T40" s="6"/>
      <c r="U40" s="5">
        <v>20155255907</v>
      </c>
      <c r="V40" s="6"/>
      <c r="W40" s="5">
        <v>28556591822.608501</v>
      </c>
      <c r="X40" s="6"/>
      <c r="Y40" s="10">
        <v>7.9587465660026641E-3</v>
      </c>
    </row>
    <row r="41" spans="1:25">
      <c r="A41" s="1" t="s">
        <v>48</v>
      </c>
      <c r="C41" s="5">
        <v>1548344</v>
      </c>
      <c r="D41" s="6"/>
      <c r="E41" s="5">
        <v>21289472000</v>
      </c>
      <c r="F41" s="6"/>
      <c r="G41" s="5">
        <v>18992880898.487999</v>
      </c>
      <c r="H41" s="6"/>
      <c r="I41" s="5">
        <v>0</v>
      </c>
      <c r="J41" s="6"/>
      <c r="K41" s="5">
        <v>0</v>
      </c>
      <c r="L41" s="6"/>
      <c r="M41" s="5">
        <v>0</v>
      </c>
      <c r="N41" s="6"/>
      <c r="O41" s="5">
        <v>0</v>
      </c>
      <c r="P41" s="6"/>
      <c r="Q41" s="5">
        <v>1548344</v>
      </c>
      <c r="R41" s="6"/>
      <c r="S41" s="5">
        <v>11480</v>
      </c>
      <c r="T41" s="6"/>
      <c r="U41" s="5">
        <v>21289472000</v>
      </c>
      <c r="V41" s="6"/>
      <c r="W41" s="5">
        <v>17669227934.736</v>
      </c>
      <c r="X41" s="6"/>
      <c r="Y41" s="10">
        <v>4.9244289382658233E-3</v>
      </c>
    </row>
    <row r="42" spans="1:25">
      <c r="A42" s="1" t="s">
        <v>50</v>
      </c>
      <c r="C42" s="5">
        <v>14516877</v>
      </c>
      <c r="D42" s="6"/>
      <c r="E42" s="5">
        <v>53761742217</v>
      </c>
      <c r="F42" s="6"/>
      <c r="G42" s="5">
        <v>51459168640.877098</v>
      </c>
      <c r="H42" s="6"/>
      <c r="I42" s="5">
        <v>0</v>
      </c>
      <c r="J42" s="6"/>
      <c r="K42" s="5">
        <v>0</v>
      </c>
      <c r="L42" s="6"/>
      <c r="M42" s="5">
        <v>0</v>
      </c>
      <c r="N42" s="6"/>
      <c r="O42" s="5">
        <v>0</v>
      </c>
      <c r="P42" s="6"/>
      <c r="Q42" s="5">
        <v>14516877</v>
      </c>
      <c r="R42" s="6"/>
      <c r="S42" s="5">
        <v>3268</v>
      </c>
      <c r="T42" s="6"/>
      <c r="U42" s="5">
        <v>53761742217</v>
      </c>
      <c r="V42" s="6"/>
      <c r="W42" s="5">
        <v>47158879169.485802</v>
      </c>
      <c r="X42" s="6"/>
      <c r="Y42" s="10">
        <v>1.3143219960497218E-2</v>
      </c>
    </row>
    <row r="43" spans="1:25">
      <c r="A43" s="1" t="s">
        <v>51</v>
      </c>
      <c r="C43" s="5">
        <v>11047323</v>
      </c>
      <c r="D43" s="6"/>
      <c r="E43" s="5">
        <v>52112691490</v>
      </c>
      <c r="F43" s="6"/>
      <c r="G43" s="5">
        <v>50954584226.615997</v>
      </c>
      <c r="H43" s="6"/>
      <c r="I43" s="5">
        <v>0</v>
      </c>
      <c r="J43" s="6"/>
      <c r="K43" s="5">
        <v>0</v>
      </c>
      <c r="L43" s="6"/>
      <c r="M43" s="5">
        <v>0</v>
      </c>
      <c r="N43" s="6"/>
      <c r="O43" s="5">
        <v>0</v>
      </c>
      <c r="P43" s="6"/>
      <c r="Q43" s="5">
        <v>11047323</v>
      </c>
      <c r="R43" s="6"/>
      <c r="S43" s="5">
        <v>4435</v>
      </c>
      <c r="T43" s="6"/>
      <c r="U43" s="5">
        <v>52112691490</v>
      </c>
      <c r="V43" s="6"/>
      <c r="W43" s="5">
        <v>48703357983.845299</v>
      </c>
      <c r="X43" s="6"/>
      <c r="Y43" s="10">
        <v>1.3573667527083779E-2</v>
      </c>
    </row>
    <row r="44" spans="1:25">
      <c r="A44" s="1" t="s">
        <v>52</v>
      </c>
      <c r="C44" s="5">
        <v>33339574</v>
      </c>
      <c r="D44" s="6"/>
      <c r="E44" s="5">
        <v>90698833125</v>
      </c>
      <c r="F44" s="6"/>
      <c r="G44" s="5">
        <v>160403425107.948</v>
      </c>
      <c r="H44" s="6"/>
      <c r="I44" s="5">
        <v>0</v>
      </c>
      <c r="J44" s="6"/>
      <c r="K44" s="5">
        <v>0</v>
      </c>
      <c r="L44" s="6"/>
      <c r="M44" s="5">
        <v>0</v>
      </c>
      <c r="N44" s="6"/>
      <c r="O44" s="5">
        <v>0</v>
      </c>
      <c r="P44" s="6"/>
      <c r="Q44" s="5">
        <v>33339574</v>
      </c>
      <c r="R44" s="6"/>
      <c r="S44" s="5">
        <v>4698</v>
      </c>
      <c r="T44" s="6"/>
      <c r="U44" s="5">
        <v>90698833125</v>
      </c>
      <c r="V44" s="6"/>
      <c r="W44" s="5">
        <v>155697374206.021</v>
      </c>
      <c r="X44" s="6"/>
      <c r="Y44" s="10">
        <v>4.3392991362391886E-2</v>
      </c>
    </row>
    <row r="45" spans="1:25">
      <c r="A45" s="1" t="s">
        <v>53</v>
      </c>
      <c r="C45" s="5">
        <v>4020453</v>
      </c>
      <c r="D45" s="6"/>
      <c r="E45" s="5">
        <v>30583798252</v>
      </c>
      <c r="F45" s="6"/>
      <c r="G45" s="5">
        <v>44601289359.893997</v>
      </c>
      <c r="H45" s="6"/>
      <c r="I45" s="5">
        <v>0</v>
      </c>
      <c r="J45" s="6"/>
      <c r="K45" s="5">
        <v>0</v>
      </c>
      <c r="L45" s="6"/>
      <c r="M45" s="5">
        <v>0</v>
      </c>
      <c r="N45" s="6"/>
      <c r="O45" s="5">
        <v>0</v>
      </c>
      <c r="P45" s="6"/>
      <c r="Q45" s="5">
        <v>4020453</v>
      </c>
      <c r="R45" s="6"/>
      <c r="S45" s="5">
        <v>8360</v>
      </c>
      <c r="T45" s="6"/>
      <c r="U45" s="5">
        <v>30583798252</v>
      </c>
      <c r="V45" s="6"/>
      <c r="W45" s="5">
        <v>33411001706.874001</v>
      </c>
      <c r="X45" s="6"/>
      <c r="Y45" s="10">
        <v>9.3116747528243053E-3</v>
      </c>
    </row>
    <row r="46" spans="1:25">
      <c r="A46" s="1" t="s">
        <v>54</v>
      </c>
      <c r="C46" s="5">
        <v>2899792</v>
      </c>
      <c r="D46" s="6"/>
      <c r="E46" s="5">
        <v>25365411716</v>
      </c>
      <c r="F46" s="6"/>
      <c r="G46" s="5">
        <v>54508798073.015999</v>
      </c>
      <c r="H46" s="6"/>
      <c r="I46" s="5">
        <v>0</v>
      </c>
      <c r="J46" s="6"/>
      <c r="K46" s="5">
        <v>0</v>
      </c>
      <c r="L46" s="6"/>
      <c r="M46" s="5">
        <v>0</v>
      </c>
      <c r="N46" s="6"/>
      <c r="O46" s="5">
        <v>0</v>
      </c>
      <c r="P46" s="6"/>
      <c r="Q46" s="5">
        <v>2899792</v>
      </c>
      <c r="R46" s="6"/>
      <c r="S46" s="5">
        <v>20210</v>
      </c>
      <c r="T46" s="6"/>
      <c r="U46" s="5">
        <v>25365411716</v>
      </c>
      <c r="V46" s="6"/>
      <c r="W46" s="5">
        <v>58256097781.896004</v>
      </c>
      <c r="X46" s="6"/>
      <c r="Y46" s="10">
        <v>1.6236024279455787E-2</v>
      </c>
    </row>
    <row r="47" spans="1:25">
      <c r="A47" s="1" t="s">
        <v>55</v>
      </c>
      <c r="C47" s="5">
        <v>18364460</v>
      </c>
      <c r="D47" s="6"/>
      <c r="E47" s="5">
        <v>28098293529</v>
      </c>
      <c r="F47" s="6"/>
      <c r="G47" s="5">
        <v>28770181745.688</v>
      </c>
      <c r="H47" s="6"/>
      <c r="I47" s="5">
        <v>0</v>
      </c>
      <c r="J47" s="6"/>
      <c r="K47" s="5">
        <v>0</v>
      </c>
      <c r="L47" s="6"/>
      <c r="M47" s="5">
        <v>0</v>
      </c>
      <c r="N47" s="6"/>
      <c r="O47" s="5">
        <v>0</v>
      </c>
      <c r="P47" s="6"/>
      <c r="Q47" s="5">
        <v>18364460</v>
      </c>
      <c r="R47" s="6"/>
      <c r="S47" s="5">
        <v>1558</v>
      </c>
      <c r="T47" s="6"/>
      <c r="U47" s="5">
        <v>28098293529</v>
      </c>
      <c r="V47" s="6"/>
      <c r="W47" s="5">
        <v>28441588299.354</v>
      </c>
      <c r="X47" s="6"/>
      <c r="Y47" s="10">
        <v>7.9266949857067504E-3</v>
      </c>
    </row>
    <row r="48" spans="1:25">
      <c r="A48" s="1" t="s">
        <v>56</v>
      </c>
      <c r="C48" s="5">
        <v>1780607</v>
      </c>
      <c r="D48" s="6"/>
      <c r="E48" s="5">
        <v>49700350874</v>
      </c>
      <c r="F48" s="6"/>
      <c r="G48" s="5">
        <v>55631489365.8405</v>
      </c>
      <c r="H48" s="6"/>
      <c r="I48" s="5">
        <v>0</v>
      </c>
      <c r="J48" s="6"/>
      <c r="K48" s="5">
        <v>0</v>
      </c>
      <c r="L48" s="6"/>
      <c r="M48" s="5">
        <v>0</v>
      </c>
      <c r="N48" s="6"/>
      <c r="O48" s="5">
        <v>0</v>
      </c>
      <c r="P48" s="6"/>
      <c r="Q48" s="5">
        <v>1780607</v>
      </c>
      <c r="R48" s="6"/>
      <c r="S48" s="5">
        <v>30420</v>
      </c>
      <c r="T48" s="6"/>
      <c r="U48" s="5">
        <v>49700350874</v>
      </c>
      <c r="V48" s="6"/>
      <c r="W48" s="5">
        <v>53843776853.607002</v>
      </c>
      <c r="X48" s="6"/>
      <c r="Y48" s="10">
        <v>1.5006306662792594E-2</v>
      </c>
    </row>
    <row r="49" spans="1:25">
      <c r="A49" s="1" t="s">
        <v>57</v>
      </c>
      <c r="C49" s="5">
        <v>2336514</v>
      </c>
      <c r="D49" s="6"/>
      <c r="E49" s="5">
        <v>44008647332</v>
      </c>
      <c r="F49" s="6"/>
      <c r="G49" s="5">
        <v>33654644137.233002</v>
      </c>
      <c r="H49" s="6"/>
      <c r="I49" s="5">
        <v>0</v>
      </c>
      <c r="J49" s="6"/>
      <c r="K49" s="5">
        <v>0</v>
      </c>
      <c r="L49" s="6"/>
      <c r="M49" s="5">
        <v>0</v>
      </c>
      <c r="N49" s="6"/>
      <c r="O49" s="5">
        <v>0</v>
      </c>
      <c r="P49" s="6"/>
      <c r="Q49" s="5">
        <v>2336514</v>
      </c>
      <c r="R49" s="6"/>
      <c r="S49" s="5">
        <v>13770</v>
      </c>
      <c r="T49" s="6"/>
      <c r="U49" s="5">
        <v>44008647332</v>
      </c>
      <c r="V49" s="6"/>
      <c r="W49" s="5">
        <v>31982363683.209</v>
      </c>
      <c r="X49" s="6"/>
      <c r="Y49" s="10">
        <v>8.9135121136853165E-3</v>
      </c>
    </row>
    <row r="50" spans="1:25">
      <c r="A50" s="1" t="s">
        <v>58</v>
      </c>
      <c r="C50" s="5">
        <v>545381</v>
      </c>
      <c r="D50" s="6"/>
      <c r="E50" s="5">
        <v>7096499848</v>
      </c>
      <c r="F50" s="6"/>
      <c r="G50" s="5">
        <v>7036925059.9890003</v>
      </c>
      <c r="H50" s="6"/>
      <c r="I50" s="5">
        <v>0</v>
      </c>
      <c r="J50" s="6"/>
      <c r="K50" s="5">
        <v>0</v>
      </c>
      <c r="L50" s="6"/>
      <c r="M50" s="5">
        <v>0</v>
      </c>
      <c r="N50" s="6"/>
      <c r="O50" s="5">
        <v>0</v>
      </c>
      <c r="P50" s="6"/>
      <c r="Q50" s="5">
        <v>545381</v>
      </c>
      <c r="R50" s="6"/>
      <c r="S50" s="5">
        <v>10910</v>
      </c>
      <c r="T50" s="6"/>
      <c r="U50" s="5">
        <v>7096499848</v>
      </c>
      <c r="V50" s="6"/>
      <c r="W50" s="5">
        <v>5914703575.0754995</v>
      </c>
      <c r="X50" s="6"/>
      <c r="Y50" s="10">
        <v>1.6484329453414399E-3</v>
      </c>
    </row>
    <row r="51" spans="1:25">
      <c r="A51" s="1" t="s">
        <v>60</v>
      </c>
      <c r="C51" s="5">
        <v>359496</v>
      </c>
      <c r="D51" s="6"/>
      <c r="E51" s="5">
        <v>10126234531</v>
      </c>
      <c r="F51" s="6"/>
      <c r="G51" s="5">
        <v>28195467205.32</v>
      </c>
      <c r="H51" s="6"/>
      <c r="I51" s="5">
        <v>0</v>
      </c>
      <c r="J51" s="6"/>
      <c r="K51" s="5">
        <v>0</v>
      </c>
      <c r="L51" s="6"/>
      <c r="M51" s="5">
        <v>0</v>
      </c>
      <c r="N51" s="6"/>
      <c r="O51" s="5">
        <v>0</v>
      </c>
      <c r="P51" s="6"/>
      <c r="Q51" s="5">
        <v>359496</v>
      </c>
      <c r="R51" s="6"/>
      <c r="S51" s="5">
        <v>73250</v>
      </c>
      <c r="T51" s="6"/>
      <c r="U51" s="5">
        <v>10126234531</v>
      </c>
      <c r="V51" s="6"/>
      <c r="W51" s="5">
        <v>26176400162.099998</v>
      </c>
      <c r="X51" s="6"/>
      <c r="Y51" s="10">
        <v>7.2953851143919496E-3</v>
      </c>
    </row>
    <row r="52" spans="1:25">
      <c r="A52" s="1" t="s">
        <v>61</v>
      </c>
      <c r="C52" s="5">
        <v>8150143</v>
      </c>
      <c r="D52" s="6"/>
      <c r="E52" s="5">
        <v>25435130771</v>
      </c>
      <c r="F52" s="6"/>
      <c r="G52" s="5">
        <v>39276797499.079201</v>
      </c>
      <c r="H52" s="6"/>
      <c r="I52" s="5">
        <v>0</v>
      </c>
      <c r="J52" s="6"/>
      <c r="K52" s="5">
        <v>0</v>
      </c>
      <c r="L52" s="6"/>
      <c r="M52" s="5">
        <v>0</v>
      </c>
      <c r="N52" s="6"/>
      <c r="O52" s="5">
        <v>0</v>
      </c>
      <c r="P52" s="6"/>
      <c r="Q52" s="5">
        <v>8150143</v>
      </c>
      <c r="R52" s="6"/>
      <c r="S52" s="5">
        <v>4730</v>
      </c>
      <c r="T52" s="6"/>
      <c r="U52" s="5">
        <v>25435130771</v>
      </c>
      <c r="V52" s="6"/>
      <c r="W52" s="5">
        <v>38320802840.4795</v>
      </c>
      <c r="X52" s="6"/>
      <c r="Y52" s="10">
        <v>1.0680040528214283E-2</v>
      </c>
    </row>
    <row r="53" spans="1:25">
      <c r="A53" s="1" t="s">
        <v>62</v>
      </c>
      <c r="C53" s="5">
        <v>4375708</v>
      </c>
      <c r="D53" s="6"/>
      <c r="E53" s="5">
        <v>52972063194</v>
      </c>
      <c r="F53" s="6"/>
      <c r="G53" s="5">
        <v>50760678511.458</v>
      </c>
      <c r="H53" s="6"/>
      <c r="I53" s="5">
        <v>0</v>
      </c>
      <c r="J53" s="6"/>
      <c r="K53" s="5">
        <v>0</v>
      </c>
      <c r="L53" s="6"/>
      <c r="M53" s="5">
        <v>0</v>
      </c>
      <c r="N53" s="6"/>
      <c r="O53" s="5">
        <v>0</v>
      </c>
      <c r="P53" s="6"/>
      <c r="Q53" s="5">
        <v>4375708</v>
      </c>
      <c r="R53" s="6"/>
      <c r="S53" s="5">
        <v>9240</v>
      </c>
      <c r="T53" s="6"/>
      <c r="U53" s="5">
        <v>52972063194</v>
      </c>
      <c r="V53" s="6"/>
      <c r="W53" s="5">
        <v>40190974245.575996</v>
      </c>
      <c r="X53" s="6"/>
      <c r="Y53" s="10">
        <v>1.1201258898410832E-2</v>
      </c>
    </row>
    <row r="54" spans="1:25">
      <c r="A54" s="1" t="s">
        <v>63</v>
      </c>
      <c r="C54" s="5">
        <v>523927</v>
      </c>
      <c r="D54" s="6"/>
      <c r="E54" s="5">
        <v>14625701319</v>
      </c>
      <c r="F54" s="6"/>
      <c r="G54" s="5">
        <v>19322037434.384998</v>
      </c>
      <c r="H54" s="6"/>
      <c r="I54" s="5">
        <v>0</v>
      </c>
      <c r="J54" s="6"/>
      <c r="K54" s="5">
        <v>0</v>
      </c>
      <c r="L54" s="6"/>
      <c r="M54" s="5">
        <v>-523927</v>
      </c>
      <c r="N54" s="6"/>
      <c r="O54" s="5">
        <v>18738894478</v>
      </c>
      <c r="P54" s="6"/>
      <c r="Q54" s="5">
        <v>0</v>
      </c>
      <c r="R54" s="6"/>
      <c r="S54" s="5">
        <v>0</v>
      </c>
      <c r="T54" s="6"/>
      <c r="U54" s="5">
        <v>0</v>
      </c>
      <c r="V54" s="6"/>
      <c r="W54" s="5">
        <v>0</v>
      </c>
      <c r="X54" s="6"/>
      <c r="Y54" s="10">
        <v>0</v>
      </c>
    </row>
    <row r="55" spans="1:25">
      <c r="A55" s="1" t="s">
        <v>65</v>
      </c>
      <c r="C55" s="5">
        <v>55628</v>
      </c>
      <c r="D55" s="6"/>
      <c r="E55" s="5">
        <v>820225714</v>
      </c>
      <c r="F55" s="6"/>
      <c r="G55" s="5">
        <v>1066679388.4859999</v>
      </c>
      <c r="H55" s="6"/>
      <c r="I55" s="5">
        <v>0</v>
      </c>
      <c r="J55" s="6"/>
      <c r="K55" s="5">
        <v>0</v>
      </c>
      <c r="L55" s="6"/>
      <c r="M55" s="5">
        <v>0</v>
      </c>
      <c r="N55" s="6"/>
      <c r="O55" s="5">
        <v>0</v>
      </c>
      <c r="P55" s="6"/>
      <c r="Q55" s="5">
        <v>55628</v>
      </c>
      <c r="R55" s="6"/>
      <c r="S55" s="5">
        <v>15630</v>
      </c>
      <c r="T55" s="6"/>
      <c r="U55" s="5">
        <v>820225714</v>
      </c>
      <c r="V55" s="6"/>
      <c r="W55" s="5">
        <v>864292319.44200003</v>
      </c>
      <c r="X55" s="6"/>
      <c r="Y55" s="10">
        <v>2.4087900867552346E-4</v>
      </c>
    </row>
    <row r="56" spans="1:25">
      <c r="A56" s="1" t="s">
        <v>66</v>
      </c>
      <c r="C56" s="5">
        <v>4930802</v>
      </c>
      <c r="D56" s="6"/>
      <c r="E56" s="5">
        <v>52152283468</v>
      </c>
      <c r="F56" s="6"/>
      <c r="G56" s="5">
        <v>49945915389.338997</v>
      </c>
      <c r="H56" s="6"/>
      <c r="I56" s="5">
        <v>0</v>
      </c>
      <c r="J56" s="6"/>
      <c r="K56" s="5">
        <v>0</v>
      </c>
      <c r="L56" s="6"/>
      <c r="M56" s="5">
        <v>0</v>
      </c>
      <c r="N56" s="6"/>
      <c r="O56" s="5">
        <v>0</v>
      </c>
      <c r="P56" s="6"/>
      <c r="Q56" s="5">
        <v>4930802</v>
      </c>
      <c r="R56" s="6"/>
      <c r="S56" s="5">
        <v>8000</v>
      </c>
      <c r="T56" s="6"/>
      <c r="U56" s="5">
        <v>52152283468</v>
      </c>
      <c r="V56" s="6"/>
      <c r="W56" s="5">
        <v>39211709824.800003</v>
      </c>
      <c r="X56" s="6"/>
      <c r="Y56" s="10">
        <v>1.0928337066755516E-2</v>
      </c>
    </row>
    <row r="57" spans="1:25">
      <c r="A57" s="1" t="s">
        <v>67</v>
      </c>
      <c r="C57" s="5">
        <v>12333165</v>
      </c>
      <c r="D57" s="6"/>
      <c r="E57" s="5">
        <v>41373630996</v>
      </c>
      <c r="F57" s="6"/>
      <c r="G57" s="5">
        <v>33236270813.625801</v>
      </c>
      <c r="H57" s="6"/>
      <c r="I57" s="5">
        <v>0</v>
      </c>
      <c r="J57" s="6"/>
      <c r="K57" s="5">
        <v>0</v>
      </c>
      <c r="L57" s="6"/>
      <c r="M57" s="5">
        <v>0</v>
      </c>
      <c r="N57" s="6"/>
      <c r="O57" s="5">
        <v>0</v>
      </c>
      <c r="P57" s="6"/>
      <c r="Q57" s="5">
        <v>12333165</v>
      </c>
      <c r="R57" s="6"/>
      <c r="S57" s="5">
        <v>2677</v>
      </c>
      <c r="T57" s="6"/>
      <c r="U57" s="5">
        <v>41373630996</v>
      </c>
      <c r="V57" s="6"/>
      <c r="W57" s="5">
        <v>32819438202.9053</v>
      </c>
      <c r="X57" s="6"/>
      <c r="Y57" s="10">
        <v>9.1468054982917681E-3</v>
      </c>
    </row>
    <row r="58" spans="1:25">
      <c r="A58" s="1" t="s">
        <v>68</v>
      </c>
      <c r="C58" s="5">
        <v>2399288</v>
      </c>
      <c r="D58" s="6"/>
      <c r="E58" s="5">
        <v>10301412522</v>
      </c>
      <c r="F58" s="6"/>
      <c r="G58" s="5">
        <v>11290647927.117599</v>
      </c>
      <c r="H58" s="6"/>
      <c r="I58" s="5">
        <v>0</v>
      </c>
      <c r="J58" s="6"/>
      <c r="K58" s="5">
        <v>0</v>
      </c>
      <c r="L58" s="6"/>
      <c r="M58" s="5">
        <v>0</v>
      </c>
      <c r="N58" s="6"/>
      <c r="O58" s="5">
        <v>0</v>
      </c>
      <c r="P58" s="6"/>
      <c r="Q58" s="5">
        <v>2399288</v>
      </c>
      <c r="R58" s="6"/>
      <c r="S58" s="5">
        <v>5120</v>
      </c>
      <c r="T58" s="6"/>
      <c r="U58" s="5">
        <v>10301412522</v>
      </c>
      <c r="V58" s="6"/>
      <c r="W58" s="5">
        <v>12211262650.368</v>
      </c>
      <c r="X58" s="6"/>
      <c r="Y58" s="10">
        <v>3.4032893452022395E-3</v>
      </c>
    </row>
    <row r="59" spans="1:25">
      <c r="A59" s="1" t="s">
        <v>69</v>
      </c>
      <c r="C59" s="5">
        <v>0</v>
      </c>
      <c r="D59" s="6"/>
      <c r="E59" s="5">
        <v>0</v>
      </c>
      <c r="F59" s="6"/>
      <c r="G59" s="5">
        <v>0</v>
      </c>
      <c r="H59" s="6"/>
      <c r="I59" s="5">
        <v>2581089</v>
      </c>
      <c r="J59" s="6"/>
      <c r="K59" s="5">
        <v>0</v>
      </c>
      <c r="L59" s="6"/>
      <c r="M59" s="5">
        <v>0</v>
      </c>
      <c r="N59" s="6"/>
      <c r="O59" s="5">
        <v>0</v>
      </c>
      <c r="P59" s="6"/>
      <c r="Q59" s="5">
        <v>2581089</v>
      </c>
      <c r="R59" s="6"/>
      <c r="S59" s="5">
        <v>10130</v>
      </c>
      <c r="T59" s="6"/>
      <c r="U59" s="5">
        <v>17572053912</v>
      </c>
      <c r="V59" s="6"/>
      <c r="W59" s="5">
        <v>25990860302.158501</v>
      </c>
      <c r="X59" s="6"/>
      <c r="Y59" s="10">
        <v>7.2436749967301874E-3</v>
      </c>
    </row>
    <row r="60" spans="1:25">
      <c r="A60" s="1" t="s">
        <v>70</v>
      </c>
      <c r="C60" s="6" t="s">
        <v>70</v>
      </c>
      <c r="D60" s="6"/>
      <c r="E60" s="7">
        <f>SUM(E9:E59)</f>
        <v>2005676464060</v>
      </c>
      <c r="F60" s="6"/>
      <c r="G60" s="7">
        <f>SUM(G9:G59)</f>
        <v>2234153551403.145</v>
      </c>
      <c r="H60" s="6"/>
      <c r="I60" s="6" t="s">
        <v>70</v>
      </c>
      <c r="J60" s="6"/>
      <c r="K60" s="7">
        <f>SUM(K9:K59)</f>
        <v>9122975688</v>
      </c>
      <c r="L60" s="6"/>
      <c r="M60" s="6" t="s">
        <v>70</v>
      </c>
      <c r="N60" s="6"/>
      <c r="O60" s="7">
        <f>SUM(O9:O59)</f>
        <v>22789814730</v>
      </c>
      <c r="P60" s="6"/>
      <c r="Q60" s="6" t="s">
        <v>70</v>
      </c>
      <c r="R60" s="6"/>
      <c r="S60" s="6" t="s">
        <v>70</v>
      </c>
      <c r="T60" s="6"/>
      <c r="U60" s="7">
        <f>SUM(U9:U59)</f>
        <v>1997676610378</v>
      </c>
      <c r="V60" s="6"/>
      <c r="W60" s="7">
        <f>SUM(W9:W59)</f>
        <v>2071403293140.5352</v>
      </c>
      <c r="X60" s="6"/>
      <c r="Y60" s="9">
        <f>SUM(Y9:Y59)</f>
        <v>0.57730186951220541</v>
      </c>
    </row>
    <row r="61" spans="1:25" ht="24.75" thickTop="1"/>
    <row r="62" spans="1:25">
      <c r="Y62" s="2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K12" sqref="K12"/>
    </sheetView>
  </sheetViews>
  <sheetFormatPr defaultRowHeight="2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>
      <c r="A3" s="20" t="s">
        <v>156</v>
      </c>
      <c r="B3" s="20" t="s">
        <v>156</v>
      </c>
      <c r="C3" s="20" t="s">
        <v>156</v>
      </c>
      <c r="D3" s="20" t="s">
        <v>156</v>
      </c>
      <c r="E3" s="20" t="s">
        <v>156</v>
      </c>
      <c r="F3" s="20" t="s">
        <v>156</v>
      </c>
      <c r="G3" s="20" t="s">
        <v>156</v>
      </c>
      <c r="H3" s="20" t="s">
        <v>156</v>
      </c>
      <c r="I3" s="20" t="s">
        <v>156</v>
      </c>
      <c r="J3" s="20" t="s">
        <v>156</v>
      </c>
      <c r="K3" s="20" t="s">
        <v>156</v>
      </c>
    </row>
    <row r="4" spans="1:1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4.75">
      <c r="A6" s="19" t="s">
        <v>194</v>
      </c>
      <c r="B6" s="19" t="s">
        <v>194</v>
      </c>
      <c r="C6" s="19" t="s">
        <v>194</v>
      </c>
      <c r="E6" s="19" t="s">
        <v>158</v>
      </c>
      <c r="F6" s="19" t="s">
        <v>158</v>
      </c>
      <c r="G6" s="19" t="s">
        <v>158</v>
      </c>
      <c r="I6" s="19" t="s">
        <v>159</v>
      </c>
      <c r="J6" s="19" t="s">
        <v>159</v>
      </c>
      <c r="K6" s="19" t="s">
        <v>159</v>
      </c>
    </row>
    <row r="7" spans="1:11" ht="25.5" thickBot="1">
      <c r="A7" s="19" t="s">
        <v>195</v>
      </c>
      <c r="C7" s="19" t="s">
        <v>139</v>
      </c>
      <c r="E7" s="19" t="s">
        <v>196</v>
      </c>
      <c r="G7" s="19" t="s">
        <v>197</v>
      </c>
      <c r="I7" s="19" t="s">
        <v>196</v>
      </c>
      <c r="K7" s="19" t="s">
        <v>197</v>
      </c>
    </row>
    <row r="8" spans="1:11">
      <c r="A8" s="1" t="s">
        <v>145</v>
      </c>
      <c r="C8" s="1" t="s">
        <v>146</v>
      </c>
      <c r="E8" s="5">
        <v>1808543</v>
      </c>
      <c r="F8" s="6"/>
      <c r="G8" s="10">
        <f>E8/$E$11</f>
        <v>1.5697786337523667E-2</v>
      </c>
      <c r="H8" s="6"/>
      <c r="I8" s="5">
        <v>3608853</v>
      </c>
      <c r="K8" s="10">
        <f>I8/$I$11</f>
        <v>2.8773939819692756E-3</v>
      </c>
    </row>
    <row r="9" spans="1:11">
      <c r="A9" s="1" t="s">
        <v>149</v>
      </c>
      <c r="C9" s="1" t="s">
        <v>150</v>
      </c>
      <c r="E9" s="5">
        <v>2476</v>
      </c>
      <c r="F9" s="6"/>
      <c r="G9" s="10">
        <f t="shared" ref="G9:G10" si="0">E9/$E$11</f>
        <v>2.1491177689282811E-5</v>
      </c>
      <c r="H9" s="6"/>
      <c r="I9" s="5">
        <v>2966950</v>
      </c>
      <c r="K9" s="10">
        <f t="shared" ref="K9:K10" si="1">I9/$I$11</f>
        <v>2.3655948509966303E-3</v>
      </c>
    </row>
    <row r="10" spans="1:11" ht="24.75" thickBot="1">
      <c r="A10" s="1" t="s">
        <v>152</v>
      </c>
      <c r="C10" s="1" t="s">
        <v>153</v>
      </c>
      <c r="E10" s="5">
        <v>113399047</v>
      </c>
      <c r="F10" s="6"/>
      <c r="G10" s="16">
        <f t="shared" si="0"/>
        <v>0.98428072248478704</v>
      </c>
      <c r="H10" s="6"/>
      <c r="I10" s="5">
        <v>1247633048</v>
      </c>
      <c r="K10" s="10">
        <f t="shared" si="1"/>
        <v>0.99475701116703408</v>
      </c>
    </row>
    <row r="11" spans="1:11" ht="24.75" thickBot="1">
      <c r="A11" s="1" t="s">
        <v>70</v>
      </c>
      <c r="C11" s="1" t="s">
        <v>70</v>
      </c>
      <c r="E11" s="7">
        <f>SUM(E8:E10)</f>
        <v>115210066</v>
      </c>
      <c r="F11" s="6"/>
      <c r="G11" s="15">
        <f>SUM(G8:G10)</f>
        <v>1</v>
      </c>
      <c r="H11" s="6"/>
      <c r="I11" s="7">
        <f>SUM(I8:I10)</f>
        <v>1254208851</v>
      </c>
      <c r="K11" s="17">
        <f>SUM(K8:K10)</f>
        <v>1</v>
      </c>
    </row>
    <row r="12" spans="1:11" ht="24.75" thickTop="1">
      <c r="E12" s="6"/>
      <c r="F12" s="6"/>
      <c r="G12" s="6"/>
      <c r="H12" s="6"/>
      <c r="I12" s="6"/>
    </row>
    <row r="13" spans="1:11">
      <c r="E13" s="6"/>
      <c r="F13" s="6"/>
      <c r="G13" s="6"/>
      <c r="H13" s="6"/>
      <c r="I13" s="6"/>
    </row>
    <row r="14" spans="1:11">
      <c r="E14" s="6"/>
      <c r="F14" s="6"/>
      <c r="G14" s="6"/>
      <c r="H14" s="6"/>
      <c r="I14" s="6"/>
    </row>
    <row r="15" spans="1:11">
      <c r="E15" s="6"/>
      <c r="F15" s="6"/>
      <c r="G15" s="6"/>
      <c r="H15" s="6"/>
      <c r="I15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8" sqref="A8"/>
    </sheetView>
  </sheetViews>
  <sheetFormatPr defaultRowHeight="24"/>
  <cols>
    <col min="1" max="1" width="31" style="1" bestFit="1" customWidth="1"/>
    <col min="2" max="2" width="1" style="1" customWidth="1"/>
    <col min="3" max="3" width="19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5" ht="24.75">
      <c r="A3" s="20" t="s">
        <v>156</v>
      </c>
      <c r="B3" s="20" t="s">
        <v>156</v>
      </c>
      <c r="C3" s="20" t="s">
        <v>156</v>
      </c>
      <c r="D3" s="20" t="s">
        <v>156</v>
      </c>
      <c r="E3" s="20" t="s">
        <v>156</v>
      </c>
    </row>
    <row r="4" spans="1:5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6" spans="1:5" ht="24.75">
      <c r="A6" s="19" t="s">
        <v>198</v>
      </c>
      <c r="C6" s="19" t="s">
        <v>158</v>
      </c>
      <c r="E6" s="19" t="s">
        <v>6</v>
      </c>
    </row>
    <row r="7" spans="1:5" ht="24.75">
      <c r="A7" s="19" t="s">
        <v>198</v>
      </c>
      <c r="C7" s="19" t="s">
        <v>142</v>
      </c>
      <c r="E7" s="19" t="s">
        <v>142</v>
      </c>
    </row>
    <row r="8" spans="1:5">
      <c r="A8" s="1" t="s">
        <v>199</v>
      </c>
      <c r="C8" s="2">
        <v>166089200</v>
      </c>
      <c r="E8" s="2">
        <v>284476368</v>
      </c>
    </row>
    <row r="9" spans="1:5">
      <c r="A9" s="1" t="s">
        <v>70</v>
      </c>
      <c r="C9" s="3">
        <f>SUM(C8:C8)</f>
        <v>166089200</v>
      </c>
      <c r="E9" s="3">
        <f>SUM(E8:E8)</f>
        <v>284476368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topLeftCell="A4" workbookViewId="0">
      <selection activeCell="G16" sqref="G16"/>
    </sheetView>
  </sheetViews>
  <sheetFormatPr defaultRowHeight="24"/>
  <cols>
    <col min="1" max="1" width="31.42578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7" ht="24.75">
      <c r="A3" s="20" t="s">
        <v>156</v>
      </c>
      <c r="B3" s="20" t="s">
        <v>156</v>
      </c>
      <c r="C3" s="20" t="s">
        <v>156</v>
      </c>
      <c r="D3" s="20" t="s">
        <v>156</v>
      </c>
      <c r="E3" s="20" t="s">
        <v>156</v>
      </c>
      <c r="F3" s="20" t="s">
        <v>156</v>
      </c>
      <c r="G3" s="20" t="s">
        <v>156</v>
      </c>
    </row>
    <row r="4" spans="1: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7" ht="25.5" thickBot="1">
      <c r="A6" s="19" t="s">
        <v>160</v>
      </c>
      <c r="C6" s="19" t="s">
        <v>142</v>
      </c>
      <c r="E6" s="19" t="s">
        <v>191</v>
      </c>
      <c r="G6" s="19" t="s">
        <v>13</v>
      </c>
    </row>
    <row r="7" spans="1:7">
      <c r="A7" s="1" t="s">
        <v>200</v>
      </c>
      <c r="C7" s="11">
        <v>-80627280694</v>
      </c>
      <c r="E7" s="10">
        <f>C7/$C$10</f>
        <v>2.1470742539646133</v>
      </c>
      <c r="G7" s="10">
        <v>-2.2470892091593093E-2</v>
      </c>
    </row>
    <row r="8" spans="1:7">
      <c r="A8" s="1" t="s">
        <v>201</v>
      </c>
      <c r="C8" s="11">
        <v>42959908403</v>
      </c>
      <c r="E8" s="10">
        <f t="shared" ref="E8:E9" si="0">C8/$C$10</f>
        <v>-1.144006253104644</v>
      </c>
      <c r="G8" s="10">
        <v>1.1972963216411368E-2</v>
      </c>
    </row>
    <row r="9" spans="1:7" ht="24.75" thickBot="1">
      <c r="A9" s="1" t="s">
        <v>202</v>
      </c>
      <c r="C9" s="11">
        <v>115210066</v>
      </c>
      <c r="E9" s="10">
        <f t="shared" si="0"/>
        <v>-3.0680008599691228E-3</v>
      </c>
      <c r="G9" s="10">
        <v>3.2109143935744481E-5</v>
      </c>
    </row>
    <row r="10" spans="1:7" ht="24.75" thickBot="1">
      <c r="A10" s="1" t="s">
        <v>70</v>
      </c>
      <c r="C10" s="12">
        <f>SUM(C7:C9)</f>
        <v>-37552162225</v>
      </c>
      <c r="E10" s="18">
        <f>SUM(E7:E9)</f>
        <v>1.0000000000000002</v>
      </c>
      <c r="G10" s="18">
        <f>SUM(G7:G9)</f>
        <v>-1.0465819731245982E-2</v>
      </c>
    </row>
    <row r="11" spans="1:7" ht="24.75" thickTop="1">
      <c r="C11" s="11"/>
    </row>
    <row r="12" spans="1:7">
      <c r="G1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25"/>
  <sheetViews>
    <sheetView rightToLeft="1" topLeftCell="A5" workbookViewId="0">
      <selection activeCell="AG16" sqref="A16:AG22"/>
    </sheetView>
  </sheetViews>
  <sheetFormatPr defaultRowHeight="24"/>
  <cols>
    <col min="1" max="1" width="40.855468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5" style="1" customWidth="1"/>
    <col min="26" max="26" width="1" style="1" customWidth="1"/>
    <col min="27" max="27" width="21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40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  <c r="Z2" s="20" t="s">
        <v>0</v>
      </c>
      <c r="AA2" s="20" t="s">
        <v>0</v>
      </c>
      <c r="AB2" s="20" t="s">
        <v>0</v>
      </c>
      <c r="AC2" s="20" t="s">
        <v>0</v>
      </c>
      <c r="AD2" s="20" t="s">
        <v>0</v>
      </c>
      <c r="AE2" s="20" t="s">
        <v>0</v>
      </c>
      <c r="AF2" s="20" t="s">
        <v>0</v>
      </c>
      <c r="AG2" s="20" t="s">
        <v>0</v>
      </c>
      <c r="AH2" s="20" t="s">
        <v>0</v>
      </c>
      <c r="AI2" s="20" t="s">
        <v>0</v>
      </c>
      <c r="AJ2" s="20" t="s">
        <v>0</v>
      </c>
      <c r="AK2" s="20" t="s">
        <v>0</v>
      </c>
    </row>
    <row r="3" spans="1:40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  <c r="AB3" s="20" t="s">
        <v>1</v>
      </c>
      <c r="AC3" s="20" t="s">
        <v>1</v>
      </c>
      <c r="AD3" s="20" t="s">
        <v>1</v>
      </c>
      <c r="AE3" s="20" t="s">
        <v>1</v>
      </c>
      <c r="AF3" s="20" t="s">
        <v>1</v>
      </c>
      <c r="AG3" s="20" t="s">
        <v>1</v>
      </c>
      <c r="AH3" s="20" t="s">
        <v>1</v>
      </c>
      <c r="AI3" s="20" t="s">
        <v>1</v>
      </c>
      <c r="AJ3" s="20" t="s">
        <v>1</v>
      </c>
      <c r="AK3" s="20" t="s">
        <v>1</v>
      </c>
    </row>
    <row r="4" spans="1:40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  <c r="Z4" s="20" t="s">
        <v>2</v>
      </c>
      <c r="AA4" s="20" t="s">
        <v>2</v>
      </c>
      <c r="AB4" s="20" t="s">
        <v>2</v>
      </c>
      <c r="AC4" s="20" t="s">
        <v>2</v>
      </c>
      <c r="AD4" s="20" t="s">
        <v>2</v>
      </c>
      <c r="AE4" s="20" t="s">
        <v>2</v>
      </c>
      <c r="AF4" s="20" t="s">
        <v>2</v>
      </c>
      <c r="AG4" s="20" t="s">
        <v>2</v>
      </c>
      <c r="AH4" s="20" t="s">
        <v>2</v>
      </c>
      <c r="AI4" s="20" t="s">
        <v>2</v>
      </c>
      <c r="AJ4" s="20" t="s">
        <v>2</v>
      </c>
      <c r="AK4" s="20" t="s">
        <v>2</v>
      </c>
    </row>
    <row r="6" spans="1:40" ht="24.75">
      <c r="A6" s="19" t="s">
        <v>72</v>
      </c>
      <c r="B6" s="19" t="s">
        <v>72</v>
      </c>
      <c r="C6" s="19" t="s">
        <v>72</v>
      </c>
      <c r="D6" s="19" t="s">
        <v>72</v>
      </c>
      <c r="E6" s="19" t="s">
        <v>72</v>
      </c>
      <c r="F6" s="19" t="s">
        <v>72</v>
      </c>
      <c r="G6" s="19" t="s">
        <v>72</v>
      </c>
      <c r="H6" s="19" t="s">
        <v>72</v>
      </c>
      <c r="I6" s="19" t="s">
        <v>72</v>
      </c>
      <c r="J6" s="19" t="s">
        <v>72</v>
      </c>
      <c r="K6" s="19" t="s">
        <v>72</v>
      </c>
      <c r="L6" s="19" t="s">
        <v>72</v>
      </c>
      <c r="M6" s="19" t="s">
        <v>72</v>
      </c>
      <c r="O6" s="19" t="s">
        <v>4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40" ht="24.75">
      <c r="A7" s="19" t="s">
        <v>73</v>
      </c>
      <c r="C7" s="19" t="s">
        <v>74</v>
      </c>
      <c r="E7" s="19" t="s">
        <v>75</v>
      </c>
      <c r="G7" s="19" t="s">
        <v>76</v>
      </c>
      <c r="I7" s="19" t="s">
        <v>77</v>
      </c>
      <c r="K7" s="19" t="s">
        <v>78</v>
      </c>
      <c r="M7" s="19" t="s">
        <v>71</v>
      </c>
      <c r="O7" s="19" t="s">
        <v>7</v>
      </c>
      <c r="Q7" s="19" t="s">
        <v>8</v>
      </c>
      <c r="S7" s="19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9" t="s">
        <v>7</v>
      </c>
      <c r="AE7" s="19" t="s">
        <v>79</v>
      </c>
      <c r="AG7" s="19" t="s">
        <v>8</v>
      </c>
      <c r="AI7" s="19" t="s">
        <v>9</v>
      </c>
      <c r="AK7" s="19" t="s">
        <v>13</v>
      </c>
    </row>
    <row r="8" spans="1:40" ht="24.75">
      <c r="A8" s="19" t="s">
        <v>73</v>
      </c>
      <c r="C8" s="19" t="s">
        <v>74</v>
      </c>
      <c r="E8" s="19" t="s">
        <v>75</v>
      </c>
      <c r="G8" s="19" t="s">
        <v>76</v>
      </c>
      <c r="I8" s="19" t="s">
        <v>77</v>
      </c>
      <c r="K8" s="19" t="s">
        <v>78</v>
      </c>
      <c r="M8" s="19" t="s">
        <v>71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79</v>
      </c>
      <c r="AG8" s="19" t="s">
        <v>8</v>
      </c>
      <c r="AI8" s="19" t="s">
        <v>9</v>
      </c>
      <c r="AK8" s="19" t="s">
        <v>13</v>
      </c>
    </row>
    <row r="9" spans="1:40">
      <c r="A9" s="1" t="s">
        <v>80</v>
      </c>
      <c r="C9" s="6" t="s">
        <v>81</v>
      </c>
      <c r="D9" s="6"/>
      <c r="E9" s="6" t="s">
        <v>81</v>
      </c>
      <c r="F9" s="6"/>
      <c r="G9" s="6" t="s">
        <v>82</v>
      </c>
      <c r="H9" s="6"/>
      <c r="I9" s="6" t="s">
        <v>83</v>
      </c>
      <c r="J9" s="6"/>
      <c r="K9" s="5">
        <v>0</v>
      </c>
      <c r="L9" s="6"/>
      <c r="M9" s="5">
        <v>0</v>
      </c>
      <c r="N9" s="6"/>
      <c r="O9" s="5">
        <v>400</v>
      </c>
      <c r="P9" s="6"/>
      <c r="Q9" s="5">
        <v>248845095</v>
      </c>
      <c r="R9" s="6"/>
      <c r="S9" s="5">
        <v>323677322</v>
      </c>
      <c r="T9" s="6"/>
      <c r="U9" s="5">
        <v>0</v>
      </c>
      <c r="V9" s="6"/>
      <c r="W9" s="5">
        <v>0</v>
      </c>
      <c r="X9" s="6"/>
      <c r="Y9" s="5">
        <v>0</v>
      </c>
      <c r="Z9" s="6"/>
      <c r="AA9" s="5">
        <v>0</v>
      </c>
      <c r="AB9" s="6"/>
      <c r="AC9" s="5">
        <v>400</v>
      </c>
      <c r="AD9" s="6"/>
      <c r="AE9" s="5">
        <v>849990</v>
      </c>
      <c r="AF9" s="6"/>
      <c r="AG9" s="5">
        <v>248845095</v>
      </c>
      <c r="AH9" s="6"/>
      <c r="AI9" s="5">
        <v>339934375</v>
      </c>
      <c r="AJ9" s="6"/>
      <c r="AK9" s="6" t="s">
        <v>84</v>
      </c>
      <c r="AL9" s="6"/>
      <c r="AM9" s="6"/>
      <c r="AN9" s="6"/>
    </row>
    <row r="10" spans="1:40">
      <c r="A10" s="1" t="s">
        <v>85</v>
      </c>
      <c r="C10" s="6" t="s">
        <v>81</v>
      </c>
      <c r="D10" s="6"/>
      <c r="E10" s="6" t="s">
        <v>81</v>
      </c>
      <c r="F10" s="6"/>
      <c r="G10" s="6" t="s">
        <v>86</v>
      </c>
      <c r="H10" s="6"/>
      <c r="I10" s="6" t="s">
        <v>87</v>
      </c>
      <c r="J10" s="6"/>
      <c r="K10" s="5">
        <v>0</v>
      </c>
      <c r="L10" s="6"/>
      <c r="M10" s="5">
        <v>0</v>
      </c>
      <c r="N10" s="6"/>
      <c r="O10" s="5">
        <v>19400</v>
      </c>
      <c r="P10" s="6"/>
      <c r="Q10" s="5">
        <v>13098813721</v>
      </c>
      <c r="R10" s="6"/>
      <c r="S10" s="5">
        <v>13940640800</v>
      </c>
      <c r="T10" s="6"/>
      <c r="U10" s="5">
        <v>0</v>
      </c>
      <c r="V10" s="6"/>
      <c r="W10" s="5">
        <v>0</v>
      </c>
      <c r="X10" s="6"/>
      <c r="Y10" s="5">
        <v>0</v>
      </c>
      <c r="Z10" s="6"/>
      <c r="AA10" s="5">
        <v>0</v>
      </c>
      <c r="AB10" s="6"/>
      <c r="AC10" s="5">
        <v>19400</v>
      </c>
      <c r="AD10" s="6"/>
      <c r="AE10" s="5">
        <v>769030</v>
      </c>
      <c r="AF10" s="6"/>
      <c r="AG10" s="5">
        <v>13098813721</v>
      </c>
      <c r="AH10" s="6"/>
      <c r="AI10" s="5">
        <v>14916477898</v>
      </c>
      <c r="AJ10" s="6"/>
      <c r="AK10" s="6" t="s">
        <v>88</v>
      </c>
      <c r="AL10" s="6"/>
      <c r="AM10" s="6"/>
      <c r="AN10" s="6"/>
    </row>
    <row r="11" spans="1:40">
      <c r="A11" s="1" t="s">
        <v>89</v>
      </c>
      <c r="C11" s="6" t="s">
        <v>81</v>
      </c>
      <c r="D11" s="6"/>
      <c r="E11" s="6" t="s">
        <v>81</v>
      </c>
      <c r="F11" s="6"/>
      <c r="G11" s="6" t="s">
        <v>90</v>
      </c>
      <c r="H11" s="6"/>
      <c r="I11" s="6" t="s">
        <v>91</v>
      </c>
      <c r="J11" s="6"/>
      <c r="K11" s="5">
        <v>0</v>
      </c>
      <c r="L11" s="6"/>
      <c r="M11" s="5">
        <v>0</v>
      </c>
      <c r="N11" s="6"/>
      <c r="O11" s="5">
        <v>23980</v>
      </c>
      <c r="P11" s="6"/>
      <c r="Q11" s="5">
        <v>12950683754</v>
      </c>
      <c r="R11" s="6"/>
      <c r="S11" s="5">
        <v>16370336538</v>
      </c>
      <c r="T11" s="6"/>
      <c r="U11" s="5">
        <v>0</v>
      </c>
      <c r="V11" s="6"/>
      <c r="W11" s="5">
        <v>0</v>
      </c>
      <c r="X11" s="6"/>
      <c r="Y11" s="5">
        <v>0</v>
      </c>
      <c r="Z11" s="6"/>
      <c r="AA11" s="5">
        <v>0</v>
      </c>
      <c r="AB11" s="6"/>
      <c r="AC11" s="5">
        <v>23980</v>
      </c>
      <c r="AD11" s="6"/>
      <c r="AE11" s="5">
        <v>738870</v>
      </c>
      <c r="AF11" s="6"/>
      <c r="AG11" s="5">
        <v>12950683754</v>
      </c>
      <c r="AH11" s="6"/>
      <c r="AI11" s="5">
        <v>17714891193</v>
      </c>
      <c r="AJ11" s="6"/>
      <c r="AK11" s="6" t="s">
        <v>49</v>
      </c>
      <c r="AL11" s="6"/>
      <c r="AM11" s="6"/>
      <c r="AN11" s="6"/>
    </row>
    <row r="12" spans="1:40">
      <c r="A12" s="1" t="s">
        <v>92</v>
      </c>
      <c r="C12" s="6" t="s">
        <v>81</v>
      </c>
      <c r="D12" s="6"/>
      <c r="E12" s="6" t="s">
        <v>81</v>
      </c>
      <c r="F12" s="6"/>
      <c r="G12" s="6" t="s">
        <v>93</v>
      </c>
      <c r="H12" s="6"/>
      <c r="I12" s="6" t="s">
        <v>94</v>
      </c>
      <c r="J12" s="6"/>
      <c r="K12" s="5">
        <v>0</v>
      </c>
      <c r="L12" s="6"/>
      <c r="M12" s="5">
        <v>0</v>
      </c>
      <c r="N12" s="6"/>
      <c r="O12" s="5">
        <v>17338</v>
      </c>
      <c r="P12" s="6"/>
      <c r="Q12" s="5">
        <v>10924088733</v>
      </c>
      <c r="R12" s="6"/>
      <c r="S12" s="5">
        <v>14146630498</v>
      </c>
      <c r="T12" s="6"/>
      <c r="U12" s="5">
        <v>0</v>
      </c>
      <c r="V12" s="6"/>
      <c r="W12" s="5">
        <v>0</v>
      </c>
      <c r="X12" s="6"/>
      <c r="Y12" s="5">
        <v>0</v>
      </c>
      <c r="Z12" s="6"/>
      <c r="AA12" s="5">
        <v>0</v>
      </c>
      <c r="AB12" s="6"/>
      <c r="AC12" s="5">
        <v>17338</v>
      </c>
      <c r="AD12" s="6"/>
      <c r="AE12" s="5">
        <v>859590</v>
      </c>
      <c r="AF12" s="6"/>
      <c r="AG12" s="5">
        <v>10924088733</v>
      </c>
      <c r="AH12" s="6"/>
      <c r="AI12" s="5">
        <v>14900870147</v>
      </c>
      <c r="AJ12" s="6"/>
      <c r="AK12" s="6" t="s">
        <v>95</v>
      </c>
      <c r="AL12" s="6"/>
      <c r="AM12" s="6"/>
      <c r="AN12" s="6"/>
    </row>
    <row r="13" spans="1:40">
      <c r="A13" s="1" t="s">
        <v>96</v>
      </c>
      <c r="C13" s="6" t="s">
        <v>81</v>
      </c>
      <c r="D13" s="6"/>
      <c r="E13" s="6" t="s">
        <v>81</v>
      </c>
      <c r="F13" s="6"/>
      <c r="G13" s="6" t="s">
        <v>97</v>
      </c>
      <c r="H13" s="6"/>
      <c r="I13" s="6" t="s">
        <v>98</v>
      </c>
      <c r="J13" s="6"/>
      <c r="K13" s="5">
        <v>0</v>
      </c>
      <c r="L13" s="6"/>
      <c r="M13" s="5">
        <v>0</v>
      </c>
      <c r="N13" s="6"/>
      <c r="O13" s="5">
        <v>90132</v>
      </c>
      <c r="P13" s="6"/>
      <c r="Q13" s="5">
        <v>56067122101</v>
      </c>
      <c r="R13" s="6"/>
      <c r="S13" s="5">
        <v>77964467498</v>
      </c>
      <c r="T13" s="6"/>
      <c r="U13" s="5">
        <v>0</v>
      </c>
      <c r="V13" s="6"/>
      <c r="W13" s="5">
        <v>0</v>
      </c>
      <c r="X13" s="6"/>
      <c r="Y13" s="5">
        <v>0</v>
      </c>
      <c r="Z13" s="6"/>
      <c r="AA13" s="5">
        <v>0</v>
      </c>
      <c r="AB13" s="6"/>
      <c r="AC13" s="5">
        <v>90132</v>
      </c>
      <c r="AD13" s="6"/>
      <c r="AE13" s="5">
        <v>898930</v>
      </c>
      <c r="AF13" s="6"/>
      <c r="AG13" s="5">
        <v>56067122101</v>
      </c>
      <c r="AH13" s="6"/>
      <c r="AI13" s="5">
        <v>81007673457</v>
      </c>
      <c r="AJ13" s="6"/>
      <c r="AK13" s="6" t="s">
        <v>26</v>
      </c>
      <c r="AL13" s="6"/>
      <c r="AM13" s="6"/>
      <c r="AN13" s="6"/>
    </row>
    <row r="14" spans="1:40">
      <c r="A14" s="1" t="s">
        <v>99</v>
      </c>
      <c r="C14" s="6" t="s">
        <v>81</v>
      </c>
      <c r="D14" s="6"/>
      <c r="E14" s="6" t="s">
        <v>81</v>
      </c>
      <c r="F14" s="6"/>
      <c r="G14" s="6" t="s">
        <v>97</v>
      </c>
      <c r="H14" s="6"/>
      <c r="I14" s="6" t="s">
        <v>100</v>
      </c>
      <c r="J14" s="6"/>
      <c r="K14" s="5">
        <v>0</v>
      </c>
      <c r="L14" s="6"/>
      <c r="M14" s="5">
        <v>0</v>
      </c>
      <c r="N14" s="6"/>
      <c r="O14" s="5">
        <v>36825</v>
      </c>
      <c r="P14" s="6"/>
      <c r="Q14" s="5">
        <v>22417814748</v>
      </c>
      <c r="R14" s="6"/>
      <c r="S14" s="5">
        <v>30165622239</v>
      </c>
      <c r="T14" s="6"/>
      <c r="U14" s="5">
        <v>0</v>
      </c>
      <c r="V14" s="6"/>
      <c r="W14" s="5">
        <v>0</v>
      </c>
      <c r="X14" s="6"/>
      <c r="Y14" s="5">
        <v>30000</v>
      </c>
      <c r="Z14" s="6"/>
      <c r="AA14" s="5">
        <v>24838197262</v>
      </c>
      <c r="AB14" s="6"/>
      <c r="AC14" s="5">
        <v>6825</v>
      </c>
      <c r="AD14" s="6"/>
      <c r="AE14" s="5">
        <v>861610</v>
      </c>
      <c r="AF14" s="6"/>
      <c r="AG14" s="5">
        <v>4154829210</v>
      </c>
      <c r="AH14" s="6"/>
      <c r="AI14" s="5">
        <v>5879422411</v>
      </c>
      <c r="AJ14" s="6"/>
      <c r="AK14" s="6" t="s">
        <v>59</v>
      </c>
      <c r="AL14" s="6"/>
      <c r="AM14" s="6"/>
      <c r="AN14" s="6"/>
    </row>
    <row r="15" spans="1:40">
      <c r="A15" s="1" t="s">
        <v>101</v>
      </c>
      <c r="C15" s="6" t="s">
        <v>81</v>
      </c>
      <c r="D15" s="6"/>
      <c r="E15" s="6" t="s">
        <v>81</v>
      </c>
      <c r="F15" s="6"/>
      <c r="G15" s="6" t="s">
        <v>97</v>
      </c>
      <c r="H15" s="6"/>
      <c r="I15" s="6" t="s">
        <v>102</v>
      </c>
      <c r="J15" s="6"/>
      <c r="K15" s="5">
        <v>0</v>
      </c>
      <c r="L15" s="6"/>
      <c r="M15" s="5">
        <v>0</v>
      </c>
      <c r="N15" s="6"/>
      <c r="O15" s="5">
        <v>14300</v>
      </c>
      <c r="P15" s="6"/>
      <c r="Q15" s="5">
        <v>9904118776</v>
      </c>
      <c r="R15" s="6"/>
      <c r="S15" s="5">
        <v>13721365551</v>
      </c>
      <c r="T15" s="6"/>
      <c r="U15" s="5">
        <v>0</v>
      </c>
      <c r="V15" s="6"/>
      <c r="W15" s="5">
        <v>0</v>
      </c>
      <c r="X15" s="6"/>
      <c r="Y15" s="5">
        <v>0</v>
      </c>
      <c r="Z15" s="6"/>
      <c r="AA15" s="5">
        <v>0</v>
      </c>
      <c r="AB15" s="6"/>
      <c r="AC15" s="5">
        <v>14300</v>
      </c>
      <c r="AD15" s="6"/>
      <c r="AE15" s="5">
        <v>986640</v>
      </c>
      <c r="AF15" s="6"/>
      <c r="AG15" s="5">
        <v>9904118776</v>
      </c>
      <c r="AH15" s="6"/>
      <c r="AI15" s="5">
        <v>14106394752</v>
      </c>
      <c r="AJ15" s="6"/>
      <c r="AK15" s="6" t="s">
        <v>103</v>
      </c>
      <c r="AL15" s="6"/>
      <c r="AM15" s="6"/>
      <c r="AN15" s="6"/>
    </row>
    <row r="16" spans="1:40">
      <c r="A16" s="1" t="s">
        <v>104</v>
      </c>
      <c r="C16" s="6" t="s">
        <v>81</v>
      </c>
      <c r="D16" s="6"/>
      <c r="E16" s="6" t="s">
        <v>81</v>
      </c>
      <c r="F16" s="6"/>
      <c r="G16" s="6" t="s">
        <v>105</v>
      </c>
      <c r="H16" s="6"/>
      <c r="I16" s="6" t="s">
        <v>106</v>
      </c>
      <c r="J16" s="6"/>
      <c r="K16" s="5">
        <v>0</v>
      </c>
      <c r="L16" s="6"/>
      <c r="M16" s="5">
        <v>0</v>
      </c>
      <c r="N16" s="6"/>
      <c r="O16" s="5">
        <v>136666</v>
      </c>
      <c r="P16" s="6"/>
      <c r="Q16" s="5">
        <v>95620979355</v>
      </c>
      <c r="R16" s="6"/>
      <c r="S16" s="5">
        <v>127551854715</v>
      </c>
      <c r="T16" s="6"/>
      <c r="U16" s="5">
        <v>0</v>
      </c>
      <c r="V16" s="6"/>
      <c r="W16" s="5">
        <v>0</v>
      </c>
      <c r="X16" s="6"/>
      <c r="Y16" s="5">
        <v>15625</v>
      </c>
      <c r="Z16" s="6"/>
      <c r="AA16" s="5">
        <v>14997281250</v>
      </c>
      <c r="AB16" s="6"/>
      <c r="AC16" s="5">
        <v>121041</v>
      </c>
      <c r="AD16" s="6"/>
      <c r="AE16" s="5">
        <v>960570</v>
      </c>
      <c r="AF16" s="6"/>
      <c r="AG16" s="5">
        <v>84688649423</v>
      </c>
      <c r="AH16" s="6"/>
      <c r="AI16" s="5">
        <v>116247279730</v>
      </c>
      <c r="AJ16" s="6"/>
      <c r="AK16" s="6" t="s">
        <v>107</v>
      </c>
      <c r="AL16" s="6"/>
      <c r="AM16" s="6"/>
      <c r="AN16" s="6"/>
    </row>
    <row r="17" spans="1:40">
      <c r="A17" s="1" t="s">
        <v>108</v>
      </c>
      <c r="C17" s="6" t="s">
        <v>81</v>
      </c>
      <c r="D17" s="6"/>
      <c r="E17" s="6" t="s">
        <v>81</v>
      </c>
      <c r="F17" s="6"/>
      <c r="G17" s="6" t="s">
        <v>97</v>
      </c>
      <c r="H17" s="6"/>
      <c r="I17" s="6" t="s">
        <v>100</v>
      </c>
      <c r="J17" s="6"/>
      <c r="K17" s="5">
        <v>0</v>
      </c>
      <c r="L17" s="6"/>
      <c r="M17" s="5">
        <v>0</v>
      </c>
      <c r="N17" s="6"/>
      <c r="O17" s="5">
        <v>16</v>
      </c>
      <c r="P17" s="6"/>
      <c r="Q17" s="5">
        <v>10221039</v>
      </c>
      <c r="R17" s="6"/>
      <c r="S17" s="5">
        <v>14477535</v>
      </c>
      <c r="T17" s="6"/>
      <c r="U17" s="5">
        <v>0</v>
      </c>
      <c r="V17" s="6"/>
      <c r="W17" s="5">
        <v>0</v>
      </c>
      <c r="X17" s="6"/>
      <c r="Y17" s="5">
        <v>0</v>
      </c>
      <c r="Z17" s="6"/>
      <c r="AA17" s="5">
        <v>0</v>
      </c>
      <c r="AB17" s="6"/>
      <c r="AC17" s="5">
        <v>16</v>
      </c>
      <c r="AD17" s="6"/>
      <c r="AE17" s="5">
        <v>936660</v>
      </c>
      <c r="AF17" s="6"/>
      <c r="AG17" s="5">
        <v>10221039</v>
      </c>
      <c r="AH17" s="6"/>
      <c r="AI17" s="5">
        <v>14983843</v>
      </c>
      <c r="AJ17" s="6"/>
      <c r="AK17" s="6" t="s">
        <v>64</v>
      </c>
      <c r="AL17" s="6"/>
      <c r="AM17" s="6"/>
      <c r="AN17" s="6"/>
    </row>
    <row r="18" spans="1:40">
      <c r="A18" s="1" t="s">
        <v>109</v>
      </c>
      <c r="C18" s="6" t="s">
        <v>81</v>
      </c>
      <c r="D18" s="6"/>
      <c r="E18" s="6" t="s">
        <v>81</v>
      </c>
      <c r="F18" s="6"/>
      <c r="G18" s="6" t="s">
        <v>97</v>
      </c>
      <c r="H18" s="6"/>
      <c r="I18" s="6" t="s">
        <v>110</v>
      </c>
      <c r="J18" s="6"/>
      <c r="K18" s="5">
        <v>0</v>
      </c>
      <c r="L18" s="6"/>
      <c r="M18" s="5">
        <v>0</v>
      </c>
      <c r="N18" s="6"/>
      <c r="O18" s="5">
        <v>197327</v>
      </c>
      <c r="P18" s="6"/>
      <c r="Q18" s="5">
        <v>155716108498</v>
      </c>
      <c r="R18" s="6"/>
      <c r="S18" s="5">
        <v>173935898143</v>
      </c>
      <c r="T18" s="6"/>
      <c r="U18" s="5">
        <v>0</v>
      </c>
      <c r="V18" s="6"/>
      <c r="W18" s="5">
        <v>0</v>
      </c>
      <c r="X18" s="6"/>
      <c r="Y18" s="5">
        <v>0</v>
      </c>
      <c r="Z18" s="6"/>
      <c r="AA18" s="5">
        <v>0</v>
      </c>
      <c r="AB18" s="6"/>
      <c r="AC18" s="5">
        <v>197327</v>
      </c>
      <c r="AD18" s="6"/>
      <c r="AE18" s="5">
        <v>919660</v>
      </c>
      <c r="AF18" s="6"/>
      <c r="AG18" s="5">
        <v>155716108498</v>
      </c>
      <c r="AH18" s="6"/>
      <c r="AI18" s="5">
        <v>181440856703</v>
      </c>
      <c r="AJ18" s="6"/>
      <c r="AK18" s="6" t="s">
        <v>111</v>
      </c>
      <c r="AL18" s="6"/>
      <c r="AM18" s="6"/>
      <c r="AN18" s="6"/>
    </row>
    <row r="19" spans="1:40">
      <c r="A19" s="1" t="s">
        <v>112</v>
      </c>
      <c r="C19" s="6" t="s">
        <v>81</v>
      </c>
      <c r="D19" s="6"/>
      <c r="E19" s="6" t="s">
        <v>81</v>
      </c>
      <c r="F19" s="6"/>
      <c r="G19" s="6" t="s">
        <v>113</v>
      </c>
      <c r="H19" s="6"/>
      <c r="I19" s="6" t="s">
        <v>114</v>
      </c>
      <c r="J19" s="6"/>
      <c r="K19" s="5">
        <v>0</v>
      </c>
      <c r="L19" s="6"/>
      <c r="M19" s="5">
        <v>0</v>
      </c>
      <c r="N19" s="6"/>
      <c r="O19" s="5">
        <v>26700</v>
      </c>
      <c r="P19" s="6"/>
      <c r="Q19" s="5">
        <v>21017509732</v>
      </c>
      <c r="R19" s="6"/>
      <c r="S19" s="5">
        <v>23156717084</v>
      </c>
      <c r="T19" s="6"/>
      <c r="U19" s="5">
        <v>0</v>
      </c>
      <c r="V19" s="6"/>
      <c r="W19" s="5">
        <v>0</v>
      </c>
      <c r="X19" s="6"/>
      <c r="Y19" s="5">
        <v>0</v>
      </c>
      <c r="Z19" s="6"/>
      <c r="AA19" s="5">
        <v>0</v>
      </c>
      <c r="AB19" s="6"/>
      <c r="AC19" s="5">
        <v>26700</v>
      </c>
      <c r="AD19" s="6"/>
      <c r="AE19" s="5">
        <v>906680</v>
      </c>
      <c r="AF19" s="6"/>
      <c r="AG19" s="5">
        <v>21017509732</v>
      </c>
      <c r="AH19" s="6"/>
      <c r="AI19" s="5">
        <v>24203968235</v>
      </c>
      <c r="AJ19" s="6"/>
      <c r="AK19" s="6" t="s">
        <v>115</v>
      </c>
      <c r="AL19" s="6"/>
      <c r="AM19" s="6"/>
      <c r="AN19" s="6"/>
    </row>
    <row r="20" spans="1:40">
      <c r="A20" s="1" t="s">
        <v>116</v>
      </c>
      <c r="C20" s="6" t="s">
        <v>81</v>
      </c>
      <c r="D20" s="6"/>
      <c r="E20" s="6" t="s">
        <v>81</v>
      </c>
      <c r="F20" s="6"/>
      <c r="G20" s="6" t="s">
        <v>113</v>
      </c>
      <c r="H20" s="6"/>
      <c r="I20" s="6" t="s">
        <v>117</v>
      </c>
      <c r="J20" s="6"/>
      <c r="K20" s="5">
        <v>0</v>
      </c>
      <c r="L20" s="6"/>
      <c r="M20" s="5">
        <v>0</v>
      </c>
      <c r="N20" s="6"/>
      <c r="O20" s="5">
        <v>162683</v>
      </c>
      <c r="P20" s="6"/>
      <c r="Q20" s="5">
        <v>100958601857</v>
      </c>
      <c r="R20" s="6"/>
      <c r="S20" s="5">
        <v>106199732169</v>
      </c>
      <c r="T20" s="6"/>
      <c r="U20" s="5">
        <v>0</v>
      </c>
      <c r="V20" s="6"/>
      <c r="W20" s="5">
        <v>0</v>
      </c>
      <c r="X20" s="6"/>
      <c r="Y20" s="5">
        <v>0</v>
      </c>
      <c r="Z20" s="6"/>
      <c r="AA20" s="5">
        <v>0</v>
      </c>
      <c r="AB20" s="6"/>
      <c r="AC20" s="5">
        <v>162683</v>
      </c>
      <c r="AD20" s="6"/>
      <c r="AE20" s="5">
        <v>708980</v>
      </c>
      <c r="AF20" s="6"/>
      <c r="AG20" s="5">
        <v>100958601857</v>
      </c>
      <c r="AH20" s="6"/>
      <c r="AI20" s="5">
        <v>115318088147</v>
      </c>
      <c r="AJ20" s="6"/>
      <c r="AK20" s="6" t="s">
        <v>118</v>
      </c>
      <c r="AL20" s="6"/>
      <c r="AM20" s="6"/>
      <c r="AN20" s="6"/>
    </row>
    <row r="21" spans="1:40">
      <c r="A21" s="1" t="s">
        <v>119</v>
      </c>
      <c r="C21" s="6" t="s">
        <v>81</v>
      </c>
      <c r="D21" s="6"/>
      <c r="E21" s="6" t="s">
        <v>81</v>
      </c>
      <c r="F21" s="6"/>
      <c r="G21" s="6" t="s">
        <v>120</v>
      </c>
      <c r="H21" s="6"/>
      <c r="I21" s="6" t="s">
        <v>121</v>
      </c>
      <c r="J21" s="6"/>
      <c r="K21" s="5">
        <v>0</v>
      </c>
      <c r="L21" s="6"/>
      <c r="M21" s="5">
        <v>0</v>
      </c>
      <c r="N21" s="6"/>
      <c r="O21" s="5">
        <v>112600</v>
      </c>
      <c r="P21" s="6"/>
      <c r="Q21" s="5">
        <v>69051880363</v>
      </c>
      <c r="R21" s="6"/>
      <c r="S21" s="5">
        <v>96111448641</v>
      </c>
      <c r="T21" s="6"/>
      <c r="U21" s="5">
        <v>0</v>
      </c>
      <c r="V21" s="6"/>
      <c r="W21" s="5">
        <v>0</v>
      </c>
      <c r="X21" s="6"/>
      <c r="Y21" s="5">
        <v>0</v>
      </c>
      <c r="Z21" s="6"/>
      <c r="AA21" s="5">
        <v>0</v>
      </c>
      <c r="AB21" s="6"/>
      <c r="AC21" s="5">
        <v>112600</v>
      </c>
      <c r="AD21" s="6"/>
      <c r="AE21" s="5">
        <v>879620</v>
      </c>
      <c r="AF21" s="6"/>
      <c r="AG21" s="5">
        <v>69051880363</v>
      </c>
      <c r="AH21" s="6"/>
      <c r="AI21" s="5">
        <v>99027260055</v>
      </c>
      <c r="AJ21" s="6"/>
      <c r="AK21" s="6" t="s">
        <v>122</v>
      </c>
      <c r="AL21" s="6"/>
      <c r="AM21" s="6"/>
      <c r="AN21" s="6"/>
    </row>
    <row r="22" spans="1:40">
      <c r="A22" s="1" t="s">
        <v>123</v>
      </c>
      <c r="C22" s="6" t="s">
        <v>81</v>
      </c>
      <c r="D22" s="6"/>
      <c r="E22" s="6" t="s">
        <v>81</v>
      </c>
      <c r="F22" s="6"/>
      <c r="G22" s="6" t="s">
        <v>124</v>
      </c>
      <c r="H22" s="6"/>
      <c r="I22" s="6" t="s">
        <v>125</v>
      </c>
      <c r="J22" s="6"/>
      <c r="K22" s="5">
        <v>18</v>
      </c>
      <c r="L22" s="6"/>
      <c r="M22" s="5">
        <v>18</v>
      </c>
      <c r="N22" s="6"/>
      <c r="O22" s="5">
        <v>161396</v>
      </c>
      <c r="P22" s="6"/>
      <c r="Q22" s="5">
        <v>143454577511</v>
      </c>
      <c r="R22" s="6"/>
      <c r="S22" s="5">
        <v>145194571593</v>
      </c>
      <c r="T22" s="6"/>
      <c r="U22" s="5">
        <v>0</v>
      </c>
      <c r="V22" s="6"/>
      <c r="W22" s="5">
        <v>0</v>
      </c>
      <c r="X22" s="6"/>
      <c r="Y22" s="5">
        <v>0</v>
      </c>
      <c r="Z22" s="6"/>
      <c r="AA22" s="5">
        <v>0</v>
      </c>
      <c r="AB22" s="6"/>
      <c r="AC22" s="5">
        <v>161396</v>
      </c>
      <c r="AD22" s="6"/>
      <c r="AE22" s="5">
        <v>899780</v>
      </c>
      <c r="AF22" s="6"/>
      <c r="AG22" s="5">
        <v>143454577511</v>
      </c>
      <c r="AH22" s="6"/>
      <c r="AI22" s="5">
        <v>145194571593</v>
      </c>
      <c r="AJ22" s="6"/>
      <c r="AK22" s="6" t="s">
        <v>126</v>
      </c>
      <c r="AL22" s="6"/>
      <c r="AM22" s="6"/>
      <c r="AN22" s="6"/>
    </row>
    <row r="23" spans="1:40">
      <c r="A23" s="1" t="s">
        <v>127</v>
      </c>
      <c r="C23" s="6" t="s">
        <v>81</v>
      </c>
      <c r="D23" s="6"/>
      <c r="E23" s="6" t="s">
        <v>81</v>
      </c>
      <c r="F23" s="6"/>
      <c r="G23" s="6" t="s">
        <v>128</v>
      </c>
      <c r="H23" s="6"/>
      <c r="I23" s="6" t="s">
        <v>129</v>
      </c>
      <c r="J23" s="6"/>
      <c r="K23" s="5">
        <v>20.5</v>
      </c>
      <c r="L23" s="6"/>
      <c r="M23" s="5">
        <v>20.5</v>
      </c>
      <c r="N23" s="6"/>
      <c r="O23" s="5">
        <v>481762</v>
      </c>
      <c r="P23" s="6"/>
      <c r="Q23" s="5">
        <v>462118771974</v>
      </c>
      <c r="R23" s="6"/>
      <c r="S23" s="5">
        <v>452918702203</v>
      </c>
      <c r="T23" s="6"/>
      <c r="U23" s="5">
        <v>0</v>
      </c>
      <c r="V23" s="6"/>
      <c r="W23" s="5">
        <v>0</v>
      </c>
      <c r="X23" s="6"/>
      <c r="Y23" s="5">
        <v>0</v>
      </c>
      <c r="Z23" s="6"/>
      <c r="AA23" s="5">
        <v>0</v>
      </c>
      <c r="AB23" s="6"/>
      <c r="AC23" s="5">
        <v>481762</v>
      </c>
      <c r="AD23" s="6"/>
      <c r="AE23" s="5">
        <v>937800</v>
      </c>
      <c r="AF23" s="6"/>
      <c r="AG23" s="5">
        <v>462118771974</v>
      </c>
      <c r="AH23" s="6"/>
      <c r="AI23" s="5">
        <v>451714515501</v>
      </c>
      <c r="AJ23" s="6"/>
      <c r="AK23" s="6" t="s">
        <v>130</v>
      </c>
      <c r="AL23" s="6"/>
      <c r="AM23" s="6"/>
      <c r="AN23" s="6"/>
    </row>
    <row r="24" spans="1:40">
      <c r="A24" s="1" t="s">
        <v>131</v>
      </c>
      <c r="C24" s="6" t="s">
        <v>81</v>
      </c>
      <c r="D24" s="6"/>
      <c r="E24" s="6" t="s">
        <v>81</v>
      </c>
      <c r="F24" s="6"/>
      <c r="G24" s="6" t="s">
        <v>132</v>
      </c>
      <c r="H24" s="6"/>
      <c r="I24" s="6" t="s">
        <v>133</v>
      </c>
      <c r="J24" s="6"/>
      <c r="K24" s="5">
        <v>17</v>
      </c>
      <c r="L24" s="6"/>
      <c r="M24" s="5">
        <v>17</v>
      </c>
      <c r="N24" s="6"/>
      <c r="O24" s="5">
        <v>105000</v>
      </c>
      <c r="P24" s="6"/>
      <c r="Q24" s="5">
        <v>97907059108</v>
      </c>
      <c r="R24" s="6"/>
      <c r="S24" s="5">
        <v>99406479309</v>
      </c>
      <c r="T24" s="6"/>
      <c r="U24" s="5">
        <v>0</v>
      </c>
      <c r="V24" s="6"/>
      <c r="W24" s="5">
        <v>0</v>
      </c>
      <c r="X24" s="6"/>
      <c r="Y24" s="5">
        <v>0</v>
      </c>
      <c r="Z24" s="6"/>
      <c r="AA24" s="5">
        <v>0</v>
      </c>
      <c r="AB24" s="6"/>
      <c r="AC24" s="5">
        <v>105000</v>
      </c>
      <c r="AD24" s="6"/>
      <c r="AE24" s="5">
        <v>946900</v>
      </c>
      <c r="AF24" s="6"/>
      <c r="AG24" s="5">
        <v>97907059108</v>
      </c>
      <c r="AH24" s="6"/>
      <c r="AI24" s="5">
        <v>99406479309</v>
      </c>
      <c r="AJ24" s="6"/>
      <c r="AK24" s="6" t="s">
        <v>134</v>
      </c>
      <c r="AL24" s="6"/>
      <c r="AM24" s="6"/>
      <c r="AN24" s="6"/>
    </row>
    <row r="25" spans="1:40">
      <c r="A25" s="1" t="s">
        <v>70</v>
      </c>
      <c r="C25" s="6" t="s">
        <v>70</v>
      </c>
      <c r="D25" s="6"/>
      <c r="E25" s="6" t="s">
        <v>70</v>
      </c>
      <c r="F25" s="6"/>
      <c r="G25" s="6" t="s">
        <v>70</v>
      </c>
      <c r="H25" s="6"/>
      <c r="I25" s="6" t="s">
        <v>70</v>
      </c>
      <c r="J25" s="6"/>
      <c r="K25" s="6" t="s">
        <v>70</v>
      </c>
      <c r="L25" s="6"/>
      <c r="M25" s="6" t="s">
        <v>70</v>
      </c>
      <c r="N25" s="6"/>
      <c r="O25" s="6" t="s">
        <v>70</v>
      </c>
      <c r="P25" s="6"/>
      <c r="Q25" s="7">
        <f>SUM(Q9:Q24)</f>
        <v>1271467196365</v>
      </c>
      <c r="R25" s="6"/>
      <c r="S25" s="7">
        <f>SUM(S9:S24)</f>
        <v>1391122621838</v>
      </c>
      <c r="T25" s="6"/>
      <c r="U25" s="6" t="s">
        <v>70</v>
      </c>
      <c r="V25" s="6"/>
      <c r="W25" s="7">
        <f>SUM(W9:W24)</f>
        <v>0</v>
      </c>
      <c r="X25" s="6"/>
      <c r="Y25" s="6" t="s">
        <v>70</v>
      </c>
      <c r="Z25" s="6"/>
      <c r="AA25" s="7">
        <f>SUM(AA9:AA24)</f>
        <v>39835478512</v>
      </c>
      <c r="AB25" s="6"/>
      <c r="AC25" s="6" t="s">
        <v>70</v>
      </c>
      <c r="AD25" s="6"/>
      <c r="AE25" s="6" t="s">
        <v>70</v>
      </c>
      <c r="AF25" s="6"/>
      <c r="AG25" s="7">
        <f>SUM(AG9:AG24)</f>
        <v>1242271880895</v>
      </c>
      <c r="AH25" s="6"/>
      <c r="AI25" s="7">
        <f>SUM(AI9:AI24)</f>
        <v>1381433667349</v>
      </c>
      <c r="AJ25" s="6"/>
      <c r="AK25" s="8" t="s">
        <v>135</v>
      </c>
      <c r="AL25" s="6"/>
      <c r="AM25" s="6"/>
      <c r="AN25" s="6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9" sqref="S9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>
      <c r="A6" s="19" t="s">
        <v>137</v>
      </c>
      <c r="C6" s="19" t="s">
        <v>138</v>
      </c>
      <c r="D6" s="19" t="s">
        <v>138</v>
      </c>
      <c r="E6" s="19" t="s">
        <v>138</v>
      </c>
      <c r="F6" s="19" t="s">
        <v>138</v>
      </c>
      <c r="G6" s="19" t="s">
        <v>138</v>
      </c>
      <c r="H6" s="19" t="s">
        <v>138</v>
      </c>
      <c r="I6" s="19" t="s">
        <v>138</v>
      </c>
      <c r="K6" s="19" t="s">
        <v>4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137</v>
      </c>
      <c r="C7" s="19" t="s">
        <v>139</v>
      </c>
      <c r="E7" s="19" t="s">
        <v>140</v>
      </c>
      <c r="G7" s="19" t="s">
        <v>141</v>
      </c>
      <c r="I7" s="19" t="s">
        <v>78</v>
      </c>
      <c r="K7" s="19" t="s">
        <v>142</v>
      </c>
      <c r="M7" s="19" t="s">
        <v>143</v>
      </c>
      <c r="O7" s="19" t="s">
        <v>144</v>
      </c>
      <c r="Q7" s="19" t="s">
        <v>142</v>
      </c>
      <c r="S7" s="19" t="s">
        <v>136</v>
      </c>
    </row>
    <row r="8" spans="1:19">
      <c r="A8" s="1" t="s">
        <v>145</v>
      </c>
      <c r="C8" s="1" t="s">
        <v>146</v>
      </c>
      <c r="E8" s="1" t="s">
        <v>147</v>
      </c>
      <c r="G8" s="1" t="s">
        <v>148</v>
      </c>
      <c r="I8" s="5">
        <v>5</v>
      </c>
      <c r="J8" s="6"/>
      <c r="K8" s="5">
        <v>428850028</v>
      </c>
      <c r="L8" s="6"/>
      <c r="M8" s="6">
        <v>2810543</v>
      </c>
      <c r="N8" s="6"/>
      <c r="O8" s="6">
        <v>430051200</v>
      </c>
      <c r="P8" s="6"/>
      <c r="Q8" s="5">
        <v>1609371</v>
      </c>
      <c r="R8" s="6"/>
      <c r="S8" s="6" t="s">
        <v>64</v>
      </c>
    </row>
    <row r="9" spans="1:19">
      <c r="A9" s="1" t="s">
        <v>149</v>
      </c>
      <c r="C9" s="1" t="s">
        <v>150</v>
      </c>
      <c r="E9" s="1" t="s">
        <v>147</v>
      </c>
      <c r="G9" s="1" t="s">
        <v>151</v>
      </c>
      <c r="I9" s="5">
        <v>5</v>
      </c>
      <c r="J9" s="6"/>
      <c r="K9" s="5">
        <v>388633222</v>
      </c>
      <c r="L9" s="6"/>
      <c r="M9" s="6">
        <v>2002476</v>
      </c>
      <c r="N9" s="6"/>
      <c r="O9" s="6">
        <v>388051200</v>
      </c>
      <c r="P9" s="6"/>
      <c r="Q9" s="5">
        <v>2584498</v>
      </c>
      <c r="R9" s="6"/>
      <c r="S9" s="6" t="s">
        <v>64</v>
      </c>
    </row>
    <row r="10" spans="1:19">
      <c r="A10" s="1" t="s">
        <v>152</v>
      </c>
      <c r="C10" s="1" t="s">
        <v>153</v>
      </c>
      <c r="E10" s="1" t="s">
        <v>147</v>
      </c>
      <c r="G10" s="1" t="s">
        <v>154</v>
      </c>
      <c r="I10" s="5">
        <v>5</v>
      </c>
      <c r="J10" s="6"/>
      <c r="K10" s="5">
        <v>6647082526</v>
      </c>
      <c r="L10" s="6"/>
      <c r="M10" s="6">
        <v>66034855555</v>
      </c>
      <c r="N10" s="6"/>
      <c r="O10" s="6">
        <v>68814342659</v>
      </c>
      <c r="P10" s="6"/>
      <c r="Q10" s="5">
        <v>3867595422</v>
      </c>
      <c r="R10" s="6"/>
      <c r="S10" s="6" t="s">
        <v>155</v>
      </c>
    </row>
    <row r="11" spans="1:19">
      <c r="A11" s="1" t="s">
        <v>70</v>
      </c>
      <c r="C11" s="1" t="s">
        <v>70</v>
      </c>
      <c r="E11" s="1" t="s">
        <v>70</v>
      </c>
      <c r="G11" s="1" t="s">
        <v>70</v>
      </c>
      <c r="I11" s="6" t="s">
        <v>70</v>
      </c>
      <c r="J11" s="6"/>
      <c r="K11" s="7">
        <f>SUM(K8:K10)</f>
        <v>7464565776</v>
      </c>
      <c r="L11" s="6"/>
      <c r="M11" s="7">
        <f>SUM(M8:M10)</f>
        <v>66039668574</v>
      </c>
      <c r="N11" s="6"/>
      <c r="O11" s="7">
        <f>SUM(O8:O10)</f>
        <v>69632445059</v>
      </c>
      <c r="P11" s="6"/>
      <c r="Q11" s="7">
        <f>SUM(Q8:Q10)</f>
        <v>3871789291</v>
      </c>
      <c r="R11" s="6"/>
      <c r="S11" s="8" t="s">
        <v>155</v>
      </c>
    </row>
    <row r="12" spans="1:19"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Y18"/>
  <sheetViews>
    <sheetView rightToLeft="1" workbookViewId="0">
      <selection activeCell="K15" sqref="K15:V20"/>
    </sheetView>
  </sheetViews>
  <sheetFormatPr defaultRowHeight="2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6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25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25" ht="24.75">
      <c r="A3" s="20" t="s">
        <v>156</v>
      </c>
      <c r="B3" s="20" t="s">
        <v>156</v>
      </c>
      <c r="C3" s="20" t="s">
        <v>156</v>
      </c>
      <c r="D3" s="20" t="s">
        <v>156</v>
      </c>
      <c r="E3" s="20" t="s">
        <v>156</v>
      </c>
      <c r="F3" s="20" t="s">
        <v>156</v>
      </c>
      <c r="G3" s="20" t="s">
        <v>156</v>
      </c>
      <c r="H3" s="20" t="s">
        <v>156</v>
      </c>
      <c r="I3" s="20" t="s">
        <v>156</v>
      </c>
      <c r="J3" s="20" t="s">
        <v>156</v>
      </c>
      <c r="K3" s="20" t="s">
        <v>156</v>
      </c>
      <c r="L3" s="20" t="s">
        <v>156</v>
      </c>
      <c r="M3" s="20" t="s">
        <v>156</v>
      </c>
      <c r="N3" s="20" t="s">
        <v>156</v>
      </c>
      <c r="O3" s="20" t="s">
        <v>156</v>
      </c>
      <c r="P3" s="20" t="s">
        <v>156</v>
      </c>
      <c r="Q3" s="20" t="s">
        <v>156</v>
      </c>
      <c r="R3" s="20" t="s">
        <v>156</v>
      </c>
      <c r="S3" s="20" t="s">
        <v>156</v>
      </c>
    </row>
    <row r="4" spans="1:25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25" ht="24.75">
      <c r="A6" s="19" t="s">
        <v>157</v>
      </c>
      <c r="B6" s="19" t="s">
        <v>157</v>
      </c>
      <c r="C6" s="19" t="s">
        <v>157</v>
      </c>
      <c r="D6" s="19" t="s">
        <v>157</v>
      </c>
      <c r="E6" s="19" t="s">
        <v>157</v>
      </c>
      <c r="F6" s="19" t="s">
        <v>157</v>
      </c>
      <c r="G6" s="19" t="s">
        <v>157</v>
      </c>
      <c r="I6" s="19" t="s">
        <v>158</v>
      </c>
      <c r="J6" s="19" t="s">
        <v>158</v>
      </c>
      <c r="K6" s="19" t="s">
        <v>158</v>
      </c>
      <c r="L6" s="19" t="s">
        <v>158</v>
      </c>
      <c r="M6" s="19" t="s">
        <v>158</v>
      </c>
      <c r="O6" s="19" t="s">
        <v>159</v>
      </c>
      <c r="P6" s="19" t="s">
        <v>159</v>
      </c>
      <c r="Q6" s="19" t="s">
        <v>159</v>
      </c>
      <c r="R6" s="19" t="s">
        <v>159</v>
      </c>
      <c r="S6" s="19" t="s">
        <v>159</v>
      </c>
    </row>
    <row r="7" spans="1:25" ht="24.75">
      <c r="A7" s="19" t="s">
        <v>160</v>
      </c>
      <c r="C7" s="19" t="s">
        <v>161</v>
      </c>
      <c r="E7" s="19" t="s">
        <v>77</v>
      </c>
      <c r="G7" s="19" t="s">
        <v>78</v>
      </c>
      <c r="I7" s="19" t="s">
        <v>162</v>
      </c>
      <c r="K7" s="19" t="s">
        <v>163</v>
      </c>
      <c r="M7" s="19" t="s">
        <v>164</v>
      </c>
      <c r="O7" s="19" t="s">
        <v>162</v>
      </c>
      <c r="Q7" s="19" t="s">
        <v>163</v>
      </c>
      <c r="S7" s="19" t="s">
        <v>164</v>
      </c>
    </row>
    <row r="8" spans="1:25">
      <c r="A8" s="1" t="s">
        <v>127</v>
      </c>
      <c r="C8" s="6" t="s">
        <v>203</v>
      </c>
      <c r="D8" s="6"/>
      <c r="E8" s="6" t="s">
        <v>129</v>
      </c>
      <c r="F8" s="6"/>
      <c r="G8" s="5">
        <v>20.5</v>
      </c>
      <c r="H8" s="6"/>
      <c r="I8" s="5">
        <v>8718616721</v>
      </c>
      <c r="J8" s="6"/>
      <c r="K8" s="5">
        <v>0</v>
      </c>
      <c r="L8" s="6"/>
      <c r="M8" s="5">
        <v>8718616721</v>
      </c>
      <c r="N8" s="6"/>
      <c r="O8" s="5">
        <v>27688900565</v>
      </c>
      <c r="P8" s="6"/>
      <c r="Q8" s="5">
        <v>0</v>
      </c>
      <c r="R8" s="6"/>
      <c r="S8" s="5">
        <v>27688900565</v>
      </c>
      <c r="T8" s="6"/>
      <c r="U8" s="6"/>
      <c r="V8" s="6"/>
      <c r="W8" s="6"/>
      <c r="X8" s="6"/>
      <c r="Y8" s="6"/>
    </row>
    <row r="9" spans="1:25">
      <c r="A9" s="1" t="s">
        <v>131</v>
      </c>
      <c r="C9" s="6" t="s">
        <v>203</v>
      </c>
      <c r="D9" s="6"/>
      <c r="E9" s="6" t="s">
        <v>133</v>
      </c>
      <c r="F9" s="6"/>
      <c r="G9" s="5">
        <v>17</v>
      </c>
      <c r="H9" s="6"/>
      <c r="I9" s="5">
        <v>1529788469</v>
      </c>
      <c r="J9" s="6"/>
      <c r="K9" s="5">
        <v>0</v>
      </c>
      <c r="L9" s="6"/>
      <c r="M9" s="5">
        <v>1529788469</v>
      </c>
      <c r="N9" s="6"/>
      <c r="O9" s="5">
        <v>4686410181</v>
      </c>
      <c r="P9" s="6"/>
      <c r="Q9" s="5">
        <v>0</v>
      </c>
      <c r="R9" s="6"/>
      <c r="S9" s="5">
        <v>4686410181</v>
      </c>
      <c r="T9" s="6"/>
      <c r="U9" s="6"/>
      <c r="V9" s="6"/>
      <c r="W9" s="6"/>
      <c r="X9" s="6"/>
      <c r="Y9" s="6"/>
    </row>
    <row r="10" spans="1:25">
      <c r="A10" s="1" t="s">
        <v>123</v>
      </c>
      <c r="C10" s="6" t="s">
        <v>203</v>
      </c>
      <c r="D10" s="6"/>
      <c r="E10" s="6" t="s">
        <v>125</v>
      </c>
      <c r="F10" s="6"/>
      <c r="G10" s="5">
        <v>18</v>
      </c>
      <c r="H10" s="6"/>
      <c r="I10" s="5">
        <v>2564979188</v>
      </c>
      <c r="J10" s="6"/>
      <c r="K10" s="5">
        <v>0</v>
      </c>
      <c r="L10" s="6"/>
      <c r="M10" s="5">
        <v>2564979188</v>
      </c>
      <c r="N10" s="6"/>
      <c r="O10" s="5">
        <v>6615454614</v>
      </c>
      <c r="P10" s="6"/>
      <c r="Q10" s="5">
        <v>0</v>
      </c>
      <c r="R10" s="6"/>
      <c r="S10" s="5">
        <v>6615454614</v>
      </c>
      <c r="T10" s="6"/>
      <c r="U10" s="6"/>
      <c r="V10" s="6"/>
      <c r="W10" s="6"/>
      <c r="X10" s="6"/>
      <c r="Y10" s="6"/>
    </row>
    <row r="11" spans="1:25">
      <c r="A11" s="1" t="s">
        <v>145</v>
      </c>
      <c r="C11" s="5">
        <v>1</v>
      </c>
      <c r="D11" s="6"/>
      <c r="E11" s="6" t="s">
        <v>203</v>
      </c>
      <c r="F11" s="6"/>
      <c r="G11" s="5">
        <v>5</v>
      </c>
      <c r="H11" s="6"/>
      <c r="I11" s="5">
        <v>1808543</v>
      </c>
      <c r="J11" s="6"/>
      <c r="K11" s="5">
        <v>0</v>
      </c>
      <c r="L11" s="6"/>
      <c r="M11" s="5">
        <v>1808543</v>
      </c>
      <c r="N11" s="6"/>
      <c r="O11" s="5">
        <v>3608853</v>
      </c>
      <c r="P11" s="6"/>
      <c r="Q11" s="5">
        <v>0</v>
      </c>
      <c r="R11" s="6"/>
      <c r="S11" s="5">
        <v>3608853</v>
      </c>
      <c r="T11" s="6"/>
      <c r="U11" s="6"/>
      <c r="V11" s="6"/>
      <c r="W11" s="6"/>
      <c r="X11" s="6"/>
      <c r="Y11" s="6"/>
    </row>
    <row r="12" spans="1:25">
      <c r="A12" s="1" t="s">
        <v>149</v>
      </c>
      <c r="C12" s="5">
        <v>17</v>
      </c>
      <c r="D12" s="6"/>
      <c r="E12" s="6" t="s">
        <v>203</v>
      </c>
      <c r="F12" s="6"/>
      <c r="G12" s="5">
        <v>5</v>
      </c>
      <c r="H12" s="6"/>
      <c r="I12" s="5">
        <v>2476</v>
      </c>
      <c r="J12" s="6"/>
      <c r="K12" s="5">
        <v>0</v>
      </c>
      <c r="L12" s="6"/>
      <c r="M12" s="5">
        <v>2476</v>
      </c>
      <c r="N12" s="6"/>
      <c r="O12" s="5">
        <v>2966950</v>
      </c>
      <c r="P12" s="6"/>
      <c r="Q12" s="5">
        <v>0</v>
      </c>
      <c r="R12" s="6"/>
      <c r="S12" s="5">
        <v>2966950</v>
      </c>
      <c r="T12" s="6"/>
      <c r="U12" s="6"/>
      <c r="V12" s="6"/>
      <c r="W12" s="6"/>
      <c r="X12" s="6"/>
      <c r="Y12" s="6"/>
    </row>
    <row r="13" spans="1:25">
      <c r="A13" s="1" t="s">
        <v>152</v>
      </c>
      <c r="C13" s="5">
        <v>1</v>
      </c>
      <c r="D13" s="6"/>
      <c r="E13" s="6" t="s">
        <v>203</v>
      </c>
      <c r="F13" s="6"/>
      <c r="G13" s="5">
        <v>5</v>
      </c>
      <c r="H13" s="6"/>
      <c r="I13" s="5">
        <v>113399047</v>
      </c>
      <c r="J13" s="6"/>
      <c r="K13" s="5">
        <v>0</v>
      </c>
      <c r="L13" s="6"/>
      <c r="M13" s="5">
        <v>113399047</v>
      </c>
      <c r="N13" s="6"/>
      <c r="O13" s="5">
        <v>1247633048</v>
      </c>
      <c r="P13" s="6"/>
      <c r="Q13" s="5">
        <v>0</v>
      </c>
      <c r="R13" s="6"/>
      <c r="S13" s="5">
        <v>1247633048</v>
      </c>
      <c r="T13" s="6"/>
      <c r="U13" s="6"/>
      <c r="V13" s="6"/>
      <c r="W13" s="6"/>
      <c r="X13" s="6"/>
      <c r="Y13" s="6"/>
    </row>
    <row r="14" spans="1:25">
      <c r="A14" s="1" t="s">
        <v>70</v>
      </c>
      <c r="C14" s="6" t="s">
        <v>70</v>
      </c>
      <c r="D14" s="6"/>
      <c r="E14" s="6" t="s">
        <v>70</v>
      </c>
      <c r="F14" s="6"/>
      <c r="G14" s="5"/>
      <c r="H14" s="6"/>
      <c r="I14" s="7">
        <f>SUM(I8:I13)</f>
        <v>12928594444</v>
      </c>
      <c r="J14" s="6"/>
      <c r="K14" s="7">
        <f>SUM(K8:K13)</f>
        <v>0</v>
      </c>
      <c r="L14" s="6"/>
      <c r="M14" s="7">
        <f>SUM(M8:M13)</f>
        <v>12928594444</v>
      </c>
      <c r="N14" s="6"/>
      <c r="O14" s="7">
        <f>SUM(O8:O13)</f>
        <v>40244974211</v>
      </c>
      <c r="P14" s="6"/>
      <c r="Q14" s="7">
        <f>SUM(Q8:Q13)</f>
        <v>0</v>
      </c>
      <c r="R14" s="6"/>
      <c r="S14" s="7">
        <f>SUM(S8:S13)</f>
        <v>40244974211</v>
      </c>
      <c r="T14" s="6"/>
      <c r="U14" s="6"/>
      <c r="V14" s="6"/>
      <c r="W14" s="6"/>
      <c r="X14" s="6"/>
      <c r="Y14" s="6"/>
    </row>
    <row r="15" spans="1:25">
      <c r="C15" s="6"/>
      <c r="D15" s="6"/>
      <c r="E15" s="6"/>
      <c r="F15" s="6"/>
      <c r="G15" s="6"/>
      <c r="H15" s="6"/>
      <c r="I15" s="6"/>
      <c r="J15" s="6"/>
      <c r="K15" s="6"/>
      <c r="L15" s="6"/>
      <c r="M15" s="5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</row>
    <row r="18" spans="13:19">
      <c r="M18" s="2"/>
      <c r="N18" s="2"/>
      <c r="O18" s="2"/>
      <c r="P18" s="2"/>
      <c r="Q18" s="2"/>
      <c r="R18" s="2"/>
      <c r="S18" s="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28"/>
  <sheetViews>
    <sheetView rightToLeft="1" topLeftCell="A4" workbookViewId="0">
      <selection activeCell="M8" sqref="M8:M23"/>
    </sheetView>
  </sheetViews>
  <sheetFormatPr defaultRowHeight="24"/>
  <cols>
    <col min="1" max="1" width="26.42578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21" ht="24.75">
      <c r="A3" s="20" t="s">
        <v>156</v>
      </c>
      <c r="B3" s="20" t="s">
        <v>156</v>
      </c>
      <c r="C3" s="20" t="s">
        <v>156</v>
      </c>
      <c r="D3" s="20" t="s">
        <v>156</v>
      </c>
      <c r="E3" s="20" t="s">
        <v>156</v>
      </c>
      <c r="F3" s="20" t="s">
        <v>156</v>
      </c>
      <c r="G3" s="20" t="s">
        <v>156</v>
      </c>
      <c r="H3" s="20" t="s">
        <v>156</v>
      </c>
      <c r="I3" s="20" t="s">
        <v>156</v>
      </c>
      <c r="J3" s="20" t="s">
        <v>156</v>
      </c>
      <c r="K3" s="20" t="s">
        <v>156</v>
      </c>
      <c r="L3" s="20" t="s">
        <v>156</v>
      </c>
      <c r="M3" s="20" t="s">
        <v>156</v>
      </c>
      <c r="N3" s="20" t="s">
        <v>156</v>
      </c>
      <c r="O3" s="20" t="s">
        <v>156</v>
      </c>
      <c r="P3" s="20" t="s">
        <v>156</v>
      </c>
      <c r="Q3" s="20" t="s">
        <v>156</v>
      </c>
      <c r="R3" s="20" t="s">
        <v>156</v>
      </c>
      <c r="S3" s="20" t="s">
        <v>156</v>
      </c>
    </row>
    <row r="4" spans="1:2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21" ht="24.75">
      <c r="A6" s="19" t="s">
        <v>3</v>
      </c>
      <c r="C6" s="19" t="s">
        <v>165</v>
      </c>
      <c r="D6" s="19" t="s">
        <v>165</v>
      </c>
      <c r="E6" s="19" t="s">
        <v>165</v>
      </c>
      <c r="F6" s="19" t="s">
        <v>165</v>
      </c>
      <c r="G6" s="19" t="s">
        <v>165</v>
      </c>
      <c r="I6" s="19" t="s">
        <v>158</v>
      </c>
      <c r="J6" s="19" t="s">
        <v>158</v>
      </c>
      <c r="K6" s="19" t="s">
        <v>158</v>
      </c>
      <c r="L6" s="19" t="s">
        <v>158</v>
      </c>
      <c r="M6" s="19" t="s">
        <v>158</v>
      </c>
      <c r="O6" s="19" t="s">
        <v>159</v>
      </c>
      <c r="P6" s="19" t="s">
        <v>159</v>
      </c>
      <c r="Q6" s="19" t="s">
        <v>159</v>
      </c>
      <c r="R6" s="19" t="s">
        <v>159</v>
      </c>
      <c r="S6" s="19" t="s">
        <v>159</v>
      </c>
    </row>
    <row r="7" spans="1:21" ht="24.75">
      <c r="A7" s="19" t="s">
        <v>3</v>
      </c>
      <c r="C7" s="19" t="s">
        <v>166</v>
      </c>
      <c r="E7" s="19" t="s">
        <v>167</v>
      </c>
      <c r="G7" s="19" t="s">
        <v>168</v>
      </c>
      <c r="I7" s="19" t="s">
        <v>169</v>
      </c>
      <c r="K7" s="19" t="s">
        <v>163</v>
      </c>
      <c r="M7" s="19" t="s">
        <v>170</v>
      </c>
      <c r="O7" s="19" t="s">
        <v>169</v>
      </c>
      <c r="Q7" s="19" t="s">
        <v>163</v>
      </c>
      <c r="S7" s="19" t="s">
        <v>170</v>
      </c>
    </row>
    <row r="8" spans="1:21">
      <c r="A8" s="1" t="s">
        <v>62</v>
      </c>
      <c r="C8" s="6" t="s">
        <v>171</v>
      </c>
      <c r="D8" s="6"/>
      <c r="E8" s="5">
        <v>4375708</v>
      </c>
      <c r="F8" s="6"/>
      <c r="G8" s="5">
        <v>1700</v>
      </c>
      <c r="H8" s="6"/>
      <c r="I8" s="5">
        <v>7438703600</v>
      </c>
      <c r="J8" s="6"/>
      <c r="K8" s="5">
        <v>485754012</v>
      </c>
      <c r="L8" s="6"/>
      <c r="M8" s="5">
        <f>I8-K8</f>
        <v>6952949588</v>
      </c>
      <c r="N8" s="6"/>
      <c r="O8" s="5">
        <v>7438703600</v>
      </c>
      <c r="P8" s="6"/>
      <c r="Q8" s="5">
        <v>485754012</v>
      </c>
      <c r="R8" s="6"/>
      <c r="S8" s="5">
        <f>O8-Q8</f>
        <v>6952949588</v>
      </c>
      <c r="T8" s="6"/>
      <c r="U8" s="6"/>
    </row>
    <row r="9" spans="1:21">
      <c r="A9" s="1" t="s">
        <v>28</v>
      </c>
      <c r="C9" s="6" t="s">
        <v>172</v>
      </c>
      <c r="D9" s="6"/>
      <c r="E9" s="5">
        <v>1831817</v>
      </c>
      <c r="F9" s="6"/>
      <c r="G9" s="5">
        <v>3286</v>
      </c>
      <c r="H9" s="6"/>
      <c r="I9" s="5">
        <v>6019350662</v>
      </c>
      <c r="J9" s="6"/>
      <c r="K9" s="5">
        <v>840651801</v>
      </c>
      <c r="L9" s="6"/>
      <c r="M9" s="5">
        <f t="shared" ref="M9:M23" si="0">I9-K9</f>
        <v>5178698861</v>
      </c>
      <c r="N9" s="6"/>
      <c r="O9" s="5">
        <v>6019350662</v>
      </c>
      <c r="P9" s="6"/>
      <c r="Q9" s="5">
        <v>840651801</v>
      </c>
      <c r="R9" s="6"/>
      <c r="S9" s="5">
        <f t="shared" ref="S9:S23" si="1">O9-Q9</f>
        <v>5178698861</v>
      </c>
      <c r="T9" s="6"/>
      <c r="U9" s="6"/>
    </row>
    <row r="10" spans="1:21">
      <c r="A10" s="1" t="s">
        <v>65</v>
      </c>
      <c r="C10" s="6" t="s">
        <v>173</v>
      </c>
      <c r="D10" s="6"/>
      <c r="E10" s="5">
        <v>55628</v>
      </c>
      <c r="F10" s="6"/>
      <c r="G10" s="5">
        <v>1000</v>
      </c>
      <c r="H10" s="6"/>
      <c r="I10" s="5">
        <v>55628000</v>
      </c>
      <c r="J10" s="6"/>
      <c r="K10" s="5">
        <v>7082345</v>
      </c>
      <c r="L10" s="6"/>
      <c r="M10" s="5">
        <f t="shared" si="0"/>
        <v>48545655</v>
      </c>
      <c r="N10" s="6"/>
      <c r="O10" s="5">
        <v>55628000</v>
      </c>
      <c r="P10" s="6"/>
      <c r="Q10" s="5">
        <v>7082345</v>
      </c>
      <c r="R10" s="6"/>
      <c r="S10" s="5">
        <f t="shared" si="1"/>
        <v>48545655</v>
      </c>
      <c r="T10" s="6"/>
      <c r="U10" s="6"/>
    </row>
    <row r="11" spans="1:21">
      <c r="A11" s="1" t="s">
        <v>66</v>
      </c>
      <c r="C11" s="6" t="s">
        <v>174</v>
      </c>
      <c r="D11" s="6"/>
      <c r="E11" s="5">
        <v>4930802</v>
      </c>
      <c r="F11" s="6"/>
      <c r="G11" s="5">
        <v>1110</v>
      </c>
      <c r="H11" s="6"/>
      <c r="I11" s="5">
        <v>5473190220</v>
      </c>
      <c r="J11" s="6"/>
      <c r="K11" s="5">
        <v>702528894</v>
      </c>
      <c r="L11" s="6"/>
      <c r="M11" s="5">
        <f t="shared" si="0"/>
        <v>4770661326</v>
      </c>
      <c r="N11" s="6"/>
      <c r="O11" s="5">
        <v>5473190220</v>
      </c>
      <c r="P11" s="6"/>
      <c r="Q11" s="5">
        <v>702528894</v>
      </c>
      <c r="R11" s="6"/>
      <c r="S11" s="5">
        <f t="shared" si="1"/>
        <v>4770661326</v>
      </c>
      <c r="T11" s="6"/>
      <c r="U11" s="6"/>
    </row>
    <row r="12" spans="1:21">
      <c r="A12" s="1" t="s">
        <v>44</v>
      </c>
      <c r="C12" s="6" t="s">
        <v>175</v>
      </c>
      <c r="D12" s="6"/>
      <c r="E12" s="5">
        <v>2066396</v>
      </c>
      <c r="F12" s="6"/>
      <c r="G12" s="5">
        <v>240</v>
      </c>
      <c r="H12" s="6"/>
      <c r="I12" s="5">
        <v>495935040</v>
      </c>
      <c r="J12" s="6"/>
      <c r="K12" s="5">
        <v>13546527</v>
      </c>
      <c r="L12" s="6"/>
      <c r="M12" s="5">
        <f t="shared" si="0"/>
        <v>482388513</v>
      </c>
      <c r="N12" s="6"/>
      <c r="O12" s="5">
        <v>495935040</v>
      </c>
      <c r="P12" s="6"/>
      <c r="Q12" s="5">
        <v>13546527</v>
      </c>
      <c r="R12" s="6"/>
      <c r="S12" s="5">
        <f t="shared" si="1"/>
        <v>482388513</v>
      </c>
      <c r="T12" s="6"/>
      <c r="U12" s="6"/>
    </row>
    <row r="13" spans="1:21">
      <c r="A13" s="1" t="s">
        <v>42</v>
      </c>
      <c r="C13" s="6" t="s">
        <v>173</v>
      </c>
      <c r="D13" s="6"/>
      <c r="E13" s="5">
        <v>1593635</v>
      </c>
      <c r="F13" s="6"/>
      <c r="G13" s="5">
        <v>4070</v>
      </c>
      <c r="H13" s="6"/>
      <c r="I13" s="5">
        <v>6486094450</v>
      </c>
      <c r="J13" s="6"/>
      <c r="K13" s="5">
        <v>368718548</v>
      </c>
      <c r="L13" s="6"/>
      <c r="M13" s="5">
        <f t="shared" si="0"/>
        <v>6117375902</v>
      </c>
      <c r="N13" s="6"/>
      <c r="O13" s="5">
        <v>6486094450</v>
      </c>
      <c r="P13" s="6"/>
      <c r="Q13" s="5">
        <v>368718548</v>
      </c>
      <c r="R13" s="6"/>
      <c r="S13" s="5">
        <f t="shared" si="1"/>
        <v>6117375902</v>
      </c>
      <c r="T13" s="6"/>
      <c r="U13" s="6"/>
    </row>
    <row r="14" spans="1:21">
      <c r="A14" s="1" t="s">
        <v>18</v>
      </c>
      <c r="C14" s="6" t="s">
        <v>176</v>
      </c>
      <c r="D14" s="6"/>
      <c r="E14" s="5">
        <v>29250796</v>
      </c>
      <c r="F14" s="6"/>
      <c r="G14" s="5">
        <v>82</v>
      </c>
      <c r="H14" s="6"/>
      <c r="I14" s="5">
        <v>2398565272</v>
      </c>
      <c r="J14" s="6"/>
      <c r="K14" s="5">
        <v>342249772</v>
      </c>
      <c r="L14" s="6"/>
      <c r="M14" s="5">
        <f t="shared" si="0"/>
        <v>2056315500</v>
      </c>
      <c r="N14" s="6"/>
      <c r="O14" s="5">
        <v>2398565272</v>
      </c>
      <c r="P14" s="6"/>
      <c r="Q14" s="5">
        <v>342249772</v>
      </c>
      <c r="R14" s="6"/>
      <c r="S14" s="5">
        <f t="shared" si="1"/>
        <v>2056315500</v>
      </c>
      <c r="T14" s="6"/>
      <c r="U14" s="6"/>
    </row>
    <row r="15" spans="1:21">
      <c r="A15" s="1" t="s">
        <v>31</v>
      </c>
      <c r="C15" s="6" t="s">
        <v>177</v>
      </c>
      <c r="D15" s="6"/>
      <c r="E15" s="5">
        <v>6016116</v>
      </c>
      <c r="F15" s="6"/>
      <c r="G15" s="5">
        <v>2160</v>
      </c>
      <c r="H15" s="6"/>
      <c r="I15" s="5">
        <v>12994810560</v>
      </c>
      <c r="J15" s="6"/>
      <c r="K15" s="5">
        <v>1002128248</v>
      </c>
      <c r="L15" s="6"/>
      <c r="M15" s="5">
        <f t="shared" si="0"/>
        <v>11992682312</v>
      </c>
      <c r="N15" s="6"/>
      <c r="O15" s="5">
        <v>12994810560</v>
      </c>
      <c r="P15" s="6"/>
      <c r="Q15" s="5">
        <v>1002128248</v>
      </c>
      <c r="R15" s="6"/>
      <c r="S15" s="5">
        <f t="shared" si="1"/>
        <v>11992682312</v>
      </c>
      <c r="T15" s="6"/>
      <c r="U15" s="6"/>
    </row>
    <row r="16" spans="1:21">
      <c r="A16" s="1" t="s">
        <v>36</v>
      </c>
      <c r="C16" s="6" t="s">
        <v>178</v>
      </c>
      <c r="D16" s="6"/>
      <c r="E16" s="5">
        <v>1091408</v>
      </c>
      <c r="F16" s="6"/>
      <c r="G16" s="5">
        <v>2300</v>
      </c>
      <c r="H16" s="6"/>
      <c r="I16" s="5">
        <v>0</v>
      </c>
      <c r="J16" s="6"/>
      <c r="K16" s="5">
        <v>0</v>
      </c>
      <c r="L16" s="6"/>
      <c r="M16" s="5">
        <f t="shared" si="0"/>
        <v>0</v>
      </c>
      <c r="N16" s="6"/>
      <c r="O16" s="5">
        <v>2510238400</v>
      </c>
      <c r="P16" s="6"/>
      <c r="Q16" s="5">
        <v>314343814</v>
      </c>
      <c r="R16" s="6"/>
      <c r="S16" s="5">
        <f t="shared" si="1"/>
        <v>2195894586</v>
      </c>
      <c r="T16" s="6"/>
      <c r="U16" s="6"/>
    </row>
    <row r="17" spans="1:21">
      <c r="A17" s="1" t="s">
        <v>53</v>
      </c>
      <c r="C17" s="6" t="s">
        <v>6</v>
      </c>
      <c r="D17" s="6"/>
      <c r="E17" s="5">
        <v>4020453</v>
      </c>
      <c r="F17" s="6"/>
      <c r="G17" s="5">
        <v>1630</v>
      </c>
      <c r="H17" s="6"/>
      <c r="I17" s="5">
        <v>6553338390</v>
      </c>
      <c r="J17" s="6"/>
      <c r="K17" s="5">
        <v>376531386</v>
      </c>
      <c r="L17" s="6"/>
      <c r="M17" s="5">
        <f t="shared" si="0"/>
        <v>6176807004</v>
      </c>
      <c r="N17" s="6"/>
      <c r="O17" s="5">
        <v>6553338390</v>
      </c>
      <c r="P17" s="6"/>
      <c r="Q17" s="5">
        <v>376531386</v>
      </c>
      <c r="R17" s="6"/>
      <c r="S17" s="5">
        <f t="shared" si="1"/>
        <v>6176807004</v>
      </c>
      <c r="T17" s="6"/>
      <c r="U17" s="6"/>
    </row>
    <row r="18" spans="1:21">
      <c r="A18" s="1" t="s">
        <v>25</v>
      </c>
      <c r="C18" s="6" t="s">
        <v>179</v>
      </c>
      <c r="D18" s="6"/>
      <c r="E18" s="5">
        <v>6565556</v>
      </c>
      <c r="F18" s="6"/>
      <c r="G18" s="5">
        <v>1900</v>
      </c>
      <c r="H18" s="6"/>
      <c r="I18" s="5">
        <v>12474556400</v>
      </c>
      <c r="J18" s="6"/>
      <c r="K18" s="5">
        <v>34083487</v>
      </c>
      <c r="L18" s="6"/>
      <c r="M18" s="5">
        <f t="shared" si="0"/>
        <v>12440472913</v>
      </c>
      <c r="N18" s="6"/>
      <c r="O18" s="5">
        <v>12474556400</v>
      </c>
      <c r="P18" s="6"/>
      <c r="Q18" s="5">
        <v>34083487</v>
      </c>
      <c r="R18" s="6"/>
      <c r="S18" s="5">
        <f t="shared" si="1"/>
        <v>12440472913</v>
      </c>
      <c r="T18" s="6"/>
      <c r="U18" s="6"/>
    </row>
    <row r="19" spans="1:21">
      <c r="A19" s="1" t="s">
        <v>40</v>
      </c>
      <c r="C19" s="6" t="s">
        <v>180</v>
      </c>
      <c r="D19" s="6"/>
      <c r="E19" s="5">
        <v>5754912</v>
      </c>
      <c r="F19" s="6"/>
      <c r="G19" s="5">
        <v>550</v>
      </c>
      <c r="H19" s="6"/>
      <c r="I19" s="5">
        <v>3165201600</v>
      </c>
      <c r="J19" s="6"/>
      <c r="K19" s="5">
        <v>49089438</v>
      </c>
      <c r="L19" s="6"/>
      <c r="M19" s="5">
        <f t="shared" si="0"/>
        <v>3116112162</v>
      </c>
      <c r="N19" s="6"/>
      <c r="O19" s="5">
        <v>3165201600</v>
      </c>
      <c r="P19" s="6"/>
      <c r="Q19" s="5">
        <v>49089438</v>
      </c>
      <c r="R19" s="6"/>
      <c r="S19" s="5">
        <f t="shared" si="1"/>
        <v>3116112162</v>
      </c>
      <c r="T19" s="6"/>
      <c r="U19" s="6"/>
    </row>
    <row r="20" spans="1:21">
      <c r="A20" s="1" t="s">
        <v>38</v>
      </c>
      <c r="C20" s="6" t="s">
        <v>181</v>
      </c>
      <c r="D20" s="6"/>
      <c r="E20" s="5">
        <v>2375443</v>
      </c>
      <c r="F20" s="6"/>
      <c r="G20" s="5">
        <v>2280</v>
      </c>
      <c r="H20" s="6"/>
      <c r="I20" s="5">
        <v>5416010040</v>
      </c>
      <c r="J20" s="6"/>
      <c r="K20" s="5">
        <v>748138341</v>
      </c>
      <c r="L20" s="6"/>
      <c r="M20" s="5">
        <f t="shared" si="0"/>
        <v>4667871699</v>
      </c>
      <c r="N20" s="6"/>
      <c r="O20" s="5">
        <v>5416010040</v>
      </c>
      <c r="P20" s="6"/>
      <c r="Q20" s="5">
        <v>748138341</v>
      </c>
      <c r="R20" s="6"/>
      <c r="S20" s="5">
        <f t="shared" si="1"/>
        <v>4667871699</v>
      </c>
      <c r="T20" s="6"/>
      <c r="U20" s="6"/>
    </row>
    <row r="21" spans="1:21">
      <c r="A21" s="1" t="s">
        <v>48</v>
      </c>
      <c r="C21" s="6" t="s">
        <v>171</v>
      </c>
      <c r="D21" s="6"/>
      <c r="E21" s="5">
        <v>1548344</v>
      </c>
      <c r="F21" s="6"/>
      <c r="G21" s="5">
        <v>130</v>
      </c>
      <c r="H21" s="6"/>
      <c r="I21" s="5">
        <v>201284720</v>
      </c>
      <c r="J21" s="6"/>
      <c r="K21" s="5">
        <v>12902867</v>
      </c>
      <c r="L21" s="6"/>
      <c r="M21" s="5">
        <f t="shared" si="0"/>
        <v>188381853</v>
      </c>
      <c r="N21" s="6"/>
      <c r="O21" s="5">
        <v>201284720</v>
      </c>
      <c r="P21" s="6"/>
      <c r="Q21" s="5">
        <v>12902867</v>
      </c>
      <c r="R21" s="6"/>
      <c r="S21" s="5">
        <f t="shared" si="1"/>
        <v>188381853</v>
      </c>
      <c r="T21" s="6"/>
      <c r="U21" s="6"/>
    </row>
    <row r="22" spans="1:21">
      <c r="A22" s="1" t="s">
        <v>58</v>
      </c>
      <c r="C22" s="6" t="s">
        <v>182</v>
      </c>
      <c r="D22" s="6"/>
      <c r="E22" s="5">
        <v>545381</v>
      </c>
      <c r="F22" s="6"/>
      <c r="G22" s="5">
        <v>1350</v>
      </c>
      <c r="H22" s="6"/>
      <c r="I22" s="5">
        <v>736264350</v>
      </c>
      <c r="J22" s="6"/>
      <c r="K22" s="5">
        <v>5008601</v>
      </c>
      <c r="L22" s="6"/>
      <c r="M22" s="5">
        <f t="shared" si="0"/>
        <v>731255749</v>
      </c>
      <c r="N22" s="6"/>
      <c r="O22" s="5">
        <v>736264350</v>
      </c>
      <c r="P22" s="6"/>
      <c r="Q22" s="5">
        <v>5008601</v>
      </c>
      <c r="R22" s="6"/>
      <c r="S22" s="5">
        <f t="shared" si="1"/>
        <v>731255749</v>
      </c>
      <c r="T22" s="6"/>
      <c r="U22" s="6"/>
    </row>
    <row r="23" spans="1:21">
      <c r="A23" s="1" t="s">
        <v>34</v>
      </c>
      <c r="C23" s="6" t="s">
        <v>175</v>
      </c>
      <c r="D23" s="6"/>
      <c r="E23" s="5">
        <v>625000</v>
      </c>
      <c r="F23" s="6"/>
      <c r="G23" s="5">
        <v>3000</v>
      </c>
      <c r="H23" s="6"/>
      <c r="I23" s="5">
        <v>1875000000</v>
      </c>
      <c r="J23" s="6"/>
      <c r="K23" s="5">
        <v>105446025</v>
      </c>
      <c r="L23" s="6"/>
      <c r="M23" s="5">
        <f t="shared" si="0"/>
        <v>1769553975</v>
      </c>
      <c r="N23" s="6"/>
      <c r="O23" s="5">
        <v>1875000000</v>
      </c>
      <c r="P23" s="6"/>
      <c r="Q23" s="5">
        <v>105446025</v>
      </c>
      <c r="R23" s="6"/>
      <c r="S23" s="5">
        <f t="shared" si="1"/>
        <v>1769553975</v>
      </c>
      <c r="T23" s="6"/>
      <c r="U23" s="6"/>
    </row>
    <row r="24" spans="1:21">
      <c r="A24" s="1" t="s">
        <v>70</v>
      </c>
      <c r="C24" s="6" t="s">
        <v>70</v>
      </c>
      <c r="D24" s="6"/>
      <c r="E24" s="6" t="s">
        <v>70</v>
      </c>
      <c r="F24" s="6"/>
      <c r="G24" s="6" t="s">
        <v>70</v>
      </c>
      <c r="H24" s="6"/>
      <c r="I24" s="7">
        <f>SUM(I8:I23)</f>
        <v>71783933304</v>
      </c>
      <c r="J24" s="6"/>
      <c r="K24" s="7">
        <f>SUM(K8:K23)</f>
        <v>5093860292</v>
      </c>
      <c r="L24" s="6"/>
      <c r="M24" s="7">
        <f>SUM(M8:M23)</f>
        <v>66690073012</v>
      </c>
      <c r="N24" s="6"/>
      <c r="O24" s="7">
        <f>SUM(O8:O23)</f>
        <v>74294171704</v>
      </c>
      <c r="P24" s="6"/>
      <c r="Q24" s="7">
        <f>SUM(Q8:Q23)</f>
        <v>5408204106</v>
      </c>
      <c r="R24" s="6"/>
      <c r="S24" s="7">
        <f>SUM(S8:S23)</f>
        <v>68885967598</v>
      </c>
      <c r="T24" s="6"/>
      <c r="U24" s="6"/>
    </row>
    <row r="25" spans="1:21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78"/>
  <sheetViews>
    <sheetView rightToLeft="1" topLeftCell="A60" workbookViewId="0">
      <selection activeCell="I75" sqref="I75:Q79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>
      <c r="A3" s="20" t="s">
        <v>156</v>
      </c>
      <c r="B3" s="20" t="s">
        <v>156</v>
      </c>
      <c r="C3" s="20" t="s">
        <v>156</v>
      </c>
      <c r="D3" s="20" t="s">
        <v>156</v>
      </c>
      <c r="E3" s="20" t="s">
        <v>156</v>
      </c>
      <c r="F3" s="20" t="s">
        <v>156</v>
      </c>
      <c r="G3" s="20" t="s">
        <v>156</v>
      </c>
      <c r="H3" s="20" t="s">
        <v>156</v>
      </c>
      <c r="I3" s="20" t="s">
        <v>156</v>
      </c>
      <c r="J3" s="20" t="s">
        <v>156</v>
      </c>
      <c r="K3" s="20" t="s">
        <v>156</v>
      </c>
      <c r="L3" s="20" t="s">
        <v>156</v>
      </c>
      <c r="M3" s="20" t="s">
        <v>156</v>
      </c>
      <c r="N3" s="20" t="s">
        <v>156</v>
      </c>
      <c r="O3" s="20" t="s">
        <v>156</v>
      </c>
      <c r="P3" s="20" t="s">
        <v>156</v>
      </c>
      <c r="Q3" s="20" t="s">
        <v>156</v>
      </c>
    </row>
    <row r="4" spans="1:1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>
      <c r="A6" s="19" t="s">
        <v>3</v>
      </c>
      <c r="C6" s="19" t="s">
        <v>158</v>
      </c>
      <c r="D6" s="19" t="s">
        <v>158</v>
      </c>
      <c r="E6" s="19" t="s">
        <v>158</v>
      </c>
      <c r="F6" s="19" t="s">
        <v>158</v>
      </c>
      <c r="G6" s="19" t="s">
        <v>158</v>
      </c>
      <c r="H6" s="19" t="s">
        <v>158</v>
      </c>
      <c r="I6" s="19" t="s">
        <v>158</v>
      </c>
      <c r="K6" s="19" t="s">
        <v>159</v>
      </c>
      <c r="L6" s="19" t="s">
        <v>159</v>
      </c>
      <c r="M6" s="19" t="s">
        <v>159</v>
      </c>
      <c r="N6" s="19" t="s">
        <v>159</v>
      </c>
      <c r="O6" s="19" t="s">
        <v>159</v>
      </c>
      <c r="P6" s="19" t="s">
        <v>159</v>
      </c>
      <c r="Q6" s="19" t="s">
        <v>159</v>
      </c>
    </row>
    <row r="7" spans="1:17" ht="24.75">
      <c r="A7" s="19" t="s">
        <v>3</v>
      </c>
      <c r="C7" s="19" t="s">
        <v>7</v>
      </c>
      <c r="E7" s="19" t="s">
        <v>183</v>
      </c>
      <c r="G7" s="19" t="s">
        <v>184</v>
      </c>
      <c r="I7" s="19" t="s">
        <v>185</v>
      </c>
      <c r="K7" s="19" t="s">
        <v>7</v>
      </c>
      <c r="M7" s="19" t="s">
        <v>183</v>
      </c>
      <c r="O7" s="19" t="s">
        <v>184</v>
      </c>
      <c r="Q7" s="19" t="s">
        <v>185</v>
      </c>
    </row>
    <row r="8" spans="1:17">
      <c r="A8" s="1" t="s">
        <v>51</v>
      </c>
      <c r="C8" s="11">
        <v>11047323</v>
      </c>
      <c r="D8" s="11"/>
      <c r="E8" s="11">
        <v>48703357983</v>
      </c>
      <c r="F8" s="11"/>
      <c r="G8" s="11">
        <v>50954584226</v>
      </c>
      <c r="H8" s="11"/>
      <c r="I8" s="11">
        <f>E8-G8</f>
        <v>-2251226243</v>
      </c>
      <c r="J8" s="11"/>
      <c r="K8" s="11">
        <v>11047323</v>
      </c>
      <c r="L8" s="11"/>
      <c r="M8" s="11">
        <v>48703357983</v>
      </c>
      <c r="N8" s="11"/>
      <c r="O8" s="11">
        <v>49098695275</v>
      </c>
      <c r="P8" s="11"/>
      <c r="Q8" s="11">
        <f>M8-O8</f>
        <v>-395337292</v>
      </c>
    </row>
    <row r="9" spans="1:17">
      <c r="A9" s="1" t="s">
        <v>66</v>
      </c>
      <c r="C9" s="11">
        <v>4930802</v>
      </c>
      <c r="D9" s="11"/>
      <c r="E9" s="11">
        <v>39211709824</v>
      </c>
      <c r="F9" s="11"/>
      <c r="G9" s="11">
        <v>49945915389</v>
      </c>
      <c r="H9" s="11"/>
      <c r="I9" s="11">
        <f t="shared" ref="I9:I72" si="0">E9-G9</f>
        <v>-10734205565</v>
      </c>
      <c r="J9" s="11"/>
      <c r="K9" s="11">
        <v>4930802</v>
      </c>
      <c r="L9" s="11"/>
      <c r="M9" s="11">
        <v>39211709824</v>
      </c>
      <c r="N9" s="11"/>
      <c r="O9" s="11">
        <v>53818071734</v>
      </c>
      <c r="P9" s="11"/>
      <c r="Q9" s="11">
        <f t="shared" ref="Q9:Q72" si="1">M9-O9</f>
        <v>-14606361910</v>
      </c>
    </row>
    <row r="10" spans="1:17">
      <c r="A10" s="1" t="s">
        <v>35</v>
      </c>
      <c r="C10" s="11">
        <v>1256254</v>
      </c>
      <c r="D10" s="11"/>
      <c r="E10" s="11">
        <v>19655786004</v>
      </c>
      <c r="F10" s="11"/>
      <c r="G10" s="11">
        <v>20442516956</v>
      </c>
      <c r="H10" s="11"/>
      <c r="I10" s="11">
        <f t="shared" si="0"/>
        <v>-786730952</v>
      </c>
      <c r="J10" s="11"/>
      <c r="K10" s="11">
        <v>1256254</v>
      </c>
      <c r="L10" s="11"/>
      <c r="M10" s="11">
        <v>19655786004</v>
      </c>
      <c r="N10" s="11"/>
      <c r="O10" s="11">
        <v>21441540386</v>
      </c>
      <c r="P10" s="11"/>
      <c r="Q10" s="11">
        <f t="shared" si="1"/>
        <v>-1785754382</v>
      </c>
    </row>
    <row r="11" spans="1:17">
      <c r="A11" s="1" t="s">
        <v>40</v>
      </c>
      <c r="C11" s="11">
        <v>5754912</v>
      </c>
      <c r="D11" s="11"/>
      <c r="E11" s="11">
        <v>36326256237</v>
      </c>
      <c r="F11" s="11"/>
      <c r="G11" s="11">
        <v>39930278509</v>
      </c>
      <c r="H11" s="11"/>
      <c r="I11" s="11">
        <f t="shared" si="0"/>
        <v>-3604022272</v>
      </c>
      <c r="J11" s="11"/>
      <c r="K11" s="11">
        <v>5754912</v>
      </c>
      <c r="L11" s="11"/>
      <c r="M11" s="11">
        <v>36326256237</v>
      </c>
      <c r="N11" s="11"/>
      <c r="O11" s="11">
        <v>46223015810</v>
      </c>
      <c r="P11" s="11"/>
      <c r="Q11" s="11">
        <f t="shared" si="1"/>
        <v>-9896759573</v>
      </c>
    </row>
    <row r="12" spans="1:17">
      <c r="A12" s="1" t="s">
        <v>41</v>
      </c>
      <c r="C12" s="11">
        <v>3495236</v>
      </c>
      <c r="D12" s="11"/>
      <c r="E12" s="11">
        <v>62783118978</v>
      </c>
      <c r="F12" s="11"/>
      <c r="G12" s="11">
        <v>64450849864</v>
      </c>
      <c r="H12" s="11"/>
      <c r="I12" s="11">
        <f t="shared" si="0"/>
        <v>-1667730886</v>
      </c>
      <c r="J12" s="11"/>
      <c r="K12" s="11">
        <v>3495236</v>
      </c>
      <c r="L12" s="11"/>
      <c r="M12" s="11">
        <v>62783118978</v>
      </c>
      <c r="N12" s="11"/>
      <c r="O12" s="11">
        <v>60976410518</v>
      </c>
      <c r="P12" s="11"/>
      <c r="Q12" s="11">
        <f t="shared" si="1"/>
        <v>1806708460</v>
      </c>
    </row>
    <row r="13" spans="1:17">
      <c r="A13" s="1" t="s">
        <v>38</v>
      </c>
      <c r="C13" s="11">
        <v>2375443</v>
      </c>
      <c r="D13" s="11"/>
      <c r="E13" s="11">
        <v>35797446170</v>
      </c>
      <c r="F13" s="11"/>
      <c r="G13" s="11">
        <v>44982938624</v>
      </c>
      <c r="H13" s="11"/>
      <c r="I13" s="11">
        <f t="shared" si="0"/>
        <v>-9185492454</v>
      </c>
      <c r="J13" s="11"/>
      <c r="K13" s="11">
        <v>2375443</v>
      </c>
      <c r="L13" s="11"/>
      <c r="M13" s="11">
        <v>35797446170</v>
      </c>
      <c r="N13" s="11"/>
      <c r="O13" s="11">
        <v>54546240536</v>
      </c>
      <c r="P13" s="11"/>
      <c r="Q13" s="11">
        <f t="shared" si="1"/>
        <v>-18748794366</v>
      </c>
    </row>
    <row r="14" spans="1:17">
      <c r="A14" s="1" t="s">
        <v>69</v>
      </c>
      <c r="C14" s="11">
        <v>2581089</v>
      </c>
      <c r="D14" s="11"/>
      <c r="E14" s="11">
        <v>25990860302</v>
      </c>
      <c r="F14" s="11"/>
      <c r="G14" s="11">
        <v>17572053912</v>
      </c>
      <c r="H14" s="11"/>
      <c r="I14" s="11">
        <f t="shared" si="0"/>
        <v>8418806390</v>
      </c>
      <c r="J14" s="11"/>
      <c r="K14" s="11">
        <v>2581089</v>
      </c>
      <c r="L14" s="11"/>
      <c r="M14" s="11">
        <v>25990860302</v>
      </c>
      <c r="N14" s="11"/>
      <c r="O14" s="11">
        <v>17572053912</v>
      </c>
      <c r="P14" s="11"/>
      <c r="Q14" s="11">
        <f t="shared" si="1"/>
        <v>8418806390</v>
      </c>
    </row>
    <row r="15" spans="1:17">
      <c r="A15" s="1" t="s">
        <v>68</v>
      </c>
      <c r="C15" s="11">
        <v>2399288</v>
      </c>
      <c r="D15" s="11"/>
      <c r="E15" s="11">
        <v>12211262650</v>
      </c>
      <c r="F15" s="11"/>
      <c r="G15" s="11">
        <v>11290647927</v>
      </c>
      <c r="H15" s="11"/>
      <c r="I15" s="11">
        <f t="shared" si="0"/>
        <v>920614723</v>
      </c>
      <c r="J15" s="11"/>
      <c r="K15" s="11">
        <v>2399288</v>
      </c>
      <c r="L15" s="11"/>
      <c r="M15" s="11">
        <v>12211262650</v>
      </c>
      <c r="N15" s="11"/>
      <c r="O15" s="11">
        <v>12239882796</v>
      </c>
      <c r="P15" s="11"/>
      <c r="Q15" s="11">
        <f t="shared" si="1"/>
        <v>-28620146</v>
      </c>
    </row>
    <row r="16" spans="1:17">
      <c r="A16" s="1" t="s">
        <v>56</v>
      </c>
      <c r="C16" s="11">
        <v>1780607</v>
      </c>
      <c r="D16" s="11"/>
      <c r="E16" s="11">
        <v>53843776853</v>
      </c>
      <c r="F16" s="11"/>
      <c r="G16" s="11">
        <v>55631489365</v>
      </c>
      <c r="H16" s="11"/>
      <c r="I16" s="11">
        <f t="shared" si="0"/>
        <v>-1787712512</v>
      </c>
      <c r="J16" s="11"/>
      <c r="K16" s="11">
        <v>1780607</v>
      </c>
      <c r="L16" s="11"/>
      <c r="M16" s="11">
        <v>53843776853</v>
      </c>
      <c r="N16" s="11"/>
      <c r="O16" s="11">
        <v>62251335698</v>
      </c>
      <c r="P16" s="11"/>
      <c r="Q16" s="11">
        <f t="shared" si="1"/>
        <v>-8407558845</v>
      </c>
    </row>
    <row r="17" spans="1:17">
      <c r="A17" s="1" t="s">
        <v>20</v>
      </c>
      <c r="C17" s="11">
        <v>11503598</v>
      </c>
      <c r="D17" s="11"/>
      <c r="E17" s="11">
        <v>25866312900</v>
      </c>
      <c r="F17" s="11"/>
      <c r="G17" s="11">
        <v>26380894722</v>
      </c>
      <c r="H17" s="11"/>
      <c r="I17" s="11">
        <f t="shared" si="0"/>
        <v>-514581822</v>
      </c>
      <c r="J17" s="11"/>
      <c r="K17" s="11">
        <v>11503598</v>
      </c>
      <c r="L17" s="11"/>
      <c r="M17" s="11">
        <v>25866312900</v>
      </c>
      <c r="N17" s="11"/>
      <c r="O17" s="11">
        <v>29354034136</v>
      </c>
      <c r="P17" s="11"/>
      <c r="Q17" s="11">
        <f t="shared" si="1"/>
        <v>-3487721236</v>
      </c>
    </row>
    <row r="18" spans="1:17">
      <c r="A18" s="1" t="s">
        <v>46</v>
      </c>
      <c r="C18" s="11">
        <v>21952854</v>
      </c>
      <c r="D18" s="11"/>
      <c r="E18" s="11">
        <v>31009395251</v>
      </c>
      <c r="F18" s="11"/>
      <c r="G18" s="11">
        <v>36726820694</v>
      </c>
      <c r="H18" s="11"/>
      <c r="I18" s="11">
        <f t="shared" si="0"/>
        <v>-5717425443</v>
      </c>
      <c r="J18" s="11"/>
      <c r="K18" s="11">
        <v>21952854</v>
      </c>
      <c r="L18" s="11"/>
      <c r="M18" s="11">
        <v>31009395251</v>
      </c>
      <c r="N18" s="11"/>
      <c r="O18" s="11">
        <v>47288782202</v>
      </c>
      <c r="P18" s="11"/>
      <c r="Q18" s="11">
        <f t="shared" si="1"/>
        <v>-16279386951</v>
      </c>
    </row>
    <row r="19" spans="1:17">
      <c r="A19" s="1" t="s">
        <v>22</v>
      </c>
      <c r="C19" s="11">
        <v>2548201</v>
      </c>
      <c r="D19" s="11"/>
      <c r="E19" s="11">
        <v>30827087113</v>
      </c>
      <c r="F19" s="11"/>
      <c r="G19" s="11">
        <v>32346910635</v>
      </c>
      <c r="H19" s="11"/>
      <c r="I19" s="11">
        <f t="shared" si="0"/>
        <v>-1519823522</v>
      </c>
      <c r="J19" s="11"/>
      <c r="K19" s="11">
        <v>2548201</v>
      </c>
      <c r="L19" s="11"/>
      <c r="M19" s="11">
        <v>30827087113</v>
      </c>
      <c r="N19" s="11"/>
      <c r="O19" s="11">
        <v>31890963578</v>
      </c>
      <c r="P19" s="11"/>
      <c r="Q19" s="11">
        <f t="shared" si="1"/>
        <v>-1063876465</v>
      </c>
    </row>
    <row r="20" spans="1:17">
      <c r="A20" s="1" t="s">
        <v>48</v>
      </c>
      <c r="C20" s="11">
        <v>1548344</v>
      </c>
      <c r="D20" s="11"/>
      <c r="E20" s="11">
        <v>17669227934</v>
      </c>
      <c r="F20" s="11"/>
      <c r="G20" s="11">
        <v>18992880898</v>
      </c>
      <c r="H20" s="11"/>
      <c r="I20" s="11">
        <f t="shared" si="0"/>
        <v>-1323652964</v>
      </c>
      <c r="J20" s="11"/>
      <c r="K20" s="11">
        <v>1548344</v>
      </c>
      <c r="L20" s="11"/>
      <c r="M20" s="11">
        <v>17669227934</v>
      </c>
      <c r="N20" s="11"/>
      <c r="O20" s="11">
        <v>21963404409</v>
      </c>
      <c r="P20" s="11"/>
      <c r="Q20" s="11">
        <f t="shared" si="1"/>
        <v>-4294176475</v>
      </c>
    </row>
    <row r="21" spans="1:17">
      <c r="A21" s="1" t="s">
        <v>61</v>
      </c>
      <c r="C21" s="11">
        <v>8150143</v>
      </c>
      <c r="D21" s="11"/>
      <c r="E21" s="11">
        <v>38320802840</v>
      </c>
      <c r="F21" s="11"/>
      <c r="G21" s="11">
        <v>39276797499</v>
      </c>
      <c r="H21" s="11"/>
      <c r="I21" s="11">
        <f t="shared" si="0"/>
        <v>-955994659</v>
      </c>
      <c r="J21" s="11"/>
      <c r="K21" s="11">
        <v>8150143</v>
      </c>
      <c r="L21" s="11"/>
      <c r="M21" s="11">
        <v>38320802840</v>
      </c>
      <c r="N21" s="11"/>
      <c r="O21" s="11">
        <v>37721280766</v>
      </c>
      <c r="P21" s="11"/>
      <c r="Q21" s="11">
        <f t="shared" si="1"/>
        <v>599522074</v>
      </c>
    </row>
    <row r="22" spans="1:17">
      <c r="A22" s="1" t="s">
        <v>30</v>
      </c>
      <c r="C22" s="11">
        <v>5258122</v>
      </c>
      <c r="D22" s="11"/>
      <c r="E22" s="11">
        <v>47773282631</v>
      </c>
      <c r="F22" s="11"/>
      <c r="G22" s="11">
        <v>46466573587</v>
      </c>
      <c r="H22" s="11"/>
      <c r="I22" s="11">
        <f t="shared" si="0"/>
        <v>1306709044</v>
      </c>
      <c r="J22" s="11"/>
      <c r="K22" s="11">
        <v>5258122</v>
      </c>
      <c r="L22" s="11"/>
      <c r="M22" s="11">
        <v>47773282631</v>
      </c>
      <c r="N22" s="11"/>
      <c r="O22" s="11">
        <v>49341333483</v>
      </c>
      <c r="P22" s="11"/>
      <c r="Q22" s="11">
        <f t="shared" si="1"/>
        <v>-1568050852</v>
      </c>
    </row>
    <row r="23" spans="1:17">
      <c r="A23" s="1" t="s">
        <v>43</v>
      </c>
      <c r="C23" s="11">
        <v>2159716</v>
      </c>
      <c r="D23" s="11"/>
      <c r="E23" s="11">
        <v>73465743904</v>
      </c>
      <c r="F23" s="11"/>
      <c r="G23" s="11">
        <v>71512096127</v>
      </c>
      <c r="H23" s="11"/>
      <c r="I23" s="11">
        <f t="shared" si="0"/>
        <v>1953647777</v>
      </c>
      <c r="J23" s="11"/>
      <c r="K23" s="11">
        <v>2159716</v>
      </c>
      <c r="L23" s="11"/>
      <c r="M23" s="11">
        <v>73465743904</v>
      </c>
      <c r="N23" s="11"/>
      <c r="O23" s="11">
        <v>75054424515</v>
      </c>
      <c r="P23" s="11"/>
      <c r="Q23" s="11">
        <f t="shared" si="1"/>
        <v>-1588680611</v>
      </c>
    </row>
    <row r="24" spans="1:17">
      <c r="A24" s="1" t="s">
        <v>37</v>
      </c>
      <c r="C24" s="11">
        <v>1754782</v>
      </c>
      <c r="D24" s="11"/>
      <c r="E24" s="11">
        <v>26618644378</v>
      </c>
      <c r="F24" s="11"/>
      <c r="G24" s="11">
        <v>27386154439</v>
      </c>
      <c r="H24" s="11"/>
      <c r="I24" s="11">
        <f t="shared" si="0"/>
        <v>-767510061</v>
      </c>
      <c r="J24" s="11"/>
      <c r="K24" s="11">
        <v>1754782</v>
      </c>
      <c r="L24" s="11"/>
      <c r="M24" s="11">
        <v>26618644378</v>
      </c>
      <c r="N24" s="11"/>
      <c r="O24" s="11">
        <v>31520242721</v>
      </c>
      <c r="P24" s="11"/>
      <c r="Q24" s="11">
        <f t="shared" si="1"/>
        <v>-4901598343</v>
      </c>
    </row>
    <row r="25" spans="1:17">
      <c r="A25" s="1" t="s">
        <v>21</v>
      </c>
      <c r="C25" s="11">
        <v>17590946</v>
      </c>
      <c r="D25" s="11"/>
      <c r="E25" s="11">
        <v>91278380928</v>
      </c>
      <c r="F25" s="11"/>
      <c r="G25" s="11">
        <v>96349402090</v>
      </c>
      <c r="H25" s="11"/>
      <c r="I25" s="11">
        <f t="shared" si="0"/>
        <v>-5071021162</v>
      </c>
      <c r="J25" s="11"/>
      <c r="K25" s="11">
        <v>17590946</v>
      </c>
      <c r="L25" s="11"/>
      <c r="M25" s="11">
        <v>91278380928</v>
      </c>
      <c r="N25" s="11"/>
      <c r="O25" s="11">
        <v>98972344071</v>
      </c>
      <c r="P25" s="11"/>
      <c r="Q25" s="11">
        <f t="shared" si="1"/>
        <v>-7693963143</v>
      </c>
    </row>
    <row r="26" spans="1:17">
      <c r="A26" s="1" t="s">
        <v>29</v>
      </c>
      <c r="C26" s="11">
        <v>7549334</v>
      </c>
      <c r="D26" s="11"/>
      <c r="E26" s="11">
        <v>66188944381</v>
      </c>
      <c r="F26" s="11"/>
      <c r="G26" s="11">
        <v>61611250948</v>
      </c>
      <c r="H26" s="11"/>
      <c r="I26" s="11">
        <f t="shared" si="0"/>
        <v>4577693433</v>
      </c>
      <c r="J26" s="11"/>
      <c r="K26" s="11">
        <v>7549334</v>
      </c>
      <c r="L26" s="11"/>
      <c r="M26" s="11">
        <v>66188944381</v>
      </c>
      <c r="N26" s="11"/>
      <c r="O26" s="11">
        <v>59359926309</v>
      </c>
      <c r="P26" s="11"/>
      <c r="Q26" s="11">
        <f t="shared" si="1"/>
        <v>6829018072</v>
      </c>
    </row>
    <row r="27" spans="1:17">
      <c r="A27" s="1" t="s">
        <v>25</v>
      </c>
      <c r="C27" s="11">
        <v>6565556</v>
      </c>
      <c r="D27" s="11"/>
      <c r="E27" s="11">
        <v>80928487678</v>
      </c>
      <c r="F27" s="11"/>
      <c r="G27" s="11">
        <v>103510146336</v>
      </c>
      <c r="H27" s="11"/>
      <c r="I27" s="11">
        <f t="shared" si="0"/>
        <v>-22581658658</v>
      </c>
      <c r="J27" s="11"/>
      <c r="K27" s="11">
        <v>6565556</v>
      </c>
      <c r="L27" s="11"/>
      <c r="M27" s="11">
        <v>80928487678</v>
      </c>
      <c r="N27" s="11"/>
      <c r="O27" s="11">
        <v>109449253093</v>
      </c>
      <c r="P27" s="11"/>
      <c r="Q27" s="11">
        <f t="shared" si="1"/>
        <v>-28520765415</v>
      </c>
    </row>
    <row r="28" spans="1:17">
      <c r="A28" s="1" t="s">
        <v>31</v>
      </c>
      <c r="C28" s="11">
        <v>6016116</v>
      </c>
      <c r="D28" s="11"/>
      <c r="E28" s="11">
        <v>33489792614</v>
      </c>
      <c r="F28" s="11"/>
      <c r="G28" s="11">
        <v>45928858443</v>
      </c>
      <c r="H28" s="11"/>
      <c r="I28" s="11">
        <f t="shared" si="0"/>
        <v>-12439065829</v>
      </c>
      <c r="J28" s="11"/>
      <c r="K28" s="11">
        <v>6016116</v>
      </c>
      <c r="L28" s="11"/>
      <c r="M28" s="11">
        <v>33489792614</v>
      </c>
      <c r="N28" s="11"/>
      <c r="O28" s="11">
        <v>47184725666</v>
      </c>
      <c r="P28" s="11"/>
      <c r="Q28" s="11">
        <f t="shared" si="1"/>
        <v>-13694933052</v>
      </c>
    </row>
    <row r="29" spans="1:17">
      <c r="A29" s="1" t="s">
        <v>54</v>
      </c>
      <c r="C29" s="11">
        <v>2899792</v>
      </c>
      <c r="D29" s="11"/>
      <c r="E29" s="11">
        <v>58256097781</v>
      </c>
      <c r="F29" s="11"/>
      <c r="G29" s="11">
        <v>54508798073</v>
      </c>
      <c r="H29" s="11"/>
      <c r="I29" s="11">
        <f t="shared" si="0"/>
        <v>3747299708</v>
      </c>
      <c r="J29" s="11"/>
      <c r="K29" s="11">
        <v>2899792</v>
      </c>
      <c r="L29" s="11"/>
      <c r="M29" s="11">
        <v>58256097781</v>
      </c>
      <c r="N29" s="11"/>
      <c r="O29" s="11">
        <v>61715143667</v>
      </c>
      <c r="P29" s="11"/>
      <c r="Q29" s="11">
        <f t="shared" si="1"/>
        <v>-3459045886</v>
      </c>
    </row>
    <row r="30" spans="1:17">
      <c r="A30" s="1" t="s">
        <v>58</v>
      </c>
      <c r="C30" s="11">
        <v>545381</v>
      </c>
      <c r="D30" s="11"/>
      <c r="E30" s="11">
        <v>5914703575</v>
      </c>
      <c r="F30" s="11"/>
      <c r="G30" s="11">
        <v>7036925059</v>
      </c>
      <c r="H30" s="11"/>
      <c r="I30" s="11">
        <f t="shared" si="0"/>
        <v>-1122221484</v>
      </c>
      <c r="J30" s="11"/>
      <c r="K30" s="11">
        <v>545381</v>
      </c>
      <c r="L30" s="11"/>
      <c r="M30" s="11">
        <v>5914703575</v>
      </c>
      <c r="N30" s="11"/>
      <c r="O30" s="11">
        <v>7985663030</v>
      </c>
      <c r="P30" s="11"/>
      <c r="Q30" s="11">
        <f t="shared" si="1"/>
        <v>-2070959455</v>
      </c>
    </row>
    <row r="31" spans="1:17">
      <c r="A31" s="1" t="s">
        <v>53</v>
      </c>
      <c r="C31" s="11">
        <v>4020453</v>
      </c>
      <c r="D31" s="11"/>
      <c r="E31" s="11">
        <v>33411001706</v>
      </c>
      <c r="F31" s="11"/>
      <c r="G31" s="11">
        <v>44601289359</v>
      </c>
      <c r="H31" s="11"/>
      <c r="I31" s="11">
        <f t="shared" si="0"/>
        <v>-11190287653</v>
      </c>
      <c r="J31" s="11"/>
      <c r="K31" s="11">
        <v>4020453</v>
      </c>
      <c r="L31" s="11"/>
      <c r="M31" s="11">
        <v>33411001706</v>
      </c>
      <c r="N31" s="11"/>
      <c r="O31" s="11">
        <v>44641254672</v>
      </c>
      <c r="P31" s="11"/>
      <c r="Q31" s="11">
        <f t="shared" si="1"/>
        <v>-11230252966</v>
      </c>
    </row>
    <row r="32" spans="1:17">
      <c r="A32" s="1" t="s">
        <v>15</v>
      </c>
      <c r="C32" s="11">
        <v>4000000</v>
      </c>
      <c r="D32" s="11"/>
      <c r="E32" s="11">
        <v>47515590000</v>
      </c>
      <c r="F32" s="11"/>
      <c r="G32" s="11">
        <v>46243206000</v>
      </c>
      <c r="H32" s="11"/>
      <c r="I32" s="11">
        <f t="shared" si="0"/>
        <v>1272384000</v>
      </c>
      <c r="J32" s="11"/>
      <c r="K32" s="11">
        <v>4000000</v>
      </c>
      <c r="L32" s="11"/>
      <c r="M32" s="11">
        <v>47515590000</v>
      </c>
      <c r="N32" s="11"/>
      <c r="O32" s="11">
        <v>47356542000</v>
      </c>
      <c r="P32" s="11"/>
      <c r="Q32" s="11">
        <f t="shared" si="1"/>
        <v>159048000</v>
      </c>
    </row>
    <row r="33" spans="1:17">
      <c r="A33" s="1" t="s">
        <v>44</v>
      </c>
      <c r="C33" s="11">
        <v>2066396</v>
      </c>
      <c r="D33" s="11"/>
      <c r="E33" s="11">
        <v>23231881674</v>
      </c>
      <c r="F33" s="11"/>
      <c r="G33" s="11">
        <v>26333574099</v>
      </c>
      <c r="H33" s="11"/>
      <c r="I33" s="11">
        <f t="shared" si="0"/>
        <v>-3101692425</v>
      </c>
      <c r="J33" s="11"/>
      <c r="K33" s="11">
        <v>2066396</v>
      </c>
      <c r="L33" s="11"/>
      <c r="M33" s="11">
        <v>23231881674</v>
      </c>
      <c r="N33" s="11"/>
      <c r="O33" s="11">
        <v>30704116583</v>
      </c>
      <c r="P33" s="11"/>
      <c r="Q33" s="11">
        <f t="shared" si="1"/>
        <v>-7472234909</v>
      </c>
    </row>
    <row r="34" spans="1:17">
      <c r="A34" s="1" t="s">
        <v>65</v>
      </c>
      <c r="C34" s="11">
        <v>55628</v>
      </c>
      <c r="D34" s="11"/>
      <c r="E34" s="11">
        <v>864292319</v>
      </c>
      <c r="F34" s="11"/>
      <c r="G34" s="11">
        <v>1066679388</v>
      </c>
      <c r="H34" s="11"/>
      <c r="I34" s="11">
        <f t="shared" si="0"/>
        <v>-202387069</v>
      </c>
      <c r="J34" s="11"/>
      <c r="K34" s="11">
        <v>55628</v>
      </c>
      <c r="L34" s="11"/>
      <c r="M34" s="11">
        <v>864292319</v>
      </c>
      <c r="N34" s="11"/>
      <c r="O34" s="11">
        <v>1354223859</v>
      </c>
      <c r="P34" s="11"/>
      <c r="Q34" s="11">
        <f t="shared" si="1"/>
        <v>-489931540</v>
      </c>
    </row>
    <row r="35" spans="1:17">
      <c r="A35" s="1" t="s">
        <v>57</v>
      </c>
      <c r="C35" s="11">
        <v>2336514</v>
      </c>
      <c r="D35" s="11"/>
      <c r="E35" s="11">
        <v>31982363683</v>
      </c>
      <c r="F35" s="11"/>
      <c r="G35" s="11">
        <v>33654644137</v>
      </c>
      <c r="H35" s="11"/>
      <c r="I35" s="11">
        <f t="shared" si="0"/>
        <v>-1672280454</v>
      </c>
      <c r="J35" s="11"/>
      <c r="K35" s="11">
        <v>2336514</v>
      </c>
      <c r="L35" s="11"/>
      <c r="M35" s="11">
        <v>31982363683</v>
      </c>
      <c r="N35" s="11"/>
      <c r="O35" s="11">
        <v>37324370689</v>
      </c>
      <c r="P35" s="11"/>
      <c r="Q35" s="11">
        <f t="shared" si="1"/>
        <v>-5342007006</v>
      </c>
    </row>
    <row r="36" spans="1:17">
      <c r="A36" s="1" t="s">
        <v>17</v>
      </c>
      <c r="C36" s="11">
        <v>22594078</v>
      </c>
      <c r="D36" s="11"/>
      <c r="E36" s="11">
        <v>37327927058</v>
      </c>
      <c r="F36" s="11"/>
      <c r="G36" s="11">
        <v>37597451128</v>
      </c>
      <c r="H36" s="11"/>
      <c r="I36" s="11">
        <f t="shared" si="0"/>
        <v>-269524070</v>
      </c>
      <c r="J36" s="11"/>
      <c r="K36" s="11">
        <v>22594078</v>
      </c>
      <c r="L36" s="11"/>
      <c r="M36" s="11">
        <v>37327927058</v>
      </c>
      <c r="N36" s="11"/>
      <c r="O36" s="11">
        <v>42137183358</v>
      </c>
      <c r="P36" s="11"/>
      <c r="Q36" s="11">
        <f t="shared" si="1"/>
        <v>-4809256300</v>
      </c>
    </row>
    <row r="37" spans="1:17">
      <c r="A37" s="1" t="s">
        <v>50</v>
      </c>
      <c r="C37" s="11">
        <v>14516877</v>
      </c>
      <c r="D37" s="11"/>
      <c r="E37" s="11">
        <v>47158879169</v>
      </c>
      <c r="F37" s="11"/>
      <c r="G37" s="11">
        <v>51459168640</v>
      </c>
      <c r="H37" s="11"/>
      <c r="I37" s="11">
        <f t="shared" si="0"/>
        <v>-4300289471</v>
      </c>
      <c r="J37" s="11"/>
      <c r="K37" s="11">
        <v>14516877</v>
      </c>
      <c r="L37" s="11"/>
      <c r="M37" s="11">
        <v>47158879169</v>
      </c>
      <c r="N37" s="11"/>
      <c r="O37" s="11">
        <v>55932624202</v>
      </c>
      <c r="P37" s="11"/>
      <c r="Q37" s="11">
        <f t="shared" si="1"/>
        <v>-8773745033</v>
      </c>
    </row>
    <row r="38" spans="1:17">
      <c r="A38" s="1" t="s">
        <v>19</v>
      </c>
      <c r="C38" s="11">
        <v>20054362</v>
      </c>
      <c r="D38" s="11"/>
      <c r="E38" s="11">
        <v>56755054740</v>
      </c>
      <c r="F38" s="11"/>
      <c r="G38" s="11">
        <v>57632196436</v>
      </c>
      <c r="H38" s="11"/>
      <c r="I38" s="11">
        <f t="shared" si="0"/>
        <v>-877141696</v>
      </c>
      <c r="J38" s="11"/>
      <c r="K38" s="11">
        <v>20054362</v>
      </c>
      <c r="L38" s="11"/>
      <c r="M38" s="11">
        <v>56755054740</v>
      </c>
      <c r="N38" s="11"/>
      <c r="O38" s="11">
        <v>58010962169</v>
      </c>
      <c r="P38" s="11"/>
      <c r="Q38" s="11">
        <f t="shared" si="1"/>
        <v>-1255907429</v>
      </c>
    </row>
    <row r="39" spans="1:17">
      <c r="A39" s="1" t="s">
        <v>42</v>
      </c>
      <c r="C39" s="11">
        <v>1593635</v>
      </c>
      <c r="D39" s="11"/>
      <c r="E39" s="11">
        <v>35690964200</v>
      </c>
      <c r="F39" s="11"/>
      <c r="G39" s="11">
        <v>40079067655</v>
      </c>
      <c r="H39" s="11"/>
      <c r="I39" s="11">
        <f t="shared" si="0"/>
        <v>-4388103455</v>
      </c>
      <c r="J39" s="11"/>
      <c r="K39" s="11">
        <v>1593635</v>
      </c>
      <c r="L39" s="11"/>
      <c r="M39" s="11">
        <v>35690964200</v>
      </c>
      <c r="N39" s="11"/>
      <c r="O39" s="11">
        <v>45021624769</v>
      </c>
      <c r="P39" s="11"/>
      <c r="Q39" s="11">
        <f t="shared" si="1"/>
        <v>-9330660569</v>
      </c>
    </row>
    <row r="40" spans="1:17">
      <c r="A40" s="1" t="s">
        <v>18</v>
      </c>
      <c r="C40" s="11">
        <v>29250796</v>
      </c>
      <c r="D40" s="11"/>
      <c r="E40" s="11">
        <v>63271016190</v>
      </c>
      <c r="F40" s="11"/>
      <c r="G40" s="11">
        <v>62689481114</v>
      </c>
      <c r="H40" s="11"/>
      <c r="I40" s="11">
        <f t="shared" si="0"/>
        <v>581535076</v>
      </c>
      <c r="J40" s="11"/>
      <c r="K40" s="11">
        <v>29250796</v>
      </c>
      <c r="L40" s="11"/>
      <c r="M40" s="11">
        <v>63271016190</v>
      </c>
      <c r="N40" s="11"/>
      <c r="O40" s="11">
        <v>69377134480</v>
      </c>
      <c r="P40" s="11"/>
      <c r="Q40" s="11">
        <f t="shared" si="1"/>
        <v>-6106118290</v>
      </c>
    </row>
    <row r="41" spans="1:17">
      <c r="A41" s="1" t="s">
        <v>52</v>
      </c>
      <c r="C41" s="11">
        <v>33339574</v>
      </c>
      <c r="D41" s="11"/>
      <c r="E41" s="11">
        <v>155697374206</v>
      </c>
      <c r="F41" s="11"/>
      <c r="G41" s="11">
        <v>160403425107</v>
      </c>
      <c r="H41" s="11"/>
      <c r="I41" s="11">
        <f t="shared" si="0"/>
        <v>-4706050901</v>
      </c>
      <c r="J41" s="11"/>
      <c r="K41" s="11">
        <v>33339574</v>
      </c>
      <c r="L41" s="11"/>
      <c r="M41" s="11">
        <v>155697374206</v>
      </c>
      <c r="N41" s="11"/>
      <c r="O41" s="11">
        <v>164910628788</v>
      </c>
      <c r="P41" s="11"/>
      <c r="Q41" s="11">
        <f t="shared" si="1"/>
        <v>-9213254582</v>
      </c>
    </row>
    <row r="42" spans="1:17">
      <c r="A42" s="1" t="s">
        <v>47</v>
      </c>
      <c r="C42" s="11">
        <v>2581089</v>
      </c>
      <c r="D42" s="11"/>
      <c r="E42" s="11">
        <v>28556591822</v>
      </c>
      <c r="F42" s="11"/>
      <c r="G42" s="11">
        <v>37591173777</v>
      </c>
      <c r="H42" s="11"/>
      <c r="I42" s="11">
        <f t="shared" si="0"/>
        <v>-9034581955</v>
      </c>
      <c r="J42" s="11"/>
      <c r="K42" s="11">
        <v>2581089</v>
      </c>
      <c r="L42" s="11"/>
      <c r="M42" s="11">
        <v>28556591822</v>
      </c>
      <c r="N42" s="11"/>
      <c r="O42" s="11">
        <v>39387185841</v>
      </c>
      <c r="P42" s="11"/>
      <c r="Q42" s="11">
        <f t="shared" si="1"/>
        <v>-10830594019</v>
      </c>
    </row>
    <row r="43" spans="1:17">
      <c r="A43" s="1" t="s">
        <v>55</v>
      </c>
      <c r="C43" s="11">
        <v>18364460</v>
      </c>
      <c r="D43" s="11"/>
      <c r="E43" s="11">
        <v>28441588299</v>
      </c>
      <c r="F43" s="11"/>
      <c r="G43" s="11">
        <v>28770181745</v>
      </c>
      <c r="H43" s="11"/>
      <c r="I43" s="11">
        <f t="shared" si="0"/>
        <v>-328593446</v>
      </c>
      <c r="J43" s="11"/>
      <c r="K43" s="11">
        <v>18364460</v>
      </c>
      <c r="L43" s="11"/>
      <c r="M43" s="11">
        <v>28441588299</v>
      </c>
      <c r="N43" s="11"/>
      <c r="O43" s="11">
        <v>29080519995</v>
      </c>
      <c r="P43" s="11"/>
      <c r="Q43" s="11">
        <f t="shared" si="1"/>
        <v>-638931696</v>
      </c>
    </row>
    <row r="44" spans="1:17">
      <c r="A44" s="1" t="s">
        <v>16</v>
      </c>
      <c r="C44" s="11">
        <v>20178640</v>
      </c>
      <c r="D44" s="11"/>
      <c r="E44" s="11">
        <v>40117154184</v>
      </c>
      <c r="F44" s="11"/>
      <c r="G44" s="11">
        <v>42183187624</v>
      </c>
      <c r="H44" s="11"/>
      <c r="I44" s="11">
        <f t="shared" si="0"/>
        <v>-2066033440</v>
      </c>
      <c r="J44" s="11"/>
      <c r="K44" s="11">
        <v>20178640</v>
      </c>
      <c r="L44" s="11"/>
      <c r="M44" s="11">
        <v>40117154184</v>
      </c>
      <c r="N44" s="11"/>
      <c r="O44" s="11">
        <v>61258894438</v>
      </c>
      <c r="P44" s="11"/>
      <c r="Q44" s="11">
        <f t="shared" si="1"/>
        <v>-21141740254</v>
      </c>
    </row>
    <row r="45" spans="1:17">
      <c r="A45" s="1" t="s">
        <v>32</v>
      </c>
      <c r="C45" s="11">
        <v>1636174</v>
      </c>
      <c r="D45" s="11"/>
      <c r="E45" s="11">
        <v>4757333386</v>
      </c>
      <c r="F45" s="11"/>
      <c r="G45" s="11">
        <v>4947626722</v>
      </c>
      <c r="H45" s="11"/>
      <c r="I45" s="11">
        <f t="shared" si="0"/>
        <v>-190293336</v>
      </c>
      <c r="J45" s="11"/>
      <c r="K45" s="11">
        <v>1636174</v>
      </c>
      <c r="L45" s="11"/>
      <c r="M45" s="11">
        <v>4757333386</v>
      </c>
      <c r="N45" s="11"/>
      <c r="O45" s="11">
        <v>5485977953</v>
      </c>
      <c r="P45" s="11"/>
      <c r="Q45" s="11">
        <f t="shared" si="1"/>
        <v>-728644567</v>
      </c>
    </row>
    <row r="46" spans="1:17">
      <c r="A46" s="1" t="s">
        <v>45</v>
      </c>
      <c r="C46" s="11">
        <v>10733254</v>
      </c>
      <c r="D46" s="11"/>
      <c r="E46" s="11">
        <v>41824013263</v>
      </c>
      <c r="F46" s="11"/>
      <c r="G46" s="11">
        <v>42826936030</v>
      </c>
      <c r="H46" s="11"/>
      <c r="I46" s="11">
        <f t="shared" si="0"/>
        <v>-1002922767</v>
      </c>
      <c r="J46" s="11"/>
      <c r="K46" s="11">
        <v>10733254</v>
      </c>
      <c r="L46" s="11"/>
      <c r="M46" s="11">
        <v>41824013263</v>
      </c>
      <c r="N46" s="11"/>
      <c r="O46" s="11">
        <v>43349736196</v>
      </c>
      <c r="P46" s="11"/>
      <c r="Q46" s="11">
        <f t="shared" si="1"/>
        <v>-1525722933</v>
      </c>
    </row>
    <row r="47" spans="1:17">
      <c r="A47" s="1" t="s">
        <v>24</v>
      </c>
      <c r="C47" s="11">
        <v>984691</v>
      </c>
      <c r="D47" s="11"/>
      <c r="E47" s="11">
        <v>54726502070</v>
      </c>
      <c r="F47" s="11"/>
      <c r="G47" s="11">
        <v>69128205959</v>
      </c>
      <c r="H47" s="11"/>
      <c r="I47" s="11">
        <f t="shared" si="0"/>
        <v>-14401703889</v>
      </c>
      <c r="J47" s="11"/>
      <c r="K47" s="11">
        <v>984691</v>
      </c>
      <c r="L47" s="11"/>
      <c r="M47" s="11">
        <v>54726502070</v>
      </c>
      <c r="N47" s="11"/>
      <c r="O47" s="11">
        <v>57790246503</v>
      </c>
      <c r="P47" s="11"/>
      <c r="Q47" s="11">
        <f t="shared" si="1"/>
        <v>-3063744433</v>
      </c>
    </row>
    <row r="48" spans="1:17">
      <c r="A48" s="1" t="s">
        <v>36</v>
      </c>
      <c r="C48" s="11">
        <v>1091408</v>
      </c>
      <c r="D48" s="11"/>
      <c r="E48" s="11">
        <v>18052970996</v>
      </c>
      <c r="F48" s="11"/>
      <c r="G48" s="11">
        <v>19289773096</v>
      </c>
      <c r="H48" s="11"/>
      <c r="I48" s="11">
        <f t="shared" si="0"/>
        <v>-1236802100</v>
      </c>
      <c r="J48" s="11"/>
      <c r="K48" s="11">
        <v>1091408</v>
      </c>
      <c r="L48" s="11"/>
      <c r="M48" s="11">
        <v>18052970996</v>
      </c>
      <c r="N48" s="11"/>
      <c r="O48" s="11">
        <v>24193584929</v>
      </c>
      <c r="P48" s="11"/>
      <c r="Q48" s="11">
        <f t="shared" si="1"/>
        <v>-6140613933</v>
      </c>
    </row>
    <row r="49" spans="1:17">
      <c r="A49" s="1" t="s">
        <v>28</v>
      </c>
      <c r="C49" s="11">
        <v>1831817</v>
      </c>
      <c r="D49" s="11"/>
      <c r="E49" s="11">
        <v>35926706001</v>
      </c>
      <c r="F49" s="11"/>
      <c r="G49" s="11">
        <v>46081327900</v>
      </c>
      <c r="H49" s="11"/>
      <c r="I49" s="11">
        <f t="shared" si="0"/>
        <v>-10154621899</v>
      </c>
      <c r="J49" s="11"/>
      <c r="K49" s="11">
        <v>1831817</v>
      </c>
      <c r="L49" s="11"/>
      <c r="M49" s="11">
        <v>35926706001</v>
      </c>
      <c r="N49" s="11"/>
      <c r="O49" s="11">
        <v>47289232399</v>
      </c>
      <c r="P49" s="11"/>
      <c r="Q49" s="11">
        <f t="shared" si="1"/>
        <v>-11362526398</v>
      </c>
    </row>
    <row r="50" spans="1:17">
      <c r="A50" s="1" t="s">
        <v>39</v>
      </c>
      <c r="C50" s="11">
        <v>185603029</v>
      </c>
      <c r="D50" s="11"/>
      <c r="E50" s="11">
        <v>79703434502</v>
      </c>
      <c r="F50" s="11"/>
      <c r="G50" s="11">
        <v>79703434502</v>
      </c>
      <c r="H50" s="11"/>
      <c r="I50" s="11">
        <f t="shared" si="0"/>
        <v>0</v>
      </c>
      <c r="J50" s="11"/>
      <c r="K50" s="11">
        <v>185603029</v>
      </c>
      <c r="L50" s="11"/>
      <c r="M50" s="11">
        <v>79703434502</v>
      </c>
      <c r="N50" s="11"/>
      <c r="O50" s="11">
        <v>79703434502</v>
      </c>
      <c r="P50" s="11"/>
      <c r="Q50" s="11">
        <f t="shared" si="1"/>
        <v>0</v>
      </c>
    </row>
    <row r="51" spans="1:17">
      <c r="A51" s="1" t="s">
        <v>27</v>
      </c>
      <c r="C51" s="11">
        <v>1479673</v>
      </c>
      <c r="D51" s="11"/>
      <c r="E51" s="11">
        <v>71954908821</v>
      </c>
      <c r="F51" s="11"/>
      <c r="G51" s="11">
        <v>74705433749</v>
      </c>
      <c r="H51" s="11"/>
      <c r="I51" s="11">
        <f t="shared" si="0"/>
        <v>-2750524928</v>
      </c>
      <c r="J51" s="11"/>
      <c r="K51" s="11">
        <v>1479673</v>
      </c>
      <c r="L51" s="11"/>
      <c r="M51" s="11">
        <v>71954908821</v>
      </c>
      <c r="N51" s="11"/>
      <c r="O51" s="11">
        <v>74043542724</v>
      </c>
      <c r="P51" s="11"/>
      <c r="Q51" s="11">
        <f t="shared" si="1"/>
        <v>-2088633903</v>
      </c>
    </row>
    <row r="52" spans="1:17">
      <c r="A52" s="1" t="s">
        <v>34</v>
      </c>
      <c r="C52" s="11">
        <v>625000</v>
      </c>
      <c r="D52" s="11"/>
      <c r="E52" s="11">
        <v>5249826562</v>
      </c>
      <c r="F52" s="11"/>
      <c r="G52" s="11">
        <v>5808979687</v>
      </c>
      <c r="H52" s="11"/>
      <c r="I52" s="11">
        <f t="shared" si="0"/>
        <v>-559153125</v>
      </c>
      <c r="J52" s="11"/>
      <c r="K52" s="11">
        <v>625000</v>
      </c>
      <c r="L52" s="11"/>
      <c r="M52" s="11">
        <v>5249826562</v>
      </c>
      <c r="N52" s="11"/>
      <c r="O52" s="11">
        <v>5630733067</v>
      </c>
      <c r="P52" s="11"/>
      <c r="Q52" s="11">
        <f t="shared" si="1"/>
        <v>-380906505</v>
      </c>
    </row>
    <row r="53" spans="1:17">
      <c r="A53" s="1" t="s">
        <v>33</v>
      </c>
      <c r="C53" s="11">
        <v>27489021</v>
      </c>
      <c r="D53" s="11"/>
      <c r="E53" s="11">
        <v>55689290180</v>
      </c>
      <c r="F53" s="11"/>
      <c r="G53" s="11">
        <v>58793031277</v>
      </c>
      <c r="H53" s="11"/>
      <c r="I53" s="11">
        <f t="shared" si="0"/>
        <v>-3103741097</v>
      </c>
      <c r="J53" s="11"/>
      <c r="K53" s="11">
        <v>27489021</v>
      </c>
      <c r="L53" s="11"/>
      <c r="M53" s="11">
        <v>55689290180</v>
      </c>
      <c r="N53" s="11"/>
      <c r="O53" s="11">
        <v>71686131690</v>
      </c>
      <c r="P53" s="11"/>
      <c r="Q53" s="11">
        <f t="shared" si="1"/>
        <v>-15996841510</v>
      </c>
    </row>
    <row r="54" spans="1:17">
      <c r="A54" s="1" t="s">
        <v>67</v>
      </c>
      <c r="C54" s="11">
        <v>12333165</v>
      </c>
      <c r="D54" s="11"/>
      <c r="E54" s="11">
        <v>32819438202</v>
      </c>
      <c r="F54" s="11"/>
      <c r="G54" s="11">
        <v>33236270813</v>
      </c>
      <c r="H54" s="11"/>
      <c r="I54" s="11">
        <f t="shared" si="0"/>
        <v>-416832611</v>
      </c>
      <c r="J54" s="11"/>
      <c r="K54" s="11">
        <v>12333165</v>
      </c>
      <c r="L54" s="11"/>
      <c r="M54" s="11">
        <v>32819438202</v>
      </c>
      <c r="N54" s="11"/>
      <c r="O54" s="11">
        <v>42161392595</v>
      </c>
      <c r="P54" s="11"/>
      <c r="Q54" s="11">
        <f t="shared" si="1"/>
        <v>-9341954393</v>
      </c>
    </row>
    <row r="55" spans="1:17">
      <c r="A55" s="1" t="s">
        <v>60</v>
      </c>
      <c r="C55" s="11">
        <v>359496</v>
      </c>
      <c r="D55" s="11"/>
      <c r="E55" s="11">
        <v>26176400162</v>
      </c>
      <c r="F55" s="11"/>
      <c r="G55" s="11">
        <v>28195467205</v>
      </c>
      <c r="H55" s="11"/>
      <c r="I55" s="11">
        <f t="shared" si="0"/>
        <v>-2019067043</v>
      </c>
      <c r="J55" s="11"/>
      <c r="K55" s="11">
        <v>359496</v>
      </c>
      <c r="L55" s="11"/>
      <c r="M55" s="11">
        <v>26176400162</v>
      </c>
      <c r="N55" s="11"/>
      <c r="O55" s="11">
        <v>26855378459</v>
      </c>
      <c r="P55" s="11"/>
      <c r="Q55" s="11">
        <f t="shared" si="1"/>
        <v>-678978297</v>
      </c>
    </row>
    <row r="56" spans="1:17">
      <c r="A56" s="1" t="s">
        <v>62</v>
      </c>
      <c r="C56" s="11">
        <v>4375708</v>
      </c>
      <c r="D56" s="11"/>
      <c r="E56" s="11">
        <v>40190974245</v>
      </c>
      <c r="F56" s="11"/>
      <c r="G56" s="11">
        <v>50760678511</v>
      </c>
      <c r="H56" s="11"/>
      <c r="I56" s="11">
        <f t="shared" si="0"/>
        <v>-10569704266</v>
      </c>
      <c r="J56" s="11"/>
      <c r="K56" s="11">
        <v>4375708</v>
      </c>
      <c r="L56" s="11"/>
      <c r="M56" s="11">
        <v>40190974245</v>
      </c>
      <c r="N56" s="11"/>
      <c r="O56" s="11">
        <v>54364084918</v>
      </c>
      <c r="P56" s="11"/>
      <c r="Q56" s="11">
        <f t="shared" si="1"/>
        <v>-14173110673</v>
      </c>
    </row>
    <row r="57" spans="1:17">
      <c r="A57" s="1" t="s">
        <v>23</v>
      </c>
      <c r="C57" s="11">
        <v>4679999</v>
      </c>
      <c r="D57" s="11"/>
      <c r="E57" s="11">
        <v>12179336569</v>
      </c>
      <c r="F57" s="11"/>
      <c r="G57" s="11">
        <v>12932985356</v>
      </c>
      <c r="H57" s="11"/>
      <c r="I57" s="14">
        <f t="shared" si="0"/>
        <v>-753648787</v>
      </c>
      <c r="J57" s="11"/>
      <c r="K57" s="11">
        <v>4679999</v>
      </c>
      <c r="L57" s="11"/>
      <c r="M57" s="11">
        <v>12179336569</v>
      </c>
      <c r="N57" s="11"/>
      <c r="O57" s="11">
        <v>15017149903</v>
      </c>
      <c r="P57" s="11"/>
      <c r="Q57" s="11">
        <f t="shared" si="1"/>
        <v>-2837813334</v>
      </c>
    </row>
    <row r="58" spans="1:17">
      <c r="A58" s="1" t="s">
        <v>109</v>
      </c>
      <c r="C58" s="11">
        <v>197327</v>
      </c>
      <c r="D58" s="11"/>
      <c r="E58" s="11">
        <v>181440856703</v>
      </c>
      <c r="F58" s="11"/>
      <c r="G58" s="11">
        <v>173935898143</v>
      </c>
      <c r="H58" s="11"/>
      <c r="I58" s="11">
        <f t="shared" si="0"/>
        <v>7504958560</v>
      </c>
      <c r="J58" s="11"/>
      <c r="K58" s="11">
        <v>197327</v>
      </c>
      <c r="L58" s="11"/>
      <c r="M58" s="11">
        <v>181440856703</v>
      </c>
      <c r="N58" s="11"/>
      <c r="O58" s="11">
        <v>169589572247</v>
      </c>
      <c r="P58" s="11"/>
      <c r="Q58" s="11">
        <f t="shared" si="1"/>
        <v>11851284456</v>
      </c>
    </row>
    <row r="59" spans="1:17">
      <c r="A59" s="1" t="s">
        <v>89</v>
      </c>
      <c r="C59" s="11">
        <v>23980</v>
      </c>
      <c r="D59" s="11"/>
      <c r="E59" s="11">
        <v>17714891193</v>
      </c>
      <c r="F59" s="11"/>
      <c r="G59" s="11">
        <v>16370336538</v>
      </c>
      <c r="H59" s="11"/>
      <c r="I59" s="11">
        <f t="shared" si="0"/>
        <v>1344554655</v>
      </c>
      <c r="J59" s="11"/>
      <c r="K59" s="11">
        <v>23980</v>
      </c>
      <c r="L59" s="11"/>
      <c r="M59" s="11">
        <v>17714891193</v>
      </c>
      <c r="N59" s="11"/>
      <c r="O59" s="11">
        <v>16213775520</v>
      </c>
      <c r="P59" s="11"/>
      <c r="Q59" s="11">
        <f t="shared" si="1"/>
        <v>1501115673</v>
      </c>
    </row>
    <row r="60" spans="1:17">
      <c r="A60" s="1" t="s">
        <v>80</v>
      </c>
      <c r="C60" s="11">
        <v>400</v>
      </c>
      <c r="D60" s="11"/>
      <c r="E60" s="11">
        <v>339934375</v>
      </c>
      <c r="F60" s="11"/>
      <c r="G60" s="11">
        <v>323677322</v>
      </c>
      <c r="H60" s="11"/>
      <c r="I60" s="11">
        <f t="shared" si="0"/>
        <v>16257053</v>
      </c>
      <c r="J60" s="11"/>
      <c r="K60" s="11">
        <v>400</v>
      </c>
      <c r="L60" s="11"/>
      <c r="M60" s="11">
        <v>339934375</v>
      </c>
      <c r="N60" s="11"/>
      <c r="O60" s="11">
        <v>317930364</v>
      </c>
      <c r="P60" s="11"/>
      <c r="Q60" s="11">
        <f t="shared" si="1"/>
        <v>22004011</v>
      </c>
    </row>
    <row r="61" spans="1:17">
      <c r="A61" s="1" t="s">
        <v>123</v>
      </c>
      <c r="C61" s="11">
        <v>161396</v>
      </c>
      <c r="D61" s="11"/>
      <c r="E61" s="11">
        <v>145194571593</v>
      </c>
      <c r="F61" s="11"/>
      <c r="G61" s="11">
        <v>145194571593</v>
      </c>
      <c r="H61" s="11"/>
      <c r="I61" s="11">
        <f t="shared" si="0"/>
        <v>0</v>
      </c>
      <c r="J61" s="11"/>
      <c r="K61" s="11">
        <v>161396</v>
      </c>
      <c r="L61" s="11"/>
      <c r="M61" s="11">
        <v>145194571593</v>
      </c>
      <c r="N61" s="11"/>
      <c r="O61" s="11">
        <v>144129691397</v>
      </c>
      <c r="P61" s="11"/>
      <c r="Q61" s="11">
        <f t="shared" si="1"/>
        <v>1064880196</v>
      </c>
    </row>
    <row r="62" spans="1:17">
      <c r="A62" s="1" t="s">
        <v>112</v>
      </c>
      <c r="C62" s="11">
        <v>26700</v>
      </c>
      <c r="D62" s="11"/>
      <c r="E62" s="11">
        <v>24203968235</v>
      </c>
      <c r="F62" s="11"/>
      <c r="G62" s="11">
        <v>23156717084</v>
      </c>
      <c r="H62" s="11"/>
      <c r="I62" s="11">
        <f t="shared" si="0"/>
        <v>1047251151</v>
      </c>
      <c r="J62" s="11"/>
      <c r="K62" s="11">
        <v>26700</v>
      </c>
      <c r="L62" s="11"/>
      <c r="M62" s="11">
        <v>24203968235</v>
      </c>
      <c r="N62" s="11"/>
      <c r="O62" s="11">
        <v>22107063368</v>
      </c>
      <c r="P62" s="11"/>
      <c r="Q62" s="11">
        <f t="shared" si="1"/>
        <v>2096904867</v>
      </c>
    </row>
    <row r="63" spans="1:17">
      <c r="A63" s="1" t="s">
        <v>127</v>
      </c>
      <c r="C63" s="11">
        <v>481762</v>
      </c>
      <c r="D63" s="11"/>
      <c r="E63" s="11">
        <v>451714515501</v>
      </c>
      <c r="F63" s="11"/>
      <c r="G63" s="11">
        <v>452918702203</v>
      </c>
      <c r="H63" s="11"/>
      <c r="I63" s="11">
        <f t="shared" si="0"/>
        <v>-1204186702</v>
      </c>
      <c r="J63" s="11"/>
      <c r="K63" s="11">
        <v>481762</v>
      </c>
      <c r="L63" s="11"/>
      <c r="M63" s="11">
        <v>451714515501</v>
      </c>
      <c r="N63" s="11"/>
      <c r="O63" s="11">
        <v>445356409716</v>
      </c>
      <c r="P63" s="11"/>
      <c r="Q63" s="11">
        <f t="shared" si="1"/>
        <v>6358105785</v>
      </c>
    </row>
    <row r="64" spans="1:17">
      <c r="A64" s="1" t="s">
        <v>92</v>
      </c>
      <c r="C64" s="11">
        <v>17338</v>
      </c>
      <c r="D64" s="11"/>
      <c r="E64" s="11">
        <v>14900870147</v>
      </c>
      <c r="F64" s="11"/>
      <c r="G64" s="11">
        <v>14146630498</v>
      </c>
      <c r="H64" s="11"/>
      <c r="I64" s="11">
        <f t="shared" si="0"/>
        <v>754239649</v>
      </c>
      <c r="J64" s="11"/>
      <c r="K64" s="11">
        <v>17338</v>
      </c>
      <c r="L64" s="11"/>
      <c r="M64" s="11">
        <v>14900870147</v>
      </c>
      <c r="N64" s="11"/>
      <c r="O64" s="11">
        <v>13703204843</v>
      </c>
      <c r="P64" s="11"/>
      <c r="Q64" s="11">
        <f t="shared" si="1"/>
        <v>1197665304</v>
      </c>
    </row>
    <row r="65" spans="1:18">
      <c r="A65" s="1" t="s">
        <v>99</v>
      </c>
      <c r="C65" s="11">
        <v>6825</v>
      </c>
      <c r="D65" s="11"/>
      <c r="E65" s="11">
        <v>5879422411</v>
      </c>
      <c r="F65" s="11"/>
      <c r="G65" s="11">
        <v>6146276535</v>
      </c>
      <c r="H65" s="11"/>
      <c r="I65" s="11">
        <f t="shared" si="0"/>
        <v>-266854124</v>
      </c>
      <c r="J65" s="11"/>
      <c r="K65" s="11">
        <v>6825</v>
      </c>
      <c r="L65" s="11"/>
      <c r="M65" s="11">
        <v>5879422411</v>
      </c>
      <c r="N65" s="11"/>
      <c r="O65" s="11">
        <v>5464401148</v>
      </c>
      <c r="P65" s="11"/>
      <c r="Q65" s="11">
        <f t="shared" si="1"/>
        <v>415021263</v>
      </c>
    </row>
    <row r="66" spans="1:18">
      <c r="A66" s="1" t="s">
        <v>96</v>
      </c>
      <c r="C66" s="11">
        <v>90132</v>
      </c>
      <c r="D66" s="11"/>
      <c r="E66" s="11">
        <v>81007673457</v>
      </c>
      <c r="F66" s="11"/>
      <c r="G66" s="11">
        <v>77964467498</v>
      </c>
      <c r="H66" s="11"/>
      <c r="I66" s="11">
        <f t="shared" si="0"/>
        <v>3043205959</v>
      </c>
      <c r="J66" s="11"/>
      <c r="K66" s="11">
        <v>90132</v>
      </c>
      <c r="L66" s="11"/>
      <c r="M66" s="11">
        <v>81007673457</v>
      </c>
      <c r="N66" s="11"/>
      <c r="O66" s="11">
        <v>75696256246</v>
      </c>
      <c r="P66" s="11"/>
      <c r="Q66" s="11">
        <f t="shared" si="1"/>
        <v>5311417211</v>
      </c>
    </row>
    <row r="67" spans="1:18">
      <c r="A67" s="1" t="s">
        <v>116</v>
      </c>
      <c r="C67" s="11">
        <v>162683</v>
      </c>
      <c r="D67" s="11"/>
      <c r="E67" s="11">
        <v>115318088147</v>
      </c>
      <c r="F67" s="11"/>
      <c r="G67" s="11">
        <v>106199732169</v>
      </c>
      <c r="H67" s="11"/>
      <c r="I67" s="11">
        <f t="shared" si="0"/>
        <v>9118355978</v>
      </c>
      <c r="J67" s="11"/>
      <c r="K67" s="11">
        <v>162683</v>
      </c>
      <c r="L67" s="11"/>
      <c r="M67" s="11">
        <v>115318088147</v>
      </c>
      <c r="N67" s="11"/>
      <c r="O67" s="11">
        <v>105399476881</v>
      </c>
      <c r="P67" s="11"/>
      <c r="Q67" s="11">
        <f t="shared" si="1"/>
        <v>9918611266</v>
      </c>
    </row>
    <row r="68" spans="1:18">
      <c r="A68" s="1" t="s">
        <v>85</v>
      </c>
      <c r="C68" s="11">
        <v>19400</v>
      </c>
      <c r="D68" s="11"/>
      <c r="E68" s="11">
        <v>14916477898</v>
      </c>
      <c r="F68" s="11"/>
      <c r="G68" s="11">
        <v>13940640800</v>
      </c>
      <c r="H68" s="11"/>
      <c r="I68" s="11">
        <f t="shared" si="0"/>
        <v>975837098</v>
      </c>
      <c r="J68" s="11"/>
      <c r="K68" s="11">
        <v>19400</v>
      </c>
      <c r="L68" s="11"/>
      <c r="M68" s="11">
        <v>14916477898</v>
      </c>
      <c r="N68" s="11"/>
      <c r="O68" s="11">
        <v>13823292074</v>
      </c>
      <c r="P68" s="11"/>
      <c r="Q68" s="11">
        <f t="shared" si="1"/>
        <v>1093185824</v>
      </c>
    </row>
    <row r="69" spans="1:18">
      <c r="A69" s="1" t="s">
        <v>119</v>
      </c>
      <c r="C69" s="11">
        <v>112600</v>
      </c>
      <c r="D69" s="11"/>
      <c r="E69" s="11">
        <v>99027260055</v>
      </c>
      <c r="F69" s="11"/>
      <c r="G69" s="11">
        <v>96111448641</v>
      </c>
      <c r="H69" s="11"/>
      <c r="I69" s="11">
        <f t="shared" si="0"/>
        <v>2915811414</v>
      </c>
      <c r="J69" s="11"/>
      <c r="K69" s="11">
        <v>112600</v>
      </c>
      <c r="L69" s="11"/>
      <c r="M69" s="11">
        <v>99027260055</v>
      </c>
      <c r="N69" s="11"/>
      <c r="O69" s="11">
        <v>92011299928</v>
      </c>
      <c r="P69" s="11"/>
      <c r="Q69" s="11">
        <f t="shared" si="1"/>
        <v>7015960127</v>
      </c>
    </row>
    <row r="70" spans="1:18">
      <c r="A70" s="1" t="s">
        <v>101</v>
      </c>
      <c r="C70" s="11">
        <v>14300</v>
      </c>
      <c r="D70" s="11"/>
      <c r="E70" s="11">
        <v>14106394752</v>
      </c>
      <c r="F70" s="11"/>
      <c r="G70" s="11">
        <v>13721365551</v>
      </c>
      <c r="H70" s="11"/>
      <c r="I70" s="11">
        <f t="shared" si="0"/>
        <v>385029201</v>
      </c>
      <c r="J70" s="11"/>
      <c r="K70" s="11">
        <v>14300</v>
      </c>
      <c r="L70" s="11"/>
      <c r="M70" s="11">
        <v>14106394752</v>
      </c>
      <c r="N70" s="11"/>
      <c r="O70" s="11">
        <v>13162908790</v>
      </c>
      <c r="P70" s="11"/>
      <c r="Q70" s="11">
        <f t="shared" si="1"/>
        <v>943485962</v>
      </c>
    </row>
    <row r="71" spans="1:18">
      <c r="A71" s="1" t="s">
        <v>104</v>
      </c>
      <c r="C71" s="11">
        <v>121041</v>
      </c>
      <c r="D71" s="11"/>
      <c r="E71" s="11">
        <v>116247279730</v>
      </c>
      <c r="F71" s="11"/>
      <c r="G71" s="11">
        <v>113514806343</v>
      </c>
      <c r="H71" s="11"/>
      <c r="I71" s="11">
        <f t="shared" si="0"/>
        <v>2732473387</v>
      </c>
      <c r="J71" s="11"/>
      <c r="K71" s="11">
        <v>121041</v>
      </c>
      <c r="L71" s="11"/>
      <c r="M71" s="11">
        <v>116247279730</v>
      </c>
      <c r="N71" s="11"/>
      <c r="O71" s="11">
        <v>108739735808</v>
      </c>
      <c r="P71" s="11"/>
      <c r="Q71" s="11">
        <f t="shared" si="1"/>
        <v>7507543922</v>
      </c>
    </row>
    <row r="72" spans="1:18">
      <c r="A72" s="1" t="s">
        <v>131</v>
      </c>
      <c r="C72" s="11">
        <v>105000</v>
      </c>
      <c r="D72" s="11"/>
      <c r="E72" s="11">
        <v>99406479309</v>
      </c>
      <c r="F72" s="11"/>
      <c r="G72" s="11">
        <v>99406479309</v>
      </c>
      <c r="H72" s="11"/>
      <c r="I72" s="11">
        <f t="shared" si="0"/>
        <v>0</v>
      </c>
      <c r="J72" s="11"/>
      <c r="K72" s="11">
        <v>105000</v>
      </c>
      <c r="L72" s="11"/>
      <c r="M72" s="11">
        <v>99406479309</v>
      </c>
      <c r="N72" s="11"/>
      <c r="O72" s="11">
        <v>98839582078</v>
      </c>
      <c r="P72" s="11"/>
      <c r="Q72" s="11">
        <f t="shared" si="1"/>
        <v>566897231</v>
      </c>
    </row>
    <row r="73" spans="1:18">
      <c r="A73" s="1" t="s">
        <v>108</v>
      </c>
      <c r="C73" s="11">
        <v>16</v>
      </c>
      <c r="D73" s="11"/>
      <c r="E73" s="11">
        <v>14983843</v>
      </c>
      <c r="F73" s="11"/>
      <c r="G73" s="11">
        <v>14477535</v>
      </c>
      <c r="H73" s="11"/>
      <c r="I73" s="11">
        <f t="shared" ref="I73" si="2">E73-G73</f>
        <v>506308</v>
      </c>
      <c r="J73" s="11"/>
      <c r="K73" s="11">
        <v>16</v>
      </c>
      <c r="L73" s="11"/>
      <c r="M73" s="11">
        <v>14983843</v>
      </c>
      <c r="N73" s="11"/>
      <c r="O73" s="11">
        <v>14018258</v>
      </c>
      <c r="P73" s="11"/>
      <c r="Q73" s="11">
        <f t="shared" ref="Q73" si="3">M73-O73</f>
        <v>965585</v>
      </c>
    </row>
    <row r="74" spans="1:18">
      <c r="A74" s="1" t="s">
        <v>70</v>
      </c>
      <c r="C74" s="11" t="s">
        <v>70</v>
      </c>
      <c r="D74" s="11"/>
      <c r="E74" s="12">
        <f>SUM(E8:E73)</f>
        <v>3452836960467</v>
      </c>
      <c r="F74" s="11"/>
      <c r="G74" s="12">
        <f>SUM(G8:G73)</f>
        <v>3573016889100</v>
      </c>
      <c r="H74" s="11"/>
      <c r="I74" s="12">
        <f>SUM(I8:I73)</f>
        <v>-120179928633</v>
      </c>
      <c r="J74" s="11"/>
      <c r="K74" s="11" t="s">
        <v>70</v>
      </c>
      <c r="L74" s="11"/>
      <c r="M74" s="12">
        <f>SUM(M8:M73)</f>
        <v>3452836960467</v>
      </c>
      <c r="N74" s="11"/>
      <c r="O74" s="12">
        <f>SUM(O8:O73)</f>
        <v>3685605278658</v>
      </c>
      <c r="P74" s="11"/>
      <c r="Q74" s="12">
        <f>SUM(Q8:Q73)</f>
        <v>-232768318191</v>
      </c>
    </row>
    <row r="75" spans="1:18">
      <c r="I75" s="13"/>
      <c r="J75" s="13"/>
      <c r="K75" s="13"/>
      <c r="L75" s="13"/>
      <c r="M75" s="13"/>
      <c r="N75" s="13"/>
      <c r="O75" s="13"/>
      <c r="P75" s="13"/>
      <c r="Q75" s="13"/>
      <c r="R75" s="13">
        <f t="shared" ref="R75" si="4">SUM(R8:R57)</f>
        <v>0</v>
      </c>
    </row>
    <row r="78" spans="1:18">
      <c r="I78" s="13"/>
      <c r="J78" s="13"/>
      <c r="K78" s="13"/>
      <c r="L78" s="13"/>
      <c r="M78" s="13"/>
      <c r="N78" s="13"/>
      <c r="O78" s="13"/>
      <c r="P78" s="13"/>
      <c r="Q78" s="13"/>
      <c r="R78" s="13">
        <f t="shared" ref="R78" si="5">SUM(R58:R73)</f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28"/>
  <sheetViews>
    <sheetView rightToLeft="1" tabSelected="1" workbookViewId="0">
      <selection activeCell="E19" sqref="E19"/>
    </sheetView>
  </sheetViews>
  <sheetFormatPr defaultRowHeight="24"/>
  <cols>
    <col min="1" max="1" width="35.57031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20" width="15.42578125" style="1" bestFit="1" customWidth="1"/>
    <col min="21" max="16384" width="9.140625" style="1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9" ht="24.75">
      <c r="A3" s="20" t="s">
        <v>156</v>
      </c>
      <c r="B3" s="20" t="s">
        <v>156</v>
      </c>
      <c r="C3" s="20" t="s">
        <v>156</v>
      </c>
      <c r="D3" s="20" t="s">
        <v>156</v>
      </c>
      <c r="E3" s="20" t="s">
        <v>156</v>
      </c>
      <c r="F3" s="20" t="s">
        <v>156</v>
      </c>
      <c r="G3" s="20" t="s">
        <v>156</v>
      </c>
      <c r="H3" s="20" t="s">
        <v>156</v>
      </c>
      <c r="I3" s="20" t="s">
        <v>156</v>
      </c>
      <c r="J3" s="20" t="s">
        <v>156</v>
      </c>
      <c r="K3" s="20" t="s">
        <v>156</v>
      </c>
      <c r="L3" s="20" t="s">
        <v>156</v>
      </c>
      <c r="M3" s="20" t="s">
        <v>156</v>
      </c>
      <c r="N3" s="20" t="s">
        <v>156</v>
      </c>
      <c r="O3" s="20" t="s">
        <v>156</v>
      </c>
      <c r="P3" s="20" t="s">
        <v>156</v>
      </c>
      <c r="Q3" s="20" t="s">
        <v>156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9" ht="24.75">
      <c r="A6" s="19" t="s">
        <v>3</v>
      </c>
      <c r="C6" s="19" t="s">
        <v>158</v>
      </c>
      <c r="D6" s="19" t="s">
        <v>158</v>
      </c>
      <c r="E6" s="19" t="s">
        <v>158</v>
      </c>
      <c r="F6" s="19" t="s">
        <v>158</v>
      </c>
      <c r="G6" s="19" t="s">
        <v>158</v>
      </c>
      <c r="H6" s="19" t="s">
        <v>158</v>
      </c>
      <c r="I6" s="19" t="s">
        <v>158</v>
      </c>
      <c r="K6" s="19" t="s">
        <v>159</v>
      </c>
      <c r="L6" s="19" t="s">
        <v>159</v>
      </c>
      <c r="M6" s="19" t="s">
        <v>159</v>
      </c>
      <c r="N6" s="19" t="s">
        <v>159</v>
      </c>
      <c r="O6" s="19" t="s">
        <v>159</v>
      </c>
      <c r="P6" s="19" t="s">
        <v>159</v>
      </c>
      <c r="Q6" s="19" t="s">
        <v>159</v>
      </c>
    </row>
    <row r="7" spans="1:19" ht="24.75">
      <c r="A7" s="19" t="s">
        <v>3</v>
      </c>
      <c r="C7" s="19" t="s">
        <v>7</v>
      </c>
      <c r="E7" s="19" t="s">
        <v>183</v>
      </c>
      <c r="G7" s="19" t="s">
        <v>184</v>
      </c>
      <c r="I7" s="19" t="s">
        <v>186</v>
      </c>
      <c r="K7" s="19" t="s">
        <v>7</v>
      </c>
      <c r="M7" s="19" t="s">
        <v>183</v>
      </c>
      <c r="O7" s="19" t="s">
        <v>184</v>
      </c>
      <c r="Q7" s="19" t="s">
        <v>186</v>
      </c>
    </row>
    <row r="8" spans="1:19">
      <c r="A8" s="1" t="s">
        <v>63</v>
      </c>
      <c r="C8" s="11">
        <v>523927</v>
      </c>
      <c r="D8" s="11"/>
      <c r="E8" s="11">
        <v>18738894478</v>
      </c>
      <c r="F8" s="11"/>
      <c r="G8" s="11">
        <v>17555971964</v>
      </c>
      <c r="H8" s="11"/>
      <c r="I8" s="11">
        <f>E8-G8</f>
        <v>1182922514</v>
      </c>
      <c r="J8" s="11"/>
      <c r="K8" s="11">
        <v>1327804</v>
      </c>
      <c r="L8" s="11"/>
      <c r="M8" s="11">
        <v>49621659305</v>
      </c>
      <c r="N8" s="11"/>
      <c r="O8" s="11">
        <v>44492629313</v>
      </c>
      <c r="P8" s="11"/>
      <c r="Q8" s="11">
        <f>M8-O8</f>
        <v>5129029992</v>
      </c>
      <c r="R8" s="6"/>
      <c r="S8" s="6"/>
    </row>
    <row r="9" spans="1:19">
      <c r="A9" s="1" t="s">
        <v>24</v>
      </c>
      <c r="B9" s="1" t="s">
        <v>204</v>
      </c>
      <c r="C9" s="11">
        <v>25568</v>
      </c>
      <c r="D9" s="11"/>
      <c r="E9" s="11">
        <v>1669888212</v>
      </c>
      <c r="F9" s="11"/>
      <c r="G9" s="11">
        <v>1500552993</v>
      </c>
      <c r="H9" s="11"/>
      <c r="I9" s="11">
        <v>169335219</v>
      </c>
      <c r="J9" s="11"/>
      <c r="K9" s="11">
        <v>25568</v>
      </c>
      <c r="L9" s="11"/>
      <c r="M9" s="11">
        <v>1669888212</v>
      </c>
      <c r="N9" s="11"/>
      <c r="O9" s="11">
        <v>1500552993</v>
      </c>
      <c r="P9" s="11"/>
      <c r="Q9" s="11">
        <f t="shared" ref="Q9:Q22" si="0">M9-O9</f>
        <v>169335219</v>
      </c>
      <c r="R9" s="6"/>
      <c r="S9" s="6"/>
    </row>
    <row r="10" spans="1:19">
      <c r="A10" s="1" t="s">
        <v>28</v>
      </c>
      <c r="C10" s="11">
        <v>96968</v>
      </c>
      <c r="D10" s="11"/>
      <c r="E10" s="11">
        <v>2381032040</v>
      </c>
      <c r="F10" s="11"/>
      <c r="G10" s="11">
        <v>2503275299</v>
      </c>
      <c r="H10" s="11"/>
      <c r="I10" s="11">
        <v>-122243259</v>
      </c>
      <c r="J10" s="11"/>
      <c r="K10" s="11">
        <v>96968</v>
      </c>
      <c r="L10" s="11"/>
      <c r="M10" s="11">
        <v>2381032040</v>
      </c>
      <c r="N10" s="11"/>
      <c r="O10" s="11">
        <v>2503275299</v>
      </c>
      <c r="P10" s="11"/>
      <c r="Q10" s="11">
        <f t="shared" si="0"/>
        <v>-122243259</v>
      </c>
      <c r="R10" s="6"/>
      <c r="S10" s="6"/>
    </row>
    <row r="11" spans="1:19">
      <c r="A11" s="1" t="s">
        <v>50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v>0</v>
      </c>
      <c r="J11" s="11"/>
      <c r="K11" s="11">
        <v>1147469</v>
      </c>
      <c r="L11" s="11"/>
      <c r="M11" s="11">
        <v>4248122748</v>
      </c>
      <c r="N11" s="11"/>
      <c r="O11" s="11">
        <v>4421126613</v>
      </c>
      <c r="P11" s="11"/>
      <c r="Q11" s="11">
        <f t="shared" si="0"/>
        <v>-173003865</v>
      </c>
      <c r="R11" s="6"/>
      <c r="S11" s="6"/>
    </row>
    <row r="12" spans="1:19">
      <c r="A12" s="1" t="s">
        <v>42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v>0</v>
      </c>
      <c r="J12" s="11"/>
      <c r="K12" s="11">
        <v>235300</v>
      </c>
      <c r="L12" s="11"/>
      <c r="M12" s="11">
        <v>6717016740</v>
      </c>
      <c r="N12" s="11"/>
      <c r="O12" s="11">
        <v>6647436851</v>
      </c>
      <c r="P12" s="11"/>
      <c r="Q12" s="11">
        <f t="shared" si="0"/>
        <v>69579889</v>
      </c>
      <c r="R12" s="6"/>
      <c r="S12" s="6"/>
    </row>
    <row r="13" spans="1:19">
      <c r="A13" s="1" t="s">
        <v>58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v>0</v>
      </c>
      <c r="J13" s="11"/>
      <c r="K13" s="11">
        <v>27119</v>
      </c>
      <c r="L13" s="11"/>
      <c r="M13" s="11">
        <v>409767695</v>
      </c>
      <c r="N13" s="11"/>
      <c r="O13" s="11">
        <v>397086066</v>
      </c>
      <c r="P13" s="11"/>
      <c r="Q13" s="11">
        <f t="shared" si="0"/>
        <v>12681629</v>
      </c>
      <c r="R13" s="6"/>
      <c r="S13" s="6"/>
    </row>
    <row r="14" spans="1:19">
      <c r="A14" s="1" t="s">
        <v>67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v>0</v>
      </c>
      <c r="J14" s="11"/>
      <c r="K14" s="11">
        <v>1</v>
      </c>
      <c r="L14" s="11"/>
      <c r="M14" s="11">
        <v>1</v>
      </c>
      <c r="N14" s="11"/>
      <c r="O14" s="11">
        <v>3419</v>
      </c>
      <c r="P14" s="11"/>
      <c r="Q14" s="11">
        <f t="shared" si="0"/>
        <v>-3418</v>
      </c>
      <c r="R14" s="6"/>
      <c r="S14" s="6"/>
    </row>
    <row r="15" spans="1:19">
      <c r="A15" s="1" t="s">
        <v>65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v>0</v>
      </c>
      <c r="J15" s="11"/>
      <c r="K15" s="11">
        <v>1260000</v>
      </c>
      <c r="L15" s="11"/>
      <c r="M15" s="11">
        <v>29809571400</v>
      </c>
      <c r="N15" s="11"/>
      <c r="O15" s="11">
        <v>30673798469</v>
      </c>
      <c r="P15" s="11"/>
      <c r="Q15" s="11">
        <f t="shared" si="0"/>
        <v>-864227069</v>
      </c>
      <c r="R15" s="6"/>
      <c r="S15" s="6"/>
    </row>
    <row r="16" spans="1:19">
      <c r="A16" s="1" t="s">
        <v>187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v>0</v>
      </c>
      <c r="J16" s="11"/>
      <c r="K16" s="11">
        <v>1</v>
      </c>
      <c r="L16" s="11"/>
      <c r="M16" s="11">
        <v>2342</v>
      </c>
      <c r="N16" s="11"/>
      <c r="O16" s="11">
        <v>0</v>
      </c>
      <c r="P16" s="11"/>
      <c r="Q16" s="11">
        <f t="shared" si="0"/>
        <v>2342</v>
      </c>
      <c r="R16" s="6"/>
      <c r="S16" s="6"/>
    </row>
    <row r="17" spans="1:20">
      <c r="A17" s="1" t="s">
        <v>55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v>0</v>
      </c>
      <c r="J17" s="11"/>
      <c r="K17" s="11">
        <v>10004713</v>
      </c>
      <c r="L17" s="11"/>
      <c r="M17" s="11">
        <v>17094920717</v>
      </c>
      <c r="N17" s="11"/>
      <c r="O17" s="11">
        <v>15842679643</v>
      </c>
      <c r="P17" s="11"/>
      <c r="Q17" s="11">
        <f t="shared" si="0"/>
        <v>1252241074</v>
      </c>
      <c r="R17" s="6"/>
      <c r="S17" s="6"/>
    </row>
    <row r="18" spans="1:20">
      <c r="A18" s="1" t="s">
        <v>48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v>0</v>
      </c>
      <c r="J18" s="11"/>
      <c r="K18" s="11">
        <v>34669</v>
      </c>
      <c r="L18" s="11"/>
      <c r="M18" s="11">
        <v>506777548</v>
      </c>
      <c r="N18" s="11"/>
      <c r="O18" s="11">
        <v>491783007</v>
      </c>
      <c r="P18" s="11"/>
      <c r="Q18" s="11">
        <f t="shared" si="0"/>
        <v>14994541</v>
      </c>
      <c r="R18" s="6"/>
      <c r="S18" s="6"/>
    </row>
    <row r="19" spans="1:20">
      <c r="A19" s="1" t="s">
        <v>68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v>0</v>
      </c>
      <c r="J19" s="11"/>
      <c r="K19" s="11">
        <v>1</v>
      </c>
      <c r="L19" s="11"/>
      <c r="M19" s="11">
        <v>1</v>
      </c>
      <c r="N19" s="11"/>
      <c r="O19" s="11">
        <v>5102</v>
      </c>
      <c r="P19" s="11"/>
      <c r="Q19" s="11">
        <f t="shared" si="0"/>
        <v>-5101</v>
      </c>
      <c r="R19" s="6"/>
      <c r="S19" s="6"/>
    </row>
    <row r="20" spans="1:20">
      <c r="A20" s="1" t="s">
        <v>99</v>
      </c>
      <c r="C20" s="11">
        <v>30000</v>
      </c>
      <c r="D20" s="11"/>
      <c r="E20" s="11">
        <v>24838197262</v>
      </c>
      <c r="F20" s="11"/>
      <c r="G20" s="11">
        <v>24019345704</v>
      </c>
      <c r="H20" s="11"/>
      <c r="I20" s="11">
        <v>818851558</v>
      </c>
      <c r="J20" s="11"/>
      <c r="K20" s="11">
        <v>30000</v>
      </c>
      <c r="L20" s="11"/>
      <c r="M20" s="11">
        <v>24838197262</v>
      </c>
      <c r="N20" s="11"/>
      <c r="O20" s="11">
        <v>24019345704</v>
      </c>
      <c r="P20" s="11"/>
      <c r="Q20" s="11">
        <f t="shared" si="0"/>
        <v>818851558</v>
      </c>
      <c r="R20" s="6"/>
      <c r="S20" s="6"/>
    </row>
    <row r="21" spans="1:20">
      <c r="A21" s="1" t="s">
        <v>104</v>
      </c>
      <c r="C21" s="11">
        <v>15625</v>
      </c>
      <c r="D21" s="11"/>
      <c r="E21" s="11">
        <v>14997281250</v>
      </c>
      <c r="F21" s="11"/>
      <c r="G21" s="11">
        <v>14037048372</v>
      </c>
      <c r="H21" s="11"/>
      <c r="I21" s="11">
        <v>960232878</v>
      </c>
      <c r="J21" s="11"/>
      <c r="K21" s="11">
        <v>15625</v>
      </c>
      <c r="L21" s="11"/>
      <c r="M21" s="11">
        <v>14997281250</v>
      </c>
      <c r="N21" s="11"/>
      <c r="O21" s="11">
        <v>14037048372</v>
      </c>
      <c r="P21" s="11"/>
      <c r="Q21" s="11">
        <f t="shared" si="0"/>
        <v>960232878</v>
      </c>
      <c r="R21" s="6"/>
      <c r="S21" s="6"/>
    </row>
    <row r="22" spans="1:20">
      <c r="A22" s="1" t="s">
        <v>127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v>0</v>
      </c>
      <c r="J22" s="11"/>
      <c r="K22" s="11">
        <v>170831</v>
      </c>
      <c r="L22" s="11"/>
      <c r="M22" s="11">
        <v>159982697846</v>
      </c>
      <c r="N22" s="11"/>
      <c r="O22" s="11">
        <v>157921714101</v>
      </c>
      <c r="P22" s="11"/>
      <c r="Q22" s="11">
        <f t="shared" si="0"/>
        <v>2060983745</v>
      </c>
      <c r="R22" s="6"/>
      <c r="S22" s="6"/>
    </row>
    <row r="23" spans="1:20">
      <c r="A23" s="1" t="s">
        <v>70</v>
      </c>
      <c r="C23" s="6" t="s">
        <v>70</v>
      </c>
      <c r="D23" s="6"/>
      <c r="E23" s="7">
        <f>SUM(E8:E22)</f>
        <v>62625293242</v>
      </c>
      <c r="F23" s="6"/>
      <c r="G23" s="7">
        <f>SUM(G8:G22)</f>
        <v>59616194332</v>
      </c>
      <c r="H23" s="6"/>
      <c r="I23" s="7">
        <f>SUM(I8:I22)</f>
        <v>3009098910</v>
      </c>
      <c r="J23" s="6"/>
      <c r="K23" s="6" t="s">
        <v>70</v>
      </c>
      <c r="L23" s="6"/>
      <c r="M23" s="7">
        <f>SUM(M8:M22)</f>
        <v>312276935107</v>
      </c>
      <c r="N23" s="6"/>
      <c r="O23" s="7">
        <f>SUM(O8:O22)</f>
        <v>302948484952</v>
      </c>
      <c r="P23" s="6"/>
      <c r="Q23" s="7">
        <f>SUM(Q8:Q22)</f>
        <v>9328450155</v>
      </c>
      <c r="R23" s="6"/>
      <c r="S23" s="6"/>
      <c r="T23" s="2"/>
    </row>
    <row r="24" spans="1:20">
      <c r="C24" s="6"/>
      <c r="D24" s="6"/>
      <c r="E24" s="6"/>
      <c r="F24" s="6"/>
      <c r="G24" s="6"/>
      <c r="H24" s="6"/>
      <c r="I24" s="11"/>
      <c r="J24" s="11"/>
      <c r="K24" s="11"/>
      <c r="L24" s="11"/>
      <c r="M24" s="11"/>
      <c r="N24" s="11"/>
      <c r="O24" s="11"/>
      <c r="P24" s="11"/>
      <c r="Q24" s="11"/>
      <c r="R24" s="6"/>
      <c r="S24" s="6"/>
      <c r="T24" s="2"/>
    </row>
    <row r="25" spans="1:20">
      <c r="G25" s="2"/>
      <c r="T25" s="2"/>
    </row>
    <row r="26" spans="1:20">
      <c r="G26" s="2"/>
      <c r="T26" s="2"/>
    </row>
    <row r="27" spans="1:20">
      <c r="G27" s="2"/>
    </row>
    <row r="28" spans="1:20">
      <c r="G28" s="2"/>
      <c r="I28" s="11"/>
      <c r="J28" s="11"/>
      <c r="K28" s="11"/>
      <c r="L28" s="11"/>
      <c r="M28" s="11"/>
      <c r="N28" s="11"/>
      <c r="O28" s="11"/>
      <c r="P28" s="11"/>
      <c r="Q28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2"/>
  <sheetViews>
    <sheetView rightToLeft="1" topLeftCell="A55" workbookViewId="0">
      <selection activeCell="A61" sqref="A61:XFD61"/>
    </sheetView>
  </sheetViews>
  <sheetFormatPr defaultRowHeight="24"/>
  <cols>
    <col min="1" max="1" width="35.5703125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.75">
      <c r="A3" s="20" t="s">
        <v>156</v>
      </c>
      <c r="B3" s="20" t="s">
        <v>156</v>
      </c>
      <c r="C3" s="20" t="s">
        <v>156</v>
      </c>
      <c r="D3" s="20" t="s">
        <v>156</v>
      </c>
      <c r="E3" s="20" t="s">
        <v>156</v>
      </c>
      <c r="F3" s="20" t="s">
        <v>156</v>
      </c>
      <c r="G3" s="20" t="s">
        <v>156</v>
      </c>
      <c r="H3" s="20" t="s">
        <v>156</v>
      </c>
      <c r="I3" s="20" t="s">
        <v>156</v>
      </c>
      <c r="J3" s="20" t="s">
        <v>156</v>
      </c>
      <c r="K3" s="20" t="s">
        <v>156</v>
      </c>
      <c r="L3" s="20" t="s">
        <v>156</v>
      </c>
      <c r="M3" s="20" t="s">
        <v>156</v>
      </c>
      <c r="N3" s="20" t="s">
        <v>156</v>
      </c>
      <c r="O3" s="20" t="s">
        <v>156</v>
      </c>
      <c r="P3" s="20" t="s">
        <v>156</v>
      </c>
      <c r="Q3" s="20" t="s">
        <v>156</v>
      </c>
      <c r="R3" s="20" t="s">
        <v>156</v>
      </c>
      <c r="S3" s="20" t="s">
        <v>156</v>
      </c>
      <c r="T3" s="20" t="s">
        <v>156</v>
      </c>
      <c r="U3" s="20" t="s">
        <v>156</v>
      </c>
    </row>
    <row r="4" spans="1:2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1" ht="24.75">
      <c r="A6" s="19" t="s">
        <v>3</v>
      </c>
      <c r="C6" s="19" t="s">
        <v>158</v>
      </c>
      <c r="D6" s="19" t="s">
        <v>158</v>
      </c>
      <c r="E6" s="19" t="s">
        <v>158</v>
      </c>
      <c r="F6" s="19" t="s">
        <v>158</v>
      </c>
      <c r="G6" s="19" t="s">
        <v>158</v>
      </c>
      <c r="H6" s="19" t="s">
        <v>158</v>
      </c>
      <c r="I6" s="19" t="s">
        <v>158</v>
      </c>
      <c r="J6" s="19" t="s">
        <v>158</v>
      </c>
      <c r="K6" s="19" t="s">
        <v>158</v>
      </c>
      <c r="M6" s="19" t="s">
        <v>159</v>
      </c>
      <c r="N6" s="19" t="s">
        <v>159</v>
      </c>
      <c r="O6" s="19" t="s">
        <v>159</v>
      </c>
      <c r="P6" s="19" t="s">
        <v>159</v>
      </c>
      <c r="Q6" s="19" t="s">
        <v>159</v>
      </c>
      <c r="R6" s="19" t="s">
        <v>159</v>
      </c>
      <c r="S6" s="19" t="s">
        <v>159</v>
      </c>
      <c r="T6" s="19" t="s">
        <v>159</v>
      </c>
      <c r="U6" s="19" t="s">
        <v>159</v>
      </c>
    </row>
    <row r="7" spans="1:21" ht="24.75">
      <c r="A7" s="19" t="s">
        <v>3</v>
      </c>
      <c r="C7" s="19" t="s">
        <v>188</v>
      </c>
      <c r="E7" s="19" t="s">
        <v>189</v>
      </c>
      <c r="G7" s="19" t="s">
        <v>190</v>
      </c>
      <c r="I7" s="19" t="s">
        <v>142</v>
      </c>
      <c r="K7" s="19" t="s">
        <v>191</v>
      </c>
      <c r="M7" s="19" t="s">
        <v>188</v>
      </c>
      <c r="O7" s="19" t="s">
        <v>189</v>
      </c>
      <c r="Q7" s="19" t="s">
        <v>190</v>
      </c>
      <c r="S7" s="19" t="s">
        <v>142</v>
      </c>
      <c r="U7" s="19" t="s">
        <v>191</v>
      </c>
    </row>
    <row r="8" spans="1:21">
      <c r="A8" s="1" t="s">
        <v>63</v>
      </c>
      <c r="C8" s="11">
        <v>0</v>
      </c>
      <c r="D8" s="11"/>
      <c r="E8" s="11">
        <v>0</v>
      </c>
      <c r="F8" s="11"/>
      <c r="G8" s="11">
        <v>1182922514</v>
      </c>
      <c r="H8" s="11"/>
      <c r="I8" s="11">
        <f>C8+E8+G8</f>
        <v>1182922514</v>
      </c>
      <c r="M8" s="11">
        <v>0</v>
      </c>
      <c r="N8" s="11"/>
      <c r="O8" s="11">
        <v>0</v>
      </c>
      <c r="P8" s="11"/>
      <c r="Q8" s="11">
        <v>1182922514</v>
      </c>
      <c r="R8" s="11"/>
      <c r="S8" s="11">
        <f>M8+O8+Q8</f>
        <v>1182922514</v>
      </c>
    </row>
    <row r="9" spans="1:21">
      <c r="A9" s="1" t="s">
        <v>24</v>
      </c>
      <c r="C9" s="11">
        <v>0</v>
      </c>
      <c r="D9" s="11"/>
      <c r="E9" s="11">
        <v>-14401703888</v>
      </c>
      <c r="F9" s="11"/>
      <c r="G9" s="11">
        <v>169335219</v>
      </c>
      <c r="H9" s="11"/>
      <c r="I9" s="11">
        <f t="shared" ref="I9:I59" si="0">C9+E9+G9</f>
        <v>-14232368669</v>
      </c>
      <c r="M9" s="11">
        <v>0</v>
      </c>
      <c r="N9" s="11"/>
      <c r="O9" s="11">
        <v>-3063744432</v>
      </c>
      <c r="P9" s="11"/>
      <c r="Q9" s="11">
        <v>169335219</v>
      </c>
      <c r="R9" s="11"/>
      <c r="S9" s="11">
        <f t="shared" ref="S9:S59" si="1">M9+O9+Q9</f>
        <v>-2894409213</v>
      </c>
    </row>
    <row r="10" spans="1:21">
      <c r="A10" s="1" t="s">
        <v>28</v>
      </c>
      <c r="C10" s="11">
        <v>5178698861</v>
      </c>
      <c r="D10" s="11"/>
      <c r="E10" s="11">
        <v>-10154621898</v>
      </c>
      <c r="F10" s="11"/>
      <c r="G10" s="11">
        <v>-122243259</v>
      </c>
      <c r="H10" s="11"/>
      <c r="I10" s="11">
        <f t="shared" si="0"/>
        <v>-5098166296</v>
      </c>
      <c r="M10" s="11">
        <v>5178698861</v>
      </c>
      <c r="N10" s="11"/>
      <c r="O10" s="11">
        <v>-11362526397</v>
      </c>
      <c r="P10" s="11"/>
      <c r="Q10" s="11">
        <v>-122243259</v>
      </c>
      <c r="R10" s="11"/>
      <c r="S10" s="11">
        <f t="shared" si="1"/>
        <v>-6306070795</v>
      </c>
    </row>
    <row r="11" spans="1:21">
      <c r="A11" s="1" t="s">
        <v>50</v>
      </c>
      <c r="C11" s="11">
        <v>0</v>
      </c>
      <c r="D11" s="11"/>
      <c r="E11" s="11">
        <v>-4300289470</v>
      </c>
      <c r="F11" s="11"/>
      <c r="G11" s="11">
        <v>0</v>
      </c>
      <c r="H11" s="11"/>
      <c r="I11" s="11">
        <f t="shared" si="0"/>
        <v>-4300289470</v>
      </c>
      <c r="M11" s="11">
        <v>0</v>
      </c>
      <c r="N11" s="11"/>
      <c r="O11" s="11">
        <v>-8773745032</v>
      </c>
      <c r="P11" s="11"/>
      <c r="Q11" s="11">
        <v>-173003865</v>
      </c>
      <c r="R11" s="11"/>
      <c r="S11" s="11">
        <f t="shared" si="1"/>
        <v>-8946748897</v>
      </c>
    </row>
    <row r="12" spans="1:21">
      <c r="A12" s="1" t="s">
        <v>42</v>
      </c>
      <c r="C12" s="11">
        <v>6117375902</v>
      </c>
      <c r="D12" s="11"/>
      <c r="E12" s="11">
        <v>-4388103454</v>
      </c>
      <c r="F12" s="11"/>
      <c r="G12" s="11">
        <v>0</v>
      </c>
      <c r="H12" s="11"/>
      <c r="I12" s="11">
        <f t="shared" si="0"/>
        <v>1729272448</v>
      </c>
      <c r="M12" s="11">
        <v>6117375902</v>
      </c>
      <c r="N12" s="11"/>
      <c r="O12" s="11">
        <v>-9330660568</v>
      </c>
      <c r="P12" s="11"/>
      <c r="Q12" s="11">
        <v>69579889</v>
      </c>
      <c r="R12" s="11"/>
      <c r="S12" s="11">
        <f t="shared" si="1"/>
        <v>-3143704777</v>
      </c>
    </row>
    <row r="13" spans="1:21">
      <c r="A13" s="1" t="s">
        <v>58</v>
      </c>
      <c r="C13" s="11">
        <v>731255749</v>
      </c>
      <c r="D13" s="11"/>
      <c r="E13" s="11">
        <v>-1122221483</v>
      </c>
      <c r="F13" s="11"/>
      <c r="G13" s="11">
        <v>0</v>
      </c>
      <c r="H13" s="11"/>
      <c r="I13" s="11">
        <f t="shared" si="0"/>
        <v>-390965734</v>
      </c>
      <c r="M13" s="11">
        <v>731255749</v>
      </c>
      <c r="N13" s="11"/>
      <c r="O13" s="11">
        <v>-2070959454</v>
      </c>
      <c r="P13" s="11"/>
      <c r="Q13" s="11">
        <v>12681629</v>
      </c>
      <c r="R13" s="11"/>
      <c r="S13" s="11">
        <f t="shared" si="1"/>
        <v>-1327022076</v>
      </c>
    </row>
    <row r="14" spans="1:21">
      <c r="A14" s="1" t="s">
        <v>67</v>
      </c>
      <c r="C14" s="11">
        <v>0</v>
      </c>
      <c r="D14" s="11"/>
      <c r="E14" s="11">
        <v>-416832610</v>
      </c>
      <c r="F14" s="11"/>
      <c r="G14" s="11">
        <v>0</v>
      </c>
      <c r="H14" s="11"/>
      <c r="I14" s="11">
        <f t="shared" si="0"/>
        <v>-416832610</v>
      </c>
      <c r="M14" s="11">
        <v>0</v>
      </c>
      <c r="N14" s="11"/>
      <c r="O14" s="11">
        <v>-9341954392</v>
      </c>
      <c r="P14" s="11"/>
      <c r="Q14" s="11">
        <v>-3418</v>
      </c>
      <c r="R14" s="11"/>
      <c r="S14" s="11">
        <f t="shared" si="1"/>
        <v>-9341957810</v>
      </c>
    </row>
    <row r="15" spans="1:21">
      <c r="A15" s="1" t="s">
        <v>65</v>
      </c>
      <c r="C15" s="11">
        <v>48545655</v>
      </c>
      <c r="D15" s="11"/>
      <c r="E15" s="11">
        <v>-202387068</v>
      </c>
      <c r="F15" s="11"/>
      <c r="G15" s="11">
        <v>0</v>
      </c>
      <c r="H15" s="11"/>
      <c r="I15" s="11">
        <f t="shared" si="0"/>
        <v>-153841413</v>
      </c>
      <c r="M15" s="11">
        <v>48545655</v>
      </c>
      <c r="N15" s="11"/>
      <c r="O15" s="11">
        <v>-489931539</v>
      </c>
      <c r="P15" s="11"/>
      <c r="Q15" s="11">
        <v>-864227069</v>
      </c>
      <c r="R15" s="11"/>
      <c r="S15" s="11">
        <f t="shared" si="1"/>
        <v>-1305612953</v>
      </c>
    </row>
    <row r="16" spans="1:21">
      <c r="A16" s="1" t="s">
        <v>187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M16" s="11">
        <v>0</v>
      </c>
      <c r="N16" s="11"/>
      <c r="O16" s="11">
        <v>0</v>
      </c>
      <c r="P16" s="11"/>
      <c r="Q16" s="11">
        <v>2342</v>
      </c>
      <c r="R16" s="11"/>
      <c r="S16" s="11">
        <f t="shared" si="1"/>
        <v>2342</v>
      </c>
    </row>
    <row r="17" spans="1:19">
      <c r="A17" s="1" t="s">
        <v>55</v>
      </c>
      <c r="C17" s="11">
        <v>0</v>
      </c>
      <c r="D17" s="11"/>
      <c r="E17" s="11">
        <v>-328593445</v>
      </c>
      <c r="F17" s="11"/>
      <c r="G17" s="11">
        <v>0</v>
      </c>
      <c r="H17" s="11"/>
      <c r="I17" s="11">
        <f t="shared" si="0"/>
        <v>-328593445</v>
      </c>
      <c r="M17" s="11">
        <v>0</v>
      </c>
      <c r="N17" s="11"/>
      <c r="O17" s="11">
        <v>-638931695</v>
      </c>
      <c r="P17" s="11"/>
      <c r="Q17" s="11">
        <v>1252241074</v>
      </c>
      <c r="R17" s="11"/>
      <c r="S17" s="11">
        <f t="shared" si="1"/>
        <v>613309379</v>
      </c>
    </row>
    <row r="18" spans="1:19">
      <c r="A18" s="1" t="s">
        <v>48</v>
      </c>
      <c r="C18" s="11">
        <v>188381853</v>
      </c>
      <c r="D18" s="11"/>
      <c r="E18" s="11">
        <v>-1323652963</v>
      </c>
      <c r="F18" s="11"/>
      <c r="G18" s="11">
        <v>0</v>
      </c>
      <c r="H18" s="11"/>
      <c r="I18" s="11">
        <f t="shared" si="0"/>
        <v>-1135271110</v>
      </c>
      <c r="M18" s="11">
        <v>188381853</v>
      </c>
      <c r="N18" s="11"/>
      <c r="O18" s="11">
        <v>-4294176474</v>
      </c>
      <c r="P18" s="11"/>
      <c r="Q18" s="11">
        <v>14994541</v>
      </c>
      <c r="R18" s="11"/>
      <c r="S18" s="11">
        <f t="shared" si="1"/>
        <v>-4090800080</v>
      </c>
    </row>
    <row r="19" spans="1:19">
      <c r="A19" s="1" t="s">
        <v>68</v>
      </c>
      <c r="C19" s="11">
        <v>0</v>
      </c>
      <c r="D19" s="11"/>
      <c r="E19" s="11">
        <v>920614723</v>
      </c>
      <c r="F19" s="11"/>
      <c r="G19" s="11">
        <v>0</v>
      </c>
      <c r="H19" s="11"/>
      <c r="I19" s="11">
        <f t="shared" si="0"/>
        <v>920614723</v>
      </c>
      <c r="M19" s="11">
        <v>0</v>
      </c>
      <c r="N19" s="11"/>
      <c r="O19" s="11">
        <v>-28620145</v>
      </c>
      <c r="P19" s="11"/>
      <c r="Q19" s="11">
        <v>-5101</v>
      </c>
      <c r="R19" s="11"/>
      <c r="S19" s="11">
        <f t="shared" si="1"/>
        <v>-28625246</v>
      </c>
    </row>
    <row r="20" spans="1:19">
      <c r="A20" s="1" t="s">
        <v>62</v>
      </c>
      <c r="C20" s="11">
        <v>6952949588</v>
      </c>
      <c r="D20" s="11"/>
      <c r="E20" s="11">
        <v>-10569704265</v>
      </c>
      <c r="F20" s="11"/>
      <c r="G20" s="11">
        <v>0</v>
      </c>
      <c r="H20" s="11"/>
      <c r="I20" s="11">
        <f t="shared" si="0"/>
        <v>-3616754677</v>
      </c>
      <c r="M20" s="11">
        <v>6952949588</v>
      </c>
      <c r="N20" s="11"/>
      <c r="O20" s="11">
        <v>-14173110672</v>
      </c>
      <c r="P20" s="11"/>
      <c r="Q20" s="11">
        <v>0</v>
      </c>
      <c r="R20" s="11"/>
      <c r="S20" s="11">
        <f t="shared" si="1"/>
        <v>-7220161084</v>
      </c>
    </row>
    <row r="21" spans="1:19">
      <c r="A21" s="1" t="s">
        <v>66</v>
      </c>
      <c r="C21" s="11">
        <v>4770661326</v>
      </c>
      <c r="D21" s="11"/>
      <c r="E21" s="11">
        <v>-10734205564</v>
      </c>
      <c r="F21" s="11"/>
      <c r="G21" s="11">
        <v>0</v>
      </c>
      <c r="H21" s="11"/>
      <c r="I21" s="11">
        <f t="shared" si="0"/>
        <v>-5963544238</v>
      </c>
      <c r="M21" s="11">
        <v>4770661326</v>
      </c>
      <c r="N21" s="11"/>
      <c r="O21" s="11">
        <v>-14606361909</v>
      </c>
      <c r="P21" s="11"/>
      <c r="Q21" s="11">
        <v>0</v>
      </c>
      <c r="R21" s="11"/>
      <c r="S21" s="11">
        <f t="shared" si="1"/>
        <v>-9835700583</v>
      </c>
    </row>
    <row r="22" spans="1:19">
      <c r="A22" s="1" t="s">
        <v>44</v>
      </c>
      <c r="C22" s="11">
        <v>482388513</v>
      </c>
      <c r="D22" s="11"/>
      <c r="E22" s="11">
        <v>-3101692424</v>
      </c>
      <c r="F22" s="11"/>
      <c r="G22" s="11">
        <v>0</v>
      </c>
      <c r="H22" s="11"/>
      <c r="I22" s="11">
        <f t="shared" si="0"/>
        <v>-2619303911</v>
      </c>
      <c r="M22" s="11">
        <v>482388513</v>
      </c>
      <c r="N22" s="11"/>
      <c r="O22" s="11">
        <v>-7472234908</v>
      </c>
      <c r="P22" s="11"/>
      <c r="Q22" s="11">
        <v>0</v>
      </c>
      <c r="R22" s="11"/>
      <c r="S22" s="11">
        <f t="shared" si="1"/>
        <v>-6989846395</v>
      </c>
    </row>
    <row r="23" spans="1:19">
      <c r="A23" s="1" t="s">
        <v>18</v>
      </c>
      <c r="C23" s="11">
        <v>2056315500</v>
      </c>
      <c r="D23" s="11"/>
      <c r="E23" s="11">
        <v>581535076</v>
      </c>
      <c r="F23" s="11"/>
      <c r="G23" s="11">
        <v>0</v>
      </c>
      <c r="H23" s="11"/>
      <c r="I23" s="11">
        <f t="shared" si="0"/>
        <v>2637850576</v>
      </c>
      <c r="M23" s="11">
        <v>2056315500</v>
      </c>
      <c r="N23" s="11"/>
      <c r="O23" s="11">
        <v>-6106118289</v>
      </c>
      <c r="P23" s="11"/>
      <c r="Q23" s="11">
        <v>0</v>
      </c>
      <c r="R23" s="11"/>
      <c r="S23" s="11">
        <f t="shared" si="1"/>
        <v>-4049802789</v>
      </c>
    </row>
    <row r="24" spans="1:19">
      <c r="A24" s="1" t="s">
        <v>31</v>
      </c>
      <c r="C24" s="11">
        <v>11992682312</v>
      </c>
      <c r="D24" s="11"/>
      <c r="E24" s="11">
        <v>-12439065828</v>
      </c>
      <c r="F24" s="11"/>
      <c r="G24" s="11">
        <v>0</v>
      </c>
      <c r="H24" s="11"/>
      <c r="I24" s="11">
        <f t="shared" si="0"/>
        <v>-446383516</v>
      </c>
      <c r="M24" s="11">
        <v>11992682312</v>
      </c>
      <c r="N24" s="11"/>
      <c r="O24" s="11">
        <v>-13694933051</v>
      </c>
      <c r="P24" s="11"/>
      <c r="Q24" s="11">
        <v>0</v>
      </c>
      <c r="R24" s="11"/>
      <c r="S24" s="11">
        <f t="shared" si="1"/>
        <v>-1702250739</v>
      </c>
    </row>
    <row r="25" spans="1:19">
      <c r="A25" s="1" t="s">
        <v>36</v>
      </c>
      <c r="C25" s="11">
        <v>0</v>
      </c>
      <c r="D25" s="11"/>
      <c r="E25" s="11">
        <v>-1236802099</v>
      </c>
      <c r="F25" s="11"/>
      <c r="G25" s="11">
        <v>0</v>
      </c>
      <c r="H25" s="11"/>
      <c r="I25" s="11">
        <f t="shared" si="0"/>
        <v>-1236802099</v>
      </c>
      <c r="M25" s="11">
        <v>2195894586</v>
      </c>
      <c r="N25" s="11"/>
      <c r="O25" s="11">
        <v>-6140613932</v>
      </c>
      <c r="P25" s="11"/>
      <c r="Q25" s="11">
        <v>0</v>
      </c>
      <c r="R25" s="11"/>
      <c r="S25" s="11">
        <f t="shared" si="1"/>
        <v>-3944719346</v>
      </c>
    </row>
    <row r="26" spans="1:19">
      <c r="A26" s="1" t="s">
        <v>53</v>
      </c>
      <c r="C26" s="11">
        <v>6176807004</v>
      </c>
      <c r="D26" s="11"/>
      <c r="E26" s="11">
        <v>-11190287652</v>
      </c>
      <c r="F26" s="11"/>
      <c r="G26" s="11">
        <v>0</v>
      </c>
      <c r="H26" s="11"/>
      <c r="I26" s="11">
        <f t="shared" si="0"/>
        <v>-5013480648</v>
      </c>
      <c r="M26" s="11">
        <v>6176807004</v>
      </c>
      <c r="N26" s="11"/>
      <c r="O26" s="11">
        <v>-11230252965</v>
      </c>
      <c r="P26" s="11"/>
      <c r="Q26" s="11">
        <v>0</v>
      </c>
      <c r="R26" s="11"/>
      <c r="S26" s="11">
        <f t="shared" si="1"/>
        <v>-5053445961</v>
      </c>
    </row>
    <row r="27" spans="1:19">
      <c r="A27" s="1" t="s">
        <v>25</v>
      </c>
      <c r="C27" s="11">
        <v>12440472913</v>
      </c>
      <c r="D27" s="11"/>
      <c r="E27" s="11">
        <v>-22581658657</v>
      </c>
      <c r="F27" s="11"/>
      <c r="G27" s="11">
        <v>0</v>
      </c>
      <c r="H27" s="11"/>
      <c r="I27" s="11">
        <f t="shared" si="0"/>
        <v>-10141185744</v>
      </c>
      <c r="M27" s="11">
        <v>12440472913</v>
      </c>
      <c r="N27" s="11"/>
      <c r="O27" s="11">
        <v>-28520765414</v>
      </c>
      <c r="P27" s="11"/>
      <c r="Q27" s="11">
        <v>0</v>
      </c>
      <c r="R27" s="11"/>
      <c r="S27" s="11">
        <f t="shared" si="1"/>
        <v>-16080292501</v>
      </c>
    </row>
    <row r="28" spans="1:19">
      <c r="A28" s="1" t="s">
        <v>40</v>
      </c>
      <c r="C28" s="11">
        <v>3116112162</v>
      </c>
      <c r="D28" s="11"/>
      <c r="E28" s="11">
        <v>-3604022271</v>
      </c>
      <c r="F28" s="11"/>
      <c r="G28" s="11">
        <v>0</v>
      </c>
      <c r="H28" s="11"/>
      <c r="I28" s="11">
        <f t="shared" si="0"/>
        <v>-487910109</v>
      </c>
      <c r="M28" s="11">
        <v>3116112162</v>
      </c>
      <c r="N28" s="11"/>
      <c r="O28" s="11">
        <v>-9896759572</v>
      </c>
      <c r="P28" s="11"/>
      <c r="Q28" s="11">
        <v>0</v>
      </c>
      <c r="R28" s="11"/>
      <c r="S28" s="11">
        <f t="shared" si="1"/>
        <v>-6780647410</v>
      </c>
    </row>
    <row r="29" spans="1:19">
      <c r="A29" s="1" t="s">
        <v>38</v>
      </c>
      <c r="C29" s="11">
        <v>4667871699</v>
      </c>
      <c r="D29" s="11"/>
      <c r="E29" s="11">
        <v>-9185492453</v>
      </c>
      <c r="F29" s="11"/>
      <c r="G29" s="11">
        <v>0</v>
      </c>
      <c r="H29" s="11"/>
      <c r="I29" s="11">
        <f t="shared" si="0"/>
        <v>-4517620754</v>
      </c>
      <c r="M29" s="11">
        <v>4667871699</v>
      </c>
      <c r="N29" s="11"/>
      <c r="O29" s="11">
        <v>-18748794365</v>
      </c>
      <c r="P29" s="11"/>
      <c r="Q29" s="11">
        <v>0</v>
      </c>
      <c r="R29" s="11"/>
      <c r="S29" s="11">
        <f t="shared" si="1"/>
        <v>-14080922666</v>
      </c>
    </row>
    <row r="30" spans="1:19">
      <c r="A30" s="1" t="s">
        <v>34</v>
      </c>
      <c r="C30" s="11">
        <v>1769553975</v>
      </c>
      <c r="D30" s="11"/>
      <c r="E30" s="11">
        <v>-559153124</v>
      </c>
      <c r="F30" s="11"/>
      <c r="G30" s="11">
        <v>0</v>
      </c>
      <c r="H30" s="11"/>
      <c r="I30" s="11">
        <f t="shared" si="0"/>
        <v>1210400851</v>
      </c>
      <c r="M30" s="11">
        <v>1769553975</v>
      </c>
      <c r="N30" s="11"/>
      <c r="O30" s="11">
        <v>-380906504</v>
      </c>
      <c r="P30" s="11"/>
      <c r="Q30" s="11">
        <v>0</v>
      </c>
      <c r="R30" s="11"/>
      <c r="S30" s="11">
        <f t="shared" si="1"/>
        <v>1388647471</v>
      </c>
    </row>
    <row r="31" spans="1:19">
      <c r="A31" s="1" t="s">
        <v>51</v>
      </c>
      <c r="C31" s="11">
        <v>0</v>
      </c>
      <c r="D31" s="11"/>
      <c r="E31" s="11">
        <v>-2251226242</v>
      </c>
      <c r="F31" s="11"/>
      <c r="G31" s="11">
        <v>0</v>
      </c>
      <c r="H31" s="11"/>
      <c r="I31" s="11">
        <f t="shared" si="0"/>
        <v>-2251226242</v>
      </c>
      <c r="M31" s="11">
        <v>0</v>
      </c>
      <c r="N31" s="11"/>
      <c r="O31" s="11">
        <v>-395337291</v>
      </c>
      <c r="P31" s="11"/>
      <c r="Q31" s="11">
        <v>0</v>
      </c>
      <c r="R31" s="11"/>
      <c r="S31" s="11">
        <f t="shared" si="1"/>
        <v>-395337291</v>
      </c>
    </row>
    <row r="32" spans="1:19">
      <c r="A32" s="1" t="s">
        <v>35</v>
      </c>
      <c r="C32" s="11">
        <v>0</v>
      </c>
      <c r="D32" s="11"/>
      <c r="E32" s="11">
        <v>-786730951</v>
      </c>
      <c r="F32" s="11"/>
      <c r="G32" s="11">
        <v>0</v>
      </c>
      <c r="H32" s="11"/>
      <c r="I32" s="11">
        <f t="shared" si="0"/>
        <v>-786730951</v>
      </c>
      <c r="M32" s="11">
        <v>0</v>
      </c>
      <c r="N32" s="11"/>
      <c r="O32" s="11">
        <v>-1785754381</v>
      </c>
      <c r="P32" s="11"/>
      <c r="Q32" s="11">
        <v>0</v>
      </c>
      <c r="R32" s="11"/>
      <c r="S32" s="11">
        <f t="shared" si="1"/>
        <v>-1785754381</v>
      </c>
    </row>
    <row r="33" spans="1:19">
      <c r="A33" s="1" t="s">
        <v>41</v>
      </c>
      <c r="C33" s="11">
        <v>0</v>
      </c>
      <c r="D33" s="11"/>
      <c r="E33" s="11">
        <v>-1667730885</v>
      </c>
      <c r="F33" s="11"/>
      <c r="G33" s="11">
        <v>0</v>
      </c>
      <c r="H33" s="11"/>
      <c r="I33" s="11">
        <f t="shared" si="0"/>
        <v>-1667730885</v>
      </c>
      <c r="M33" s="11">
        <v>0</v>
      </c>
      <c r="N33" s="11"/>
      <c r="O33" s="11">
        <v>1806708460</v>
      </c>
      <c r="P33" s="11"/>
      <c r="Q33" s="11">
        <v>0</v>
      </c>
      <c r="R33" s="11"/>
      <c r="S33" s="11">
        <f t="shared" si="1"/>
        <v>1806708460</v>
      </c>
    </row>
    <row r="34" spans="1:19">
      <c r="A34" s="1" t="s">
        <v>69</v>
      </c>
      <c r="C34" s="11">
        <v>0</v>
      </c>
      <c r="D34" s="11"/>
      <c r="E34" s="11">
        <v>8418806390</v>
      </c>
      <c r="F34" s="11"/>
      <c r="G34" s="11">
        <v>0</v>
      </c>
      <c r="H34" s="11"/>
      <c r="I34" s="11">
        <f t="shared" si="0"/>
        <v>8418806390</v>
      </c>
      <c r="M34" s="11">
        <v>0</v>
      </c>
      <c r="N34" s="11"/>
      <c r="O34" s="11">
        <v>8418806390</v>
      </c>
      <c r="P34" s="11"/>
      <c r="Q34" s="11">
        <v>0</v>
      </c>
      <c r="R34" s="11"/>
      <c r="S34" s="11">
        <f t="shared" si="1"/>
        <v>8418806390</v>
      </c>
    </row>
    <row r="35" spans="1:19">
      <c r="A35" s="1" t="s">
        <v>56</v>
      </c>
      <c r="C35" s="11">
        <v>0</v>
      </c>
      <c r="D35" s="11"/>
      <c r="E35" s="11">
        <v>-1787712511</v>
      </c>
      <c r="F35" s="11"/>
      <c r="G35" s="11">
        <v>0</v>
      </c>
      <c r="H35" s="11"/>
      <c r="I35" s="11">
        <f t="shared" si="0"/>
        <v>-1787712511</v>
      </c>
      <c r="M35" s="11">
        <v>0</v>
      </c>
      <c r="N35" s="11"/>
      <c r="O35" s="11">
        <v>-8407558844</v>
      </c>
      <c r="P35" s="11"/>
      <c r="Q35" s="11">
        <v>0</v>
      </c>
      <c r="R35" s="11"/>
      <c r="S35" s="11">
        <f t="shared" si="1"/>
        <v>-8407558844</v>
      </c>
    </row>
    <row r="36" spans="1:19">
      <c r="A36" s="1" t="s">
        <v>20</v>
      </c>
      <c r="C36" s="11">
        <v>0</v>
      </c>
      <c r="D36" s="11"/>
      <c r="E36" s="11">
        <v>-514581821</v>
      </c>
      <c r="F36" s="11"/>
      <c r="G36" s="11">
        <v>0</v>
      </c>
      <c r="H36" s="11"/>
      <c r="I36" s="11">
        <f t="shared" si="0"/>
        <v>-514581821</v>
      </c>
      <c r="M36" s="11">
        <v>0</v>
      </c>
      <c r="N36" s="11"/>
      <c r="O36" s="11">
        <v>-3487721235</v>
      </c>
      <c r="P36" s="11"/>
      <c r="Q36" s="11">
        <v>0</v>
      </c>
      <c r="R36" s="11"/>
      <c r="S36" s="11">
        <f t="shared" si="1"/>
        <v>-3487721235</v>
      </c>
    </row>
    <row r="37" spans="1:19">
      <c r="A37" s="1" t="s">
        <v>46</v>
      </c>
      <c r="C37" s="11">
        <v>0</v>
      </c>
      <c r="D37" s="11"/>
      <c r="E37" s="11">
        <v>-5717425442</v>
      </c>
      <c r="F37" s="11"/>
      <c r="G37" s="11">
        <v>0</v>
      </c>
      <c r="H37" s="11"/>
      <c r="I37" s="11">
        <f t="shared" si="0"/>
        <v>-5717425442</v>
      </c>
      <c r="M37" s="11">
        <v>0</v>
      </c>
      <c r="N37" s="11"/>
      <c r="O37" s="11">
        <v>-16279386950</v>
      </c>
      <c r="P37" s="11"/>
      <c r="Q37" s="11">
        <v>0</v>
      </c>
      <c r="R37" s="11"/>
      <c r="S37" s="11">
        <f t="shared" si="1"/>
        <v>-16279386950</v>
      </c>
    </row>
    <row r="38" spans="1:19">
      <c r="A38" s="1" t="s">
        <v>22</v>
      </c>
      <c r="C38" s="11">
        <v>0</v>
      </c>
      <c r="D38" s="11"/>
      <c r="E38" s="11">
        <v>-1519823521</v>
      </c>
      <c r="F38" s="11"/>
      <c r="G38" s="11">
        <v>0</v>
      </c>
      <c r="H38" s="11"/>
      <c r="I38" s="11">
        <f t="shared" si="0"/>
        <v>-1519823521</v>
      </c>
      <c r="M38" s="11">
        <v>0</v>
      </c>
      <c r="N38" s="11"/>
      <c r="O38" s="11">
        <v>-1063876464</v>
      </c>
      <c r="P38" s="11"/>
      <c r="Q38" s="11">
        <v>0</v>
      </c>
      <c r="R38" s="11"/>
      <c r="S38" s="11">
        <f t="shared" si="1"/>
        <v>-1063876464</v>
      </c>
    </row>
    <row r="39" spans="1:19">
      <c r="A39" s="1" t="s">
        <v>61</v>
      </c>
      <c r="C39" s="11">
        <v>0</v>
      </c>
      <c r="D39" s="11"/>
      <c r="E39" s="11">
        <v>-955994658</v>
      </c>
      <c r="F39" s="11"/>
      <c r="G39" s="11">
        <v>0</v>
      </c>
      <c r="H39" s="11"/>
      <c r="I39" s="11">
        <f t="shared" si="0"/>
        <v>-955994658</v>
      </c>
      <c r="M39" s="11">
        <v>0</v>
      </c>
      <c r="N39" s="11"/>
      <c r="O39" s="11">
        <v>599522074</v>
      </c>
      <c r="P39" s="11"/>
      <c r="Q39" s="11">
        <v>0</v>
      </c>
      <c r="R39" s="11"/>
      <c r="S39" s="11">
        <f t="shared" si="1"/>
        <v>599522074</v>
      </c>
    </row>
    <row r="40" spans="1:19">
      <c r="A40" s="1" t="s">
        <v>30</v>
      </c>
      <c r="C40" s="11">
        <v>0</v>
      </c>
      <c r="D40" s="11"/>
      <c r="E40" s="11">
        <v>1306709044</v>
      </c>
      <c r="F40" s="11"/>
      <c r="G40" s="11">
        <v>0</v>
      </c>
      <c r="H40" s="11"/>
      <c r="I40" s="11">
        <f t="shared" si="0"/>
        <v>1306709044</v>
      </c>
      <c r="M40" s="11">
        <v>0</v>
      </c>
      <c r="N40" s="11"/>
      <c r="O40" s="11">
        <v>-1568050851</v>
      </c>
      <c r="P40" s="11"/>
      <c r="Q40" s="11">
        <v>0</v>
      </c>
      <c r="R40" s="11"/>
      <c r="S40" s="11">
        <f t="shared" si="1"/>
        <v>-1568050851</v>
      </c>
    </row>
    <row r="41" spans="1:19">
      <c r="A41" s="1" t="s">
        <v>43</v>
      </c>
      <c r="C41" s="11">
        <v>0</v>
      </c>
      <c r="D41" s="11"/>
      <c r="E41" s="11">
        <v>1953647777</v>
      </c>
      <c r="F41" s="11"/>
      <c r="G41" s="11">
        <v>0</v>
      </c>
      <c r="H41" s="11"/>
      <c r="I41" s="11">
        <f t="shared" si="0"/>
        <v>1953647777</v>
      </c>
      <c r="M41" s="11">
        <v>0</v>
      </c>
      <c r="N41" s="11"/>
      <c r="O41" s="11">
        <v>-1588680610</v>
      </c>
      <c r="P41" s="11"/>
      <c r="Q41" s="11">
        <v>0</v>
      </c>
      <c r="R41" s="11"/>
      <c r="S41" s="11">
        <f t="shared" si="1"/>
        <v>-1588680610</v>
      </c>
    </row>
    <row r="42" spans="1:19">
      <c r="A42" s="1" t="s">
        <v>37</v>
      </c>
      <c r="C42" s="11">
        <v>0</v>
      </c>
      <c r="D42" s="11"/>
      <c r="E42" s="11">
        <v>-767510060</v>
      </c>
      <c r="F42" s="11"/>
      <c r="G42" s="11">
        <v>0</v>
      </c>
      <c r="H42" s="11"/>
      <c r="I42" s="11">
        <f t="shared" si="0"/>
        <v>-767510060</v>
      </c>
      <c r="M42" s="11">
        <v>0</v>
      </c>
      <c r="N42" s="11"/>
      <c r="O42" s="11">
        <v>-4901598342</v>
      </c>
      <c r="P42" s="11"/>
      <c r="Q42" s="11">
        <v>0</v>
      </c>
      <c r="R42" s="11"/>
      <c r="S42" s="11">
        <f t="shared" si="1"/>
        <v>-4901598342</v>
      </c>
    </row>
    <row r="43" spans="1:19">
      <c r="A43" s="1" t="s">
        <v>21</v>
      </c>
      <c r="C43" s="11">
        <v>0</v>
      </c>
      <c r="D43" s="11"/>
      <c r="E43" s="11">
        <v>-5071021161</v>
      </c>
      <c r="F43" s="11"/>
      <c r="G43" s="11">
        <v>0</v>
      </c>
      <c r="H43" s="11"/>
      <c r="I43" s="11">
        <f t="shared" si="0"/>
        <v>-5071021161</v>
      </c>
      <c r="M43" s="11">
        <v>0</v>
      </c>
      <c r="N43" s="11"/>
      <c r="O43" s="11">
        <v>-7693963142</v>
      </c>
      <c r="P43" s="11"/>
      <c r="Q43" s="11">
        <v>0</v>
      </c>
      <c r="R43" s="11"/>
      <c r="S43" s="11">
        <f t="shared" si="1"/>
        <v>-7693963142</v>
      </c>
    </row>
    <row r="44" spans="1:19">
      <c r="A44" s="1" t="s">
        <v>29</v>
      </c>
      <c r="C44" s="11">
        <v>0</v>
      </c>
      <c r="D44" s="11"/>
      <c r="E44" s="11">
        <v>4577693433</v>
      </c>
      <c r="F44" s="11"/>
      <c r="G44" s="11">
        <v>0</v>
      </c>
      <c r="H44" s="11"/>
      <c r="I44" s="11">
        <f t="shared" si="0"/>
        <v>4577693433</v>
      </c>
      <c r="M44" s="11">
        <v>0</v>
      </c>
      <c r="N44" s="11"/>
      <c r="O44" s="11">
        <v>6829018072</v>
      </c>
      <c r="P44" s="11"/>
      <c r="Q44" s="11">
        <v>0</v>
      </c>
      <c r="R44" s="11"/>
      <c r="S44" s="11">
        <f t="shared" si="1"/>
        <v>6829018072</v>
      </c>
    </row>
    <row r="45" spans="1:19">
      <c r="A45" s="1" t="s">
        <v>54</v>
      </c>
      <c r="C45" s="11">
        <v>0</v>
      </c>
      <c r="D45" s="11"/>
      <c r="E45" s="11">
        <v>3747299708</v>
      </c>
      <c r="F45" s="11"/>
      <c r="G45" s="11">
        <v>0</v>
      </c>
      <c r="H45" s="11"/>
      <c r="I45" s="11">
        <f t="shared" si="0"/>
        <v>3747299708</v>
      </c>
      <c r="M45" s="11">
        <v>0</v>
      </c>
      <c r="N45" s="11"/>
      <c r="O45" s="11">
        <v>-3459045885</v>
      </c>
      <c r="P45" s="11"/>
      <c r="Q45" s="11">
        <v>0</v>
      </c>
      <c r="R45" s="11"/>
      <c r="S45" s="11">
        <f t="shared" si="1"/>
        <v>-3459045885</v>
      </c>
    </row>
    <row r="46" spans="1:19">
      <c r="A46" s="1" t="s">
        <v>15</v>
      </c>
      <c r="C46" s="11">
        <v>0</v>
      </c>
      <c r="D46" s="11"/>
      <c r="E46" s="11">
        <v>1272384000</v>
      </c>
      <c r="F46" s="11"/>
      <c r="G46" s="11">
        <v>0</v>
      </c>
      <c r="H46" s="11"/>
      <c r="I46" s="11">
        <f t="shared" si="0"/>
        <v>1272384000</v>
      </c>
      <c r="M46" s="11">
        <v>0</v>
      </c>
      <c r="N46" s="11"/>
      <c r="O46" s="11">
        <v>159048000</v>
      </c>
      <c r="P46" s="11"/>
      <c r="Q46" s="11">
        <v>0</v>
      </c>
      <c r="R46" s="11"/>
      <c r="S46" s="11">
        <f t="shared" si="1"/>
        <v>159048000</v>
      </c>
    </row>
    <row r="47" spans="1:19">
      <c r="A47" s="1" t="s">
        <v>57</v>
      </c>
      <c r="C47" s="11">
        <v>0</v>
      </c>
      <c r="D47" s="11"/>
      <c r="E47" s="11">
        <v>-1672280453</v>
      </c>
      <c r="F47" s="11"/>
      <c r="G47" s="11">
        <v>0</v>
      </c>
      <c r="H47" s="11"/>
      <c r="I47" s="11">
        <f t="shared" si="0"/>
        <v>-1672280453</v>
      </c>
      <c r="M47" s="11">
        <v>0</v>
      </c>
      <c r="N47" s="11"/>
      <c r="O47" s="11">
        <v>-5342007005</v>
      </c>
      <c r="P47" s="11"/>
      <c r="Q47" s="11">
        <v>0</v>
      </c>
      <c r="R47" s="11"/>
      <c r="S47" s="11">
        <f t="shared" si="1"/>
        <v>-5342007005</v>
      </c>
    </row>
    <row r="48" spans="1:19">
      <c r="A48" s="1" t="s">
        <v>17</v>
      </c>
      <c r="C48" s="11">
        <v>0</v>
      </c>
      <c r="D48" s="11"/>
      <c r="E48" s="11">
        <v>-269524069</v>
      </c>
      <c r="F48" s="11"/>
      <c r="G48" s="11">
        <v>0</v>
      </c>
      <c r="H48" s="11"/>
      <c r="I48" s="11">
        <f t="shared" si="0"/>
        <v>-269524069</v>
      </c>
      <c r="M48" s="11">
        <v>0</v>
      </c>
      <c r="N48" s="11"/>
      <c r="O48" s="11">
        <v>-4809256299</v>
      </c>
      <c r="P48" s="11"/>
      <c r="Q48" s="11">
        <v>0</v>
      </c>
      <c r="R48" s="11"/>
      <c r="S48" s="11">
        <f t="shared" si="1"/>
        <v>-4809256299</v>
      </c>
    </row>
    <row r="49" spans="1:21">
      <c r="A49" s="1" t="s">
        <v>19</v>
      </c>
      <c r="C49" s="11">
        <v>0</v>
      </c>
      <c r="D49" s="11"/>
      <c r="E49" s="11">
        <v>-877141695</v>
      </c>
      <c r="F49" s="11"/>
      <c r="G49" s="11">
        <v>0</v>
      </c>
      <c r="H49" s="11"/>
      <c r="I49" s="11">
        <f t="shared" si="0"/>
        <v>-877141695</v>
      </c>
      <c r="M49" s="11">
        <v>0</v>
      </c>
      <c r="N49" s="11"/>
      <c r="O49" s="11">
        <v>-1255907428</v>
      </c>
      <c r="P49" s="11"/>
      <c r="Q49" s="11">
        <v>0</v>
      </c>
      <c r="R49" s="11"/>
      <c r="S49" s="11">
        <f t="shared" si="1"/>
        <v>-1255907428</v>
      </c>
    </row>
    <row r="50" spans="1:21">
      <c r="A50" s="1" t="s">
        <v>52</v>
      </c>
      <c r="C50" s="11">
        <v>0</v>
      </c>
      <c r="D50" s="11"/>
      <c r="E50" s="11">
        <v>-4706050900</v>
      </c>
      <c r="F50" s="11"/>
      <c r="G50" s="11">
        <v>0</v>
      </c>
      <c r="H50" s="11"/>
      <c r="I50" s="11">
        <f t="shared" si="0"/>
        <v>-4706050900</v>
      </c>
      <c r="M50" s="11">
        <v>0</v>
      </c>
      <c r="N50" s="11"/>
      <c r="O50" s="11">
        <v>-9213254581</v>
      </c>
      <c r="P50" s="11"/>
      <c r="Q50" s="11">
        <v>0</v>
      </c>
      <c r="R50" s="11"/>
      <c r="S50" s="11">
        <f t="shared" si="1"/>
        <v>-9213254581</v>
      </c>
    </row>
    <row r="51" spans="1:21">
      <c r="A51" s="1" t="s">
        <v>47</v>
      </c>
      <c r="C51" s="11">
        <v>0</v>
      </c>
      <c r="D51" s="11"/>
      <c r="E51" s="11">
        <v>-9034581954</v>
      </c>
      <c r="F51" s="11"/>
      <c r="G51" s="11">
        <v>0</v>
      </c>
      <c r="H51" s="11"/>
      <c r="I51" s="11">
        <f t="shared" si="0"/>
        <v>-9034581954</v>
      </c>
      <c r="M51" s="11">
        <v>0</v>
      </c>
      <c r="N51" s="11"/>
      <c r="O51" s="11">
        <v>-10830594018</v>
      </c>
      <c r="P51" s="11"/>
      <c r="Q51" s="11">
        <v>0</v>
      </c>
      <c r="R51" s="11"/>
      <c r="S51" s="11">
        <f t="shared" si="1"/>
        <v>-10830594018</v>
      </c>
    </row>
    <row r="52" spans="1:21">
      <c r="A52" s="1" t="s">
        <v>16</v>
      </c>
      <c r="C52" s="11">
        <v>0</v>
      </c>
      <c r="D52" s="11"/>
      <c r="E52" s="11">
        <v>-2066033440</v>
      </c>
      <c r="F52" s="11"/>
      <c r="G52" s="11">
        <v>0</v>
      </c>
      <c r="H52" s="11"/>
      <c r="I52" s="11">
        <f t="shared" si="0"/>
        <v>-2066033440</v>
      </c>
      <c r="M52" s="11">
        <v>0</v>
      </c>
      <c r="N52" s="11"/>
      <c r="O52" s="11">
        <v>-21141740254</v>
      </c>
      <c r="P52" s="11"/>
      <c r="Q52" s="11">
        <v>0</v>
      </c>
      <c r="R52" s="11"/>
      <c r="S52" s="11">
        <f t="shared" si="1"/>
        <v>-21141740254</v>
      </c>
    </row>
    <row r="53" spans="1:21">
      <c r="A53" s="1" t="s">
        <v>32</v>
      </c>
      <c r="C53" s="11">
        <v>0</v>
      </c>
      <c r="D53" s="11"/>
      <c r="E53" s="11">
        <v>-190293335</v>
      </c>
      <c r="F53" s="11"/>
      <c r="G53" s="11">
        <v>0</v>
      </c>
      <c r="H53" s="11"/>
      <c r="I53" s="11">
        <f t="shared" si="0"/>
        <v>-190293335</v>
      </c>
      <c r="M53" s="11">
        <v>0</v>
      </c>
      <c r="N53" s="11"/>
      <c r="O53" s="11">
        <v>-728644566</v>
      </c>
      <c r="P53" s="11"/>
      <c r="Q53" s="11">
        <v>0</v>
      </c>
      <c r="R53" s="11"/>
      <c r="S53" s="11">
        <f t="shared" si="1"/>
        <v>-728644566</v>
      </c>
    </row>
    <row r="54" spans="1:21">
      <c r="A54" s="1" t="s">
        <v>45</v>
      </c>
      <c r="C54" s="11">
        <v>0</v>
      </c>
      <c r="D54" s="11"/>
      <c r="E54" s="11">
        <v>-1002922766</v>
      </c>
      <c r="F54" s="11"/>
      <c r="G54" s="11">
        <v>0</v>
      </c>
      <c r="H54" s="11"/>
      <c r="I54" s="11">
        <f t="shared" si="0"/>
        <v>-1002922766</v>
      </c>
      <c r="M54" s="11">
        <v>0</v>
      </c>
      <c r="N54" s="11"/>
      <c r="O54" s="11">
        <v>-1525722932</v>
      </c>
      <c r="P54" s="11"/>
      <c r="Q54" s="11">
        <v>0</v>
      </c>
      <c r="R54" s="11"/>
      <c r="S54" s="11">
        <f t="shared" si="1"/>
        <v>-1525722932</v>
      </c>
    </row>
    <row r="55" spans="1:21">
      <c r="A55" s="1" t="s">
        <v>39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f t="shared" si="0"/>
        <v>0</v>
      </c>
      <c r="M55" s="11">
        <v>0</v>
      </c>
      <c r="N55" s="11"/>
      <c r="O55" s="11">
        <v>0</v>
      </c>
      <c r="P55" s="11"/>
      <c r="Q55" s="11">
        <v>0</v>
      </c>
      <c r="R55" s="11"/>
      <c r="S55" s="11">
        <f t="shared" si="1"/>
        <v>0</v>
      </c>
    </row>
    <row r="56" spans="1:21">
      <c r="A56" s="1" t="s">
        <v>27</v>
      </c>
      <c r="C56" s="11">
        <v>0</v>
      </c>
      <c r="D56" s="11"/>
      <c r="E56" s="11">
        <v>-2750524927</v>
      </c>
      <c r="F56" s="11"/>
      <c r="G56" s="11">
        <v>0</v>
      </c>
      <c r="H56" s="11"/>
      <c r="I56" s="11">
        <f t="shared" si="0"/>
        <v>-2750524927</v>
      </c>
      <c r="M56" s="11">
        <v>0</v>
      </c>
      <c r="N56" s="11"/>
      <c r="O56" s="11">
        <v>-2088633902</v>
      </c>
      <c r="P56" s="11"/>
      <c r="Q56" s="11">
        <v>0</v>
      </c>
      <c r="R56" s="11"/>
      <c r="S56" s="11">
        <f t="shared" si="1"/>
        <v>-2088633902</v>
      </c>
    </row>
    <row r="57" spans="1:21">
      <c r="A57" s="1" t="s">
        <v>33</v>
      </c>
      <c r="C57" s="11">
        <v>0</v>
      </c>
      <c r="D57" s="11"/>
      <c r="E57" s="11">
        <v>-3103741096</v>
      </c>
      <c r="F57" s="11"/>
      <c r="G57" s="11">
        <v>0</v>
      </c>
      <c r="H57" s="11"/>
      <c r="I57" s="11">
        <f t="shared" si="0"/>
        <v>-3103741096</v>
      </c>
      <c r="M57" s="11">
        <v>0</v>
      </c>
      <c r="N57" s="11"/>
      <c r="O57" s="11">
        <v>-15996841509</v>
      </c>
      <c r="P57" s="11"/>
      <c r="Q57" s="11">
        <v>0</v>
      </c>
      <c r="R57" s="11"/>
      <c r="S57" s="11">
        <f t="shared" si="1"/>
        <v>-15996841509</v>
      </c>
    </row>
    <row r="58" spans="1:21">
      <c r="A58" s="1" t="s">
        <v>60</v>
      </c>
      <c r="C58" s="11">
        <v>0</v>
      </c>
      <c r="D58" s="11"/>
      <c r="E58" s="11">
        <v>-2019067042</v>
      </c>
      <c r="F58" s="11"/>
      <c r="G58" s="11">
        <v>0</v>
      </c>
      <c r="H58" s="11"/>
      <c r="I58" s="11">
        <f t="shared" si="0"/>
        <v>-2019067042</v>
      </c>
      <c r="M58" s="11">
        <v>0</v>
      </c>
      <c r="N58" s="11"/>
      <c r="O58" s="11">
        <v>-678978296</v>
      </c>
      <c r="P58" s="11"/>
      <c r="Q58" s="11">
        <v>0</v>
      </c>
      <c r="R58" s="11"/>
      <c r="S58" s="11">
        <f t="shared" si="1"/>
        <v>-678978296</v>
      </c>
    </row>
    <row r="59" spans="1:21">
      <c r="A59" s="1" t="s">
        <v>23</v>
      </c>
      <c r="C59" s="11">
        <v>0</v>
      </c>
      <c r="D59" s="11"/>
      <c r="E59" s="11">
        <v>-753648786</v>
      </c>
      <c r="F59" s="11"/>
      <c r="G59" s="11">
        <v>0</v>
      </c>
      <c r="H59" s="11"/>
      <c r="I59" s="11">
        <f t="shared" si="0"/>
        <v>-753648786</v>
      </c>
      <c r="M59" s="11">
        <v>0</v>
      </c>
      <c r="N59" s="11"/>
      <c r="O59" s="11">
        <v>-2837813333</v>
      </c>
      <c r="P59" s="11"/>
      <c r="Q59" s="11">
        <v>0</v>
      </c>
      <c r="R59" s="11"/>
      <c r="S59" s="11">
        <f t="shared" si="1"/>
        <v>-2837813333</v>
      </c>
    </row>
    <row r="60" spans="1:21">
      <c r="A60" s="1" t="s">
        <v>70</v>
      </c>
      <c r="C60" s="12">
        <f>SUM(C8:C59)</f>
        <v>66690073012</v>
      </c>
      <c r="D60" s="11"/>
      <c r="E60" s="12">
        <f>SUM(E8:E59)</f>
        <v>-148547368180</v>
      </c>
      <c r="F60" s="11"/>
      <c r="G60" s="12">
        <f>SUM(G8:G59)</f>
        <v>1230014474</v>
      </c>
      <c r="H60" s="11"/>
      <c r="I60" s="12">
        <f>SUM(I8:I59)</f>
        <v>-80627280694</v>
      </c>
      <c r="K60" s="4"/>
      <c r="M60" s="12">
        <f>SUM(M8:M59)</f>
        <v>68885967598</v>
      </c>
      <c r="N60" s="11"/>
      <c r="O60" s="12">
        <f>SUM(O8:O59)</f>
        <v>-289633366831</v>
      </c>
      <c r="P60" s="11"/>
      <c r="Q60" s="12">
        <f>SUM(Q8:Q59)</f>
        <v>1542274496</v>
      </c>
      <c r="R60" s="11"/>
      <c r="S60" s="12">
        <f>SUM(S8:S59)</f>
        <v>-219205124737</v>
      </c>
      <c r="U60" s="4"/>
    </row>
    <row r="61" spans="1:21">
      <c r="C61" s="11"/>
      <c r="D61" s="11"/>
      <c r="E61" s="11"/>
      <c r="F61" s="11"/>
      <c r="G61" s="11"/>
      <c r="H61" s="11"/>
      <c r="I61" s="11"/>
      <c r="M61" s="13"/>
      <c r="O61" s="13"/>
      <c r="Q61" s="13"/>
    </row>
    <row r="62" spans="1:21">
      <c r="C62" s="11"/>
      <c r="D62" s="11"/>
      <c r="E62" s="11"/>
      <c r="F62" s="11"/>
      <c r="G62" s="11"/>
      <c r="H62" s="11"/>
      <c r="I62" s="11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topLeftCell="A4" workbookViewId="0">
      <selection activeCell="A25" sqref="A25:XFD25"/>
    </sheetView>
  </sheetViews>
  <sheetFormatPr defaultRowHeight="2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9" style="1" customWidth="1"/>
    <col min="8" max="8" width="1" style="1" customWidth="1"/>
    <col min="9" max="9" width="20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0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>
      <c r="A3" s="20" t="s">
        <v>156</v>
      </c>
      <c r="B3" s="20" t="s">
        <v>156</v>
      </c>
      <c r="C3" s="20" t="s">
        <v>156</v>
      </c>
      <c r="D3" s="20" t="s">
        <v>156</v>
      </c>
      <c r="E3" s="20" t="s">
        <v>156</v>
      </c>
      <c r="F3" s="20" t="s">
        <v>156</v>
      </c>
      <c r="G3" s="20" t="s">
        <v>156</v>
      </c>
      <c r="H3" s="20" t="s">
        <v>156</v>
      </c>
      <c r="I3" s="20" t="s">
        <v>156</v>
      </c>
      <c r="J3" s="20" t="s">
        <v>156</v>
      </c>
      <c r="K3" s="20" t="s">
        <v>156</v>
      </c>
      <c r="L3" s="20" t="s">
        <v>156</v>
      </c>
      <c r="M3" s="20" t="s">
        <v>156</v>
      </c>
      <c r="N3" s="20" t="s">
        <v>156</v>
      </c>
      <c r="O3" s="20" t="s">
        <v>156</v>
      </c>
      <c r="P3" s="20" t="s">
        <v>156</v>
      </c>
      <c r="Q3" s="20" t="s">
        <v>156</v>
      </c>
    </row>
    <row r="4" spans="1:1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>
      <c r="A6" s="19" t="s">
        <v>160</v>
      </c>
      <c r="C6" s="19" t="s">
        <v>158</v>
      </c>
      <c r="D6" s="19" t="s">
        <v>158</v>
      </c>
      <c r="E6" s="19" t="s">
        <v>158</v>
      </c>
      <c r="F6" s="19" t="s">
        <v>158</v>
      </c>
      <c r="G6" s="19" t="s">
        <v>158</v>
      </c>
      <c r="H6" s="19" t="s">
        <v>158</v>
      </c>
      <c r="I6" s="19" t="s">
        <v>158</v>
      </c>
      <c r="K6" s="19" t="s">
        <v>159</v>
      </c>
      <c r="L6" s="19" t="s">
        <v>159</v>
      </c>
      <c r="M6" s="19" t="s">
        <v>159</v>
      </c>
      <c r="N6" s="19" t="s">
        <v>159</v>
      </c>
      <c r="O6" s="19" t="s">
        <v>159</v>
      </c>
      <c r="P6" s="19" t="s">
        <v>159</v>
      </c>
      <c r="Q6" s="19" t="s">
        <v>159</v>
      </c>
    </row>
    <row r="7" spans="1:17" ht="24.75">
      <c r="A7" s="19" t="s">
        <v>160</v>
      </c>
      <c r="C7" s="19" t="s">
        <v>192</v>
      </c>
      <c r="E7" s="19" t="s">
        <v>189</v>
      </c>
      <c r="G7" s="19" t="s">
        <v>190</v>
      </c>
      <c r="I7" s="19" t="s">
        <v>193</v>
      </c>
      <c r="K7" s="19" t="s">
        <v>192</v>
      </c>
      <c r="M7" s="19" t="s">
        <v>189</v>
      </c>
      <c r="O7" s="19" t="s">
        <v>190</v>
      </c>
      <c r="Q7" s="19" t="s">
        <v>193</v>
      </c>
    </row>
    <row r="8" spans="1:17">
      <c r="A8" s="1" t="s">
        <v>99</v>
      </c>
      <c r="C8" s="11">
        <v>0</v>
      </c>
      <c r="D8" s="11"/>
      <c r="E8" s="11">
        <v>-266854123</v>
      </c>
      <c r="F8" s="11"/>
      <c r="G8" s="11">
        <v>818851558</v>
      </c>
      <c r="H8" s="11"/>
      <c r="I8" s="11">
        <f>C8+E8+G8</f>
        <v>551997435</v>
      </c>
      <c r="J8" s="11"/>
      <c r="K8" s="11">
        <v>0</v>
      </c>
      <c r="L8" s="11"/>
      <c r="M8" s="11">
        <v>415021263</v>
      </c>
      <c r="N8" s="11"/>
      <c r="O8" s="11">
        <v>818851558</v>
      </c>
      <c r="P8" s="11"/>
      <c r="Q8" s="11">
        <f>K8+M8+O8</f>
        <v>1233872821</v>
      </c>
    </row>
    <row r="9" spans="1:17">
      <c r="A9" s="1" t="s">
        <v>104</v>
      </c>
      <c r="C9" s="11">
        <v>0</v>
      </c>
      <c r="D9" s="11"/>
      <c r="E9" s="11">
        <v>2732473387</v>
      </c>
      <c r="F9" s="11"/>
      <c r="G9" s="11">
        <v>960232878</v>
      </c>
      <c r="H9" s="11"/>
      <c r="I9" s="11">
        <f t="shared" ref="I9:I23" si="0">C9+E9+G9</f>
        <v>3692706265</v>
      </c>
      <c r="J9" s="11"/>
      <c r="K9" s="11">
        <v>0</v>
      </c>
      <c r="L9" s="11"/>
      <c r="M9" s="11">
        <v>7507543922</v>
      </c>
      <c r="N9" s="11"/>
      <c r="O9" s="11">
        <v>960232878</v>
      </c>
      <c r="P9" s="11"/>
      <c r="Q9" s="11">
        <f t="shared" ref="Q9:Q23" si="1">K9+M9+O9</f>
        <v>8467776800</v>
      </c>
    </row>
    <row r="10" spans="1:17">
      <c r="A10" s="1" t="s">
        <v>127</v>
      </c>
      <c r="C10" s="11">
        <v>8718616721</v>
      </c>
      <c r="D10" s="11"/>
      <c r="E10" s="11">
        <v>-1204186701</v>
      </c>
      <c r="F10" s="11"/>
      <c r="G10" s="11">
        <v>0</v>
      </c>
      <c r="H10" s="11"/>
      <c r="I10" s="11">
        <f t="shared" si="0"/>
        <v>7514430020</v>
      </c>
      <c r="J10" s="11"/>
      <c r="K10" s="11">
        <v>27688900565</v>
      </c>
      <c r="L10" s="11"/>
      <c r="M10" s="11">
        <v>6358105785</v>
      </c>
      <c r="N10" s="11"/>
      <c r="O10" s="11">
        <v>2060983745</v>
      </c>
      <c r="P10" s="11"/>
      <c r="Q10" s="11">
        <f t="shared" si="1"/>
        <v>36107990095</v>
      </c>
    </row>
    <row r="11" spans="1:17">
      <c r="A11" s="1" t="s">
        <v>131</v>
      </c>
      <c r="C11" s="11">
        <v>1529788469</v>
      </c>
      <c r="D11" s="11"/>
      <c r="E11" s="11">
        <v>0</v>
      </c>
      <c r="F11" s="11"/>
      <c r="G11" s="11">
        <v>0</v>
      </c>
      <c r="H11" s="11"/>
      <c r="I11" s="11">
        <f t="shared" si="0"/>
        <v>1529788469</v>
      </c>
      <c r="J11" s="11"/>
      <c r="K11" s="11">
        <v>4686410181</v>
      </c>
      <c r="L11" s="11"/>
      <c r="M11" s="11">
        <v>566897231</v>
      </c>
      <c r="N11" s="11"/>
      <c r="O11" s="11">
        <v>0</v>
      </c>
      <c r="P11" s="11"/>
      <c r="Q11" s="11">
        <f t="shared" si="1"/>
        <v>5253307412</v>
      </c>
    </row>
    <row r="12" spans="1:17">
      <c r="A12" s="1" t="s">
        <v>123</v>
      </c>
      <c r="C12" s="11">
        <v>2564979188</v>
      </c>
      <c r="D12" s="11"/>
      <c r="E12" s="11">
        <v>0</v>
      </c>
      <c r="F12" s="11"/>
      <c r="G12" s="11">
        <v>0</v>
      </c>
      <c r="H12" s="11"/>
      <c r="I12" s="11">
        <f t="shared" si="0"/>
        <v>2564979188</v>
      </c>
      <c r="J12" s="11"/>
      <c r="K12" s="11">
        <v>6615454614</v>
      </c>
      <c r="L12" s="11"/>
      <c r="M12" s="11">
        <v>1064880196</v>
      </c>
      <c r="N12" s="11"/>
      <c r="O12" s="11">
        <v>0</v>
      </c>
      <c r="P12" s="11"/>
      <c r="Q12" s="11">
        <f t="shared" si="1"/>
        <v>7680334810</v>
      </c>
    </row>
    <row r="13" spans="1:17">
      <c r="A13" s="1" t="s">
        <v>109</v>
      </c>
      <c r="C13" s="11">
        <v>0</v>
      </c>
      <c r="D13" s="11"/>
      <c r="E13" s="11">
        <v>7504958560</v>
      </c>
      <c r="F13" s="11"/>
      <c r="G13" s="11">
        <v>0</v>
      </c>
      <c r="H13" s="11"/>
      <c r="I13" s="11">
        <f t="shared" si="0"/>
        <v>7504958560</v>
      </c>
      <c r="J13" s="11"/>
      <c r="K13" s="11">
        <v>0</v>
      </c>
      <c r="L13" s="11"/>
      <c r="M13" s="11">
        <v>11851284456</v>
      </c>
      <c r="N13" s="11"/>
      <c r="O13" s="11">
        <v>0</v>
      </c>
      <c r="P13" s="11"/>
      <c r="Q13" s="11">
        <f t="shared" si="1"/>
        <v>11851284456</v>
      </c>
    </row>
    <row r="14" spans="1:17">
      <c r="A14" s="1" t="s">
        <v>89</v>
      </c>
      <c r="C14" s="11">
        <v>0</v>
      </c>
      <c r="D14" s="11"/>
      <c r="E14" s="11">
        <v>1344554655</v>
      </c>
      <c r="F14" s="11"/>
      <c r="G14" s="11">
        <v>0</v>
      </c>
      <c r="H14" s="11"/>
      <c r="I14" s="11">
        <f t="shared" si="0"/>
        <v>1344554655</v>
      </c>
      <c r="J14" s="11"/>
      <c r="K14" s="11">
        <v>0</v>
      </c>
      <c r="L14" s="11"/>
      <c r="M14" s="11">
        <v>1501115673</v>
      </c>
      <c r="N14" s="11"/>
      <c r="O14" s="11">
        <v>0</v>
      </c>
      <c r="P14" s="11"/>
      <c r="Q14" s="11">
        <f t="shared" si="1"/>
        <v>1501115673</v>
      </c>
    </row>
    <row r="15" spans="1:17">
      <c r="A15" s="1" t="s">
        <v>80</v>
      </c>
      <c r="C15" s="11">
        <v>0</v>
      </c>
      <c r="D15" s="11"/>
      <c r="E15" s="11">
        <v>16257053</v>
      </c>
      <c r="F15" s="11"/>
      <c r="G15" s="11">
        <v>0</v>
      </c>
      <c r="H15" s="11"/>
      <c r="I15" s="11">
        <f t="shared" si="0"/>
        <v>16257053</v>
      </c>
      <c r="J15" s="11"/>
      <c r="K15" s="11">
        <v>0</v>
      </c>
      <c r="L15" s="11"/>
      <c r="M15" s="11">
        <v>22004011</v>
      </c>
      <c r="N15" s="11"/>
      <c r="O15" s="11">
        <v>0</v>
      </c>
      <c r="P15" s="11"/>
      <c r="Q15" s="11">
        <f t="shared" si="1"/>
        <v>22004011</v>
      </c>
    </row>
    <row r="16" spans="1:17">
      <c r="A16" s="1" t="s">
        <v>112</v>
      </c>
      <c r="C16" s="11">
        <v>0</v>
      </c>
      <c r="D16" s="11"/>
      <c r="E16" s="11">
        <v>1047251151</v>
      </c>
      <c r="F16" s="11"/>
      <c r="G16" s="11">
        <v>0</v>
      </c>
      <c r="H16" s="11"/>
      <c r="I16" s="11">
        <f t="shared" si="0"/>
        <v>1047251151</v>
      </c>
      <c r="J16" s="11"/>
      <c r="K16" s="11">
        <v>0</v>
      </c>
      <c r="L16" s="11"/>
      <c r="M16" s="11">
        <v>2096904867</v>
      </c>
      <c r="N16" s="11"/>
      <c r="O16" s="11">
        <v>0</v>
      </c>
      <c r="P16" s="11"/>
      <c r="Q16" s="11">
        <f t="shared" si="1"/>
        <v>2096904867</v>
      </c>
    </row>
    <row r="17" spans="1:17">
      <c r="A17" s="1" t="s">
        <v>92</v>
      </c>
      <c r="C17" s="11">
        <v>0</v>
      </c>
      <c r="D17" s="11"/>
      <c r="E17" s="11">
        <v>754239649</v>
      </c>
      <c r="F17" s="11"/>
      <c r="G17" s="11">
        <v>0</v>
      </c>
      <c r="H17" s="11"/>
      <c r="I17" s="11">
        <f t="shared" si="0"/>
        <v>754239649</v>
      </c>
      <c r="J17" s="11"/>
      <c r="K17" s="11">
        <v>0</v>
      </c>
      <c r="L17" s="11"/>
      <c r="M17" s="11">
        <v>1197665304</v>
      </c>
      <c r="N17" s="11"/>
      <c r="O17" s="11">
        <v>0</v>
      </c>
      <c r="P17" s="11"/>
      <c r="Q17" s="11">
        <f t="shared" si="1"/>
        <v>1197665304</v>
      </c>
    </row>
    <row r="18" spans="1:17">
      <c r="A18" s="1" t="s">
        <v>96</v>
      </c>
      <c r="C18" s="11">
        <v>0</v>
      </c>
      <c r="D18" s="11"/>
      <c r="E18" s="11">
        <v>3043205959</v>
      </c>
      <c r="F18" s="11"/>
      <c r="G18" s="11">
        <v>0</v>
      </c>
      <c r="H18" s="11"/>
      <c r="I18" s="11">
        <f t="shared" si="0"/>
        <v>3043205959</v>
      </c>
      <c r="J18" s="11"/>
      <c r="K18" s="11">
        <v>0</v>
      </c>
      <c r="L18" s="11"/>
      <c r="M18" s="11">
        <v>5311417211</v>
      </c>
      <c r="N18" s="11"/>
      <c r="O18" s="11">
        <v>0</v>
      </c>
      <c r="P18" s="11"/>
      <c r="Q18" s="11">
        <f t="shared" si="1"/>
        <v>5311417211</v>
      </c>
    </row>
    <row r="19" spans="1:17">
      <c r="A19" s="1" t="s">
        <v>116</v>
      </c>
      <c r="C19" s="11">
        <v>0</v>
      </c>
      <c r="D19" s="11"/>
      <c r="E19" s="11">
        <v>9118355978</v>
      </c>
      <c r="F19" s="11"/>
      <c r="G19" s="11">
        <v>0</v>
      </c>
      <c r="H19" s="11"/>
      <c r="I19" s="11">
        <f t="shared" si="0"/>
        <v>9118355978</v>
      </c>
      <c r="J19" s="11"/>
      <c r="K19" s="11">
        <v>0</v>
      </c>
      <c r="L19" s="11"/>
      <c r="M19" s="11">
        <v>9918611266</v>
      </c>
      <c r="N19" s="11"/>
      <c r="O19" s="11">
        <v>0</v>
      </c>
      <c r="P19" s="11"/>
      <c r="Q19" s="11">
        <f t="shared" si="1"/>
        <v>9918611266</v>
      </c>
    </row>
    <row r="20" spans="1:17">
      <c r="A20" s="1" t="s">
        <v>85</v>
      </c>
      <c r="C20" s="11">
        <v>0</v>
      </c>
      <c r="D20" s="11"/>
      <c r="E20" s="11">
        <v>975837098</v>
      </c>
      <c r="F20" s="11"/>
      <c r="G20" s="11">
        <v>0</v>
      </c>
      <c r="H20" s="11"/>
      <c r="I20" s="11">
        <f t="shared" si="0"/>
        <v>975837098</v>
      </c>
      <c r="J20" s="11"/>
      <c r="K20" s="11">
        <v>0</v>
      </c>
      <c r="L20" s="11"/>
      <c r="M20" s="11">
        <v>1093185824</v>
      </c>
      <c r="N20" s="11"/>
      <c r="O20" s="11">
        <v>0</v>
      </c>
      <c r="P20" s="11"/>
      <c r="Q20" s="11">
        <f t="shared" si="1"/>
        <v>1093185824</v>
      </c>
    </row>
    <row r="21" spans="1:17">
      <c r="A21" s="1" t="s">
        <v>119</v>
      </c>
      <c r="C21" s="11">
        <v>0</v>
      </c>
      <c r="D21" s="11"/>
      <c r="E21" s="11">
        <v>2915811414</v>
      </c>
      <c r="F21" s="11"/>
      <c r="G21" s="11">
        <v>0</v>
      </c>
      <c r="H21" s="11"/>
      <c r="I21" s="11">
        <f t="shared" si="0"/>
        <v>2915811414</v>
      </c>
      <c r="J21" s="11"/>
      <c r="K21" s="11">
        <v>0</v>
      </c>
      <c r="L21" s="11"/>
      <c r="M21" s="11">
        <v>7015960127</v>
      </c>
      <c r="N21" s="11"/>
      <c r="O21" s="11">
        <v>0</v>
      </c>
      <c r="P21" s="11"/>
      <c r="Q21" s="11">
        <f t="shared" si="1"/>
        <v>7015960127</v>
      </c>
    </row>
    <row r="22" spans="1:17">
      <c r="A22" s="1" t="s">
        <v>101</v>
      </c>
      <c r="C22" s="11">
        <v>0</v>
      </c>
      <c r="D22" s="11"/>
      <c r="E22" s="11">
        <v>385029201</v>
      </c>
      <c r="F22" s="11"/>
      <c r="G22" s="11">
        <v>0</v>
      </c>
      <c r="H22" s="11"/>
      <c r="I22" s="11">
        <f t="shared" si="0"/>
        <v>385029201</v>
      </c>
      <c r="J22" s="11"/>
      <c r="K22" s="11">
        <v>0</v>
      </c>
      <c r="L22" s="11"/>
      <c r="M22" s="11">
        <v>943485962</v>
      </c>
      <c r="N22" s="11"/>
      <c r="O22" s="11">
        <v>0</v>
      </c>
      <c r="P22" s="11"/>
      <c r="Q22" s="11">
        <f t="shared" si="1"/>
        <v>943485962</v>
      </c>
    </row>
    <row r="23" spans="1:17">
      <c r="A23" s="1" t="s">
        <v>108</v>
      </c>
      <c r="C23" s="11">
        <v>0</v>
      </c>
      <c r="D23" s="11"/>
      <c r="E23" s="11">
        <v>506308</v>
      </c>
      <c r="F23" s="11"/>
      <c r="G23" s="11">
        <v>0</v>
      </c>
      <c r="H23" s="11"/>
      <c r="I23" s="11">
        <f t="shared" si="0"/>
        <v>506308</v>
      </c>
      <c r="J23" s="11"/>
      <c r="K23" s="11">
        <v>0</v>
      </c>
      <c r="L23" s="11"/>
      <c r="M23" s="11">
        <v>965585</v>
      </c>
      <c r="N23" s="11"/>
      <c r="O23" s="11">
        <v>0</v>
      </c>
      <c r="P23" s="11"/>
      <c r="Q23" s="11">
        <f t="shared" si="1"/>
        <v>965585</v>
      </c>
    </row>
    <row r="24" spans="1:17">
      <c r="A24" s="1" t="s">
        <v>70</v>
      </c>
      <c r="C24" s="12">
        <f>SUM(C8:C23)</f>
        <v>12813384378</v>
      </c>
      <c r="D24" s="11"/>
      <c r="E24" s="12">
        <f>SUM(E8:E23)</f>
        <v>28367439589</v>
      </c>
      <c r="F24" s="11"/>
      <c r="G24" s="12">
        <f>SUM(G8:G23)</f>
        <v>1779084436</v>
      </c>
      <c r="H24" s="11"/>
      <c r="I24" s="12">
        <f>SUM(I8:I23)</f>
        <v>42959908403</v>
      </c>
      <c r="J24" s="11"/>
      <c r="K24" s="12">
        <f>SUM(K8:K23)</f>
        <v>38990765360</v>
      </c>
      <c r="L24" s="11"/>
      <c r="M24" s="12">
        <f>SUM(M8:M23)</f>
        <v>56865048683</v>
      </c>
      <c r="N24" s="11"/>
      <c r="O24" s="12">
        <f>SUM(O8:O23)</f>
        <v>3840068181</v>
      </c>
      <c r="P24" s="11"/>
      <c r="Q24" s="12">
        <f>SUM(Q8:Q23)</f>
        <v>99695882224</v>
      </c>
    </row>
    <row r="25" spans="1:17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2024-06-29T04:49:10Z</dcterms:modified>
</cp:coreProperties>
</file>