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رداد\"/>
    </mc:Choice>
  </mc:AlternateContent>
  <xr:revisionPtr revIDLastSave="0" documentId="13_ncr:1_{2732D723-7BD7-4B8F-B148-08FCCAFC6CDB}" xr6:coauthVersionLast="47" xr6:coauthVersionMax="47" xr10:uidLastSave="{00000000-0000-0000-0000-000000000000}"/>
  <bookViews>
    <workbookView xWindow="-120" yWindow="-120" windowWidth="29040" windowHeight="15720" tabRatio="831" activeTab="10" xr2:uid="{00000000-000D-0000-FFFF-FFFF00000000}"/>
  </bookViews>
  <sheets>
    <sheet name="سهام" sheetId="1" r:id="rId1"/>
    <sheet name="اوراق " sheetId="3" r:id="rId2"/>
    <sheet name="سپرده" sheetId="6" r:id="rId3"/>
    <sheet name="درآمدها" sheetId="15" r:id="rId4"/>
    <sheet name="درآمد سرمایه‌گذاری در سهام" sheetId="11" r:id="rId5"/>
    <sheet name="درآمد سرمایه گذاری در اوراق بها" sheetId="12" r:id="rId6"/>
    <sheet name="درآمد سپرده بانکی" sheetId="13" r:id="rId7"/>
    <sheet name="سایر درآمدها" sheetId="14" r:id="rId8"/>
    <sheet name="درآمد سود سهام" sheetId="8" r:id="rId9"/>
    <sheet name="سود اوراق بهادار" sheetId="16" r:id="rId10"/>
    <sheet name=" سود سپرده بانکی" sheetId="7" r:id="rId11"/>
    <sheet name="درآمد ناشی از فروش" sheetId="10" r:id="rId12"/>
    <sheet name="درآمد ناشی از تغییر قیمت اوراق" sheetId="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C11" i="15"/>
  <c r="I52" i="11"/>
  <c r="I62" i="11"/>
  <c r="K13" i="11" s="1"/>
  <c r="I8" i="11"/>
  <c r="M69" i="9"/>
  <c r="O69" i="9"/>
  <c r="Q69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8" i="9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8" i="10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8" i="8"/>
  <c r="E8" i="15"/>
  <c r="E9" i="15"/>
  <c r="E10" i="15"/>
  <c r="E7" i="15"/>
  <c r="K13" i="13"/>
  <c r="G13" i="13"/>
  <c r="K9" i="13"/>
  <c r="K10" i="13"/>
  <c r="K11" i="13"/>
  <c r="K12" i="13"/>
  <c r="K8" i="13"/>
  <c r="G9" i="13"/>
  <c r="G10" i="13"/>
  <c r="G11" i="13"/>
  <c r="G12" i="13"/>
  <c r="G8" i="13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8" i="12"/>
  <c r="S8" i="11"/>
  <c r="U16" i="11"/>
  <c r="U24" i="11"/>
  <c r="U32" i="11"/>
  <c r="U40" i="11"/>
  <c r="U48" i="11"/>
  <c r="U56" i="11"/>
  <c r="S62" i="11"/>
  <c r="U9" i="11" s="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K14" i="11"/>
  <c r="K21" i="11"/>
  <c r="K22" i="11"/>
  <c r="K29" i="11"/>
  <c r="K31" i="11"/>
  <c r="K34" i="11"/>
  <c r="K42" i="11"/>
  <c r="K45" i="11"/>
  <c r="K47" i="11"/>
  <c r="K51" i="11"/>
  <c r="K53" i="11"/>
  <c r="K59" i="11"/>
  <c r="K61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3" i="11"/>
  <c r="I54" i="11"/>
  <c r="I55" i="11"/>
  <c r="I56" i="11"/>
  <c r="I57" i="11"/>
  <c r="I58" i="11"/>
  <c r="I59" i="11"/>
  <c r="I60" i="11"/>
  <c r="I61" i="11"/>
  <c r="S11" i="16"/>
  <c r="Q11" i="16"/>
  <c r="O11" i="16"/>
  <c r="M11" i="16"/>
  <c r="K11" i="16"/>
  <c r="I11" i="16"/>
  <c r="U31" i="11" l="1"/>
  <c r="U23" i="11"/>
  <c r="U54" i="11"/>
  <c r="U38" i="11"/>
  <c r="U14" i="11"/>
  <c r="U53" i="11"/>
  <c r="U29" i="11"/>
  <c r="U60" i="11"/>
  <c r="U52" i="11"/>
  <c r="U44" i="11"/>
  <c r="U36" i="11"/>
  <c r="U28" i="11"/>
  <c r="U20" i="11"/>
  <c r="U12" i="11"/>
  <c r="U47" i="11"/>
  <c r="U30" i="11"/>
  <c r="U45" i="11"/>
  <c r="U21" i="11"/>
  <c r="U59" i="11"/>
  <c r="U51" i="11"/>
  <c r="U43" i="11"/>
  <c r="U35" i="11"/>
  <c r="U27" i="11"/>
  <c r="U19" i="11"/>
  <c r="U11" i="11"/>
  <c r="U55" i="11"/>
  <c r="U39" i="11"/>
  <c r="U15" i="11"/>
  <c r="U8" i="11"/>
  <c r="U46" i="11"/>
  <c r="U22" i="11"/>
  <c r="U61" i="11"/>
  <c r="U37" i="11"/>
  <c r="U13" i="11"/>
  <c r="U58" i="11"/>
  <c r="U50" i="11"/>
  <c r="U42" i="11"/>
  <c r="U34" i="11"/>
  <c r="U26" i="11"/>
  <c r="U18" i="11"/>
  <c r="U10" i="11"/>
  <c r="U57" i="11"/>
  <c r="U49" i="11"/>
  <c r="U41" i="11"/>
  <c r="U33" i="11"/>
  <c r="U25" i="11"/>
  <c r="U17" i="11"/>
  <c r="K46" i="11"/>
  <c r="K27" i="11"/>
  <c r="K58" i="11"/>
  <c r="K39" i="11"/>
  <c r="K19" i="11"/>
  <c r="K54" i="11"/>
  <c r="K35" i="11"/>
  <c r="K15" i="11"/>
  <c r="K55" i="11"/>
  <c r="K43" i="11"/>
  <c r="K30" i="11"/>
  <c r="K18" i="11"/>
  <c r="K38" i="11"/>
  <c r="K11" i="11"/>
  <c r="K26" i="11"/>
  <c r="K8" i="11"/>
  <c r="K50" i="11"/>
  <c r="K37" i="11"/>
  <c r="K23" i="11"/>
  <c r="K10" i="11"/>
  <c r="K60" i="11"/>
  <c r="K52" i="11"/>
  <c r="K44" i="11"/>
  <c r="K36" i="11"/>
  <c r="K28" i="11"/>
  <c r="K20" i="11"/>
  <c r="K12" i="11"/>
  <c r="K41" i="11"/>
  <c r="K57" i="11"/>
  <c r="K49" i="11"/>
  <c r="K33" i="11"/>
  <c r="K25" i="11"/>
  <c r="K17" i="11"/>
  <c r="K9" i="11"/>
  <c r="K56" i="11"/>
  <c r="K48" i="11"/>
  <c r="K40" i="11"/>
  <c r="K32" i="11"/>
  <c r="K24" i="11"/>
  <c r="K16" i="11"/>
  <c r="U62" i="11" l="1"/>
  <c r="K62" i="11"/>
  <c r="E9" i="14" l="1"/>
  <c r="C9" i="14"/>
  <c r="I13" i="13"/>
  <c r="E13" i="13"/>
  <c r="Q24" i="12"/>
  <c r="O24" i="12"/>
  <c r="M24" i="12"/>
  <c r="K24" i="12"/>
  <c r="I24" i="12"/>
  <c r="G24" i="12"/>
  <c r="E24" i="12"/>
  <c r="C24" i="12"/>
  <c r="Q62" i="11"/>
  <c r="O62" i="11"/>
  <c r="M62" i="11"/>
  <c r="G62" i="11"/>
  <c r="E62" i="11"/>
  <c r="C62" i="11"/>
  <c r="Q30" i="10"/>
  <c r="O30" i="10"/>
  <c r="M30" i="10"/>
  <c r="I30" i="10"/>
  <c r="G30" i="10"/>
  <c r="E30" i="10"/>
  <c r="I69" i="9"/>
  <c r="G69" i="9"/>
  <c r="E69" i="9"/>
  <c r="S53" i="8"/>
  <c r="Q53" i="8"/>
  <c r="O53" i="8"/>
  <c r="M53" i="8"/>
  <c r="K53" i="8"/>
  <c r="I53" i="8"/>
  <c r="M13" i="7"/>
  <c r="K13" i="7"/>
  <c r="I13" i="7"/>
  <c r="G13" i="7"/>
  <c r="E13" i="7"/>
  <c r="C13" i="7"/>
  <c r="I14" i="6"/>
  <c r="G14" i="6"/>
  <c r="E14" i="6"/>
  <c r="C14" i="6"/>
  <c r="AI24" i="3"/>
  <c r="AG24" i="3"/>
  <c r="AA24" i="3"/>
  <c r="W24" i="3"/>
  <c r="S24" i="3"/>
  <c r="Q24" i="3"/>
  <c r="W60" i="1"/>
  <c r="U60" i="1"/>
  <c r="O60" i="1"/>
  <c r="K60" i="1"/>
  <c r="G60" i="1"/>
  <c r="E60" i="1"/>
</calcChain>
</file>

<file path=xl/sharedStrings.xml><?xml version="1.0" encoding="utf-8"?>
<sst xmlns="http://schemas.openxmlformats.org/spreadsheetml/2006/main" count="1512" uniqueCount="259">
  <si>
    <t>صندوق سرمایه‌گذاری توسعه ممتاز مفید</t>
  </si>
  <si>
    <t>صورت وضعیت پورتفوی</t>
  </si>
  <si>
    <t>برای ماه منتهی به 1403/05/31</t>
  </si>
  <si>
    <t>نام شرکت</t>
  </si>
  <si>
    <t>1403/04/31</t>
  </si>
  <si>
    <t>تغییرات طی دوره</t>
  </si>
  <si>
    <t>1403/05/31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</si>
  <si>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</si>
  <si>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</si>
  <si>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</si>
  <si>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</si>
  <si>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</si>
  <si>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</si>
  <si>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</si>
  <si>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</si>
  <si>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</si>
  <si>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1.42%</t>
  </si>
  <si>
    <t>ایران خودرو دیزل</t>
  </si>
  <si>
    <t>0.72%</t>
  </si>
  <si>
    <t>بانک سامان</t>
  </si>
  <si>
    <t>1.06%</t>
  </si>
  <si>
    <t>بانک ملت</t>
  </si>
  <si>
    <t>1.57%</t>
  </si>
  <si>
    <t>بانک‌اقتصادنوین‌</t>
  </si>
  <si>
    <t>1.55%</t>
  </si>
  <si>
    <t>بیمه کوثر</t>
  </si>
  <si>
    <t>0.56%</t>
  </si>
  <si>
    <t>پالایش نفت اصفهان</t>
  </si>
  <si>
    <t>1.94%</t>
  </si>
  <si>
    <t>پالایش نفت تبریز</t>
  </si>
  <si>
    <t>0.74%</t>
  </si>
  <si>
    <t>پالایش نفت تهران</t>
  </si>
  <si>
    <t>0.28%</t>
  </si>
  <si>
    <t>پتروشیمی بوعلی سینا</t>
  </si>
  <si>
    <t>0.70%</t>
  </si>
  <si>
    <t>پتروشیمی تندگویان</t>
  </si>
  <si>
    <t>1.93%</t>
  </si>
  <si>
    <t>پتروشیمی جم</t>
  </si>
  <si>
    <t>1.81%</t>
  </si>
  <si>
    <t>پتروشیمی‌شیراز</t>
  </si>
  <si>
    <t>1.26%</t>
  </si>
  <si>
    <t>پست بانک ایران</t>
  </si>
  <si>
    <t>0.78%</t>
  </si>
  <si>
    <t>تراکتورسازی‌ایران‌</t>
  </si>
  <si>
    <t>1.27%</t>
  </si>
  <si>
    <t>توسعه معدنی و صنعتی صبانور</t>
  </si>
  <si>
    <t>1.02%</t>
  </si>
  <si>
    <t>توسعه‌معادن‌وفلزات‌</t>
  </si>
  <si>
    <t>0.12%</t>
  </si>
  <si>
    <t>تولیدی چدن سازان</t>
  </si>
  <si>
    <t>1.29%</t>
  </si>
  <si>
    <t>ح . فجر انرژی خلیج فارس</t>
  </si>
  <si>
    <t>0.00%</t>
  </si>
  <si>
    <t>ح.پست بانک ایران</t>
  </si>
  <si>
    <t>0.68%</t>
  </si>
  <si>
    <t>داروپخش‌ (هلدینگ‌</t>
  </si>
  <si>
    <t>0.46%</t>
  </si>
  <si>
    <t>داروسازی کاسپین تامین</t>
  </si>
  <si>
    <t>0.62%</t>
  </si>
  <si>
    <t>داروسازی‌ سینا</t>
  </si>
  <si>
    <t>0.76%</t>
  </si>
  <si>
    <t>زغال سنگ پروده طبس</t>
  </si>
  <si>
    <t>0.86%</t>
  </si>
  <si>
    <t>س.سهام عدالت استان کرمانشاه</t>
  </si>
  <si>
    <t>2.20%</t>
  </si>
  <si>
    <t>سپید ماکیان</t>
  </si>
  <si>
    <t>0.91%</t>
  </si>
  <si>
    <t>سرمایه‌گذاری‌صندوق‌بازنشستگی‌</t>
  </si>
  <si>
    <t>1.65%</t>
  </si>
  <si>
    <t>سیمان آبیک</t>
  </si>
  <si>
    <t>1.12%</t>
  </si>
  <si>
    <t>سیمان فارس و خوزستان</t>
  </si>
  <si>
    <t>2.04%</t>
  </si>
  <si>
    <t>سیمان‌ دورود</t>
  </si>
  <si>
    <t>0.55%</t>
  </si>
  <si>
    <t>شرکت ارتباطات سیار ایران</t>
  </si>
  <si>
    <t>1.05%</t>
  </si>
  <si>
    <t>صنایع فروآلیاژ ایران</t>
  </si>
  <si>
    <t>0.64%</t>
  </si>
  <si>
    <t>فجر انرژی خلیج فارس</t>
  </si>
  <si>
    <t>1.73%</t>
  </si>
  <si>
    <t>فروسیلیسیم خمین</t>
  </si>
  <si>
    <t>0.45%</t>
  </si>
  <si>
    <t>فولاد  خوزستان</t>
  </si>
  <si>
    <t>1.09%</t>
  </si>
  <si>
    <t>فولاد خراسان</t>
  </si>
  <si>
    <t>1.15%</t>
  </si>
  <si>
    <t>فولاد مبارکه اصفهان</t>
  </si>
  <si>
    <t>3.98%</t>
  </si>
  <si>
    <t>فولاد کاوه جنوب کیش</t>
  </si>
  <si>
    <t>0.77%</t>
  </si>
  <si>
    <t>گروه‌ صنعتی‌ بارز</t>
  </si>
  <si>
    <t>گسترش سوخت سبززاگرس(سهامی عام)</t>
  </si>
  <si>
    <t>0.81%</t>
  </si>
  <si>
    <t>گسترش نفت و گاز پارسیان</t>
  </si>
  <si>
    <t>1.96%</t>
  </si>
  <si>
    <t>مدیریت صنعت شوینده ت.ص.بهشهر</t>
  </si>
  <si>
    <t>0.82%</t>
  </si>
  <si>
    <t>نشاسته و گلوکز آردینه</t>
  </si>
  <si>
    <t>0.17%</t>
  </si>
  <si>
    <t>نفت ایرانول</t>
  </si>
  <si>
    <t>نفت سپاهان</t>
  </si>
  <si>
    <t>0.95%</t>
  </si>
  <si>
    <t>نوردوقطعات‌ فولادی‌</t>
  </si>
  <si>
    <t>کارخانجات‌داروپخش‌</t>
  </si>
  <si>
    <t>0.02%</t>
  </si>
  <si>
    <t>کاشی‌ پارس‌</t>
  </si>
  <si>
    <t>کاشی‌ وسرامیک‌ حافظ‌</t>
  </si>
  <si>
    <t>0.83%</t>
  </si>
  <si>
    <t>کشتیرانی دریای خزر</t>
  </si>
  <si>
    <t>کویر تایر</t>
  </si>
  <si>
    <t>0.35%</t>
  </si>
  <si>
    <t/>
  </si>
  <si>
    <t>52.13%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</si>
  <si>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</si>
  <si>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</si>
  <si>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</si>
  <si>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</si>
  <si>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</si>
  <si>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</si>
  <si>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</si>
  <si>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</si>
  <si>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</si>
  <si>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</si>
  <si>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</si>
  <si>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</si>
  <si>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</si>
  <si>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0.01%</t>
  </si>
  <si>
    <t>اسناد خزانه-م1بودجه01-040326</t>
  </si>
  <si>
    <t>1401/02/26</t>
  </si>
  <si>
    <t>1404/03/25</t>
  </si>
  <si>
    <t>0.43%</t>
  </si>
  <si>
    <t>اسناد خزانه-م3بودجه01-040520</t>
  </si>
  <si>
    <t>1401/05/18</t>
  </si>
  <si>
    <t>1404/05/19</t>
  </si>
  <si>
    <t>0.52%</t>
  </si>
  <si>
    <t>اسناد خزانه-م9بودجه00-031101</t>
  </si>
  <si>
    <t>1400/06/01</t>
  </si>
  <si>
    <t>1403/11/01</t>
  </si>
  <si>
    <t>اسنادخزانه-م1بودجه00-030821</t>
  </si>
  <si>
    <t>1400/02/22</t>
  </si>
  <si>
    <t>1403/08/21</t>
  </si>
  <si>
    <t>2.36%</t>
  </si>
  <si>
    <t>اسنادخزانه-م2بودجه00-031024</t>
  </si>
  <si>
    <t>1403/10/24</t>
  </si>
  <si>
    <t>اسنادخزانه-م4بودجه00-030522</t>
  </si>
  <si>
    <t>1400/03/11</t>
  </si>
  <si>
    <t>1403/05/22</t>
  </si>
  <si>
    <t>اسنادخزانه-م5بودجه00-030626</t>
  </si>
  <si>
    <t>اسنادخزانه-م6بودجه00-030723</t>
  </si>
  <si>
    <t>1403/07/23</t>
  </si>
  <si>
    <t>5.26%</t>
  </si>
  <si>
    <t>اسنادخزانه-م6بودجه01-030814</t>
  </si>
  <si>
    <t>1401/12/10</t>
  </si>
  <si>
    <t>1403/08/14</t>
  </si>
  <si>
    <t>اسنادخزانه-م7بودجه01-040714</t>
  </si>
  <si>
    <t>1404/07/13</t>
  </si>
  <si>
    <t>2.48%</t>
  </si>
  <si>
    <t>اسنادخزانه-م8بودجه00-030919</t>
  </si>
  <si>
    <t>1400/06/16</t>
  </si>
  <si>
    <t>1403/09/19</t>
  </si>
  <si>
    <t>2.89%</t>
  </si>
  <si>
    <t>صکوک اجاره صملی404-6ماهه18%</t>
  </si>
  <si>
    <t>1400/05/05</t>
  </si>
  <si>
    <t>1404/05/04</t>
  </si>
  <si>
    <t>مرابحه عام دولت130-ش.خ031110</t>
  </si>
  <si>
    <t>1402/05/10</t>
  </si>
  <si>
    <t>1403/11/10</t>
  </si>
  <si>
    <t>مرابحه عام دولت94-ش.خ030816</t>
  </si>
  <si>
    <t>1400/09/16</t>
  </si>
  <si>
    <t>1403/08/16</t>
  </si>
  <si>
    <t>2.81%</t>
  </si>
  <si>
    <t>18.06%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</si>
  <si>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</si>
  <si>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</si>
  <si>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</si>
  <si>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</si>
  <si>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</si>
  <si>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</si>
  <si>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ملت باجه کارگزاری مفید</t>
  </si>
  <si>
    <t>5801973401</t>
  </si>
  <si>
    <t>بانک پاسارگاد هفتم تیر</t>
  </si>
  <si>
    <t>207-8100-15222222-1</t>
  </si>
  <si>
    <t xml:space="preserve">بانک خاورمیانه ظفر </t>
  </si>
  <si>
    <t>1009-10-810-707074686</t>
  </si>
  <si>
    <t>4.06%</t>
  </si>
  <si>
    <t>بانک صادرات بورس کالا</t>
  </si>
  <si>
    <t>بانک صادرات سپهبد قرنی</t>
  </si>
  <si>
    <t>0407334061007</t>
  </si>
  <si>
    <t>17.98%</t>
  </si>
  <si>
    <t>0407352608002</t>
  </si>
  <si>
    <t>2.77%</t>
  </si>
  <si>
    <t>24.84%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</si>
  <si>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</si>
  <si>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</si>
  <si>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</si>
  <si>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</si>
  <si>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</si>
  <si>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</si>
  <si>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</si>
  <si>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</si>
  <si>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</si>
  <si>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</si>
  <si>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</si>
  <si>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</si>
  <si>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</si>
  <si>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</si>
  <si>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</si>
  <si>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1403/03/09</t>
  </si>
  <si>
    <t>1403/04/13</t>
  </si>
  <si>
    <t>1403/04/17</t>
  </si>
  <si>
    <t>1403/04/20</t>
  </si>
  <si>
    <t>1403/03/24</t>
  </si>
  <si>
    <t>1403/04/23</t>
  </si>
  <si>
    <t>1403/04/30</t>
  </si>
  <si>
    <t>1403/03/13</t>
  </si>
  <si>
    <t>1403/04/21</t>
  </si>
  <si>
    <t>1403/03/02</t>
  </si>
  <si>
    <t>1403/04/16</t>
  </si>
  <si>
    <t>1403/04/28</t>
  </si>
  <si>
    <t>1403/03/01</t>
  </si>
  <si>
    <t>1403/04/14</t>
  </si>
  <si>
    <t>1403/03/30</t>
  </si>
  <si>
    <t>1403/04/24</t>
  </si>
  <si>
    <t>1403/03/29</t>
  </si>
  <si>
    <t>1403/02/26</t>
  </si>
  <si>
    <t>1403/03/31</t>
  </si>
  <si>
    <t>1403/04/11</t>
  </si>
  <si>
    <t>1403/05/06</t>
  </si>
  <si>
    <t>1403/03/26</t>
  </si>
  <si>
    <t>1403/03/06</t>
  </si>
  <si>
    <t>1403/03/21</t>
  </si>
  <si>
    <t>1403/04/03</t>
  </si>
  <si>
    <t>1403/03/10</t>
  </si>
  <si>
    <t>تولیدی و صنعتی گوهرفام</t>
  </si>
  <si>
    <t>بهای فروش</t>
  </si>
  <si>
    <t>ارزش دفتری</t>
  </si>
  <si>
    <t>سود و زیان ناشی از تغییر قیمت</t>
  </si>
  <si>
    <t>سود و زیان ناشی از فروش</t>
  </si>
  <si>
    <t>ح . سرمایه‌گذاری‌ سپه‌</t>
  </si>
  <si>
    <t>نیان الکترونیک</t>
  </si>
  <si>
    <t>اسنادخزانه-م3بودجه00-030418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</si>
  <si>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</si>
  <si>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</si>
  <si>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</si>
  <si>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</si>
  <si>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</si>
  <si>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</si>
  <si>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</si>
  <si>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</si>
  <si>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</si>
  <si>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</si>
  <si>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</si>
  <si>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</si>
  <si>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</si>
  <si>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</si>
  <si>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</si>
  <si>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1403/05/01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</si>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</sst>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7" x14ac:knownFonts="1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sz val="16"/>
      <color theme="1"/>
      <name val="B Mitra"/>
      <charset val="178"/>
    </font>
    <font>
      <sz val="8"/>
      <name val="Calibri"/>
      <family val="2"/>
    </font>
    <font>
      <b/>
      <sz val="14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0" fontId="2" fillId="0" borderId="1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4" fillId="0" borderId="0" xfId="0" applyNumberFormat="1" applyFont="1" applyAlignment="1">
      <alignment horizontal="center" vertical="center" readingOrder="2"/>
    </xf>
    <xf numFmtId="164" fontId="4" fillId="0" borderId="3" xfId="0" applyNumberFormat="1" applyFont="1" applyBorder="1" applyAlignment="1">
      <alignment horizontal="center" vertical="center" readingOrder="2"/>
    </xf>
    <xf numFmtId="164" fontId="4" fillId="0" borderId="5" xfId="0" applyNumberFormat="1" applyFont="1" applyBorder="1" applyAlignment="1">
      <alignment horizontal="center" vertical="center" readingOrder="2"/>
    </xf>
    <xf numFmtId="0" fontId="3" fillId="0" borderId="4" xfId="0" applyFont="1" applyBorder="1" applyAlignment="1">
      <alignment horizontal="center"/>
    </xf>
    <xf numFmtId="10" fontId="3" fillId="0" borderId="0" xfId="1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0" fontId="3" fillId="0" borderId="2" xfId="1" applyNumberFormat="1" applyFont="1" applyBorder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 vertical="center" readingOrder="2"/>
    </xf>
    <xf numFmtId="3" fontId="3" fillId="0" borderId="0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 readingOrder="2"/>
    </xf>
    <xf numFmtId="164" fontId="6" fillId="0" borderId="0" xfId="0" applyNumberFormat="1" applyFont="1" applyAlignment="1">
      <alignment horizontal="center" vertical="center" readingOrder="2"/>
    </xf>
    <xf numFmtId="164" fontId="3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64"/>
  <sheetViews>
    <sheetView rightToLeft="1" topLeftCell="A49" workbookViewId="0">
      <selection activeCell="W64" sqref="W64"/>
    </sheetView>
  </sheetViews>
  <sheetFormatPr defaultRowHeight="24" x14ac:dyDescent="0.55000000000000004"/>
  <cols>
    <col min="1" max="1" width="35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1.710937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1.7109375" style="1" bestFit="1" customWidth="1"/>
    <col min="24" max="24" width="1" style="1" customWidth="1"/>
    <col min="25" max="25" width="33.28515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9" ht="24.75" x14ac:dyDescent="0.55000000000000004">
      <c r="A2" s="23" t="s">
        <v>0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  <c r="N2" s="23" t="s">
        <v>0</v>
      </c>
      <c r="O2" s="23" t="s">
        <v>0</v>
      </c>
      <c r="P2" s="23" t="s">
        <v>0</v>
      </c>
      <c r="Q2" s="23" t="s">
        <v>0</v>
      </c>
      <c r="R2" s="23" t="s">
        <v>0</v>
      </c>
      <c r="S2" s="23" t="s">
        <v>0</v>
      </c>
      <c r="T2" s="23" t="s">
        <v>0</v>
      </c>
      <c r="U2" s="23" t="s">
        <v>0</v>
      </c>
      <c r="V2" s="23" t="s">
        <v>0</v>
      </c>
      <c r="W2" s="23" t="s">
        <v>0</v>
      </c>
      <c r="X2" s="23" t="s">
        <v>0</v>
      </c>
      <c r="Y2" s="23" t="s">
        <v>0</v>
      </c>
    </row>
    <row r="3" spans="1:29" ht="24.75" x14ac:dyDescent="0.55000000000000004">
      <c r="A3" s="23" t="s">
        <v>1</v>
      </c>
      <c r="B3" s="23" t="s">
        <v>1</v>
      </c>
      <c r="C3" s="23" t="s">
        <v>1</v>
      </c>
      <c r="D3" s="23" t="s">
        <v>1</v>
      </c>
      <c r="E3" s="23" t="s">
        <v>1</v>
      </c>
      <c r="F3" s="23" t="s">
        <v>1</v>
      </c>
      <c r="G3" s="23" t="s">
        <v>1</v>
      </c>
      <c r="H3" s="23" t="s">
        <v>1</v>
      </c>
      <c r="I3" s="23" t="s">
        <v>1</v>
      </c>
      <c r="J3" s="23" t="s">
        <v>1</v>
      </c>
      <c r="K3" s="23" t="s">
        <v>1</v>
      </c>
      <c r="L3" s="23" t="s">
        <v>1</v>
      </c>
      <c r="M3" s="23" t="s">
        <v>1</v>
      </c>
      <c r="N3" s="23" t="s">
        <v>1</v>
      </c>
      <c r="O3" s="23" t="s">
        <v>1</v>
      </c>
      <c r="P3" s="23" t="s">
        <v>1</v>
      </c>
      <c r="Q3" s="23" t="s">
        <v>1</v>
      </c>
      <c r="R3" s="23" t="s">
        <v>1</v>
      </c>
      <c r="S3" s="23" t="s">
        <v>1</v>
      </c>
      <c r="T3" s="23" t="s">
        <v>1</v>
      </c>
      <c r="U3" s="23" t="s">
        <v>1</v>
      </c>
      <c r="V3" s="23" t="s">
        <v>1</v>
      </c>
      <c r="W3" s="23" t="s">
        <v>1</v>
      </c>
      <c r="X3" s="23" t="s">
        <v>1</v>
      </c>
      <c r="Y3" s="23" t="s">
        <v>1</v>
      </c>
    </row>
    <row r="4" spans="1:29" ht="24.75" x14ac:dyDescent="0.5500000000000000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  <c r="N4" s="23" t="s">
        <v>2</v>
      </c>
      <c r="O4" s="23" t="s">
        <v>2</v>
      </c>
      <c r="P4" s="23" t="s">
        <v>2</v>
      </c>
      <c r="Q4" s="23" t="s">
        <v>2</v>
      </c>
      <c r="R4" s="23" t="s">
        <v>2</v>
      </c>
      <c r="S4" s="23" t="s">
        <v>2</v>
      </c>
      <c r="T4" s="23" t="s">
        <v>2</v>
      </c>
      <c r="U4" s="23" t="s">
        <v>2</v>
      </c>
      <c r="V4" s="23" t="s">
        <v>2</v>
      </c>
      <c r="W4" s="23" t="s">
        <v>2</v>
      </c>
      <c r="X4" s="23" t="s">
        <v>2</v>
      </c>
      <c r="Y4" s="23" t="s">
        <v>2</v>
      </c>
    </row>
    <row r="6" spans="1:29" ht="24.75" x14ac:dyDescent="0.55000000000000004">
      <c r="A6" s="22" t="s">
        <v>3</v>
      </c>
      <c r="C6" s="22" t="s">
        <v>257</v>
      </c>
      <c r="D6" s="22" t="s">
        <v>4</v>
      </c>
      <c r="E6" s="22" t="s">
        <v>4</v>
      </c>
      <c r="F6" s="22" t="s">
        <v>4</v>
      </c>
      <c r="G6" s="22" t="s">
        <v>4</v>
      </c>
      <c r="I6" s="22" t="s">
        <v>5</v>
      </c>
      <c r="J6" s="22" t="s">
        <v>5</v>
      </c>
      <c r="K6" s="22" t="s">
        <v>5</v>
      </c>
      <c r="L6" s="22" t="s">
        <v>5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  <c r="T6" s="22" t="s">
        <v>6</v>
      </c>
      <c r="U6" s="22" t="s">
        <v>6</v>
      </c>
      <c r="V6" s="22" t="s">
        <v>6</v>
      </c>
      <c r="W6" s="22" t="s">
        <v>6</v>
      </c>
      <c r="X6" s="22" t="s">
        <v>6</v>
      </c>
      <c r="Y6" s="22" t="s">
        <v>6</v>
      </c>
    </row>
    <row r="7" spans="1:29" ht="24.75" x14ac:dyDescent="0.55000000000000004">
      <c r="A7" s="22" t="s">
        <v>3</v>
      </c>
      <c r="C7" s="22" t="s">
        <v>7</v>
      </c>
      <c r="E7" s="22" t="s">
        <v>8</v>
      </c>
      <c r="G7" s="22" t="s">
        <v>9</v>
      </c>
      <c r="I7" s="22" t="s">
        <v>10</v>
      </c>
      <c r="J7" s="22" t="s">
        <v>10</v>
      </c>
      <c r="K7" s="22" t="s">
        <v>10</v>
      </c>
      <c r="M7" s="22" t="s">
        <v>11</v>
      </c>
      <c r="N7" s="22" t="s">
        <v>11</v>
      </c>
      <c r="O7" s="22" t="s">
        <v>11</v>
      </c>
      <c r="Q7" s="22" t="s">
        <v>7</v>
      </c>
      <c r="S7" s="22" t="s">
        <v>12</v>
      </c>
      <c r="U7" s="22" t="s">
        <v>8</v>
      </c>
      <c r="W7" s="22" t="s">
        <v>9</v>
      </c>
      <c r="Y7" s="22" t="s">
        <v>13</v>
      </c>
    </row>
    <row r="8" spans="1:29" ht="24.75" x14ac:dyDescent="0.55000000000000004">
      <c r="A8" s="22" t="s">
        <v>3</v>
      </c>
      <c r="C8" s="22" t="s">
        <v>7</v>
      </c>
      <c r="E8" s="22" t="s">
        <v>8</v>
      </c>
      <c r="G8" s="22" t="s">
        <v>9</v>
      </c>
      <c r="I8" s="22" t="s">
        <v>7</v>
      </c>
      <c r="K8" s="22" t="s">
        <v>8</v>
      </c>
      <c r="M8" s="22" t="s">
        <v>7</v>
      </c>
      <c r="O8" s="22" t="s">
        <v>14</v>
      </c>
      <c r="Q8" s="22" t="s">
        <v>7</v>
      </c>
      <c r="S8" s="22" t="s">
        <v>12</v>
      </c>
      <c r="U8" s="22" t="s">
        <v>8</v>
      </c>
      <c r="W8" s="22" t="s">
        <v>9</v>
      </c>
      <c r="Y8" s="22" t="s">
        <v>13</v>
      </c>
    </row>
    <row r="9" spans="1:29" x14ac:dyDescent="0.55000000000000004">
      <c r="A9" s="1" t="s">
        <v>15</v>
      </c>
      <c r="C9" s="9">
        <v>4000000</v>
      </c>
      <c r="D9" s="9"/>
      <c r="E9" s="9">
        <v>43360200960</v>
      </c>
      <c r="F9" s="9"/>
      <c r="G9" s="9">
        <v>53241318000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4000000</v>
      </c>
      <c r="R9" s="9"/>
      <c r="S9" s="9">
        <v>12920</v>
      </c>
      <c r="T9" s="9"/>
      <c r="U9" s="9">
        <v>43360200960</v>
      </c>
      <c r="V9" s="9"/>
      <c r="W9" s="9">
        <v>51372504000</v>
      </c>
      <c r="X9" s="6"/>
      <c r="Y9" s="6" t="s">
        <v>16</v>
      </c>
      <c r="Z9" s="6"/>
      <c r="AA9" s="6"/>
      <c r="AB9" s="6"/>
      <c r="AC9" s="6"/>
    </row>
    <row r="10" spans="1:29" x14ac:dyDescent="0.55000000000000004">
      <c r="A10" s="1" t="s">
        <v>17</v>
      </c>
      <c r="C10" s="9">
        <v>20178640</v>
      </c>
      <c r="D10" s="9"/>
      <c r="E10" s="9">
        <v>63805295721</v>
      </c>
      <c r="F10" s="9"/>
      <c r="G10" s="9">
        <v>32996359316.34</v>
      </c>
      <c r="H10" s="9"/>
      <c r="I10" s="9">
        <v>0</v>
      </c>
      <c r="J10" s="9"/>
      <c r="K10" s="9">
        <v>0</v>
      </c>
      <c r="L10" s="9"/>
      <c r="M10" s="9">
        <v>0</v>
      </c>
      <c r="N10" s="9"/>
      <c r="O10" s="9">
        <v>0</v>
      </c>
      <c r="P10" s="9"/>
      <c r="Q10" s="9">
        <v>20178640</v>
      </c>
      <c r="R10" s="9"/>
      <c r="S10" s="9">
        <v>1291</v>
      </c>
      <c r="T10" s="9"/>
      <c r="U10" s="9">
        <v>63805295721</v>
      </c>
      <c r="V10" s="9"/>
      <c r="W10" s="9">
        <v>25895623025.771999</v>
      </c>
      <c r="X10" s="6"/>
      <c r="Y10" s="6" t="s">
        <v>18</v>
      </c>
      <c r="Z10" s="6"/>
      <c r="AA10" s="6"/>
      <c r="AB10" s="6"/>
      <c r="AC10" s="6"/>
    </row>
    <row r="11" spans="1:29" x14ac:dyDescent="0.55000000000000004">
      <c r="A11" s="1" t="s">
        <v>19</v>
      </c>
      <c r="C11" s="9">
        <v>22594078</v>
      </c>
      <c r="D11" s="9"/>
      <c r="E11" s="9">
        <v>42605780498</v>
      </c>
      <c r="F11" s="9"/>
      <c r="G11" s="9">
        <v>41572799629.650902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22594078</v>
      </c>
      <c r="R11" s="9"/>
      <c r="S11" s="9">
        <v>1700</v>
      </c>
      <c r="T11" s="9"/>
      <c r="U11" s="9">
        <v>42605780498</v>
      </c>
      <c r="V11" s="9"/>
      <c r="W11" s="9">
        <v>38181393501.029999</v>
      </c>
      <c r="X11" s="6"/>
      <c r="Y11" s="6" t="s">
        <v>20</v>
      </c>
      <c r="Z11" s="6"/>
      <c r="AA11" s="6"/>
      <c r="AB11" s="6"/>
      <c r="AC11" s="6"/>
    </row>
    <row r="12" spans="1:29" x14ac:dyDescent="0.55000000000000004">
      <c r="A12" s="1" t="s">
        <v>21</v>
      </c>
      <c r="C12" s="9">
        <v>29250796</v>
      </c>
      <c r="D12" s="9"/>
      <c r="E12" s="9">
        <v>71658816886</v>
      </c>
      <c r="F12" s="9"/>
      <c r="G12" s="9">
        <v>62078869285.712997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v>29250796</v>
      </c>
      <c r="R12" s="9"/>
      <c r="S12" s="9">
        <v>1952</v>
      </c>
      <c r="T12" s="9"/>
      <c r="U12" s="9">
        <v>71658816886</v>
      </c>
      <c r="V12" s="9"/>
      <c r="W12" s="9">
        <v>56757823346.937599</v>
      </c>
      <c r="X12" s="6"/>
      <c r="Y12" s="6" t="s">
        <v>22</v>
      </c>
      <c r="Z12" s="6"/>
      <c r="AA12" s="6"/>
      <c r="AB12" s="6"/>
      <c r="AC12" s="6"/>
    </row>
    <row r="13" spans="1:29" x14ac:dyDescent="0.55000000000000004">
      <c r="A13" s="1" t="s">
        <v>23</v>
      </c>
      <c r="C13" s="9">
        <v>20054362</v>
      </c>
      <c r="D13" s="9"/>
      <c r="E13" s="9">
        <v>42322350883</v>
      </c>
      <c r="F13" s="9"/>
      <c r="G13" s="9">
        <v>59605765252.838997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v>20054362</v>
      </c>
      <c r="R13" s="9"/>
      <c r="S13" s="9">
        <v>2807</v>
      </c>
      <c r="T13" s="9"/>
      <c r="U13" s="9">
        <v>42322350883</v>
      </c>
      <c r="V13" s="9"/>
      <c r="W13" s="9">
        <v>55957653198.902702</v>
      </c>
      <c r="X13" s="6"/>
      <c r="Y13" s="6" t="s">
        <v>24</v>
      </c>
      <c r="Z13" s="6"/>
      <c r="AA13" s="6"/>
      <c r="AB13" s="6"/>
      <c r="AC13" s="6"/>
    </row>
    <row r="14" spans="1:29" x14ac:dyDescent="0.55000000000000004">
      <c r="A14" s="1" t="s">
        <v>25</v>
      </c>
      <c r="C14" s="9">
        <v>11503598</v>
      </c>
      <c r="D14" s="9"/>
      <c r="E14" s="9">
        <v>30652328375</v>
      </c>
      <c r="F14" s="9"/>
      <c r="G14" s="9">
        <v>24631316528.952599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0</v>
      </c>
      <c r="P14" s="9"/>
      <c r="Q14" s="9">
        <v>11503598</v>
      </c>
      <c r="R14" s="9"/>
      <c r="S14" s="9">
        <v>1763</v>
      </c>
      <c r="T14" s="9"/>
      <c r="U14" s="9">
        <v>30652328375</v>
      </c>
      <c r="V14" s="9"/>
      <c r="W14" s="9">
        <v>20160172256.519699</v>
      </c>
      <c r="X14" s="6"/>
      <c r="Y14" s="6" t="s">
        <v>26</v>
      </c>
      <c r="Z14" s="6"/>
      <c r="AA14" s="6"/>
      <c r="AB14" s="6"/>
      <c r="AC14" s="6"/>
    </row>
    <row r="15" spans="1:29" x14ac:dyDescent="0.55000000000000004">
      <c r="A15" s="1" t="s">
        <v>27</v>
      </c>
      <c r="C15" s="9">
        <v>17590946</v>
      </c>
      <c r="D15" s="9"/>
      <c r="E15" s="9">
        <v>62570603371</v>
      </c>
      <c r="F15" s="9"/>
      <c r="G15" s="9">
        <v>79754922492.999298</v>
      </c>
      <c r="H15" s="9"/>
      <c r="I15" s="9">
        <v>0</v>
      </c>
      <c r="J15" s="9"/>
      <c r="K15" s="9">
        <v>0</v>
      </c>
      <c r="L15" s="9"/>
      <c r="M15" s="9">
        <v>0</v>
      </c>
      <c r="N15" s="9"/>
      <c r="O15" s="9">
        <v>0</v>
      </c>
      <c r="P15" s="9"/>
      <c r="Q15" s="9">
        <v>17590946</v>
      </c>
      <c r="R15" s="9"/>
      <c r="S15" s="9">
        <v>4013</v>
      </c>
      <c r="T15" s="9"/>
      <c r="U15" s="9">
        <v>62570603371</v>
      </c>
      <c r="V15" s="9"/>
      <c r="W15" s="9">
        <v>70172441123.526901</v>
      </c>
      <c r="X15" s="6"/>
      <c r="Y15" s="6" t="s">
        <v>28</v>
      </c>
      <c r="Z15" s="6"/>
      <c r="AA15" s="6"/>
      <c r="AB15" s="6"/>
      <c r="AC15" s="6"/>
    </row>
    <row r="16" spans="1:29" x14ac:dyDescent="0.55000000000000004">
      <c r="A16" s="1" t="s">
        <v>29</v>
      </c>
      <c r="C16" s="9">
        <v>2548201</v>
      </c>
      <c r="D16" s="9"/>
      <c r="E16" s="9">
        <v>35325335367</v>
      </c>
      <c r="F16" s="9"/>
      <c r="G16" s="9">
        <v>27458144971.902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0</v>
      </c>
      <c r="P16" s="9"/>
      <c r="Q16" s="9">
        <v>2548201</v>
      </c>
      <c r="R16" s="9"/>
      <c r="S16" s="9">
        <v>10600</v>
      </c>
      <c r="T16" s="9"/>
      <c r="U16" s="9">
        <v>35325335367</v>
      </c>
      <c r="V16" s="9"/>
      <c r="W16" s="9">
        <v>26850215562.93</v>
      </c>
      <c r="X16" s="6"/>
      <c r="Y16" s="6" t="s">
        <v>30</v>
      </c>
      <c r="Z16" s="6"/>
      <c r="AA16" s="6"/>
      <c r="AB16" s="6"/>
      <c r="AC16" s="6"/>
    </row>
    <row r="17" spans="1:29" x14ac:dyDescent="0.55000000000000004">
      <c r="A17" s="1" t="s">
        <v>31</v>
      </c>
      <c r="C17" s="9">
        <v>4679999</v>
      </c>
      <c r="D17" s="9"/>
      <c r="E17" s="9">
        <v>13294410608</v>
      </c>
      <c r="F17" s="9"/>
      <c r="G17" s="9">
        <v>13114419323.7731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0</v>
      </c>
      <c r="P17" s="9"/>
      <c r="Q17" s="9">
        <v>4679999</v>
      </c>
      <c r="R17" s="9"/>
      <c r="S17" s="9">
        <v>2154</v>
      </c>
      <c r="T17" s="9"/>
      <c r="U17" s="9">
        <v>13294410608</v>
      </c>
      <c r="V17" s="9"/>
      <c r="W17" s="9">
        <v>10020737574.816299</v>
      </c>
      <c r="X17" s="6"/>
      <c r="Y17" s="6" t="s">
        <v>32</v>
      </c>
      <c r="Z17" s="6"/>
      <c r="AA17" s="6"/>
      <c r="AB17" s="6"/>
      <c r="AC17" s="6"/>
    </row>
    <row r="18" spans="1:29" x14ac:dyDescent="0.55000000000000004">
      <c r="A18" s="1" t="s">
        <v>33</v>
      </c>
      <c r="C18" s="9">
        <v>984691</v>
      </c>
      <c r="D18" s="9"/>
      <c r="E18" s="9">
        <v>23414570189</v>
      </c>
      <c r="F18" s="9"/>
      <c r="G18" s="9">
        <v>54980998413.8535</v>
      </c>
      <c r="H18" s="9"/>
      <c r="I18" s="9">
        <v>0</v>
      </c>
      <c r="J18" s="9"/>
      <c r="K18" s="9">
        <v>0</v>
      </c>
      <c r="L18" s="9"/>
      <c r="M18" s="9">
        <v>-556351</v>
      </c>
      <c r="N18" s="9"/>
      <c r="O18" s="9">
        <v>32879182588</v>
      </c>
      <c r="P18" s="9"/>
      <c r="Q18" s="9">
        <v>428340</v>
      </c>
      <c r="R18" s="9"/>
      <c r="S18" s="9">
        <v>59530</v>
      </c>
      <c r="T18" s="9"/>
      <c r="U18" s="9">
        <v>10185324108</v>
      </c>
      <c r="V18" s="9"/>
      <c r="W18" s="9">
        <v>25347360672.810001</v>
      </c>
      <c r="X18" s="6"/>
      <c r="Y18" s="6" t="s">
        <v>34</v>
      </c>
      <c r="Z18" s="6"/>
      <c r="AA18" s="6"/>
      <c r="AB18" s="6"/>
      <c r="AC18" s="6"/>
    </row>
    <row r="19" spans="1:29" x14ac:dyDescent="0.55000000000000004">
      <c r="A19" s="1" t="s">
        <v>35</v>
      </c>
      <c r="C19" s="9">
        <v>6565556</v>
      </c>
      <c r="D19" s="9"/>
      <c r="E19" s="9">
        <v>105323803339</v>
      </c>
      <c r="F19" s="9"/>
      <c r="G19" s="9">
        <v>76490473837.895996</v>
      </c>
      <c r="H19" s="9"/>
      <c r="I19" s="9">
        <v>0</v>
      </c>
      <c r="J19" s="9"/>
      <c r="K19" s="9">
        <v>0</v>
      </c>
      <c r="L19" s="9"/>
      <c r="M19" s="9">
        <v>0</v>
      </c>
      <c r="N19" s="9"/>
      <c r="O19" s="9">
        <v>0</v>
      </c>
      <c r="P19" s="9"/>
      <c r="Q19" s="9">
        <v>6565556</v>
      </c>
      <c r="R19" s="9"/>
      <c r="S19" s="9">
        <v>10710</v>
      </c>
      <c r="T19" s="9"/>
      <c r="U19" s="9">
        <v>105323803339</v>
      </c>
      <c r="V19" s="9"/>
      <c r="W19" s="9">
        <v>69898717986.677994</v>
      </c>
      <c r="X19" s="6"/>
      <c r="Y19" s="6" t="s">
        <v>36</v>
      </c>
      <c r="Z19" s="6"/>
      <c r="AA19" s="6"/>
      <c r="AB19" s="6"/>
      <c r="AC19" s="6"/>
    </row>
    <row r="20" spans="1:29" x14ac:dyDescent="0.55000000000000004">
      <c r="A20" s="1" t="s">
        <v>37</v>
      </c>
      <c r="C20" s="9">
        <v>1479673</v>
      </c>
      <c r="D20" s="9"/>
      <c r="E20" s="9">
        <v>67518337955</v>
      </c>
      <c r="F20" s="9"/>
      <c r="G20" s="9">
        <v>70469331186.091507</v>
      </c>
      <c r="H20" s="9"/>
      <c r="I20" s="9">
        <v>0</v>
      </c>
      <c r="J20" s="9"/>
      <c r="K20" s="9">
        <v>0</v>
      </c>
      <c r="L20" s="9"/>
      <c r="M20" s="9">
        <v>-2412</v>
      </c>
      <c r="N20" s="9"/>
      <c r="O20" s="9">
        <v>106638955</v>
      </c>
      <c r="P20" s="9"/>
      <c r="Q20" s="9">
        <v>1477261</v>
      </c>
      <c r="R20" s="9"/>
      <c r="S20" s="9">
        <v>44470</v>
      </c>
      <c r="T20" s="9"/>
      <c r="U20" s="9">
        <v>67408276995</v>
      </c>
      <c r="V20" s="9"/>
      <c r="W20" s="9">
        <v>65302918579.813499</v>
      </c>
      <c r="X20" s="6"/>
      <c r="Y20" s="6" t="s">
        <v>38</v>
      </c>
      <c r="Z20" s="6"/>
      <c r="AA20" s="6"/>
      <c r="AB20" s="6"/>
      <c r="AC20" s="6"/>
    </row>
    <row r="21" spans="1:29" x14ac:dyDescent="0.55000000000000004">
      <c r="A21" s="1" t="s">
        <v>39</v>
      </c>
      <c r="C21" s="9">
        <v>1831817</v>
      </c>
      <c r="D21" s="9"/>
      <c r="E21" s="9">
        <v>35687955840</v>
      </c>
      <c r="F21" s="9"/>
      <c r="G21" s="9">
        <v>43629187824.846001</v>
      </c>
      <c r="H21" s="9"/>
      <c r="I21" s="9">
        <v>0</v>
      </c>
      <c r="J21" s="9"/>
      <c r="K21" s="9">
        <v>0</v>
      </c>
      <c r="L21" s="9"/>
      <c r="M21" s="9">
        <v>0</v>
      </c>
      <c r="N21" s="9"/>
      <c r="O21" s="9">
        <v>0</v>
      </c>
      <c r="P21" s="9"/>
      <c r="Q21" s="9">
        <v>1831817</v>
      </c>
      <c r="R21" s="9"/>
      <c r="S21" s="9">
        <v>25080</v>
      </c>
      <c r="T21" s="9"/>
      <c r="U21" s="9">
        <v>35687955840</v>
      </c>
      <c r="V21" s="9"/>
      <c r="W21" s="9">
        <v>45668615636.358002</v>
      </c>
      <c r="X21" s="6"/>
      <c r="Y21" s="6" t="s">
        <v>40</v>
      </c>
      <c r="Z21" s="6"/>
      <c r="AA21" s="6"/>
      <c r="AB21" s="6"/>
      <c r="AC21" s="6"/>
    </row>
    <row r="22" spans="1:29" x14ac:dyDescent="0.55000000000000004">
      <c r="A22" s="1" t="s">
        <v>41</v>
      </c>
      <c r="C22" s="9">
        <v>7549942</v>
      </c>
      <c r="D22" s="9"/>
      <c r="E22" s="9">
        <v>37745193248</v>
      </c>
      <c r="F22" s="9"/>
      <c r="G22" s="9">
        <v>28931851502.8605</v>
      </c>
      <c r="H22" s="9"/>
      <c r="I22" s="9">
        <v>0</v>
      </c>
      <c r="J22" s="9"/>
      <c r="K22" s="9">
        <v>0</v>
      </c>
      <c r="L22" s="9"/>
      <c r="M22" s="9">
        <v>0</v>
      </c>
      <c r="N22" s="9"/>
      <c r="O22" s="9">
        <v>0</v>
      </c>
      <c r="P22" s="9"/>
      <c r="Q22" s="9">
        <v>7549942</v>
      </c>
      <c r="R22" s="9"/>
      <c r="S22" s="9">
        <v>3735</v>
      </c>
      <c r="T22" s="9"/>
      <c r="U22" s="9">
        <v>37745193248</v>
      </c>
      <c r="V22" s="9"/>
      <c r="W22" s="9">
        <v>28031249121.448502</v>
      </c>
      <c r="X22" s="6"/>
      <c r="Y22" s="6" t="s">
        <v>42</v>
      </c>
      <c r="Z22" s="6"/>
      <c r="AA22" s="6"/>
      <c r="AB22" s="6"/>
      <c r="AC22" s="6"/>
    </row>
    <row r="23" spans="1:29" x14ac:dyDescent="0.55000000000000004">
      <c r="A23" s="1" t="s">
        <v>43</v>
      </c>
      <c r="C23" s="9">
        <v>5258122</v>
      </c>
      <c r="D23" s="9"/>
      <c r="E23" s="9">
        <v>24687500458</v>
      </c>
      <c r="F23" s="9"/>
      <c r="G23" s="9">
        <v>49289065121.763</v>
      </c>
      <c r="H23" s="9"/>
      <c r="I23" s="9">
        <v>0</v>
      </c>
      <c r="J23" s="9"/>
      <c r="K23" s="9">
        <v>0</v>
      </c>
      <c r="L23" s="9"/>
      <c r="M23" s="9">
        <v>0</v>
      </c>
      <c r="N23" s="9"/>
      <c r="O23" s="9">
        <v>0</v>
      </c>
      <c r="P23" s="9"/>
      <c r="Q23" s="9">
        <v>5258122</v>
      </c>
      <c r="R23" s="9"/>
      <c r="S23" s="9">
        <v>8810</v>
      </c>
      <c r="T23" s="9"/>
      <c r="U23" s="9">
        <v>24687500458</v>
      </c>
      <c r="V23" s="9"/>
      <c r="W23" s="9">
        <v>46048426693.820999</v>
      </c>
      <c r="X23" s="6"/>
      <c r="Y23" s="6" t="s">
        <v>44</v>
      </c>
      <c r="Z23" s="6"/>
      <c r="AA23" s="6"/>
      <c r="AB23" s="6"/>
      <c r="AC23" s="6"/>
    </row>
    <row r="24" spans="1:29" x14ac:dyDescent="0.55000000000000004">
      <c r="A24" s="1" t="s">
        <v>45</v>
      </c>
      <c r="C24" s="9">
        <v>6016116</v>
      </c>
      <c r="D24" s="9"/>
      <c r="E24" s="9">
        <v>46564801573</v>
      </c>
      <c r="F24" s="9"/>
      <c r="G24" s="9">
        <v>37855426295.033997</v>
      </c>
      <c r="H24" s="9"/>
      <c r="I24" s="9">
        <v>0</v>
      </c>
      <c r="J24" s="9"/>
      <c r="K24" s="9">
        <v>0</v>
      </c>
      <c r="L24" s="9"/>
      <c r="M24" s="9">
        <v>0</v>
      </c>
      <c r="N24" s="9"/>
      <c r="O24" s="9">
        <v>0</v>
      </c>
      <c r="P24" s="9"/>
      <c r="Q24" s="9">
        <v>6016116</v>
      </c>
      <c r="R24" s="9"/>
      <c r="S24" s="9">
        <v>6180</v>
      </c>
      <c r="T24" s="9"/>
      <c r="U24" s="9">
        <v>46564801573</v>
      </c>
      <c r="V24" s="9"/>
      <c r="W24" s="9">
        <v>36958378278.564003</v>
      </c>
      <c r="X24" s="6"/>
      <c r="Y24" s="6" t="s">
        <v>46</v>
      </c>
      <c r="Z24" s="6"/>
      <c r="AA24" s="6"/>
      <c r="AB24" s="6"/>
      <c r="AC24" s="6"/>
    </row>
    <row r="25" spans="1:29" x14ac:dyDescent="0.55000000000000004">
      <c r="A25" s="1" t="s">
        <v>47</v>
      </c>
      <c r="C25" s="9">
        <v>1636174</v>
      </c>
      <c r="D25" s="9"/>
      <c r="E25" s="9">
        <v>3525669730</v>
      </c>
      <c r="F25" s="9"/>
      <c r="G25" s="9">
        <v>4677637887.2771997</v>
      </c>
      <c r="H25" s="9"/>
      <c r="I25" s="9">
        <v>0</v>
      </c>
      <c r="J25" s="9"/>
      <c r="K25" s="9">
        <v>0</v>
      </c>
      <c r="L25" s="9"/>
      <c r="M25" s="9">
        <v>0</v>
      </c>
      <c r="N25" s="9"/>
      <c r="O25" s="9">
        <v>0</v>
      </c>
      <c r="P25" s="9"/>
      <c r="Q25" s="9">
        <v>1636174</v>
      </c>
      <c r="R25" s="9"/>
      <c r="S25" s="9">
        <v>2595</v>
      </c>
      <c r="T25" s="9"/>
      <c r="U25" s="9">
        <v>3525669730</v>
      </c>
      <c r="V25" s="9"/>
      <c r="W25" s="9">
        <v>4220608594.3965001</v>
      </c>
      <c r="X25" s="6"/>
      <c r="Y25" s="6" t="s">
        <v>48</v>
      </c>
      <c r="Z25" s="6"/>
      <c r="AA25" s="6"/>
      <c r="AB25" s="6"/>
      <c r="AC25" s="6"/>
    </row>
    <row r="26" spans="1:29" x14ac:dyDescent="0.55000000000000004">
      <c r="A26" s="1" t="s">
        <v>49</v>
      </c>
      <c r="C26" s="9">
        <v>27489021</v>
      </c>
      <c r="D26" s="9"/>
      <c r="E26" s="9">
        <v>70595713006</v>
      </c>
      <c r="F26" s="9"/>
      <c r="G26" s="9">
        <v>55033479108.650703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0</v>
      </c>
      <c r="P26" s="9"/>
      <c r="Q26" s="9">
        <v>27489021</v>
      </c>
      <c r="R26" s="9"/>
      <c r="S26" s="9">
        <v>1710</v>
      </c>
      <c r="T26" s="9"/>
      <c r="U26" s="9">
        <v>70595713006</v>
      </c>
      <c r="V26" s="9"/>
      <c r="W26" s="9">
        <v>46726538865.835503</v>
      </c>
      <c r="X26" s="6"/>
      <c r="Y26" s="6" t="s">
        <v>50</v>
      </c>
      <c r="Z26" s="6"/>
      <c r="AA26" s="6"/>
      <c r="AB26" s="6"/>
      <c r="AC26" s="6"/>
    </row>
    <row r="27" spans="1:29" x14ac:dyDescent="0.55000000000000004">
      <c r="A27" s="1" t="s">
        <v>51</v>
      </c>
      <c r="C27" s="9">
        <v>2581089</v>
      </c>
      <c r="D27" s="9"/>
      <c r="E27" s="9">
        <v>17572053912</v>
      </c>
      <c r="F27" s="9"/>
      <c r="G27" s="9">
        <v>18678525468.875999</v>
      </c>
      <c r="H27" s="9"/>
      <c r="I27" s="9">
        <v>0</v>
      </c>
      <c r="J27" s="9"/>
      <c r="K27" s="9">
        <v>0</v>
      </c>
      <c r="L27" s="9"/>
      <c r="M27" s="9">
        <v>-2581089</v>
      </c>
      <c r="N27" s="9"/>
      <c r="O27" s="9">
        <v>0</v>
      </c>
      <c r="P27" s="9"/>
      <c r="Q27" s="9">
        <v>0</v>
      </c>
      <c r="R27" s="9"/>
      <c r="S27" s="9">
        <v>0</v>
      </c>
      <c r="T27" s="9"/>
      <c r="U27" s="9">
        <v>0</v>
      </c>
      <c r="V27" s="9"/>
      <c r="W27" s="9">
        <v>0</v>
      </c>
      <c r="X27" s="6"/>
      <c r="Y27" s="6" t="s">
        <v>52</v>
      </c>
      <c r="Z27" s="6"/>
      <c r="AA27" s="6"/>
      <c r="AB27" s="6"/>
      <c r="AC27" s="6"/>
    </row>
    <row r="28" spans="1:29" x14ac:dyDescent="0.55000000000000004">
      <c r="A28" s="1" t="s">
        <v>53</v>
      </c>
      <c r="C28" s="9">
        <v>9031031</v>
      </c>
      <c r="D28" s="9"/>
      <c r="E28" s="9">
        <v>36106061938</v>
      </c>
      <c r="F28" s="9"/>
      <c r="G28" s="9">
        <v>25630181123.645199</v>
      </c>
      <c r="H28" s="9"/>
      <c r="I28" s="9">
        <v>0</v>
      </c>
      <c r="J28" s="9"/>
      <c r="K28" s="9">
        <v>0</v>
      </c>
      <c r="L28" s="9"/>
      <c r="M28" s="9">
        <v>0</v>
      </c>
      <c r="N28" s="9"/>
      <c r="O28" s="9">
        <v>0</v>
      </c>
      <c r="P28" s="9"/>
      <c r="Q28" s="9">
        <v>9031031</v>
      </c>
      <c r="R28" s="9"/>
      <c r="S28" s="9">
        <v>2735</v>
      </c>
      <c r="T28" s="9"/>
      <c r="U28" s="9">
        <v>36106061938</v>
      </c>
      <c r="V28" s="9"/>
      <c r="W28" s="9">
        <v>24552905559.779301</v>
      </c>
      <c r="X28" s="6"/>
      <c r="Y28" s="6" t="s">
        <v>54</v>
      </c>
      <c r="Z28" s="6"/>
      <c r="AA28" s="6"/>
      <c r="AB28" s="6"/>
      <c r="AC28" s="6"/>
    </row>
    <row r="29" spans="1:29" x14ac:dyDescent="0.55000000000000004">
      <c r="A29" s="1" t="s">
        <v>55</v>
      </c>
      <c r="C29" s="9">
        <v>1256254</v>
      </c>
      <c r="D29" s="9"/>
      <c r="E29" s="9">
        <v>15052716458</v>
      </c>
      <c r="F29" s="9"/>
      <c r="G29" s="9">
        <v>17495397834.687</v>
      </c>
      <c r="H29" s="9"/>
      <c r="I29" s="9">
        <v>0</v>
      </c>
      <c r="J29" s="9"/>
      <c r="K29" s="9">
        <v>0</v>
      </c>
      <c r="L29" s="9"/>
      <c r="M29" s="9">
        <v>0</v>
      </c>
      <c r="N29" s="9"/>
      <c r="O29" s="9">
        <v>0</v>
      </c>
      <c r="P29" s="9"/>
      <c r="Q29" s="9">
        <v>1256254</v>
      </c>
      <c r="R29" s="9"/>
      <c r="S29" s="9">
        <v>13220</v>
      </c>
      <c r="T29" s="9"/>
      <c r="U29" s="9">
        <v>15052716458</v>
      </c>
      <c r="V29" s="9"/>
      <c r="W29" s="9">
        <v>16508862196.614</v>
      </c>
      <c r="X29" s="6"/>
      <c r="Y29" s="6" t="s">
        <v>56</v>
      </c>
      <c r="Z29" s="6"/>
      <c r="AA29" s="6"/>
      <c r="AB29" s="6"/>
      <c r="AC29" s="6"/>
    </row>
    <row r="30" spans="1:29" x14ac:dyDescent="0.55000000000000004">
      <c r="A30" s="1" t="s">
        <v>57</v>
      </c>
      <c r="C30" s="9">
        <v>1091408</v>
      </c>
      <c r="D30" s="9"/>
      <c r="E30" s="9">
        <v>18284555422</v>
      </c>
      <c r="F30" s="9"/>
      <c r="G30" s="9">
        <v>21069032257.007999</v>
      </c>
      <c r="H30" s="9"/>
      <c r="I30" s="9">
        <v>0</v>
      </c>
      <c r="J30" s="9"/>
      <c r="K30" s="9">
        <v>0</v>
      </c>
      <c r="L30" s="9"/>
      <c r="M30" s="9">
        <v>0</v>
      </c>
      <c r="N30" s="9"/>
      <c r="O30" s="9">
        <v>0</v>
      </c>
      <c r="P30" s="9"/>
      <c r="Q30" s="9">
        <v>1091408</v>
      </c>
      <c r="R30" s="9"/>
      <c r="S30" s="9">
        <v>20740</v>
      </c>
      <c r="T30" s="9"/>
      <c r="U30" s="9">
        <v>18284555422</v>
      </c>
      <c r="V30" s="9"/>
      <c r="W30" s="9">
        <v>22501118898.576</v>
      </c>
      <c r="X30" s="6"/>
      <c r="Y30" s="6" t="s">
        <v>58</v>
      </c>
      <c r="Z30" s="6"/>
      <c r="AA30" s="6"/>
      <c r="AB30" s="6"/>
      <c r="AC30" s="6"/>
    </row>
    <row r="31" spans="1:29" x14ac:dyDescent="0.55000000000000004">
      <c r="A31" s="1" t="s">
        <v>59</v>
      </c>
      <c r="C31" s="9">
        <v>1754782</v>
      </c>
      <c r="D31" s="9"/>
      <c r="E31" s="9">
        <v>21757040166</v>
      </c>
      <c r="F31" s="9"/>
      <c r="G31" s="9">
        <v>29113052076.098999</v>
      </c>
      <c r="H31" s="9"/>
      <c r="I31" s="9">
        <v>0</v>
      </c>
      <c r="J31" s="9"/>
      <c r="K31" s="9">
        <v>0</v>
      </c>
      <c r="L31" s="9"/>
      <c r="M31" s="9">
        <v>0</v>
      </c>
      <c r="N31" s="9"/>
      <c r="O31" s="9">
        <v>0</v>
      </c>
      <c r="P31" s="9"/>
      <c r="Q31" s="9">
        <v>1754782</v>
      </c>
      <c r="R31" s="9"/>
      <c r="S31" s="9">
        <v>15770</v>
      </c>
      <c r="T31" s="9"/>
      <c r="U31" s="9">
        <v>21757040166</v>
      </c>
      <c r="V31" s="9"/>
      <c r="W31" s="9">
        <v>27508258312.766998</v>
      </c>
      <c r="X31" s="6"/>
      <c r="Y31" s="6" t="s">
        <v>60</v>
      </c>
      <c r="Z31" s="6"/>
      <c r="AA31" s="6"/>
      <c r="AB31" s="6"/>
      <c r="AC31" s="6"/>
    </row>
    <row r="32" spans="1:29" x14ac:dyDescent="0.55000000000000004">
      <c r="A32" s="1" t="s">
        <v>61</v>
      </c>
      <c r="C32" s="9">
        <v>2375443</v>
      </c>
      <c r="D32" s="9"/>
      <c r="E32" s="9">
        <v>44984229023</v>
      </c>
      <c r="F32" s="9"/>
      <c r="G32" s="9">
        <v>36246094902.202499</v>
      </c>
      <c r="H32" s="9"/>
      <c r="I32" s="9">
        <v>0</v>
      </c>
      <c r="J32" s="9"/>
      <c r="K32" s="9">
        <v>0</v>
      </c>
      <c r="L32" s="9"/>
      <c r="M32" s="9">
        <v>0</v>
      </c>
      <c r="N32" s="9"/>
      <c r="O32" s="9">
        <v>0</v>
      </c>
      <c r="P32" s="9"/>
      <c r="Q32" s="9">
        <v>2375443</v>
      </c>
      <c r="R32" s="9"/>
      <c r="S32" s="9">
        <v>13220</v>
      </c>
      <c r="T32" s="9"/>
      <c r="U32" s="9">
        <v>44984229023</v>
      </c>
      <c r="V32" s="9"/>
      <c r="W32" s="9">
        <v>31216506489.063</v>
      </c>
      <c r="X32" s="6"/>
      <c r="Y32" s="6" t="s">
        <v>62</v>
      </c>
      <c r="Z32" s="6"/>
      <c r="AA32" s="6"/>
      <c r="AB32" s="6"/>
      <c r="AC32" s="6"/>
    </row>
    <row r="33" spans="1:29" x14ac:dyDescent="0.55000000000000004">
      <c r="A33" s="1" t="s">
        <v>63</v>
      </c>
      <c r="C33" s="9">
        <v>185603029</v>
      </c>
      <c r="D33" s="9"/>
      <c r="E33" s="9">
        <v>95759048892</v>
      </c>
      <c r="F33" s="9"/>
      <c r="G33" s="9">
        <v>79703434502.258408</v>
      </c>
      <c r="H33" s="9"/>
      <c r="I33" s="9">
        <v>0</v>
      </c>
      <c r="J33" s="9"/>
      <c r="K33" s="9">
        <v>0</v>
      </c>
      <c r="L33" s="9"/>
      <c r="M33" s="9">
        <v>0</v>
      </c>
      <c r="N33" s="9"/>
      <c r="O33" s="9">
        <v>0</v>
      </c>
      <c r="P33" s="9"/>
      <c r="Q33" s="9">
        <v>185603029</v>
      </c>
      <c r="R33" s="9"/>
      <c r="S33" s="9">
        <v>432</v>
      </c>
      <c r="T33" s="9"/>
      <c r="U33" s="9">
        <v>95759048892</v>
      </c>
      <c r="V33" s="9"/>
      <c r="W33" s="9">
        <v>79703434502.258408</v>
      </c>
      <c r="X33" s="6"/>
      <c r="Y33" s="6" t="s">
        <v>64</v>
      </c>
      <c r="Z33" s="6"/>
      <c r="AA33" s="6"/>
      <c r="AB33" s="6"/>
      <c r="AC33" s="6"/>
    </row>
    <row r="34" spans="1:29" x14ac:dyDescent="0.55000000000000004">
      <c r="A34" s="1" t="s">
        <v>65</v>
      </c>
      <c r="C34" s="9">
        <v>5754912</v>
      </c>
      <c r="D34" s="9"/>
      <c r="E34" s="9">
        <v>51828880476</v>
      </c>
      <c r="F34" s="9"/>
      <c r="G34" s="9">
        <v>41875306402.751999</v>
      </c>
      <c r="H34" s="9"/>
      <c r="I34" s="9">
        <v>0</v>
      </c>
      <c r="J34" s="9"/>
      <c r="K34" s="9">
        <v>0</v>
      </c>
      <c r="L34" s="9"/>
      <c r="M34" s="9">
        <v>0</v>
      </c>
      <c r="N34" s="9"/>
      <c r="O34" s="9">
        <v>0</v>
      </c>
      <c r="P34" s="9"/>
      <c r="Q34" s="9">
        <v>5754912</v>
      </c>
      <c r="R34" s="9"/>
      <c r="S34" s="9">
        <v>5740</v>
      </c>
      <c r="T34" s="9"/>
      <c r="U34" s="9">
        <v>51828880476</v>
      </c>
      <c r="V34" s="9"/>
      <c r="W34" s="9">
        <v>32836647370.464001</v>
      </c>
      <c r="X34" s="6"/>
      <c r="Y34" s="6" t="s">
        <v>66</v>
      </c>
      <c r="Z34" s="6"/>
      <c r="AA34" s="6"/>
      <c r="AB34" s="6"/>
      <c r="AC34" s="6"/>
    </row>
    <row r="35" spans="1:29" x14ac:dyDescent="0.55000000000000004">
      <c r="A35" s="1" t="s">
        <v>67</v>
      </c>
      <c r="C35" s="9">
        <v>3495236</v>
      </c>
      <c r="D35" s="9"/>
      <c r="E35" s="9">
        <v>25661582660</v>
      </c>
      <c r="F35" s="9"/>
      <c r="G35" s="9">
        <v>60073056288.882004</v>
      </c>
      <c r="H35" s="9"/>
      <c r="I35" s="9">
        <v>0</v>
      </c>
      <c r="J35" s="9"/>
      <c r="K35" s="9">
        <v>0</v>
      </c>
      <c r="L35" s="9"/>
      <c r="M35" s="9">
        <v>0</v>
      </c>
      <c r="N35" s="9"/>
      <c r="O35" s="9">
        <v>0</v>
      </c>
      <c r="P35" s="9"/>
      <c r="Q35" s="9">
        <v>3495236</v>
      </c>
      <c r="R35" s="9"/>
      <c r="S35" s="9">
        <v>17150</v>
      </c>
      <c r="T35" s="9"/>
      <c r="U35" s="9">
        <v>25661582660</v>
      </c>
      <c r="V35" s="9"/>
      <c r="W35" s="9">
        <v>59586634780.470001</v>
      </c>
      <c r="X35" s="6"/>
      <c r="Y35" s="6" t="s">
        <v>68</v>
      </c>
      <c r="Z35" s="6"/>
      <c r="AA35" s="6"/>
      <c r="AB35" s="6"/>
      <c r="AC35" s="6"/>
    </row>
    <row r="36" spans="1:29" x14ac:dyDescent="0.55000000000000004">
      <c r="A36" s="1" t="s">
        <v>69</v>
      </c>
      <c r="C36" s="9">
        <v>1593635</v>
      </c>
      <c r="D36" s="9"/>
      <c r="E36" s="9">
        <v>36972764351</v>
      </c>
      <c r="F36" s="9"/>
      <c r="G36" s="9">
        <v>43611728559.277496</v>
      </c>
      <c r="H36" s="9"/>
      <c r="I36" s="9">
        <v>0</v>
      </c>
      <c r="J36" s="9"/>
      <c r="K36" s="9">
        <v>0</v>
      </c>
      <c r="L36" s="9"/>
      <c r="M36" s="9">
        <v>0</v>
      </c>
      <c r="N36" s="9"/>
      <c r="O36" s="9">
        <v>0</v>
      </c>
      <c r="P36" s="9"/>
      <c r="Q36" s="9">
        <v>1593635</v>
      </c>
      <c r="R36" s="9"/>
      <c r="S36" s="9">
        <v>25650</v>
      </c>
      <c r="T36" s="9"/>
      <c r="U36" s="9">
        <v>36972764351</v>
      </c>
      <c r="V36" s="9"/>
      <c r="W36" s="9">
        <v>40633521160.387497</v>
      </c>
      <c r="X36" s="6"/>
      <c r="Y36" s="6" t="s">
        <v>70</v>
      </c>
      <c r="Z36" s="6"/>
      <c r="AA36" s="6"/>
      <c r="AB36" s="6"/>
      <c r="AC36" s="6"/>
    </row>
    <row r="37" spans="1:29" x14ac:dyDescent="0.55000000000000004">
      <c r="A37" s="1" t="s">
        <v>71</v>
      </c>
      <c r="C37" s="9">
        <v>2159716</v>
      </c>
      <c r="D37" s="9"/>
      <c r="E37" s="9">
        <v>46619813225</v>
      </c>
      <c r="F37" s="9"/>
      <c r="G37" s="9">
        <v>73551618532.548004</v>
      </c>
      <c r="H37" s="9"/>
      <c r="I37" s="9">
        <v>0</v>
      </c>
      <c r="J37" s="9"/>
      <c r="K37" s="9">
        <v>0</v>
      </c>
      <c r="L37" s="9"/>
      <c r="M37" s="9">
        <v>0</v>
      </c>
      <c r="N37" s="9"/>
      <c r="O37" s="9">
        <v>0</v>
      </c>
      <c r="P37" s="9"/>
      <c r="Q37" s="9">
        <v>2159716</v>
      </c>
      <c r="R37" s="9"/>
      <c r="S37" s="9">
        <v>34280</v>
      </c>
      <c r="T37" s="9"/>
      <c r="U37" s="9">
        <v>46619813225</v>
      </c>
      <c r="V37" s="9"/>
      <c r="W37" s="9">
        <v>73594555846.343994</v>
      </c>
      <c r="X37" s="6"/>
      <c r="Y37" s="6" t="s">
        <v>72</v>
      </c>
      <c r="Z37" s="6"/>
      <c r="AA37" s="6"/>
      <c r="AB37" s="6"/>
      <c r="AC37" s="6"/>
    </row>
    <row r="38" spans="1:29" x14ac:dyDescent="0.55000000000000004">
      <c r="A38" s="1" t="s">
        <v>73</v>
      </c>
      <c r="C38" s="9">
        <v>2066396</v>
      </c>
      <c r="D38" s="9"/>
      <c r="E38" s="9">
        <v>30896334336</v>
      </c>
      <c r="F38" s="9"/>
      <c r="G38" s="9">
        <v>22512946344.048</v>
      </c>
      <c r="H38" s="9"/>
      <c r="I38" s="9">
        <v>0</v>
      </c>
      <c r="J38" s="9"/>
      <c r="K38" s="9">
        <v>0</v>
      </c>
      <c r="L38" s="9"/>
      <c r="M38" s="9">
        <v>0</v>
      </c>
      <c r="N38" s="9"/>
      <c r="O38" s="9">
        <v>0</v>
      </c>
      <c r="P38" s="9"/>
      <c r="Q38" s="9">
        <v>2066396</v>
      </c>
      <c r="R38" s="9"/>
      <c r="S38" s="9">
        <v>9710</v>
      </c>
      <c r="T38" s="9"/>
      <c r="U38" s="9">
        <v>30896334336</v>
      </c>
      <c r="V38" s="9"/>
      <c r="W38" s="9">
        <v>19945320164.298</v>
      </c>
      <c r="X38" s="6"/>
      <c r="Y38" s="6" t="s">
        <v>74</v>
      </c>
      <c r="Z38" s="6"/>
      <c r="AA38" s="6"/>
      <c r="AB38" s="6"/>
      <c r="AC38" s="6"/>
    </row>
    <row r="39" spans="1:29" x14ac:dyDescent="0.55000000000000004">
      <c r="A39" s="1" t="s">
        <v>75</v>
      </c>
      <c r="C39" s="9">
        <v>10733254</v>
      </c>
      <c r="D39" s="9"/>
      <c r="E39" s="9">
        <v>47730231408</v>
      </c>
      <c r="F39" s="9"/>
      <c r="G39" s="9">
        <v>37694958893.0271</v>
      </c>
      <c r="H39" s="9"/>
      <c r="I39" s="9">
        <v>0</v>
      </c>
      <c r="J39" s="9"/>
      <c r="K39" s="9">
        <v>0</v>
      </c>
      <c r="L39" s="9"/>
      <c r="M39" s="9">
        <v>0</v>
      </c>
      <c r="N39" s="9"/>
      <c r="O39" s="9">
        <v>0</v>
      </c>
      <c r="P39" s="9"/>
      <c r="Q39" s="9">
        <v>10733254</v>
      </c>
      <c r="R39" s="9"/>
      <c r="S39" s="9">
        <v>3550</v>
      </c>
      <c r="T39" s="9"/>
      <c r="U39" s="9">
        <v>47730231408</v>
      </c>
      <c r="V39" s="9"/>
      <c r="W39" s="9">
        <v>37876338542.385002</v>
      </c>
      <c r="X39" s="6"/>
      <c r="Y39" s="6" t="s">
        <v>76</v>
      </c>
      <c r="Z39" s="6"/>
      <c r="AA39" s="6"/>
      <c r="AB39" s="6"/>
      <c r="AC39" s="6"/>
    </row>
    <row r="40" spans="1:29" x14ac:dyDescent="0.55000000000000004">
      <c r="A40" s="1" t="s">
        <v>77</v>
      </c>
      <c r="C40" s="9">
        <v>21952854</v>
      </c>
      <c r="D40" s="9"/>
      <c r="E40" s="9">
        <v>66109919551</v>
      </c>
      <c r="F40" s="9"/>
      <c r="G40" s="9">
        <v>27670593369.711601</v>
      </c>
      <c r="H40" s="9"/>
      <c r="I40" s="9">
        <v>0</v>
      </c>
      <c r="J40" s="9"/>
      <c r="K40" s="9">
        <v>0</v>
      </c>
      <c r="L40" s="9"/>
      <c r="M40" s="9">
        <v>0</v>
      </c>
      <c r="N40" s="9"/>
      <c r="O40" s="9">
        <v>0</v>
      </c>
      <c r="P40" s="9"/>
      <c r="Q40" s="9">
        <v>21952854</v>
      </c>
      <c r="R40" s="9"/>
      <c r="S40" s="9">
        <v>1066</v>
      </c>
      <c r="T40" s="9"/>
      <c r="U40" s="9">
        <v>66109919551</v>
      </c>
      <c r="V40" s="9"/>
      <c r="W40" s="9">
        <v>23262501996.9342</v>
      </c>
      <c r="X40" s="6"/>
      <c r="Y40" s="6" t="s">
        <v>78</v>
      </c>
      <c r="Z40" s="6"/>
      <c r="AA40" s="6"/>
      <c r="AB40" s="6"/>
      <c r="AC40" s="6"/>
    </row>
    <row r="41" spans="1:29" x14ac:dyDescent="0.55000000000000004">
      <c r="A41" s="1" t="s">
        <v>79</v>
      </c>
      <c r="C41" s="9">
        <v>2581089</v>
      </c>
      <c r="D41" s="9"/>
      <c r="E41" s="9">
        <v>20155255907</v>
      </c>
      <c r="F41" s="9"/>
      <c r="G41" s="9">
        <v>32636104940.124001</v>
      </c>
      <c r="H41" s="9"/>
      <c r="I41" s="9">
        <v>2581089</v>
      </c>
      <c r="J41" s="9"/>
      <c r="K41" s="9">
        <v>0</v>
      </c>
      <c r="L41" s="9"/>
      <c r="M41" s="9">
        <v>0</v>
      </c>
      <c r="N41" s="9"/>
      <c r="O41" s="9">
        <v>0</v>
      </c>
      <c r="P41" s="9"/>
      <c r="Q41" s="9">
        <v>5162178</v>
      </c>
      <c r="R41" s="9"/>
      <c r="S41" s="9">
        <v>12160</v>
      </c>
      <c r="T41" s="9"/>
      <c r="U41" s="9">
        <v>40308398819</v>
      </c>
      <c r="V41" s="9"/>
      <c r="W41" s="9">
        <v>62398590577.344002</v>
      </c>
      <c r="X41" s="6"/>
      <c r="Y41" s="6" t="s">
        <v>80</v>
      </c>
      <c r="Z41" s="6"/>
      <c r="AA41" s="6"/>
      <c r="AB41" s="6"/>
      <c r="AC41" s="6"/>
    </row>
    <row r="42" spans="1:29" x14ac:dyDescent="0.55000000000000004">
      <c r="A42" s="1" t="s">
        <v>81</v>
      </c>
      <c r="C42" s="9">
        <v>1548344</v>
      </c>
      <c r="D42" s="9"/>
      <c r="E42" s="9">
        <v>21289472000</v>
      </c>
      <c r="F42" s="9"/>
      <c r="G42" s="9">
        <v>16853488317.540001</v>
      </c>
      <c r="H42" s="9"/>
      <c r="I42" s="9">
        <v>0</v>
      </c>
      <c r="J42" s="9"/>
      <c r="K42" s="9">
        <v>0</v>
      </c>
      <c r="L42" s="9"/>
      <c r="M42" s="9">
        <v>0</v>
      </c>
      <c r="N42" s="9"/>
      <c r="O42" s="9">
        <v>0</v>
      </c>
      <c r="P42" s="9"/>
      <c r="Q42" s="9">
        <v>1548344</v>
      </c>
      <c r="R42" s="9"/>
      <c r="S42" s="9">
        <v>10560</v>
      </c>
      <c r="T42" s="9"/>
      <c r="U42" s="9">
        <v>21289472000</v>
      </c>
      <c r="V42" s="9"/>
      <c r="W42" s="9">
        <v>16253227089.792</v>
      </c>
      <c r="X42" s="6"/>
      <c r="Y42" s="6" t="s">
        <v>82</v>
      </c>
      <c r="Z42" s="6"/>
      <c r="AA42" s="6"/>
      <c r="AB42" s="6"/>
      <c r="AC42" s="6"/>
    </row>
    <row r="43" spans="1:29" x14ac:dyDescent="0.55000000000000004">
      <c r="A43" s="1" t="s">
        <v>83</v>
      </c>
      <c r="C43" s="9">
        <v>14516877</v>
      </c>
      <c r="D43" s="9"/>
      <c r="E43" s="9">
        <v>53761742217</v>
      </c>
      <c r="F43" s="9"/>
      <c r="G43" s="9">
        <v>43002894713.913002</v>
      </c>
      <c r="H43" s="9"/>
      <c r="I43" s="9">
        <v>0</v>
      </c>
      <c r="J43" s="9"/>
      <c r="K43" s="9">
        <v>0</v>
      </c>
      <c r="L43" s="9"/>
      <c r="M43" s="9">
        <v>0</v>
      </c>
      <c r="N43" s="9"/>
      <c r="O43" s="9">
        <v>0</v>
      </c>
      <c r="P43" s="9"/>
      <c r="Q43" s="9">
        <v>14516877</v>
      </c>
      <c r="R43" s="9"/>
      <c r="S43" s="9">
        <v>2726</v>
      </c>
      <c r="T43" s="9"/>
      <c r="U43" s="9">
        <v>53761742217</v>
      </c>
      <c r="V43" s="9"/>
      <c r="W43" s="9">
        <v>39337547312.1231</v>
      </c>
      <c r="X43" s="6"/>
      <c r="Y43" s="6" t="s">
        <v>84</v>
      </c>
      <c r="Z43" s="6"/>
      <c r="AA43" s="6"/>
      <c r="AB43" s="6"/>
      <c r="AC43" s="6"/>
    </row>
    <row r="44" spans="1:29" x14ac:dyDescent="0.55000000000000004">
      <c r="A44" s="1" t="s">
        <v>85</v>
      </c>
      <c r="C44" s="9">
        <v>11047323</v>
      </c>
      <c r="D44" s="9"/>
      <c r="E44" s="9">
        <v>52112691490</v>
      </c>
      <c r="F44" s="9"/>
      <c r="G44" s="9">
        <v>44453482101.151199</v>
      </c>
      <c r="H44" s="9"/>
      <c r="I44" s="9">
        <v>0</v>
      </c>
      <c r="J44" s="9"/>
      <c r="K44" s="9">
        <v>0</v>
      </c>
      <c r="L44" s="9"/>
      <c r="M44" s="9">
        <v>0</v>
      </c>
      <c r="N44" s="9"/>
      <c r="O44" s="9">
        <v>0</v>
      </c>
      <c r="P44" s="9"/>
      <c r="Q44" s="9">
        <v>11047323</v>
      </c>
      <c r="R44" s="9"/>
      <c r="S44" s="9">
        <v>3772</v>
      </c>
      <c r="T44" s="9"/>
      <c r="U44" s="9">
        <v>52112691490</v>
      </c>
      <c r="V44" s="9"/>
      <c r="W44" s="9">
        <v>41422562866.981796</v>
      </c>
      <c r="X44" s="6"/>
      <c r="Y44" s="6" t="s">
        <v>86</v>
      </c>
      <c r="Z44" s="6"/>
      <c r="AA44" s="6"/>
      <c r="AB44" s="6"/>
      <c r="AC44" s="6"/>
    </row>
    <row r="45" spans="1:29" x14ac:dyDescent="0.55000000000000004">
      <c r="A45" s="1" t="s">
        <v>87</v>
      </c>
      <c r="C45" s="9">
        <v>33339574</v>
      </c>
      <c r="D45" s="9"/>
      <c r="E45" s="9">
        <v>90698833125</v>
      </c>
      <c r="F45" s="9"/>
      <c r="G45" s="9">
        <v>159077776966.56</v>
      </c>
      <c r="H45" s="9"/>
      <c r="I45" s="9">
        <v>0</v>
      </c>
      <c r="J45" s="9"/>
      <c r="K45" s="9">
        <v>0</v>
      </c>
      <c r="L45" s="9"/>
      <c r="M45" s="9">
        <v>0</v>
      </c>
      <c r="N45" s="9"/>
      <c r="O45" s="9">
        <v>0</v>
      </c>
      <c r="P45" s="9"/>
      <c r="Q45" s="9">
        <v>33339574</v>
      </c>
      <c r="R45" s="9"/>
      <c r="S45" s="9">
        <v>4346</v>
      </c>
      <c r="T45" s="9"/>
      <c r="U45" s="9">
        <v>90698833125</v>
      </c>
      <c r="V45" s="9"/>
      <c r="W45" s="9">
        <v>144031670561.806</v>
      </c>
      <c r="X45" s="6"/>
      <c r="Y45" s="6" t="s">
        <v>88</v>
      </c>
      <c r="Z45" s="6"/>
      <c r="AA45" s="6"/>
      <c r="AB45" s="6"/>
      <c r="AC45" s="6"/>
    </row>
    <row r="46" spans="1:29" x14ac:dyDescent="0.55000000000000004">
      <c r="A46" s="1" t="s">
        <v>89</v>
      </c>
      <c r="C46" s="9">
        <v>4020453</v>
      </c>
      <c r="D46" s="9"/>
      <c r="E46" s="9">
        <v>30583798252</v>
      </c>
      <c r="F46" s="9"/>
      <c r="G46" s="9">
        <v>31612562619.781502</v>
      </c>
      <c r="H46" s="9"/>
      <c r="I46" s="9">
        <v>0</v>
      </c>
      <c r="J46" s="9"/>
      <c r="K46" s="9">
        <v>0</v>
      </c>
      <c r="L46" s="9"/>
      <c r="M46" s="9">
        <v>0</v>
      </c>
      <c r="N46" s="9"/>
      <c r="O46" s="9">
        <v>0</v>
      </c>
      <c r="P46" s="9"/>
      <c r="Q46" s="9">
        <v>4020453</v>
      </c>
      <c r="R46" s="9"/>
      <c r="S46" s="9">
        <v>7000</v>
      </c>
      <c r="T46" s="9"/>
      <c r="U46" s="9">
        <v>30583798252</v>
      </c>
      <c r="V46" s="9"/>
      <c r="W46" s="9">
        <v>27975719132.549999</v>
      </c>
      <c r="X46" s="6"/>
      <c r="Y46" s="6" t="s">
        <v>90</v>
      </c>
      <c r="Z46" s="6"/>
      <c r="AA46" s="6"/>
      <c r="AB46" s="6"/>
      <c r="AC46" s="6"/>
    </row>
    <row r="47" spans="1:29" x14ac:dyDescent="0.55000000000000004">
      <c r="A47" s="1" t="s">
        <v>91</v>
      </c>
      <c r="C47" s="9">
        <v>1516518</v>
      </c>
      <c r="D47" s="9"/>
      <c r="E47" s="9">
        <v>13265469884</v>
      </c>
      <c r="F47" s="9"/>
      <c r="G47" s="9">
        <v>36481372173.18</v>
      </c>
      <c r="H47" s="9"/>
      <c r="I47" s="9">
        <v>0</v>
      </c>
      <c r="J47" s="9"/>
      <c r="K47" s="9">
        <v>0</v>
      </c>
      <c r="L47" s="9"/>
      <c r="M47" s="9">
        <v>-1516518</v>
      </c>
      <c r="N47" s="9"/>
      <c r="O47" s="9">
        <v>32234650225</v>
      </c>
      <c r="P47" s="9"/>
      <c r="Q47" s="9">
        <v>0</v>
      </c>
      <c r="R47" s="9"/>
      <c r="S47" s="9">
        <v>0</v>
      </c>
      <c r="T47" s="9"/>
      <c r="U47" s="9">
        <v>0</v>
      </c>
      <c r="V47" s="9"/>
      <c r="W47" s="9">
        <v>0</v>
      </c>
      <c r="X47" s="6"/>
      <c r="Y47" s="6" t="s">
        <v>52</v>
      </c>
      <c r="Z47" s="6"/>
      <c r="AA47" s="6"/>
      <c r="AB47" s="6"/>
      <c r="AC47" s="6"/>
    </row>
    <row r="48" spans="1:29" x14ac:dyDescent="0.55000000000000004">
      <c r="A48" s="1" t="s">
        <v>92</v>
      </c>
      <c r="C48" s="9">
        <v>18364460</v>
      </c>
      <c r="D48" s="9"/>
      <c r="E48" s="9">
        <v>28098293529</v>
      </c>
      <c r="F48" s="9"/>
      <c r="G48" s="9">
        <v>30979059912.710999</v>
      </c>
      <c r="H48" s="9"/>
      <c r="I48" s="9">
        <v>0</v>
      </c>
      <c r="J48" s="9"/>
      <c r="K48" s="9">
        <v>0</v>
      </c>
      <c r="L48" s="9"/>
      <c r="M48" s="9">
        <v>0</v>
      </c>
      <c r="N48" s="9"/>
      <c r="O48" s="9">
        <v>0</v>
      </c>
      <c r="P48" s="9"/>
      <c r="Q48" s="9">
        <v>18364460</v>
      </c>
      <c r="R48" s="9"/>
      <c r="S48" s="9">
        <v>1611</v>
      </c>
      <c r="T48" s="9"/>
      <c r="U48" s="9">
        <v>28098293529</v>
      </c>
      <c r="V48" s="9"/>
      <c r="W48" s="9">
        <v>29409113446.893002</v>
      </c>
      <c r="X48" s="6"/>
      <c r="Y48" s="6" t="s">
        <v>93</v>
      </c>
      <c r="Z48" s="6"/>
      <c r="AA48" s="6"/>
      <c r="AB48" s="6"/>
      <c r="AC48" s="6"/>
    </row>
    <row r="49" spans="1:29" x14ac:dyDescent="0.55000000000000004">
      <c r="A49" s="1" t="s">
        <v>94</v>
      </c>
      <c r="C49" s="9">
        <v>2009159</v>
      </c>
      <c r="D49" s="9"/>
      <c r="E49" s="9">
        <v>57089431177</v>
      </c>
      <c r="F49" s="9"/>
      <c r="G49" s="9">
        <v>65628139999.796997</v>
      </c>
      <c r="H49" s="9"/>
      <c r="I49" s="9">
        <v>0</v>
      </c>
      <c r="J49" s="9"/>
      <c r="K49" s="9">
        <v>0</v>
      </c>
      <c r="L49" s="9"/>
      <c r="M49" s="9">
        <v>0</v>
      </c>
      <c r="N49" s="9"/>
      <c r="O49" s="9">
        <v>0</v>
      </c>
      <c r="P49" s="9"/>
      <c r="Q49" s="9">
        <v>2009159</v>
      </c>
      <c r="R49" s="9"/>
      <c r="S49" s="9">
        <v>35440</v>
      </c>
      <c r="T49" s="9"/>
      <c r="U49" s="9">
        <v>57089431177</v>
      </c>
      <c r="V49" s="9"/>
      <c r="W49" s="9">
        <v>70780927619.988007</v>
      </c>
      <c r="X49" s="6"/>
      <c r="Y49" s="6" t="s">
        <v>95</v>
      </c>
      <c r="Z49" s="6"/>
      <c r="AA49" s="6"/>
      <c r="AB49" s="6"/>
      <c r="AC49" s="6"/>
    </row>
    <row r="50" spans="1:29" x14ac:dyDescent="0.55000000000000004">
      <c r="A50" s="1" t="s">
        <v>96</v>
      </c>
      <c r="C50" s="9">
        <v>2336514</v>
      </c>
      <c r="D50" s="9"/>
      <c r="E50" s="9">
        <v>44008647332</v>
      </c>
      <c r="F50" s="9"/>
      <c r="G50" s="9">
        <v>32795277792.804001</v>
      </c>
      <c r="H50" s="9"/>
      <c r="I50" s="9">
        <v>0</v>
      </c>
      <c r="J50" s="9"/>
      <c r="K50" s="9">
        <v>0</v>
      </c>
      <c r="L50" s="9"/>
      <c r="M50" s="9">
        <v>0</v>
      </c>
      <c r="N50" s="9"/>
      <c r="O50" s="9">
        <v>0</v>
      </c>
      <c r="P50" s="9"/>
      <c r="Q50" s="9">
        <v>2336514</v>
      </c>
      <c r="R50" s="9"/>
      <c r="S50" s="9">
        <v>12830</v>
      </c>
      <c r="T50" s="9"/>
      <c r="U50" s="9">
        <v>44008647332</v>
      </c>
      <c r="V50" s="9"/>
      <c r="W50" s="9">
        <v>29799108646.011002</v>
      </c>
      <c r="X50" s="6"/>
      <c r="Y50" s="6" t="s">
        <v>97</v>
      </c>
      <c r="Z50" s="6"/>
      <c r="AA50" s="6"/>
      <c r="AB50" s="6"/>
      <c r="AC50" s="6"/>
    </row>
    <row r="51" spans="1:29" x14ac:dyDescent="0.55000000000000004">
      <c r="A51" s="1" t="s">
        <v>98</v>
      </c>
      <c r="C51" s="9">
        <v>545381</v>
      </c>
      <c r="D51" s="9"/>
      <c r="E51" s="9">
        <v>7096499848</v>
      </c>
      <c r="F51" s="9"/>
      <c r="G51" s="9">
        <v>6147822047.7869997</v>
      </c>
      <c r="H51" s="9"/>
      <c r="I51" s="9">
        <v>0</v>
      </c>
      <c r="J51" s="9"/>
      <c r="K51" s="9">
        <v>0</v>
      </c>
      <c r="L51" s="9"/>
      <c r="M51" s="9">
        <v>0</v>
      </c>
      <c r="N51" s="9"/>
      <c r="O51" s="9">
        <v>0</v>
      </c>
      <c r="P51" s="9"/>
      <c r="Q51" s="9">
        <v>545381</v>
      </c>
      <c r="R51" s="9"/>
      <c r="S51" s="9">
        <v>11450</v>
      </c>
      <c r="T51" s="9"/>
      <c r="U51" s="9">
        <v>7096499848</v>
      </c>
      <c r="V51" s="9"/>
      <c r="W51" s="9">
        <v>6207457005.9224997</v>
      </c>
      <c r="X51" s="6"/>
      <c r="Y51" s="6" t="s">
        <v>99</v>
      </c>
      <c r="Z51" s="6"/>
      <c r="AA51" s="6"/>
      <c r="AB51" s="6"/>
      <c r="AC51" s="6"/>
    </row>
    <row r="52" spans="1:29" x14ac:dyDescent="0.55000000000000004">
      <c r="A52" s="1" t="s">
        <v>100</v>
      </c>
      <c r="C52" s="9">
        <v>359496</v>
      </c>
      <c r="D52" s="9"/>
      <c r="E52" s="9">
        <v>10126234531</v>
      </c>
      <c r="F52" s="9"/>
      <c r="G52" s="9">
        <v>25086461315.759998</v>
      </c>
      <c r="H52" s="9"/>
      <c r="I52" s="9">
        <v>0</v>
      </c>
      <c r="J52" s="9"/>
      <c r="K52" s="9">
        <v>0</v>
      </c>
      <c r="L52" s="9"/>
      <c r="M52" s="9">
        <v>0</v>
      </c>
      <c r="N52" s="9"/>
      <c r="O52" s="9">
        <v>0</v>
      </c>
      <c r="P52" s="9"/>
      <c r="Q52" s="9">
        <v>359496</v>
      </c>
      <c r="R52" s="9"/>
      <c r="S52" s="9">
        <v>69300</v>
      </c>
      <c r="T52" s="9"/>
      <c r="U52" s="9">
        <v>10126234531</v>
      </c>
      <c r="V52" s="9"/>
      <c r="W52" s="9">
        <v>24764840016.84</v>
      </c>
      <c r="X52" s="6"/>
      <c r="Y52" s="6" t="s">
        <v>54</v>
      </c>
      <c r="Z52" s="6"/>
      <c r="AA52" s="6"/>
      <c r="AB52" s="6"/>
      <c r="AC52" s="6"/>
    </row>
    <row r="53" spans="1:29" x14ac:dyDescent="0.55000000000000004">
      <c r="A53" s="1" t="s">
        <v>101</v>
      </c>
      <c r="C53" s="9">
        <v>8150143</v>
      </c>
      <c r="D53" s="9"/>
      <c r="E53" s="9">
        <v>25435130771</v>
      </c>
      <c r="F53" s="9"/>
      <c r="G53" s="9">
        <v>36692371261.000397</v>
      </c>
      <c r="H53" s="9"/>
      <c r="I53" s="9">
        <v>0</v>
      </c>
      <c r="J53" s="9"/>
      <c r="K53" s="9">
        <v>0</v>
      </c>
      <c r="L53" s="9"/>
      <c r="M53" s="9">
        <v>0</v>
      </c>
      <c r="N53" s="9"/>
      <c r="O53" s="9">
        <v>0</v>
      </c>
      <c r="P53" s="9"/>
      <c r="Q53" s="9">
        <v>8150143</v>
      </c>
      <c r="R53" s="9"/>
      <c r="S53" s="9">
        <v>4227</v>
      </c>
      <c r="T53" s="9"/>
      <c r="U53" s="9">
        <v>25435130771</v>
      </c>
      <c r="V53" s="9"/>
      <c r="W53" s="9">
        <v>34245673066.9571</v>
      </c>
      <c r="X53" s="6"/>
      <c r="Y53" s="6" t="s">
        <v>102</v>
      </c>
      <c r="Z53" s="6"/>
      <c r="AA53" s="6"/>
      <c r="AB53" s="6"/>
      <c r="AC53" s="6"/>
    </row>
    <row r="54" spans="1:29" x14ac:dyDescent="0.55000000000000004">
      <c r="A54" s="1" t="s">
        <v>103</v>
      </c>
      <c r="C54" s="9">
        <v>4960476</v>
      </c>
      <c r="D54" s="9"/>
      <c r="E54" s="9">
        <v>58532514471</v>
      </c>
      <c r="F54" s="9"/>
      <c r="G54" s="9">
        <v>44871746626.980003</v>
      </c>
      <c r="H54" s="9"/>
      <c r="I54" s="9">
        <v>0</v>
      </c>
      <c r="J54" s="9"/>
      <c r="K54" s="9">
        <v>0</v>
      </c>
      <c r="L54" s="9"/>
      <c r="M54" s="9">
        <v>0</v>
      </c>
      <c r="N54" s="9"/>
      <c r="O54" s="9">
        <v>0</v>
      </c>
      <c r="P54" s="9"/>
      <c r="Q54" s="9">
        <v>4960476</v>
      </c>
      <c r="R54" s="9"/>
      <c r="S54" s="9">
        <v>6950</v>
      </c>
      <c r="T54" s="9"/>
      <c r="U54" s="9">
        <v>58532514471</v>
      </c>
      <c r="V54" s="9"/>
      <c r="W54" s="9">
        <v>34270180116.209999</v>
      </c>
      <c r="X54" s="6"/>
      <c r="Y54" s="6" t="s">
        <v>102</v>
      </c>
      <c r="Z54" s="6"/>
      <c r="AA54" s="6"/>
      <c r="AB54" s="6"/>
      <c r="AC54" s="6"/>
    </row>
    <row r="55" spans="1:29" x14ac:dyDescent="0.55000000000000004">
      <c r="A55" s="1" t="s">
        <v>104</v>
      </c>
      <c r="C55" s="9">
        <v>55628</v>
      </c>
      <c r="D55" s="9"/>
      <c r="E55" s="9">
        <v>820225714</v>
      </c>
      <c r="F55" s="9"/>
      <c r="G55" s="9">
        <v>885858154.66799998</v>
      </c>
      <c r="H55" s="9"/>
      <c r="I55" s="9">
        <v>0</v>
      </c>
      <c r="J55" s="9"/>
      <c r="K55" s="9">
        <v>0</v>
      </c>
      <c r="L55" s="9"/>
      <c r="M55" s="9">
        <v>0</v>
      </c>
      <c r="N55" s="9"/>
      <c r="O55" s="9">
        <v>0</v>
      </c>
      <c r="P55" s="9"/>
      <c r="Q55" s="9">
        <v>55628</v>
      </c>
      <c r="R55" s="9"/>
      <c r="S55" s="9">
        <v>13610</v>
      </c>
      <c r="T55" s="9"/>
      <c r="U55" s="9">
        <v>820225714</v>
      </c>
      <c r="V55" s="9"/>
      <c r="W55" s="9">
        <v>752592352.37399995</v>
      </c>
      <c r="X55" s="6"/>
      <c r="Y55" s="6" t="s">
        <v>105</v>
      </c>
      <c r="Z55" s="6"/>
      <c r="AA55" s="6"/>
      <c r="AB55" s="6"/>
      <c r="AC55" s="6"/>
    </row>
    <row r="56" spans="1:29" x14ac:dyDescent="0.55000000000000004">
      <c r="A56" s="1" t="s">
        <v>106</v>
      </c>
      <c r="C56" s="9">
        <v>4930802</v>
      </c>
      <c r="D56" s="9"/>
      <c r="E56" s="9">
        <v>52152283468</v>
      </c>
      <c r="F56" s="9"/>
      <c r="G56" s="9">
        <v>43770071091.932999</v>
      </c>
      <c r="H56" s="9"/>
      <c r="I56" s="9">
        <v>0</v>
      </c>
      <c r="J56" s="9"/>
      <c r="K56" s="9">
        <v>0</v>
      </c>
      <c r="L56" s="9"/>
      <c r="M56" s="9">
        <v>0</v>
      </c>
      <c r="N56" s="9"/>
      <c r="O56" s="9">
        <v>0</v>
      </c>
      <c r="P56" s="9"/>
      <c r="Q56" s="9">
        <v>4930802</v>
      </c>
      <c r="R56" s="9"/>
      <c r="S56" s="9">
        <v>7750</v>
      </c>
      <c r="T56" s="9"/>
      <c r="U56" s="9">
        <v>52152283468</v>
      </c>
      <c r="V56" s="9"/>
      <c r="W56" s="9">
        <v>37986343892.775002</v>
      </c>
      <c r="X56" s="6"/>
      <c r="Y56" s="6" t="s">
        <v>76</v>
      </c>
      <c r="Z56" s="6"/>
      <c r="AA56" s="6"/>
      <c r="AB56" s="6"/>
      <c r="AC56" s="6"/>
    </row>
    <row r="57" spans="1:29" x14ac:dyDescent="0.55000000000000004">
      <c r="A57" s="1" t="s">
        <v>107</v>
      </c>
      <c r="C57" s="9">
        <v>12333165</v>
      </c>
      <c r="D57" s="9"/>
      <c r="E57" s="9">
        <v>41373630996</v>
      </c>
      <c r="F57" s="9"/>
      <c r="G57" s="9">
        <v>33702142555.019199</v>
      </c>
      <c r="H57" s="9"/>
      <c r="I57" s="9">
        <v>0</v>
      </c>
      <c r="J57" s="9"/>
      <c r="K57" s="9">
        <v>0</v>
      </c>
      <c r="L57" s="9"/>
      <c r="M57" s="9">
        <v>0</v>
      </c>
      <c r="N57" s="9"/>
      <c r="O57" s="9">
        <v>0</v>
      </c>
      <c r="P57" s="9"/>
      <c r="Q57" s="9">
        <v>12333165</v>
      </c>
      <c r="R57" s="9"/>
      <c r="S57" s="9">
        <v>2460</v>
      </c>
      <c r="T57" s="9"/>
      <c r="U57" s="9">
        <v>41373630996</v>
      </c>
      <c r="V57" s="9"/>
      <c r="W57" s="9">
        <v>30159065363.895</v>
      </c>
      <c r="X57" s="6"/>
      <c r="Y57" s="6" t="s">
        <v>108</v>
      </c>
      <c r="Z57" s="6"/>
      <c r="AA57" s="6"/>
      <c r="AB57" s="6"/>
      <c r="AC57" s="6"/>
    </row>
    <row r="58" spans="1:29" x14ac:dyDescent="0.55000000000000004">
      <c r="A58" s="1" t="s">
        <v>109</v>
      </c>
      <c r="C58" s="9">
        <v>3819987</v>
      </c>
      <c r="D58" s="9"/>
      <c r="E58" s="9">
        <v>53924113146</v>
      </c>
      <c r="F58" s="9"/>
      <c r="G58" s="9">
        <v>43706440470.2985</v>
      </c>
      <c r="H58" s="9"/>
      <c r="I58" s="9">
        <v>48838</v>
      </c>
      <c r="J58" s="9"/>
      <c r="K58" s="9">
        <v>495589570</v>
      </c>
      <c r="L58" s="9"/>
      <c r="M58" s="9">
        <v>0</v>
      </c>
      <c r="N58" s="9"/>
      <c r="O58" s="9">
        <v>0</v>
      </c>
      <c r="P58" s="9"/>
      <c r="Q58" s="9">
        <v>3868825</v>
      </c>
      <c r="R58" s="9"/>
      <c r="S58" s="9">
        <v>7570</v>
      </c>
      <c r="T58" s="9"/>
      <c r="U58" s="9">
        <v>54419702716</v>
      </c>
      <c r="V58" s="9"/>
      <c r="W58" s="9">
        <v>29112747568.762501</v>
      </c>
      <c r="X58" s="6"/>
      <c r="Y58" s="6" t="s">
        <v>93</v>
      </c>
      <c r="Z58" s="6"/>
      <c r="AA58" s="6"/>
      <c r="AB58" s="6"/>
      <c r="AC58" s="6"/>
    </row>
    <row r="59" spans="1:29" x14ac:dyDescent="0.55000000000000004">
      <c r="A59" s="1" t="s">
        <v>110</v>
      </c>
      <c r="C59" s="9">
        <v>2399288</v>
      </c>
      <c r="D59" s="9"/>
      <c r="E59" s="9">
        <v>10301412522</v>
      </c>
      <c r="F59" s="9"/>
      <c r="G59" s="9">
        <v>13737670481.664</v>
      </c>
      <c r="H59" s="9"/>
      <c r="I59" s="9">
        <v>0</v>
      </c>
      <c r="J59" s="9"/>
      <c r="K59" s="9">
        <v>0</v>
      </c>
      <c r="L59" s="9"/>
      <c r="M59" s="9">
        <v>0</v>
      </c>
      <c r="N59" s="9"/>
      <c r="O59" s="9">
        <v>0</v>
      </c>
      <c r="P59" s="9"/>
      <c r="Q59" s="9">
        <v>2399288</v>
      </c>
      <c r="R59" s="9"/>
      <c r="S59" s="9">
        <v>5270</v>
      </c>
      <c r="T59" s="9"/>
      <c r="U59" s="9">
        <v>10301412522</v>
      </c>
      <c r="V59" s="9"/>
      <c r="W59" s="9">
        <v>12569014485.827999</v>
      </c>
      <c r="X59" s="6"/>
      <c r="Y59" s="6" t="s">
        <v>111</v>
      </c>
      <c r="Z59" s="6"/>
      <c r="AA59" s="6"/>
      <c r="AB59" s="6"/>
      <c r="AC59" s="6"/>
    </row>
    <row r="60" spans="1:29" x14ac:dyDescent="0.55000000000000004">
      <c r="A60" s="1" t="s">
        <v>112</v>
      </c>
      <c r="C60" s="6" t="s">
        <v>112</v>
      </c>
      <c r="D60" s="6"/>
      <c r="E60" s="7">
        <f>SUM(E9:E59)</f>
        <v>2046819580205</v>
      </c>
      <c r="F60" s="6"/>
      <c r="G60" s="7">
        <f>SUM(G9:G59)</f>
        <v>2092858036078.1372</v>
      </c>
      <c r="H60" s="6"/>
      <c r="I60" s="6" t="s">
        <v>112</v>
      </c>
      <c r="J60" s="6"/>
      <c r="K60" s="7">
        <f>SUM(K9:K59)</f>
        <v>495589570</v>
      </c>
      <c r="L60" s="6"/>
      <c r="M60" s="6" t="s">
        <v>112</v>
      </c>
      <c r="N60" s="6"/>
      <c r="O60" s="7">
        <f>SUM(O9:O59)</f>
        <v>65220471768</v>
      </c>
      <c r="P60" s="6"/>
      <c r="Q60" s="6" t="s">
        <v>112</v>
      </c>
      <c r="R60" s="6"/>
      <c r="S60" s="6" t="s">
        <v>112</v>
      </c>
      <c r="T60" s="6"/>
      <c r="U60" s="7">
        <f>SUM(U9:U59)</f>
        <v>2023291481850</v>
      </c>
      <c r="V60" s="6"/>
      <c r="W60" s="7">
        <f>SUM(W9:W59)</f>
        <v>1884774364963.5532</v>
      </c>
      <c r="X60" s="6"/>
      <c r="Y60" s="8" t="s">
        <v>113</v>
      </c>
      <c r="Z60" s="6"/>
      <c r="AA60" s="6"/>
      <c r="AB60" s="6"/>
      <c r="AC60" s="6"/>
    </row>
    <row r="61" spans="1:29" x14ac:dyDescent="0.55000000000000004"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1:29" x14ac:dyDescent="0.55000000000000004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spans="1:29" x14ac:dyDescent="0.55000000000000004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 spans="1:29" x14ac:dyDescent="0.55000000000000004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5"/>
      <c r="X64" s="6"/>
      <c r="Y64" s="6"/>
      <c r="Z64" s="6"/>
      <c r="AA64" s="6"/>
      <c r="AB64" s="6"/>
      <c r="AC64" s="6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3242-C694-4F77-8D27-E2E417FF104E}">
  <dimension ref="A2:U14"/>
  <sheetViews>
    <sheetView rightToLeft="1" topLeftCell="A4" workbookViewId="0">
      <selection activeCell="I8" sqref="I8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9" style="1" customWidth="1"/>
    <col min="4" max="4" width="1" style="1" customWidth="1"/>
    <col min="5" max="5" width="20" style="1" customWidth="1"/>
    <col min="6" max="6" width="1" style="1" customWidth="1"/>
    <col min="7" max="7" width="14" style="1" customWidth="1"/>
    <col min="8" max="8" width="1" style="1" customWidth="1"/>
    <col min="9" max="9" width="21" style="1" customWidth="1"/>
    <col min="10" max="10" width="1" style="1" customWidth="1"/>
    <col min="11" max="11" width="16" style="1" customWidth="1"/>
    <col min="12" max="12" width="1" style="1" customWidth="1"/>
    <col min="13" max="13" width="21" style="1" customWidth="1"/>
    <col min="14" max="14" width="1" style="1" customWidth="1"/>
    <col min="15" max="15" width="21" style="1" customWidth="1"/>
    <col min="16" max="16" width="1" style="1" customWidth="1"/>
    <col min="17" max="17" width="16" style="1" customWidth="1"/>
    <col min="18" max="18" width="1" style="1" customWidth="1"/>
    <col min="19" max="19" width="21" style="1" customWidth="1"/>
    <col min="20" max="20" width="1" style="1" customWidth="1"/>
    <col min="21" max="16384" width="9.140625" style="1"/>
  </cols>
  <sheetData>
    <row r="2" spans="1:21" ht="24.75" x14ac:dyDescent="0.55000000000000004">
      <c r="A2" s="23" t="s">
        <v>0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  <c r="N2" s="23" t="s">
        <v>0</v>
      </c>
      <c r="O2" s="23" t="s">
        <v>0</v>
      </c>
      <c r="P2" s="23" t="s">
        <v>0</v>
      </c>
      <c r="Q2" s="23" t="s">
        <v>0</v>
      </c>
      <c r="R2" s="23" t="s">
        <v>0</v>
      </c>
      <c r="S2" s="23" t="s">
        <v>0</v>
      </c>
    </row>
    <row r="3" spans="1:21" ht="24.75" x14ac:dyDescent="0.55000000000000004">
      <c r="A3" s="23" t="s">
        <v>193</v>
      </c>
      <c r="B3" s="23" t="s">
        <v>193</v>
      </c>
      <c r="C3" s="23" t="s">
        <v>193</v>
      </c>
      <c r="D3" s="23" t="s">
        <v>193</v>
      </c>
      <c r="E3" s="23" t="s">
        <v>193</v>
      </c>
      <c r="F3" s="23" t="s">
        <v>193</v>
      </c>
      <c r="G3" s="23" t="s">
        <v>193</v>
      </c>
      <c r="H3" s="23" t="s">
        <v>193</v>
      </c>
      <c r="I3" s="23" t="s">
        <v>193</v>
      </c>
      <c r="J3" s="23" t="s">
        <v>193</v>
      </c>
      <c r="K3" s="23" t="s">
        <v>193</v>
      </c>
      <c r="L3" s="23" t="s">
        <v>193</v>
      </c>
      <c r="M3" s="23" t="s">
        <v>193</v>
      </c>
      <c r="N3" s="23" t="s">
        <v>193</v>
      </c>
      <c r="O3" s="23" t="s">
        <v>193</v>
      </c>
      <c r="P3" s="23" t="s">
        <v>193</v>
      </c>
      <c r="Q3" s="23" t="s">
        <v>193</v>
      </c>
      <c r="R3" s="23" t="s">
        <v>193</v>
      </c>
      <c r="S3" s="23" t="s">
        <v>193</v>
      </c>
    </row>
    <row r="4" spans="1:21" ht="24.75" x14ac:dyDescent="0.5500000000000000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  <c r="N4" s="23" t="s">
        <v>2</v>
      </c>
      <c r="O4" s="23" t="s">
        <v>2</v>
      </c>
      <c r="P4" s="23" t="s">
        <v>2</v>
      </c>
      <c r="Q4" s="23" t="s">
        <v>2</v>
      </c>
      <c r="R4" s="23" t="s">
        <v>2</v>
      </c>
      <c r="S4" s="23" t="s">
        <v>2</v>
      </c>
    </row>
    <row r="6" spans="1:21" ht="25.5" thickBot="1" x14ac:dyDescent="0.6">
      <c r="A6" s="22" t="s">
        <v>194</v>
      </c>
      <c r="B6" s="22" t="s">
        <v>194</v>
      </c>
      <c r="C6" s="22" t="s">
        <v>194</v>
      </c>
      <c r="D6" s="22" t="s">
        <v>194</v>
      </c>
      <c r="E6" s="22" t="s">
        <v>194</v>
      </c>
      <c r="F6" s="22" t="s">
        <v>194</v>
      </c>
      <c r="G6" s="22" t="s">
        <v>194</v>
      </c>
      <c r="I6" s="22" t="s">
        <v>195</v>
      </c>
      <c r="J6" s="22" t="s">
        <v>195</v>
      </c>
      <c r="K6" s="22" t="s">
        <v>195</v>
      </c>
      <c r="L6" s="22" t="s">
        <v>195</v>
      </c>
      <c r="M6" s="22" t="s">
        <v>195</v>
      </c>
      <c r="O6" s="22" t="s">
        <v>196</v>
      </c>
      <c r="P6" s="22" t="s">
        <v>196</v>
      </c>
      <c r="Q6" s="22" t="s">
        <v>196</v>
      </c>
      <c r="R6" s="22" t="s">
        <v>196</v>
      </c>
      <c r="S6" s="22" t="s">
        <v>196</v>
      </c>
    </row>
    <row r="7" spans="1:21" ht="25.5" thickBot="1" x14ac:dyDescent="0.6">
      <c r="A7" s="4" t="s">
        <v>197</v>
      </c>
      <c r="C7" s="4" t="s">
        <v>198</v>
      </c>
      <c r="E7" s="4" t="s">
        <v>120</v>
      </c>
      <c r="G7" s="4" t="s">
        <v>121</v>
      </c>
      <c r="I7" s="4" t="s">
        <v>199</v>
      </c>
      <c r="K7" s="4" t="s">
        <v>200</v>
      </c>
      <c r="M7" s="4" t="s">
        <v>201</v>
      </c>
      <c r="O7" s="4" t="s">
        <v>199</v>
      </c>
      <c r="Q7" s="4" t="s">
        <v>200</v>
      </c>
      <c r="S7" s="4" t="s">
        <v>201</v>
      </c>
    </row>
    <row r="8" spans="1:21" x14ac:dyDescent="0.55000000000000004">
      <c r="A8" s="1" t="s">
        <v>165</v>
      </c>
      <c r="C8" s="6" t="s">
        <v>258</v>
      </c>
      <c r="D8" s="6"/>
      <c r="E8" s="6" t="s">
        <v>167</v>
      </c>
      <c r="F8" s="6"/>
      <c r="G8" s="5">
        <v>20.5</v>
      </c>
      <c r="H8" s="6"/>
      <c r="I8" s="5">
        <v>2373093763</v>
      </c>
      <c r="J8" s="6"/>
      <c r="K8" s="6">
        <v>0</v>
      </c>
      <c r="L8" s="6"/>
      <c r="M8" s="5">
        <v>2373093763</v>
      </c>
      <c r="N8" s="6"/>
      <c r="O8" s="5">
        <v>39073497581</v>
      </c>
      <c r="P8" s="6"/>
      <c r="Q8" s="6">
        <v>0</v>
      </c>
      <c r="R8" s="6"/>
      <c r="S8" s="5">
        <v>39073497581</v>
      </c>
      <c r="T8" s="6"/>
      <c r="U8" s="6"/>
    </row>
    <row r="9" spans="1:21" x14ac:dyDescent="0.55000000000000004">
      <c r="A9" s="1" t="s">
        <v>168</v>
      </c>
      <c r="C9" s="6" t="s">
        <v>258</v>
      </c>
      <c r="D9" s="6"/>
      <c r="E9" s="6" t="s">
        <v>170</v>
      </c>
      <c r="F9" s="6"/>
      <c r="G9" s="5">
        <v>17</v>
      </c>
      <c r="H9" s="6"/>
      <c r="I9" s="5">
        <v>1494269596</v>
      </c>
      <c r="J9" s="6"/>
      <c r="K9" s="6">
        <v>0</v>
      </c>
      <c r="L9" s="6"/>
      <c r="M9" s="5">
        <v>1494269596</v>
      </c>
      <c r="N9" s="6"/>
      <c r="O9" s="5">
        <v>7631433772</v>
      </c>
      <c r="P9" s="6"/>
      <c r="Q9" s="6">
        <v>0</v>
      </c>
      <c r="R9" s="6"/>
      <c r="S9" s="5">
        <v>7631433772</v>
      </c>
      <c r="T9" s="6"/>
      <c r="U9" s="6"/>
    </row>
    <row r="10" spans="1:21" ht="24.75" thickBot="1" x14ac:dyDescent="0.6">
      <c r="A10" s="1" t="s">
        <v>162</v>
      </c>
      <c r="C10" s="6" t="s">
        <v>258</v>
      </c>
      <c r="D10" s="6"/>
      <c r="E10" s="6" t="s">
        <v>164</v>
      </c>
      <c r="F10" s="6"/>
      <c r="G10" s="5">
        <v>18</v>
      </c>
      <c r="H10" s="6"/>
      <c r="I10" s="5">
        <v>649922987</v>
      </c>
      <c r="J10" s="6"/>
      <c r="K10" s="6">
        <v>0</v>
      </c>
      <c r="L10" s="6"/>
      <c r="M10" s="5">
        <v>649922987</v>
      </c>
      <c r="N10" s="6"/>
      <c r="O10" s="5">
        <v>9906004696</v>
      </c>
      <c r="P10" s="6"/>
      <c r="Q10" s="6">
        <v>0</v>
      </c>
      <c r="R10" s="6"/>
      <c r="S10" s="5">
        <v>9906004696</v>
      </c>
      <c r="T10" s="6"/>
      <c r="U10" s="6"/>
    </row>
    <row r="11" spans="1:21" ht="24.75" thickBot="1" x14ac:dyDescent="0.6">
      <c r="A11" s="1" t="s">
        <v>112</v>
      </c>
      <c r="C11" s="6" t="s">
        <v>112</v>
      </c>
      <c r="D11" s="6"/>
      <c r="E11" s="6" t="s">
        <v>112</v>
      </c>
      <c r="F11" s="6"/>
      <c r="G11" s="18"/>
      <c r="H11" s="6"/>
      <c r="I11" s="7">
        <f>SUM(I8:I10)</f>
        <v>4517286346</v>
      </c>
      <c r="J11" s="6"/>
      <c r="K11" s="7">
        <f>SUM(K8:K10)</f>
        <v>0</v>
      </c>
      <c r="L11" s="6"/>
      <c r="M11" s="7">
        <f>SUM(M8:M10)</f>
        <v>4517286346</v>
      </c>
      <c r="N11" s="6"/>
      <c r="O11" s="7">
        <f>SUM(O8:O10)</f>
        <v>56610936049</v>
      </c>
      <c r="P11" s="6"/>
      <c r="Q11" s="7">
        <f>SUM(Q8:Q10)</f>
        <v>0</v>
      </c>
      <c r="R11" s="6"/>
      <c r="S11" s="7">
        <f>SUM(S8:S10)</f>
        <v>56610936049</v>
      </c>
      <c r="T11" s="6"/>
      <c r="U11" s="6"/>
    </row>
    <row r="12" spans="1:21" ht="24.75" thickTop="1" x14ac:dyDescent="0.55000000000000004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55000000000000004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55000000000000004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</sheetData>
  <mergeCells count="6">
    <mergeCell ref="A2:S2"/>
    <mergeCell ref="A3:S3"/>
    <mergeCell ref="A4:S4"/>
    <mergeCell ref="A6:G6"/>
    <mergeCell ref="I6:M6"/>
    <mergeCell ref="O6:S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6"/>
  <sheetViews>
    <sheetView rightToLeft="1" tabSelected="1" workbookViewId="0">
      <selection activeCell="C10" sqref="C10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1" style="1" customWidth="1"/>
    <col min="4" max="4" width="1" style="1" customWidth="1"/>
    <col min="5" max="5" width="16" style="1" customWidth="1"/>
    <col min="6" max="6" width="1" style="1" customWidth="1"/>
    <col min="7" max="7" width="21" style="1" customWidth="1"/>
    <col min="8" max="8" width="1" style="1" customWidth="1"/>
    <col min="9" max="9" width="21" style="1" customWidth="1"/>
    <col min="10" max="10" width="1" style="1" customWidth="1"/>
    <col min="11" max="11" width="16" style="1" customWidth="1"/>
    <col min="12" max="12" width="1" style="1" customWidth="1"/>
    <col min="13" max="13" width="21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 x14ac:dyDescent="0.55000000000000004">
      <c r="A2" s="23" t="s">
        <v>0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</row>
    <row r="3" spans="1:13" ht="24.75" x14ac:dyDescent="0.55000000000000004">
      <c r="A3" s="23" t="s">
        <v>193</v>
      </c>
      <c r="B3" s="23" t="s">
        <v>193</v>
      </c>
      <c r="C3" s="23" t="s">
        <v>193</v>
      </c>
      <c r="D3" s="23" t="s">
        <v>193</v>
      </c>
      <c r="E3" s="23" t="s">
        <v>193</v>
      </c>
      <c r="F3" s="23" t="s">
        <v>193</v>
      </c>
      <c r="G3" s="23" t="s">
        <v>193</v>
      </c>
      <c r="H3" s="23" t="s">
        <v>193</v>
      </c>
      <c r="I3" s="23" t="s">
        <v>193</v>
      </c>
      <c r="J3" s="23" t="s">
        <v>193</v>
      </c>
      <c r="K3" s="23" t="s">
        <v>193</v>
      </c>
      <c r="L3" s="23" t="s">
        <v>193</v>
      </c>
      <c r="M3" s="23" t="s">
        <v>193</v>
      </c>
    </row>
    <row r="4" spans="1:13" ht="24.75" x14ac:dyDescent="0.5500000000000000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</row>
    <row r="6" spans="1:13" ht="25.5" thickBot="1" x14ac:dyDescent="0.6">
      <c r="A6" s="22" t="s">
        <v>194</v>
      </c>
      <c r="B6" s="22" t="s">
        <v>194</v>
      </c>
      <c r="C6" s="22" t="s">
        <v>195</v>
      </c>
      <c r="D6" s="22" t="s">
        <v>195</v>
      </c>
      <c r="E6" s="22" t="s">
        <v>195</v>
      </c>
      <c r="F6" s="22" t="s">
        <v>195</v>
      </c>
      <c r="G6" s="22" t="s">
        <v>195</v>
      </c>
      <c r="I6" s="22" t="s">
        <v>196</v>
      </c>
      <c r="J6" s="22" t="s">
        <v>196</v>
      </c>
      <c r="K6" s="22" t="s">
        <v>196</v>
      </c>
      <c r="L6" s="22" t="s">
        <v>196</v>
      </c>
      <c r="M6" s="22" t="s">
        <v>196</v>
      </c>
    </row>
    <row r="7" spans="1:13" ht="25.5" thickBot="1" x14ac:dyDescent="0.6">
      <c r="A7" s="22" t="s">
        <v>197</v>
      </c>
      <c r="C7" s="22" t="s">
        <v>199</v>
      </c>
      <c r="E7" s="22" t="s">
        <v>200</v>
      </c>
      <c r="G7" s="22" t="s">
        <v>201</v>
      </c>
      <c r="I7" s="22" t="s">
        <v>199</v>
      </c>
      <c r="K7" s="22" t="s">
        <v>200</v>
      </c>
      <c r="M7" s="22" t="s">
        <v>201</v>
      </c>
    </row>
    <row r="8" spans="1:13" x14ac:dyDescent="0.55000000000000004">
      <c r="A8" s="1" t="s">
        <v>179</v>
      </c>
      <c r="C8" s="5">
        <v>6815</v>
      </c>
      <c r="D8" s="6"/>
      <c r="E8" s="5">
        <v>0</v>
      </c>
      <c r="F8" s="6"/>
      <c r="G8" s="5">
        <v>6815</v>
      </c>
      <c r="H8" s="6"/>
      <c r="I8" s="5">
        <v>3618245</v>
      </c>
      <c r="J8" s="6"/>
      <c r="K8" s="5">
        <v>0</v>
      </c>
      <c r="L8" s="6"/>
      <c r="M8" s="5">
        <v>3618245</v>
      </c>
    </row>
    <row r="9" spans="1:13" x14ac:dyDescent="0.55000000000000004">
      <c r="A9" s="1" t="s">
        <v>181</v>
      </c>
      <c r="C9" s="5">
        <v>115840</v>
      </c>
      <c r="D9" s="6"/>
      <c r="E9" s="5">
        <v>0</v>
      </c>
      <c r="F9" s="6"/>
      <c r="G9" s="5">
        <v>115840</v>
      </c>
      <c r="H9" s="6"/>
      <c r="I9" s="5">
        <v>3093754</v>
      </c>
      <c r="J9" s="6"/>
      <c r="K9" s="5">
        <v>0</v>
      </c>
      <c r="L9" s="6"/>
      <c r="M9" s="5">
        <v>3093754</v>
      </c>
    </row>
    <row r="10" spans="1:13" x14ac:dyDescent="0.55000000000000004">
      <c r="A10" s="1" t="s">
        <v>183</v>
      </c>
      <c r="C10" s="5">
        <v>1433026444</v>
      </c>
      <c r="D10" s="6"/>
      <c r="E10" s="5">
        <v>0</v>
      </c>
      <c r="F10" s="6"/>
      <c r="G10" s="5">
        <v>1433026444</v>
      </c>
      <c r="H10" s="6"/>
      <c r="I10" s="5">
        <v>2910776704</v>
      </c>
      <c r="J10" s="6"/>
      <c r="K10" s="5">
        <v>0</v>
      </c>
      <c r="L10" s="6"/>
      <c r="M10" s="5">
        <v>2910776704</v>
      </c>
    </row>
    <row r="11" spans="1:13" x14ac:dyDescent="0.55000000000000004">
      <c r="A11" s="1" t="s">
        <v>187</v>
      </c>
      <c r="C11" s="5">
        <v>10620218559</v>
      </c>
      <c r="D11" s="6"/>
      <c r="E11" s="5">
        <v>0</v>
      </c>
      <c r="F11" s="6"/>
      <c r="G11" s="5">
        <v>10620218559</v>
      </c>
      <c r="H11" s="6"/>
      <c r="I11" s="5">
        <v>10620218559</v>
      </c>
      <c r="J11" s="6"/>
      <c r="K11" s="5">
        <v>0</v>
      </c>
      <c r="L11" s="6"/>
      <c r="M11" s="5">
        <v>10620218559</v>
      </c>
    </row>
    <row r="12" spans="1:13" ht="24.75" thickBot="1" x14ac:dyDescent="0.6">
      <c r="A12" s="1" t="s">
        <v>187</v>
      </c>
      <c r="C12" s="5">
        <v>639344259</v>
      </c>
      <c r="D12" s="6"/>
      <c r="E12" s="5">
        <v>0</v>
      </c>
      <c r="F12" s="6"/>
      <c r="G12" s="5">
        <v>639344259</v>
      </c>
      <c r="H12" s="6"/>
      <c r="I12" s="5">
        <v>639344259</v>
      </c>
      <c r="J12" s="6"/>
      <c r="K12" s="5">
        <v>0</v>
      </c>
      <c r="L12" s="6"/>
      <c r="M12" s="5">
        <v>639344259</v>
      </c>
    </row>
    <row r="13" spans="1:13" ht="24.75" thickBot="1" x14ac:dyDescent="0.6">
      <c r="A13" s="1" t="s">
        <v>112</v>
      </c>
      <c r="C13" s="7">
        <f>SUM(C8:C12)</f>
        <v>12692711917</v>
      </c>
      <c r="D13" s="6"/>
      <c r="E13" s="7">
        <f>SUM(E8:E12)</f>
        <v>0</v>
      </c>
      <c r="F13" s="6"/>
      <c r="G13" s="7">
        <f>SUM(G8:G12)</f>
        <v>12692711917</v>
      </c>
      <c r="H13" s="6"/>
      <c r="I13" s="7">
        <f>SUM(I8:I12)</f>
        <v>14177051521</v>
      </c>
      <c r="J13" s="6"/>
      <c r="K13" s="7">
        <f>SUM(K8:K12)</f>
        <v>0</v>
      </c>
      <c r="L13" s="6"/>
      <c r="M13" s="7">
        <f>SUM(M8:M12)</f>
        <v>14177051521</v>
      </c>
    </row>
    <row r="14" spans="1:13" ht="24.75" thickTop="1" x14ac:dyDescent="0.55000000000000004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x14ac:dyDescent="0.55000000000000004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x14ac:dyDescent="0.55000000000000004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</sheetData>
  <mergeCells count="13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  <mergeCell ref="A6:B6"/>
  </mergeCells>
  <phoneticPr fontId="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35"/>
  <sheetViews>
    <sheetView rightToLeft="1" topLeftCell="A19" workbookViewId="0">
      <selection activeCell="I31" sqref="I31:Q36"/>
    </sheetView>
  </sheetViews>
  <sheetFormatPr defaultRowHeight="24" x14ac:dyDescent="0.55000000000000004"/>
  <cols>
    <col min="1" max="1" width="44.5703125" style="1" bestFit="1" customWidth="1"/>
    <col min="2" max="2" width="1" style="1" customWidth="1"/>
    <col min="3" max="3" width="17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8" style="1" customWidth="1"/>
    <col min="10" max="10" width="1" style="1" customWidth="1"/>
    <col min="11" max="11" width="18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8" style="1" customWidth="1"/>
    <col min="18" max="18" width="1" style="1" customWidth="1"/>
    <col min="19" max="19" width="9.140625" style="1" customWidth="1"/>
    <col min="20" max="20" width="15.42578125" style="1" bestFit="1" customWidth="1"/>
    <col min="21" max="16384" width="9.140625" style="1"/>
  </cols>
  <sheetData>
    <row r="2" spans="1:17" ht="24.75" x14ac:dyDescent="0.55000000000000004">
      <c r="A2" s="23" t="s">
        <v>0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  <c r="N2" s="23" t="s">
        <v>0</v>
      </c>
      <c r="O2" s="23" t="s">
        <v>0</v>
      </c>
      <c r="P2" s="23" t="s">
        <v>0</v>
      </c>
      <c r="Q2" s="23" t="s">
        <v>0</v>
      </c>
    </row>
    <row r="3" spans="1:17" ht="24.75" x14ac:dyDescent="0.55000000000000004">
      <c r="A3" s="23" t="s">
        <v>193</v>
      </c>
      <c r="B3" s="23" t="s">
        <v>193</v>
      </c>
      <c r="C3" s="23" t="s">
        <v>193</v>
      </c>
      <c r="D3" s="23" t="s">
        <v>193</v>
      </c>
      <c r="E3" s="23" t="s">
        <v>193</v>
      </c>
      <c r="F3" s="23" t="s">
        <v>193</v>
      </c>
      <c r="G3" s="23" t="s">
        <v>193</v>
      </c>
      <c r="H3" s="23" t="s">
        <v>193</v>
      </c>
      <c r="I3" s="23" t="s">
        <v>193</v>
      </c>
      <c r="J3" s="23" t="s">
        <v>193</v>
      </c>
      <c r="K3" s="23" t="s">
        <v>193</v>
      </c>
      <c r="L3" s="23" t="s">
        <v>193</v>
      </c>
      <c r="M3" s="23" t="s">
        <v>193</v>
      </c>
      <c r="N3" s="23" t="s">
        <v>193</v>
      </c>
      <c r="O3" s="23" t="s">
        <v>193</v>
      </c>
      <c r="P3" s="23" t="s">
        <v>193</v>
      </c>
      <c r="Q3" s="23" t="s">
        <v>193</v>
      </c>
    </row>
    <row r="4" spans="1:17" ht="24.75" x14ac:dyDescent="0.5500000000000000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  <c r="N4" s="23" t="s">
        <v>2</v>
      </c>
      <c r="O4" s="23" t="s">
        <v>2</v>
      </c>
      <c r="P4" s="23" t="s">
        <v>2</v>
      </c>
      <c r="Q4" s="23" t="s">
        <v>2</v>
      </c>
    </row>
    <row r="6" spans="1:17" ht="24.75" x14ac:dyDescent="0.55000000000000004">
      <c r="A6" s="22" t="s">
        <v>3</v>
      </c>
      <c r="C6" s="22" t="s">
        <v>195</v>
      </c>
      <c r="D6" s="22" t="s">
        <v>195</v>
      </c>
      <c r="E6" s="22" t="s">
        <v>195</v>
      </c>
      <c r="F6" s="22" t="s">
        <v>195</v>
      </c>
      <c r="G6" s="22" t="s">
        <v>195</v>
      </c>
      <c r="H6" s="22" t="s">
        <v>195</v>
      </c>
      <c r="I6" s="22" t="s">
        <v>195</v>
      </c>
      <c r="K6" s="22" t="s">
        <v>196</v>
      </c>
      <c r="L6" s="22" t="s">
        <v>196</v>
      </c>
      <c r="M6" s="22" t="s">
        <v>196</v>
      </c>
      <c r="N6" s="22" t="s">
        <v>196</v>
      </c>
      <c r="O6" s="22" t="s">
        <v>196</v>
      </c>
      <c r="P6" s="22" t="s">
        <v>196</v>
      </c>
      <c r="Q6" s="22" t="s">
        <v>196</v>
      </c>
    </row>
    <row r="7" spans="1:17" ht="24.75" x14ac:dyDescent="0.55000000000000004">
      <c r="A7" s="22" t="s">
        <v>3</v>
      </c>
      <c r="C7" s="22" t="s">
        <v>7</v>
      </c>
      <c r="E7" s="22" t="s">
        <v>235</v>
      </c>
      <c r="G7" s="22" t="s">
        <v>236</v>
      </c>
      <c r="I7" s="22" t="s">
        <v>238</v>
      </c>
      <c r="K7" s="22" t="s">
        <v>7</v>
      </c>
      <c r="M7" s="22" t="s">
        <v>235</v>
      </c>
      <c r="O7" s="22" t="s">
        <v>236</v>
      </c>
      <c r="Q7" s="22" t="s">
        <v>238</v>
      </c>
    </row>
    <row r="8" spans="1:17" x14ac:dyDescent="0.55000000000000004">
      <c r="A8" s="1" t="s">
        <v>37</v>
      </c>
      <c r="C8" s="9">
        <v>2412</v>
      </c>
      <c r="D8" s="9"/>
      <c r="E8" s="9">
        <v>106638955</v>
      </c>
      <c r="F8" s="9"/>
      <c r="G8" s="9">
        <v>120697632</v>
      </c>
      <c r="H8" s="9"/>
      <c r="I8" s="9">
        <f>E8-G8</f>
        <v>-14058677</v>
      </c>
      <c r="J8" s="9"/>
      <c r="K8" s="9">
        <v>2412</v>
      </c>
      <c r="L8" s="9"/>
      <c r="M8" s="9">
        <v>106638955</v>
      </c>
      <c r="N8" s="9"/>
      <c r="O8" s="9">
        <v>120697632</v>
      </c>
      <c r="P8" s="9"/>
      <c r="Q8" s="9">
        <f>M8-O8</f>
        <v>-14058677</v>
      </c>
    </row>
    <row r="9" spans="1:17" x14ac:dyDescent="0.55000000000000004">
      <c r="A9" s="1" t="s">
        <v>51</v>
      </c>
      <c r="C9" s="9">
        <v>2581089</v>
      </c>
      <c r="D9" s="9"/>
      <c r="E9" s="9">
        <v>17572053912</v>
      </c>
      <c r="F9" s="9"/>
      <c r="G9" s="9">
        <v>17572053912</v>
      </c>
      <c r="H9" s="9"/>
      <c r="I9" s="9">
        <f t="shared" ref="I9:I29" si="0">E9-G9</f>
        <v>0</v>
      </c>
      <c r="J9" s="9"/>
      <c r="K9" s="9">
        <v>2581089</v>
      </c>
      <c r="L9" s="9"/>
      <c r="M9" s="9">
        <v>17572053912</v>
      </c>
      <c r="N9" s="9"/>
      <c r="O9" s="9">
        <v>17572053912</v>
      </c>
      <c r="P9" s="9"/>
      <c r="Q9" s="9">
        <f t="shared" ref="Q9:Q29" si="1">M9-O9</f>
        <v>0</v>
      </c>
    </row>
    <row r="10" spans="1:17" x14ac:dyDescent="0.55000000000000004">
      <c r="A10" s="1" t="s">
        <v>91</v>
      </c>
      <c r="C10" s="9">
        <v>1516518</v>
      </c>
      <c r="D10" s="9"/>
      <c r="E10" s="9">
        <v>32234650225</v>
      </c>
      <c r="F10" s="9"/>
      <c r="G10" s="9">
        <v>32275461916</v>
      </c>
      <c r="H10" s="9"/>
      <c r="I10" s="9">
        <f t="shared" si="0"/>
        <v>-40811691</v>
      </c>
      <c r="J10" s="9"/>
      <c r="K10" s="9">
        <v>2899792</v>
      </c>
      <c r="L10" s="9"/>
      <c r="M10" s="9">
        <v>71160159235</v>
      </c>
      <c r="N10" s="9"/>
      <c r="O10" s="9">
        <v>61715143667</v>
      </c>
      <c r="P10" s="9"/>
      <c r="Q10" s="9">
        <f t="shared" si="1"/>
        <v>9445015568</v>
      </c>
    </row>
    <row r="11" spans="1:17" x14ac:dyDescent="0.55000000000000004">
      <c r="A11" s="1" t="s">
        <v>33</v>
      </c>
      <c r="C11" s="9">
        <v>556351</v>
      </c>
      <c r="D11" s="9"/>
      <c r="E11" s="9">
        <v>32879182588</v>
      </c>
      <c r="F11" s="9"/>
      <c r="G11" s="9">
        <v>32651523642</v>
      </c>
      <c r="H11" s="9"/>
      <c r="I11" s="9">
        <f t="shared" si="0"/>
        <v>227658946</v>
      </c>
      <c r="J11" s="9"/>
      <c r="K11" s="9">
        <v>581919</v>
      </c>
      <c r="L11" s="9"/>
      <c r="M11" s="9">
        <v>34549070800</v>
      </c>
      <c r="N11" s="9"/>
      <c r="O11" s="9">
        <v>34152076635</v>
      </c>
      <c r="P11" s="9"/>
      <c r="Q11" s="9">
        <f t="shared" si="1"/>
        <v>396994165</v>
      </c>
    </row>
    <row r="12" spans="1:17" x14ac:dyDescent="0.55000000000000004">
      <c r="A12" s="1" t="s">
        <v>239</v>
      </c>
      <c r="C12" s="9">
        <v>0</v>
      </c>
      <c r="D12" s="9"/>
      <c r="E12" s="9">
        <v>0</v>
      </c>
      <c r="F12" s="9"/>
      <c r="G12" s="9">
        <v>0</v>
      </c>
      <c r="H12" s="9"/>
      <c r="I12" s="9">
        <f t="shared" si="0"/>
        <v>0</v>
      </c>
      <c r="J12" s="9"/>
      <c r="K12" s="9">
        <v>1</v>
      </c>
      <c r="L12" s="9"/>
      <c r="M12" s="9">
        <v>2342</v>
      </c>
      <c r="N12" s="9"/>
      <c r="O12" s="9">
        <v>0</v>
      </c>
      <c r="P12" s="9"/>
      <c r="Q12" s="9">
        <f t="shared" si="1"/>
        <v>2342</v>
      </c>
    </row>
    <row r="13" spans="1:17" x14ac:dyDescent="0.55000000000000004">
      <c r="A13" s="1" t="s">
        <v>234</v>
      </c>
      <c r="C13" s="9">
        <v>0</v>
      </c>
      <c r="D13" s="9"/>
      <c r="E13" s="9">
        <v>0</v>
      </c>
      <c r="F13" s="9"/>
      <c r="G13" s="9">
        <v>0</v>
      </c>
      <c r="H13" s="9"/>
      <c r="I13" s="9">
        <f t="shared" si="0"/>
        <v>0</v>
      </c>
      <c r="J13" s="9"/>
      <c r="K13" s="9">
        <v>625000</v>
      </c>
      <c r="L13" s="9"/>
      <c r="M13" s="9">
        <v>4982675695</v>
      </c>
      <c r="N13" s="9"/>
      <c r="O13" s="9">
        <v>5630733067</v>
      </c>
      <c r="P13" s="9"/>
      <c r="Q13" s="9">
        <f t="shared" si="1"/>
        <v>-648057372</v>
      </c>
    </row>
    <row r="14" spans="1:17" x14ac:dyDescent="0.55000000000000004">
      <c r="A14" s="1" t="s">
        <v>240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f t="shared" si="0"/>
        <v>0</v>
      </c>
      <c r="J14" s="9"/>
      <c r="K14" s="9">
        <v>1327804</v>
      </c>
      <c r="L14" s="9"/>
      <c r="M14" s="9">
        <v>49621659305</v>
      </c>
      <c r="N14" s="9"/>
      <c r="O14" s="9">
        <v>44492629313</v>
      </c>
      <c r="P14" s="9"/>
      <c r="Q14" s="9">
        <f t="shared" si="1"/>
        <v>5129029992</v>
      </c>
    </row>
    <row r="15" spans="1:17" x14ac:dyDescent="0.55000000000000004">
      <c r="A15" s="1" t="s">
        <v>107</v>
      </c>
      <c r="C15" s="9">
        <v>0</v>
      </c>
      <c r="D15" s="9"/>
      <c r="E15" s="9">
        <v>0</v>
      </c>
      <c r="F15" s="9"/>
      <c r="G15" s="9">
        <v>0</v>
      </c>
      <c r="H15" s="9"/>
      <c r="I15" s="9">
        <f t="shared" si="0"/>
        <v>0</v>
      </c>
      <c r="J15" s="9"/>
      <c r="K15" s="9">
        <v>1</v>
      </c>
      <c r="L15" s="9"/>
      <c r="M15" s="9">
        <v>1</v>
      </c>
      <c r="N15" s="9"/>
      <c r="O15" s="9">
        <v>3419</v>
      </c>
      <c r="P15" s="9"/>
      <c r="Q15" s="9">
        <f t="shared" si="1"/>
        <v>-3418</v>
      </c>
    </row>
    <row r="16" spans="1:17" x14ac:dyDescent="0.55000000000000004">
      <c r="A16" s="1" t="s">
        <v>92</v>
      </c>
      <c r="C16" s="9">
        <v>0</v>
      </c>
      <c r="D16" s="9"/>
      <c r="E16" s="9">
        <v>0</v>
      </c>
      <c r="F16" s="9"/>
      <c r="G16" s="9">
        <v>0</v>
      </c>
      <c r="H16" s="9"/>
      <c r="I16" s="9">
        <f t="shared" si="0"/>
        <v>0</v>
      </c>
      <c r="J16" s="9"/>
      <c r="K16" s="9">
        <v>10004713</v>
      </c>
      <c r="L16" s="9"/>
      <c r="M16" s="9">
        <v>17094920717</v>
      </c>
      <c r="N16" s="9"/>
      <c r="O16" s="9">
        <v>15842679643</v>
      </c>
      <c r="P16" s="9"/>
      <c r="Q16" s="9">
        <f t="shared" si="1"/>
        <v>1252241074</v>
      </c>
    </row>
    <row r="17" spans="1:20" x14ac:dyDescent="0.55000000000000004">
      <c r="A17" s="1" t="s">
        <v>110</v>
      </c>
      <c r="C17" s="9">
        <v>0</v>
      </c>
      <c r="D17" s="9"/>
      <c r="E17" s="9">
        <v>0</v>
      </c>
      <c r="F17" s="9"/>
      <c r="G17" s="9">
        <v>0</v>
      </c>
      <c r="H17" s="9"/>
      <c r="I17" s="9">
        <f t="shared" si="0"/>
        <v>0</v>
      </c>
      <c r="J17" s="9"/>
      <c r="K17" s="9">
        <v>1</v>
      </c>
      <c r="L17" s="9"/>
      <c r="M17" s="9">
        <v>1</v>
      </c>
      <c r="N17" s="9"/>
      <c r="O17" s="9">
        <v>5102</v>
      </c>
      <c r="P17" s="9"/>
      <c r="Q17" s="9">
        <f t="shared" si="1"/>
        <v>-5101</v>
      </c>
    </row>
    <row r="18" spans="1:20" x14ac:dyDescent="0.55000000000000004">
      <c r="A18" s="1" t="s">
        <v>81</v>
      </c>
      <c r="C18" s="9">
        <v>0</v>
      </c>
      <c r="D18" s="9"/>
      <c r="E18" s="9">
        <v>0</v>
      </c>
      <c r="F18" s="9"/>
      <c r="G18" s="9">
        <v>0</v>
      </c>
      <c r="H18" s="9"/>
      <c r="I18" s="9">
        <f t="shared" si="0"/>
        <v>0</v>
      </c>
      <c r="J18" s="9"/>
      <c r="K18" s="9">
        <v>34669</v>
      </c>
      <c r="L18" s="9"/>
      <c r="M18" s="9">
        <v>506777548</v>
      </c>
      <c r="N18" s="9"/>
      <c r="O18" s="9">
        <v>491783007</v>
      </c>
      <c r="P18" s="9"/>
      <c r="Q18" s="9">
        <f t="shared" si="1"/>
        <v>14994541</v>
      </c>
    </row>
    <row r="19" spans="1:20" x14ac:dyDescent="0.55000000000000004">
      <c r="A19" s="1" t="s">
        <v>104</v>
      </c>
      <c r="C19" s="9">
        <v>0</v>
      </c>
      <c r="D19" s="9"/>
      <c r="E19" s="9">
        <v>0</v>
      </c>
      <c r="F19" s="9"/>
      <c r="G19" s="9">
        <v>0</v>
      </c>
      <c r="H19" s="9"/>
      <c r="I19" s="9">
        <f t="shared" si="0"/>
        <v>0</v>
      </c>
      <c r="J19" s="9"/>
      <c r="K19" s="9">
        <v>1260000</v>
      </c>
      <c r="L19" s="9"/>
      <c r="M19" s="9">
        <v>29809571400</v>
      </c>
      <c r="N19" s="9"/>
      <c r="O19" s="9">
        <v>30673798469</v>
      </c>
      <c r="P19" s="9"/>
      <c r="Q19" s="9">
        <f t="shared" si="1"/>
        <v>-864227069</v>
      </c>
    </row>
    <row r="20" spans="1:20" x14ac:dyDescent="0.55000000000000004">
      <c r="A20" s="1" t="s">
        <v>98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f t="shared" si="0"/>
        <v>0</v>
      </c>
      <c r="J20" s="9"/>
      <c r="K20" s="9">
        <v>27119</v>
      </c>
      <c r="L20" s="9"/>
      <c r="M20" s="9">
        <v>409767695</v>
      </c>
      <c r="N20" s="9"/>
      <c r="O20" s="9">
        <v>397086066</v>
      </c>
      <c r="P20" s="9"/>
      <c r="Q20" s="9">
        <f t="shared" si="1"/>
        <v>12681629</v>
      </c>
    </row>
    <row r="21" spans="1:20" x14ac:dyDescent="0.55000000000000004">
      <c r="A21" s="1" t="s">
        <v>83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f t="shared" si="0"/>
        <v>0</v>
      </c>
      <c r="J21" s="9"/>
      <c r="K21" s="9">
        <v>1147469</v>
      </c>
      <c r="L21" s="9"/>
      <c r="M21" s="9">
        <v>4248122748</v>
      </c>
      <c r="N21" s="9"/>
      <c r="O21" s="9">
        <v>4421126613</v>
      </c>
      <c r="P21" s="9"/>
      <c r="Q21" s="9">
        <f t="shared" si="1"/>
        <v>-173003865</v>
      </c>
    </row>
    <row r="22" spans="1:20" x14ac:dyDescent="0.55000000000000004">
      <c r="A22" s="1" t="s">
        <v>69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f t="shared" si="0"/>
        <v>0</v>
      </c>
      <c r="J22" s="9"/>
      <c r="K22" s="9">
        <v>235300</v>
      </c>
      <c r="L22" s="9"/>
      <c r="M22" s="9">
        <v>6717016740</v>
      </c>
      <c r="N22" s="9"/>
      <c r="O22" s="9">
        <v>6647436851</v>
      </c>
      <c r="P22" s="9"/>
      <c r="Q22" s="9">
        <f t="shared" si="1"/>
        <v>69579889</v>
      </c>
    </row>
    <row r="23" spans="1:20" x14ac:dyDescent="0.55000000000000004">
      <c r="A23" s="1" t="s">
        <v>39</v>
      </c>
      <c r="C23" s="9">
        <v>0</v>
      </c>
      <c r="D23" s="9"/>
      <c r="E23" s="9">
        <v>0</v>
      </c>
      <c r="F23" s="9"/>
      <c r="G23" s="9">
        <v>0</v>
      </c>
      <c r="H23" s="9"/>
      <c r="I23" s="9">
        <f t="shared" si="0"/>
        <v>0</v>
      </c>
      <c r="J23" s="9"/>
      <c r="K23" s="9">
        <v>96968</v>
      </c>
      <c r="L23" s="9"/>
      <c r="M23" s="9">
        <v>2381032040</v>
      </c>
      <c r="N23" s="9"/>
      <c r="O23" s="9">
        <v>2503275299</v>
      </c>
      <c r="P23" s="9"/>
      <c r="Q23" s="9">
        <f t="shared" si="1"/>
        <v>-122243259</v>
      </c>
    </row>
    <row r="24" spans="1:20" x14ac:dyDescent="0.55000000000000004">
      <c r="A24" s="1" t="s">
        <v>165</v>
      </c>
      <c r="C24" s="9">
        <v>481762</v>
      </c>
      <c r="D24" s="9"/>
      <c r="E24" s="9">
        <v>465585898838</v>
      </c>
      <c r="F24" s="9"/>
      <c r="G24" s="9">
        <v>445356409716</v>
      </c>
      <c r="H24" s="9"/>
      <c r="I24" s="9">
        <f t="shared" si="0"/>
        <v>20229489122</v>
      </c>
      <c r="J24" s="9"/>
      <c r="K24" s="9">
        <v>652593</v>
      </c>
      <c r="L24" s="9"/>
      <c r="M24" s="9">
        <v>625568596684</v>
      </c>
      <c r="N24" s="9"/>
      <c r="O24" s="9">
        <v>603278123817</v>
      </c>
      <c r="P24" s="9"/>
      <c r="Q24" s="9">
        <f t="shared" si="1"/>
        <v>22290472867</v>
      </c>
    </row>
    <row r="25" spans="1:20" x14ac:dyDescent="0.55000000000000004">
      <c r="A25" s="1" t="s">
        <v>145</v>
      </c>
      <c r="C25" s="9">
        <v>110699</v>
      </c>
      <c r="D25" s="9"/>
      <c r="E25" s="9">
        <v>110699000000</v>
      </c>
      <c r="F25" s="9"/>
      <c r="G25" s="9">
        <v>99448781935</v>
      </c>
      <c r="H25" s="9"/>
      <c r="I25" s="9">
        <f t="shared" si="0"/>
        <v>11250218065</v>
      </c>
      <c r="J25" s="9"/>
      <c r="K25" s="9">
        <v>136666</v>
      </c>
      <c r="L25" s="9"/>
      <c r="M25" s="9">
        <v>135674502371</v>
      </c>
      <c r="N25" s="9"/>
      <c r="O25" s="9">
        <v>122776784180</v>
      </c>
      <c r="P25" s="9"/>
      <c r="Q25" s="9">
        <f t="shared" si="1"/>
        <v>12897718191</v>
      </c>
    </row>
    <row r="26" spans="1:20" x14ac:dyDescent="0.55000000000000004">
      <c r="A26" s="1" t="s">
        <v>162</v>
      </c>
      <c r="C26" s="9">
        <v>161396</v>
      </c>
      <c r="D26" s="9"/>
      <c r="E26" s="9">
        <v>143317194448</v>
      </c>
      <c r="F26" s="9"/>
      <c r="G26" s="9">
        <v>144129691397</v>
      </c>
      <c r="H26" s="9"/>
      <c r="I26" s="9">
        <f t="shared" si="0"/>
        <v>-812496949</v>
      </c>
      <c r="J26" s="9"/>
      <c r="K26" s="9">
        <v>161396</v>
      </c>
      <c r="L26" s="9"/>
      <c r="M26" s="9">
        <v>143317194448</v>
      </c>
      <c r="N26" s="9"/>
      <c r="O26" s="9">
        <v>144129691397</v>
      </c>
      <c r="P26" s="9"/>
      <c r="Q26" s="9">
        <f t="shared" si="1"/>
        <v>-812496949</v>
      </c>
    </row>
    <row r="27" spans="1:20" x14ac:dyDescent="0.55000000000000004">
      <c r="A27" s="1" t="s">
        <v>155</v>
      </c>
      <c r="C27" s="9">
        <v>0</v>
      </c>
      <c r="D27" s="9"/>
      <c r="E27" s="9">
        <v>0</v>
      </c>
      <c r="F27" s="9"/>
      <c r="G27" s="9">
        <v>0</v>
      </c>
      <c r="H27" s="9"/>
      <c r="I27" s="9">
        <f t="shared" si="0"/>
        <v>0</v>
      </c>
      <c r="J27" s="9"/>
      <c r="K27" s="9">
        <v>42055</v>
      </c>
      <c r="L27" s="9"/>
      <c r="M27" s="9">
        <v>29994917238</v>
      </c>
      <c r="N27" s="9"/>
      <c r="O27" s="9">
        <v>27246700640</v>
      </c>
      <c r="P27" s="9"/>
      <c r="Q27" s="9">
        <f t="shared" si="1"/>
        <v>2748216598</v>
      </c>
    </row>
    <row r="28" spans="1:20" x14ac:dyDescent="0.55000000000000004">
      <c r="A28" s="1" t="s">
        <v>143</v>
      </c>
      <c r="C28" s="9">
        <v>0</v>
      </c>
      <c r="D28" s="9"/>
      <c r="E28" s="9">
        <v>0</v>
      </c>
      <c r="F28" s="9"/>
      <c r="G28" s="9">
        <v>0</v>
      </c>
      <c r="H28" s="9"/>
      <c r="I28" s="9">
        <f t="shared" si="0"/>
        <v>0</v>
      </c>
      <c r="J28" s="9"/>
      <c r="K28" s="9">
        <v>30000</v>
      </c>
      <c r="L28" s="9"/>
      <c r="M28" s="9">
        <v>24838197262</v>
      </c>
      <c r="N28" s="9"/>
      <c r="O28" s="9">
        <v>24019345704</v>
      </c>
      <c r="P28" s="9"/>
      <c r="Q28" s="9">
        <f t="shared" si="1"/>
        <v>818851558</v>
      </c>
    </row>
    <row r="29" spans="1:20" x14ac:dyDescent="0.55000000000000004">
      <c r="A29" s="1" t="s">
        <v>241</v>
      </c>
      <c r="C29" s="9">
        <v>0</v>
      </c>
      <c r="D29" s="9"/>
      <c r="E29" s="9">
        <v>0</v>
      </c>
      <c r="F29" s="9"/>
      <c r="G29" s="9">
        <v>0</v>
      </c>
      <c r="H29" s="9"/>
      <c r="I29" s="9">
        <f t="shared" si="0"/>
        <v>0</v>
      </c>
      <c r="J29" s="9"/>
      <c r="K29" s="9">
        <v>14300</v>
      </c>
      <c r="L29" s="9"/>
      <c r="M29" s="9">
        <v>14299166751</v>
      </c>
      <c r="N29" s="9"/>
      <c r="O29" s="9">
        <v>13162908790</v>
      </c>
      <c r="P29" s="9"/>
      <c r="Q29" s="9">
        <f t="shared" si="1"/>
        <v>1136257961</v>
      </c>
    </row>
    <row r="30" spans="1:20" x14ac:dyDescent="0.55000000000000004">
      <c r="A30" s="1" t="s">
        <v>112</v>
      </c>
      <c r="C30" s="6" t="s">
        <v>112</v>
      </c>
      <c r="D30" s="6"/>
      <c r="E30" s="7">
        <f>SUM(E8:E29)</f>
        <v>802394618966</v>
      </c>
      <c r="F30" s="6"/>
      <c r="G30" s="7">
        <f>SUM(G8:G29)</f>
        <v>771554620150</v>
      </c>
      <c r="H30" s="6"/>
      <c r="I30" s="7">
        <f>SUM(I8:I29)</f>
        <v>30839998816</v>
      </c>
      <c r="J30" s="6"/>
      <c r="K30" s="6" t="s">
        <v>112</v>
      </c>
      <c r="L30" s="6"/>
      <c r="M30" s="7">
        <f>SUM(M8:M29)</f>
        <v>1212852043888</v>
      </c>
      <c r="N30" s="6"/>
      <c r="O30" s="7">
        <f>SUM(O8:O29)</f>
        <v>1159274083223</v>
      </c>
      <c r="P30" s="6"/>
      <c r="Q30" s="7">
        <f>SUM(Q8:Q29)</f>
        <v>53577960665</v>
      </c>
      <c r="T30" s="2"/>
    </row>
    <row r="31" spans="1:20" x14ac:dyDescent="0.55000000000000004">
      <c r="I31" s="21"/>
      <c r="J31" s="21"/>
      <c r="K31" s="21"/>
      <c r="L31" s="21"/>
      <c r="M31" s="21"/>
      <c r="N31" s="21"/>
      <c r="O31" s="21"/>
      <c r="P31" s="21"/>
      <c r="Q31" s="21"/>
      <c r="T31" s="2"/>
    </row>
    <row r="32" spans="1:20" x14ac:dyDescent="0.55000000000000004">
      <c r="T32" s="2"/>
    </row>
    <row r="33" spans="9:20" x14ac:dyDescent="0.55000000000000004">
      <c r="T33" s="2"/>
    </row>
    <row r="35" spans="9:20" x14ac:dyDescent="0.55000000000000004">
      <c r="I35" s="21"/>
      <c r="J35" s="21"/>
      <c r="K35" s="21"/>
      <c r="L35" s="21"/>
      <c r="M35" s="21"/>
      <c r="N35" s="21"/>
      <c r="O35" s="21"/>
      <c r="P35" s="21"/>
      <c r="Q35" s="21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3"/>
  <sheetViews>
    <sheetView rightToLeft="1" topLeftCell="A55" workbookViewId="0">
      <selection activeCell="K63" sqref="K63"/>
    </sheetView>
  </sheetViews>
  <sheetFormatPr defaultRowHeight="24" x14ac:dyDescent="0.55000000000000004"/>
  <cols>
    <col min="1" max="1" width="44.5703125" style="1" bestFit="1" customWidth="1"/>
    <col min="2" max="2" width="1" style="1" customWidth="1"/>
    <col min="3" max="3" width="19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34" style="1" customWidth="1"/>
    <col min="10" max="10" width="1" style="1" customWidth="1"/>
    <col min="11" max="11" width="19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34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3" t="s">
        <v>0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  <c r="N2" s="23" t="s">
        <v>0</v>
      </c>
      <c r="O2" s="23" t="s">
        <v>0</v>
      </c>
      <c r="P2" s="23" t="s">
        <v>0</v>
      </c>
      <c r="Q2" s="23" t="s">
        <v>0</v>
      </c>
    </row>
    <row r="3" spans="1:17" ht="24.75" x14ac:dyDescent="0.55000000000000004">
      <c r="A3" s="23" t="s">
        <v>193</v>
      </c>
      <c r="B3" s="23" t="s">
        <v>193</v>
      </c>
      <c r="C3" s="23" t="s">
        <v>193</v>
      </c>
      <c r="D3" s="23" t="s">
        <v>193</v>
      </c>
      <c r="E3" s="23" t="s">
        <v>193</v>
      </c>
      <c r="F3" s="23" t="s">
        <v>193</v>
      </c>
      <c r="G3" s="23" t="s">
        <v>193</v>
      </c>
      <c r="H3" s="23" t="s">
        <v>193</v>
      </c>
      <c r="I3" s="23" t="s">
        <v>193</v>
      </c>
      <c r="J3" s="23" t="s">
        <v>193</v>
      </c>
      <c r="K3" s="23" t="s">
        <v>193</v>
      </c>
      <c r="L3" s="23" t="s">
        <v>193</v>
      </c>
      <c r="M3" s="23" t="s">
        <v>193</v>
      </c>
      <c r="N3" s="23" t="s">
        <v>193</v>
      </c>
      <c r="O3" s="23" t="s">
        <v>193</v>
      </c>
      <c r="P3" s="23" t="s">
        <v>193</v>
      </c>
      <c r="Q3" s="23" t="s">
        <v>193</v>
      </c>
    </row>
    <row r="4" spans="1:17" ht="24.75" x14ac:dyDescent="0.5500000000000000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  <c r="N4" s="23" t="s">
        <v>2</v>
      </c>
      <c r="O4" s="23" t="s">
        <v>2</v>
      </c>
      <c r="P4" s="23" t="s">
        <v>2</v>
      </c>
      <c r="Q4" s="23" t="s">
        <v>2</v>
      </c>
    </row>
    <row r="6" spans="1:17" ht="24.75" x14ac:dyDescent="0.55000000000000004">
      <c r="A6" s="22" t="s">
        <v>3</v>
      </c>
      <c r="C6" s="22" t="s">
        <v>195</v>
      </c>
      <c r="D6" s="22" t="s">
        <v>195</v>
      </c>
      <c r="E6" s="22" t="s">
        <v>195</v>
      </c>
      <c r="F6" s="22" t="s">
        <v>195</v>
      </c>
      <c r="G6" s="22" t="s">
        <v>195</v>
      </c>
      <c r="H6" s="22" t="s">
        <v>195</v>
      </c>
      <c r="I6" s="22" t="s">
        <v>195</v>
      </c>
      <c r="K6" s="22" t="s">
        <v>196</v>
      </c>
      <c r="L6" s="22" t="s">
        <v>196</v>
      </c>
      <c r="M6" s="22" t="s">
        <v>196</v>
      </c>
      <c r="N6" s="22" t="s">
        <v>196</v>
      </c>
      <c r="O6" s="22" t="s">
        <v>196</v>
      </c>
      <c r="P6" s="22" t="s">
        <v>196</v>
      </c>
      <c r="Q6" s="22" t="s">
        <v>196</v>
      </c>
    </row>
    <row r="7" spans="1:17" ht="24.75" x14ac:dyDescent="0.55000000000000004">
      <c r="A7" s="22" t="s">
        <v>3</v>
      </c>
      <c r="C7" s="22" t="s">
        <v>7</v>
      </c>
      <c r="E7" s="22" t="s">
        <v>235</v>
      </c>
      <c r="G7" s="22" t="s">
        <v>236</v>
      </c>
      <c r="I7" s="22" t="s">
        <v>237</v>
      </c>
      <c r="K7" s="22" t="s">
        <v>7</v>
      </c>
      <c r="M7" s="22" t="s">
        <v>235</v>
      </c>
      <c r="O7" s="22" t="s">
        <v>236</v>
      </c>
      <c r="Q7" s="22" t="s">
        <v>237</v>
      </c>
    </row>
    <row r="8" spans="1:17" x14ac:dyDescent="0.55000000000000004">
      <c r="A8" s="1" t="s">
        <v>85</v>
      </c>
      <c r="C8" s="9">
        <v>11047323</v>
      </c>
      <c r="E8" s="9">
        <v>41422562866</v>
      </c>
      <c r="F8" s="9"/>
      <c r="G8" s="9">
        <v>44453482101</v>
      </c>
      <c r="H8" s="9"/>
      <c r="I8" s="9">
        <f>E8-G8</f>
        <v>-3030919235</v>
      </c>
      <c r="J8" s="9"/>
      <c r="K8" s="9">
        <v>11047323</v>
      </c>
      <c r="L8" s="9"/>
      <c r="M8" s="9">
        <v>41422562866</v>
      </c>
      <c r="N8" s="9"/>
      <c r="O8" s="9">
        <v>49098695275</v>
      </c>
      <c r="P8" s="9"/>
      <c r="Q8" s="9">
        <f>M8-O8</f>
        <v>-7676132409</v>
      </c>
    </row>
    <row r="9" spans="1:17" x14ac:dyDescent="0.55000000000000004">
      <c r="A9" s="1" t="s">
        <v>106</v>
      </c>
      <c r="C9" s="9">
        <v>4930802</v>
      </c>
      <c r="E9" s="9">
        <v>37986343892</v>
      </c>
      <c r="F9" s="9"/>
      <c r="G9" s="9">
        <v>43770071091</v>
      </c>
      <c r="H9" s="9"/>
      <c r="I9" s="9">
        <f t="shared" ref="I9:I68" si="0">E9-G9</f>
        <v>-5783727199</v>
      </c>
      <c r="J9" s="9"/>
      <c r="K9" s="9">
        <v>4930802</v>
      </c>
      <c r="L9" s="9"/>
      <c r="M9" s="9">
        <v>37986343892</v>
      </c>
      <c r="N9" s="9"/>
      <c r="O9" s="9">
        <v>53818071734</v>
      </c>
      <c r="P9" s="9"/>
      <c r="Q9" s="9">
        <f t="shared" ref="Q9:Q68" si="1">M9-O9</f>
        <v>-15831727842</v>
      </c>
    </row>
    <row r="10" spans="1:17" x14ac:dyDescent="0.55000000000000004">
      <c r="A10" s="1" t="s">
        <v>55</v>
      </c>
      <c r="C10" s="9">
        <v>1256254</v>
      </c>
      <c r="E10" s="9">
        <v>16508862196</v>
      </c>
      <c r="F10" s="9"/>
      <c r="G10" s="9">
        <v>17495397834</v>
      </c>
      <c r="H10" s="9"/>
      <c r="I10" s="9">
        <f t="shared" si="0"/>
        <v>-986535638</v>
      </c>
      <c r="J10" s="9"/>
      <c r="K10" s="9">
        <v>1256254</v>
      </c>
      <c r="L10" s="9"/>
      <c r="M10" s="9">
        <v>16508862196</v>
      </c>
      <c r="N10" s="9"/>
      <c r="O10" s="9">
        <v>21441540386</v>
      </c>
      <c r="P10" s="9"/>
      <c r="Q10" s="9">
        <f t="shared" si="1"/>
        <v>-4932678190</v>
      </c>
    </row>
    <row r="11" spans="1:17" x14ac:dyDescent="0.55000000000000004">
      <c r="A11" s="1" t="s">
        <v>65</v>
      </c>
      <c r="C11" s="9">
        <v>5754912</v>
      </c>
      <c r="E11" s="9">
        <v>32836647370</v>
      </c>
      <c r="F11" s="9"/>
      <c r="G11" s="9">
        <v>41875306402</v>
      </c>
      <c r="H11" s="9"/>
      <c r="I11" s="9">
        <f t="shared" si="0"/>
        <v>-9038659032</v>
      </c>
      <c r="J11" s="9"/>
      <c r="K11" s="9">
        <v>5754912</v>
      </c>
      <c r="L11" s="9"/>
      <c r="M11" s="9">
        <v>32836647370</v>
      </c>
      <c r="N11" s="9"/>
      <c r="O11" s="9">
        <v>46223015810</v>
      </c>
      <c r="P11" s="9"/>
      <c r="Q11" s="9">
        <f t="shared" si="1"/>
        <v>-13386368440</v>
      </c>
    </row>
    <row r="12" spans="1:17" x14ac:dyDescent="0.55000000000000004">
      <c r="A12" s="1" t="s">
        <v>67</v>
      </c>
      <c r="C12" s="9">
        <v>3495236</v>
      </c>
      <c r="E12" s="9">
        <v>59586634780</v>
      </c>
      <c r="F12" s="9"/>
      <c r="G12" s="9">
        <v>60073056288</v>
      </c>
      <c r="H12" s="9"/>
      <c r="I12" s="9">
        <f t="shared" si="0"/>
        <v>-486421508</v>
      </c>
      <c r="J12" s="9"/>
      <c r="K12" s="9">
        <v>3495236</v>
      </c>
      <c r="L12" s="9"/>
      <c r="M12" s="9">
        <v>59586634780</v>
      </c>
      <c r="N12" s="9"/>
      <c r="O12" s="9">
        <v>60976410518</v>
      </c>
      <c r="P12" s="9"/>
      <c r="Q12" s="9">
        <f t="shared" si="1"/>
        <v>-1389775738</v>
      </c>
    </row>
    <row r="13" spans="1:17" x14ac:dyDescent="0.55000000000000004">
      <c r="A13" s="1" t="s">
        <v>61</v>
      </c>
      <c r="C13" s="9">
        <v>2375443</v>
      </c>
      <c r="E13" s="9">
        <v>31216506489</v>
      </c>
      <c r="F13" s="9"/>
      <c r="G13" s="9">
        <v>36246094902</v>
      </c>
      <c r="H13" s="9"/>
      <c r="I13" s="9">
        <f t="shared" si="0"/>
        <v>-5029588413</v>
      </c>
      <c r="J13" s="9"/>
      <c r="K13" s="9">
        <v>2375443</v>
      </c>
      <c r="L13" s="9"/>
      <c r="M13" s="9">
        <v>31216506489</v>
      </c>
      <c r="N13" s="9"/>
      <c r="O13" s="9">
        <v>54546240536</v>
      </c>
      <c r="P13" s="9"/>
      <c r="Q13" s="9">
        <f t="shared" si="1"/>
        <v>-23329734047</v>
      </c>
    </row>
    <row r="14" spans="1:17" x14ac:dyDescent="0.55000000000000004">
      <c r="A14" s="1" t="s">
        <v>110</v>
      </c>
      <c r="C14" s="9">
        <v>2399288</v>
      </c>
      <c r="E14" s="9">
        <v>12569014485</v>
      </c>
      <c r="F14" s="9"/>
      <c r="G14" s="9">
        <v>13737670481</v>
      </c>
      <c r="H14" s="9"/>
      <c r="I14" s="9">
        <f t="shared" si="0"/>
        <v>-1168655996</v>
      </c>
      <c r="J14" s="9"/>
      <c r="K14" s="9">
        <v>2399288</v>
      </c>
      <c r="L14" s="9"/>
      <c r="M14" s="9">
        <v>12569014485</v>
      </c>
      <c r="N14" s="9"/>
      <c r="O14" s="9">
        <v>12239882796</v>
      </c>
      <c r="P14" s="9"/>
      <c r="Q14" s="9">
        <f t="shared" si="1"/>
        <v>329131689</v>
      </c>
    </row>
    <row r="15" spans="1:17" x14ac:dyDescent="0.55000000000000004">
      <c r="A15" s="1" t="s">
        <v>94</v>
      </c>
      <c r="C15" s="9">
        <v>2009159</v>
      </c>
      <c r="E15" s="9">
        <v>70780927619</v>
      </c>
      <c r="F15" s="9"/>
      <c r="G15" s="9">
        <v>65628139999</v>
      </c>
      <c r="H15" s="9"/>
      <c r="I15" s="9">
        <f t="shared" si="0"/>
        <v>5152787620</v>
      </c>
      <c r="J15" s="9"/>
      <c r="K15" s="9">
        <v>2009159</v>
      </c>
      <c r="L15" s="9"/>
      <c r="M15" s="9">
        <v>70780927619</v>
      </c>
      <c r="N15" s="9"/>
      <c r="O15" s="9">
        <v>69640416001</v>
      </c>
      <c r="P15" s="9"/>
      <c r="Q15" s="9">
        <f t="shared" si="1"/>
        <v>1140511618</v>
      </c>
    </row>
    <row r="16" spans="1:17" x14ac:dyDescent="0.55000000000000004">
      <c r="A16" s="1" t="s">
        <v>25</v>
      </c>
      <c r="C16" s="9">
        <v>11503598</v>
      </c>
      <c r="E16" s="9">
        <v>20160172256</v>
      </c>
      <c r="F16" s="9"/>
      <c r="G16" s="9">
        <v>24631316528</v>
      </c>
      <c r="H16" s="9"/>
      <c r="I16" s="9">
        <f t="shared" si="0"/>
        <v>-4471144272</v>
      </c>
      <c r="J16" s="9"/>
      <c r="K16" s="9">
        <v>11503598</v>
      </c>
      <c r="L16" s="9"/>
      <c r="M16" s="9">
        <v>20160172256</v>
      </c>
      <c r="N16" s="9"/>
      <c r="O16" s="9">
        <v>29354034136</v>
      </c>
      <c r="P16" s="9"/>
      <c r="Q16" s="9">
        <f t="shared" si="1"/>
        <v>-9193861880</v>
      </c>
    </row>
    <row r="17" spans="1:17" x14ac:dyDescent="0.55000000000000004">
      <c r="A17" s="1" t="s">
        <v>77</v>
      </c>
      <c r="C17" s="9">
        <v>21952854</v>
      </c>
      <c r="E17" s="9">
        <v>23262501996</v>
      </c>
      <c r="F17" s="9"/>
      <c r="G17" s="9">
        <v>27670593369</v>
      </c>
      <c r="H17" s="9"/>
      <c r="I17" s="9">
        <f t="shared" si="0"/>
        <v>-4408091373</v>
      </c>
      <c r="J17" s="9"/>
      <c r="K17" s="9">
        <v>21952854</v>
      </c>
      <c r="L17" s="9"/>
      <c r="M17" s="9">
        <v>23262501996</v>
      </c>
      <c r="N17" s="9"/>
      <c r="O17" s="9">
        <v>47288782202</v>
      </c>
      <c r="P17" s="9"/>
      <c r="Q17" s="9">
        <f t="shared" si="1"/>
        <v>-24026280206</v>
      </c>
    </row>
    <row r="18" spans="1:17" x14ac:dyDescent="0.55000000000000004">
      <c r="A18" s="1" t="s">
        <v>29</v>
      </c>
      <c r="C18" s="9">
        <v>2548201</v>
      </c>
      <c r="E18" s="9">
        <v>26850215562</v>
      </c>
      <c r="F18" s="9"/>
      <c r="G18" s="9">
        <v>27458144971</v>
      </c>
      <c r="H18" s="9"/>
      <c r="I18" s="9">
        <f t="shared" si="0"/>
        <v>-607929409</v>
      </c>
      <c r="J18" s="9"/>
      <c r="K18" s="9">
        <v>2548201</v>
      </c>
      <c r="L18" s="9"/>
      <c r="M18" s="9">
        <v>26850215562</v>
      </c>
      <c r="N18" s="9"/>
      <c r="O18" s="9">
        <v>31890963578</v>
      </c>
      <c r="P18" s="9"/>
      <c r="Q18" s="9">
        <f t="shared" si="1"/>
        <v>-5040748016</v>
      </c>
    </row>
    <row r="19" spans="1:17" x14ac:dyDescent="0.55000000000000004">
      <c r="A19" s="1" t="s">
        <v>81</v>
      </c>
      <c r="C19" s="9">
        <v>1548344</v>
      </c>
      <c r="E19" s="9">
        <v>16253227089</v>
      </c>
      <c r="F19" s="9"/>
      <c r="G19" s="9">
        <v>16853488317</v>
      </c>
      <c r="H19" s="9"/>
      <c r="I19" s="9">
        <f t="shared" si="0"/>
        <v>-600261228</v>
      </c>
      <c r="J19" s="9"/>
      <c r="K19" s="9">
        <v>1548344</v>
      </c>
      <c r="L19" s="9"/>
      <c r="M19" s="9">
        <v>16253227089</v>
      </c>
      <c r="N19" s="9"/>
      <c r="O19" s="9">
        <v>21963404409</v>
      </c>
      <c r="P19" s="9"/>
      <c r="Q19" s="9">
        <f t="shared" si="1"/>
        <v>-5710177320</v>
      </c>
    </row>
    <row r="20" spans="1:17" x14ac:dyDescent="0.55000000000000004">
      <c r="A20" s="1" t="s">
        <v>101</v>
      </c>
      <c r="C20" s="9">
        <v>8150143</v>
      </c>
      <c r="E20" s="9">
        <v>34245673066</v>
      </c>
      <c r="F20" s="9"/>
      <c r="G20" s="9">
        <v>36692371261</v>
      </c>
      <c r="H20" s="9"/>
      <c r="I20" s="9">
        <f t="shared" si="0"/>
        <v>-2446698195</v>
      </c>
      <c r="J20" s="9"/>
      <c r="K20" s="9">
        <v>8150143</v>
      </c>
      <c r="L20" s="9"/>
      <c r="M20" s="9">
        <v>34245673066</v>
      </c>
      <c r="N20" s="9"/>
      <c r="O20" s="9">
        <v>37721280766</v>
      </c>
      <c r="P20" s="9"/>
      <c r="Q20" s="9">
        <f t="shared" si="1"/>
        <v>-3475607700</v>
      </c>
    </row>
    <row r="21" spans="1:17" x14ac:dyDescent="0.55000000000000004">
      <c r="A21" s="1" t="s">
        <v>43</v>
      </c>
      <c r="C21" s="9">
        <v>5258122</v>
      </c>
      <c r="E21" s="9">
        <v>46048426693</v>
      </c>
      <c r="F21" s="9"/>
      <c r="G21" s="9">
        <v>49289065121</v>
      </c>
      <c r="H21" s="9"/>
      <c r="I21" s="9">
        <f t="shared" si="0"/>
        <v>-3240638428</v>
      </c>
      <c r="J21" s="9"/>
      <c r="K21" s="9">
        <v>5258122</v>
      </c>
      <c r="L21" s="9"/>
      <c r="M21" s="9">
        <v>46048426693</v>
      </c>
      <c r="N21" s="9"/>
      <c r="O21" s="9">
        <v>49341333483</v>
      </c>
      <c r="P21" s="9"/>
      <c r="Q21" s="9">
        <f t="shared" si="1"/>
        <v>-3292906790</v>
      </c>
    </row>
    <row r="22" spans="1:17" x14ac:dyDescent="0.55000000000000004">
      <c r="A22" s="1" t="s">
        <v>53</v>
      </c>
      <c r="C22" s="9">
        <v>9031031</v>
      </c>
      <c r="E22" s="9">
        <v>24552905559</v>
      </c>
      <c r="F22" s="9"/>
      <c r="G22" s="9">
        <v>25630181123</v>
      </c>
      <c r="H22" s="9"/>
      <c r="I22" s="9">
        <f t="shared" si="0"/>
        <v>-1077275564</v>
      </c>
      <c r="J22" s="9"/>
      <c r="K22" s="9">
        <v>9031031</v>
      </c>
      <c r="L22" s="9"/>
      <c r="M22" s="9">
        <v>24552905559</v>
      </c>
      <c r="N22" s="9"/>
      <c r="O22" s="9">
        <v>36106061938</v>
      </c>
      <c r="P22" s="9"/>
      <c r="Q22" s="9">
        <f t="shared" si="1"/>
        <v>-11553156379</v>
      </c>
    </row>
    <row r="23" spans="1:17" x14ac:dyDescent="0.55000000000000004">
      <c r="A23" s="1" t="s">
        <v>71</v>
      </c>
      <c r="C23" s="9">
        <v>2159716</v>
      </c>
      <c r="E23" s="9">
        <v>73594555846</v>
      </c>
      <c r="F23" s="9"/>
      <c r="G23" s="9">
        <v>73551618532</v>
      </c>
      <c r="H23" s="9"/>
      <c r="I23" s="9">
        <f t="shared" si="0"/>
        <v>42937314</v>
      </c>
      <c r="J23" s="9"/>
      <c r="K23" s="9">
        <v>2159716</v>
      </c>
      <c r="L23" s="9"/>
      <c r="M23" s="9">
        <v>73594555846</v>
      </c>
      <c r="N23" s="9"/>
      <c r="O23" s="9">
        <v>75054424515</v>
      </c>
      <c r="P23" s="9"/>
      <c r="Q23" s="9">
        <f t="shared" si="1"/>
        <v>-1459868669</v>
      </c>
    </row>
    <row r="24" spans="1:17" x14ac:dyDescent="0.55000000000000004">
      <c r="A24" s="1" t="s">
        <v>59</v>
      </c>
      <c r="C24" s="9">
        <v>1754782</v>
      </c>
      <c r="E24" s="9">
        <v>27508258312</v>
      </c>
      <c r="F24" s="9"/>
      <c r="G24" s="9">
        <v>29113052076</v>
      </c>
      <c r="H24" s="9"/>
      <c r="I24" s="9">
        <f t="shared" si="0"/>
        <v>-1604793764</v>
      </c>
      <c r="J24" s="9"/>
      <c r="K24" s="9">
        <v>1754782</v>
      </c>
      <c r="L24" s="9"/>
      <c r="M24" s="9">
        <v>27508258312</v>
      </c>
      <c r="N24" s="9"/>
      <c r="O24" s="9">
        <v>31520242721</v>
      </c>
      <c r="P24" s="9"/>
      <c r="Q24" s="9">
        <f t="shared" si="1"/>
        <v>-4011984409</v>
      </c>
    </row>
    <row r="25" spans="1:17" x14ac:dyDescent="0.55000000000000004">
      <c r="A25" s="1" t="s">
        <v>27</v>
      </c>
      <c r="C25" s="9">
        <v>17590946</v>
      </c>
      <c r="E25" s="9">
        <v>70172441123</v>
      </c>
      <c r="F25" s="9"/>
      <c r="G25" s="9">
        <v>79754922492</v>
      </c>
      <c r="H25" s="9"/>
      <c r="I25" s="9">
        <f t="shared" si="0"/>
        <v>-9582481369</v>
      </c>
      <c r="J25" s="9"/>
      <c r="K25" s="9">
        <v>17590946</v>
      </c>
      <c r="L25" s="9"/>
      <c r="M25" s="9">
        <v>70172441123</v>
      </c>
      <c r="N25" s="9"/>
      <c r="O25" s="9">
        <v>98972344071</v>
      </c>
      <c r="P25" s="9"/>
      <c r="Q25" s="9">
        <f t="shared" si="1"/>
        <v>-28799902948</v>
      </c>
    </row>
    <row r="26" spans="1:17" x14ac:dyDescent="0.55000000000000004">
      <c r="A26" s="1" t="s">
        <v>41</v>
      </c>
      <c r="C26" s="9">
        <v>7549942</v>
      </c>
      <c r="E26" s="9">
        <v>28031249121</v>
      </c>
      <c r="F26" s="9"/>
      <c r="G26" s="9">
        <v>28931851502</v>
      </c>
      <c r="H26" s="9"/>
      <c r="I26" s="9">
        <f t="shared" si="0"/>
        <v>-900602381</v>
      </c>
      <c r="J26" s="9"/>
      <c r="K26" s="9">
        <v>7549942</v>
      </c>
      <c r="L26" s="9"/>
      <c r="M26" s="9">
        <v>28031249121</v>
      </c>
      <c r="N26" s="9"/>
      <c r="O26" s="9">
        <v>23253864371</v>
      </c>
      <c r="P26" s="9"/>
      <c r="Q26" s="9">
        <f t="shared" si="1"/>
        <v>4777384750</v>
      </c>
    </row>
    <row r="27" spans="1:17" x14ac:dyDescent="0.55000000000000004">
      <c r="A27" s="1" t="s">
        <v>35</v>
      </c>
      <c r="C27" s="9">
        <v>6565556</v>
      </c>
      <c r="E27" s="9">
        <v>69898717986</v>
      </c>
      <c r="F27" s="9"/>
      <c r="G27" s="9">
        <v>76490473837</v>
      </c>
      <c r="H27" s="9"/>
      <c r="I27" s="9">
        <f t="shared" si="0"/>
        <v>-6591755851</v>
      </c>
      <c r="J27" s="9"/>
      <c r="K27" s="9">
        <v>6565556</v>
      </c>
      <c r="L27" s="9"/>
      <c r="M27" s="9">
        <v>69898717986</v>
      </c>
      <c r="N27" s="9"/>
      <c r="O27" s="9">
        <v>109449253093</v>
      </c>
      <c r="P27" s="9"/>
      <c r="Q27" s="9">
        <f t="shared" si="1"/>
        <v>-39550535107</v>
      </c>
    </row>
    <row r="28" spans="1:17" x14ac:dyDescent="0.55000000000000004">
      <c r="A28" s="1" t="s">
        <v>45</v>
      </c>
      <c r="C28" s="9">
        <v>6016116</v>
      </c>
      <c r="E28" s="9">
        <v>36958378278</v>
      </c>
      <c r="F28" s="9"/>
      <c r="G28" s="9">
        <v>37855426295</v>
      </c>
      <c r="H28" s="9"/>
      <c r="I28" s="9">
        <f t="shared" si="0"/>
        <v>-897048017</v>
      </c>
      <c r="J28" s="9"/>
      <c r="K28" s="9">
        <v>6016116</v>
      </c>
      <c r="L28" s="9"/>
      <c r="M28" s="9">
        <v>36958378278</v>
      </c>
      <c r="N28" s="9"/>
      <c r="O28" s="9">
        <v>47184725666</v>
      </c>
      <c r="P28" s="9"/>
      <c r="Q28" s="9">
        <f t="shared" si="1"/>
        <v>-10226347388</v>
      </c>
    </row>
    <row r="29" spans="1:17" x14ac:dyDescent="0.55000000000000004">
      <c r="A29" s="1" t="s">
        <v>98</v>
      </c>
      <c r="C29" s="9">
        <v>545381</v>
      </c>
      <c r="E29" s="9">
        <v>6207457005</v>
      </c>
      <c r="F29" s="9"/>
      <c r="G29" s="9">
        <v>6147822047</v>
      </c>
      <c r="H29" s="9"/>
      <c r="I29" s="9">
        <f t="shared" si="0"/>
        <v>59634958</v>
      </c>
      <c r="J29" s="9"/>
      <c r="K29" s="9">
        <v>545381</v>
      </c>
      <c r="L29" s="9"/>
      <c r="M29" s="9">
        <v>6207457005</v>
      </c>
      <c r="N29" s="9"/>
      <c r="O29" s="9">
        <v>7985663030</v>
      </c>
      <c r="P29" s="9"/>
      <c r="Q29" s="9">
        <f t="shared" si="1"/>
        <v>-1778206025</v>
      </c>
    </row>
    <row r="30" spans="1:17" x14ac:dyDescent="0.55000000000000004">
      <c r="A30" s="1" t="s">
        <v>89</v>
      </c>
      <c r="C30" s="9">
        <v>4020453</v>
      </c>
      <c r="E30" s="9">
        <v>27975719132</v>
      </c>
      <c r="F30" s="9"/>
      <c r="G30" s="9">
        <v>31612562619</v>
      </c>
      <c r="H30" s="9"/>
      <c r="I30" s="9">
        <f t="shared" si="0"/>
        <v>-3636843487</v>
      </c>
      <c r="J30" s="9"/>
      <c r="K30" s="9">
        <v>4020453</v>
      </c>
      <c r="L30" s="9"/>
      <c r="M30" s="9">
        <v>27975719132</v>
      </c>
      <c r="N30" s="9"/>
      <c r="O30" s="9">
        <v>44641254672</v>
      </c>
      <c r="P30" s="9"/>
      <c r="Q30" s="9">
        <f t="shared" si="1"/>
        <v>-16665535540</v>
      </c>
    </row>
    <row r="31" spans="1:17" x14ac:dyDescent="0.55000000000000004">
      <c r="A31" s="1" t="s">
        <v>15</v>
      </c>
      <c r="C31" s="9">
        <v>4000000</v>
      </c>
      <c r="E31" s="9">
        <v>51372504000</v>
      </c>
      <c r="F31" s="9"/>
      <c r="G31" s="9">
        <v>53241318000</v>
      </c>
      <c r="H31" s="9"/>
      <c r="I31" s="9">
        <f t="shared" si="0"/>
        <v>-1868814000</v>
      </c>
      <c r="J31" s="9"/>
      <c r="K31" s="9">
        <v>4000000</v>
      </c>
      <c r="L31" s="9"/>
      <c r="M31" s="9">
        <v>51372504000</v>
      </c>
      <c r="N31" s="9"/>
      <c r="O31" s="9">
        <v>47356542000</v>
      </c>
      <c r="P31" s="9"/>
      <c r="Q31" s="9">
        <f t="shared" si="1"/>
        <v>4015962000</v>
      </c>
    </row>
    <row r="32" spans="1:17" x14ac:dyDescent="0.55000000000000004">
      <c r="A32" s="1" t="s">
        <v>73</v>
      </c>
      <c r="C32" s="9">
        <v>2066396</v>
      </c>
      <c r="E32" s="9">
        <v>19945320164</v>
      </c>
      <c r="F32" s="9"/>
      <c r="G32" s="9">
        <v>22512946344</v>
      </c>
      <c r="H32" s="9"/>
      <c r="I32" s="9">
        <f t="shared" si="0"/>
        <v>-2567626180</v>
      </c>
      <c r="J32" s="9"/>
      <c r="K32" s="9">
        <v>2066396</v>
      </c>
      <c r="L32" s="9"/>
      <c r="M32" s="9">
        <v>19945320164</v>
      </c>
      <c r="N32" s="9"/>
      <c r="O32" s="9">
        <v>30704116583</v>
      </c>
      <c r="P32" s="9"/>
      <c r="Q32" s="9">
        <f t="shared" si="1"/>
        <v>-10758796419</v>
      </c>
    </row>
    <row r="33" spans="1:17" x14ac:dyDescent="0.55000000000000004">
      <c r="A33" s="1" t="s">
        <v>104</v>
      </c>
      <c r="C33" s="9">
        <v>55628</v>
      </c>
      <c r="E33" s="9">
        <v>752592352</v>
      </c>
      <c r="F33" s="9"/>
      <c r="G33" s="9">
        <v>885858154</v>
      </c>
      <c r="H33" s="9"/>
      <c r="I33" s="9">
        <f t="shared" si="0"/>
        <v>-133265802</v>
      </c>
      <c r="J33" s="9"/>
      <c r="K33" s="9">
        <v>55628</v>
      </c>
      <c r="L33" s="9"/>
      <c r="M33" s="9">
        <v>752592352</v>
      </c>
      <c r="N33" s="9"/>
      <c r="O33" s="9">
        <v>1354223859</v>
      </c>
      <c r="P33" s="9"/>
      <c r="Q33" s="9">
        <f t="shared" si="1"/>
        <v>-601631507</v>
      </c>
    </row>
    <row r="34" spans="1:17" x14ac:dyDescent="0.55000000000000004">
      <c r="A34" s="1" t="s">
        <v>96</v>
      </c>
      <c r="C34" s="9">
        <v>2336514</v>
      </c>
      <c r="E34" s="9">
        <v>29799108646</v>
      </c>
      <c r="F34" s="9"/>
      <c r="G34" s="9">
        <v>32795277792</v>
      </c>
      <c r="H34" s="9"/>
      <c r="I34" s="9">
        <f t="shared" si="0"/>
        <v>-2996169146</v>
      </c>
      <c r="J34" s="9"/>
      <c r="K34" s="9">
        <v>2336514</v>
      </c>
      <c r="L34" s="9"/>
      <c r="M34" s="9">
        <v>29799108646</v>
      </c>
      <c r="N34" s="9"/>
      <c r="O34" s="9">
        <v>37324370689</v>
      </c>
      <c r="P34" s="9"/>
      <c r="Q34" s="9">
        <f t="shared" si="1"/>
        <v>-7525262043</v>
      </c>
    </row>
    <row r="35" spans="1:17" x14ac:dyDescent="0.55000000000000004">
      <c r="A35" s="1" t="s">
        <v>19</v>
      </c>
      <c r="C35" s="9">
        <v>22594078</v>
      </c>
      <c r="E35" s="9">
        <v>38181393501</v>
      </c>
      <c r="F35" s="9"/>
      <c r="G35" s="9">
        <v>41572799629</v>
      </c>
      <c r="H35" s="9"/>
      <c r="I35" s="9">
        <f t="shared" si="0"/>
        <v>-3391406128</v>
      </c>
      <c r="J35" s="9"/>
      <c r="K35" s="9">
        <v>22594078</v>
      </c>
      <c r="L35" s="9"/>
      <c r="M35" s="9">
        <v>38181393501</v>
      </c>
      <c r="N35" s="9"/>
      <c r="O35" s="9">
        <v>42137183358</v>
      </c>
      <c r="P35" s="9"/>
      <c r="Q35" s="9">
        <f t="shared" si="1"/>
        <v>-3955789857</v>
      </c>
    </row>
    <row r="36" spans="1:17" x14ac:dyDescent="0.55000000000000004">
      <c r="A36" s="1" t="s">
        <v>83</v>
      </c>
      <c r="C36" s="9">
        <v>14516877</v>
      </c>
      <c r="E36" s="9">
        <v>39337547312</v>
      </c>
      <c r="F36" s="9"/>
      <c r="G36" s="9">
        <v>43002894713</v>
      </c>
      <c r="H36" s="9"/>
      <c r="I36" s="9">
        <f t="shared" si="0"/>
        <v>-3665347401</v>
      </c>
      <c r="J36" s="9"/>
      <c r="K36" s="9">
        <v>14516877</v>
      </c>
      <c r="L36" s="9"/>
      <c r="M36" s="9">
        <v>39337547312</v>
      </c>
      <c r="N36" s="9"/>
      <c r="O36" s="9">
        <v>55932624202</v>
      </c>
      <c r="P36" s="9"/>
      <c r="Q36" s="9">
        <f t="shared" si="1"/>
        <v>-16595076890</v>
      </c>
    </row>
    <row r="37" spans="1:17" x14ac:dyDescent="0.55000000000000004">
      <c r="A37" s="1" t="s">
        <v>23</v>
      </c>
      <c r="C37" s="9">
        <v>20054362</v>
      </c>
      <c r="E37" s="9">
        <v>55957653198</v>
      </c>
      <c r="F37" s="9"/>
      <c r="G37" s="9">
        <v>59605765252</v>
      </c>
      <c r="H37" s="9"/>
      <c r="I37" s="9">
        <f t="shared" si="0"/>
        <v>-3648112054</v>
      </c>
      <c r="J37" s="9"/>
      <c r="K37" s="9">
        <v>20054362</v>
      </c>
      <c r="L37" s="9"/>
      <c r="M37" s="9">
        <v>55957653198</v>
      </c>
      <c r="N37" s="9"/>
      <c r="O37" s="9">
        <v>58010962169</v>
      </c>
      <c r="P37" s="9"/>
      <c r="Q37" s="9">
        <f t="shared" si="1"/>
        <v>-2053308971</v>
      </c>
    </row>
    <row r="38" spans="1:17" x14ac:dyDescent="0.55000000000000004">
      <c r="A38" s="1" t="s">
        <v>69</v>
      </c>
      <c r="C38" s="9">
        <v>1593635</v>
      </c>
      <c r="E38" s="9">
        <v>40633521160</v>
      </c>
      <c r="F38" s="9"/>
      <c r="G38" s="9">
        <v>43611728559</v>
      </c>
      <c r="H38" s="9"/>
      <c r="I38" s="9">
        <f t="shared" si="0"/>
        <v>-2978207399</v>
      </c>
      <c r="J38" s="9"/>
      <c r="K38" s="9">
        <v>1593635</v>
      </c>
      <c r="L38" s="9"/>
      <c r="M38" s="9">
        <v>40633521160</v>
      </c>
      <c r="N38" s="9"/>
      <c r="O38" s="9">
        <v>45021624769</v>
      </c>
      <c r="P38" s="9"/>
      <c r="Q38" s="9">
        <f t="shared" si="1"/>
        <v>-4388103609</v>
      </c>
    </row>
    <row r="39" spans="1:17" x14ac:dyDescent="0.55000000000000004">
      <c r="A39" s="1" t="s">
        <v>21</v>
      </c>
      <c r="C39" s="9">
        <v>29250796</v>
      </c>
      <c r="E39" s="9">
        <v>56757823346</v>
      </c>
      <c r="F39" s="9"/>
      <c r="G39" s="9">
        <v>62078869285</v>
      </c>
      <c r="H39" s="9"/>
      <c r="I39" s="9">
        <f t="shared" si="0"/>
        <v>-5321045939</v>
      </c>
      <c r="J39" s="9"/>
      <c r="K39" s="9">
        <v>29250796</v>
      </c>
      <c r="L39" s="9"/>
      <c r="M39" s="9">
        <v>56757823346</v>
      </c>
      <c r="N39" s="9"/>
      <c r="O39" s="9">
        <v>69377134480</v>
      </c>
      <c r="P39" s="9"/>
      <c r="Q39" s="9">
        <f t="shared" si="1"/>
        <v>-12619311134</v>
      </c>
    </row>
    <row r="40" spans="1:17" x14ac:dyDescent="0.55000000000000004">
      <c r="A40" s="1" t="s">
        <v>87</v>
      </c>
      <c r="C40" s="9">
        <v>33339574</v>
      </c>
      <c r="E40" s="9">
        <v>144031670561</v>
      </c>
      <c r="F40" s="9"/>
      <c r="G40" s="9">
        <v>159077776966</v>
      </c>
      <c r="H40" s="9"/>
      <c r="I40" s="9">
        <f t="shared" si="0"/>
        <v>-15046106405</v>
      </c>
      <c r="J40" s="9"/>
      <c r="K40" s="9">
        <v>33339574</v>
      </c>
      <c r="L40" s="9"/>
      <c r="M40" s="9">
        <v>144031670561</v>
      </c>
      <c r="N40" s="9"/>
      <c r="O40" s="9">
        <v>164910628788</v>
      </c>
      <c r="P40" s="9"/>
      <c r="Q40" s="9">
        <f t="shared" si="1"/>
        <v>-20878958227</v>
      </c>
    </row>
    <row r="41" spans="1:17" x14ac:dyDescent="0.55000000000000004">
      <c r="A41" s="1" t="s">
        <v>109</v>
      </c>
      <c r="C41" s="9">
        <v>3868825</v>
      </c>
      <c r="E41" s="9">
        <v>29112747568</v>
      </c>
      <c r="F41" s="9"/>
      <c r="G41" s="9">
        <v>44202030040</v>
      </c>
      <c r="H41" s="9"/>
      <c r="I41" s="9">
        <f t="shared" si="0"/>
        <v>-15089282472</v>
      </c>
      <c r="J41" s="9"/>
      <c r="K41" s="9">
        <v>3868825</v>
      </c>
      <c r="L41" s="9"/>
      <c r="M41" s="9">
        <v>29112747568</v>
      </c>
      <c r="N41" s="9"/>
      <c r="O41" s="9">
        <v>54419702716</v>
      </c>
      <c r="P41" s="9"/>
      <c r="Q41" s="9">
        <f t="shared" si="1"/>
        <v>-25306955148</v>
      </c>
    </row>
    <row r="42" spans="1:17" x14ac:dyDescent="0.55000000000000004">
      <c r="A42" s="1" t="s">
        <v>79</v>
      </c>
      <c r="C42" s="9">
        <v>5162178</v>
      </c>
      <c r="E42" s="9">
        <v>62398590577</v>
      </c>
      <c r="F42" s="9"/>
      <c r="G42" s="9">
        <v>52789247852</v>
      </c>
      <c r="H42" s="9"/>
      <c r="I42" s="9">
        <f t="shared" si="0"/>
        <v>9609342725</v>
      </c>
      <c r="J42" s="9"/>
      <c r="K42" s="9">
        <v>5162178</v>
      </c>
      <c r="L42" s="9"/>
      <c r="M42" s="9">
        <v>62398590577</v>
      </c>
      <c r="N42" s="9"/>
      <c r="O42" s="9">
        <v>59540328753</v>
      </c>
      <c r="P42" s="9"/>
      <c r="Q42" s="9">
        <f t="shared" si="1"/>
        <v>2858261824</v>
      </c>
    </row>
    <row r="43" spans="1:17" x14ac:dyDescent="0.55000000000000004">
      <c r="A43" s="1" t="s">
        <v>92</v>
      </c>
      <c r="C43" s="9">
        <v>18364460</v>
      </c>
      <c r="E43" s="9">
        <v>29409113446</v>
      </c>
      <c r="F43" s="9"/>
      <c r="G43" s="9">
        <v>30979059912</v>
      </c>
      <c r="H43" s="9"/>
      <c r="I43" s="9">
        <f t="shared" si="0"/>
        <v>-1569946466</v>
      </c>
      <c r="J43" s="9"/>
      <c r="K43" s="9">
        <v>18364460</v>
      </c>
      <c r="L43" s="9"/>
      <c r="M43" s="9">
        <v>29409113446</v>
      </c>
      <c r="N43" s="9"/>
      <c r="O43" s="9">
        <v>29080519995</v>
      </c>
      <c r="P43" s="9"/>
      <c r="Q43" s="9">
        <f t="shared" si="1"/>
        <v>328593451</v>
      </c>
    </row>
    <row r="44" spans="1:17" x14ac:dyDescent="0.55000000000000004">
      <c r="A44" s="1" t="s">
        <v>17</v>
      </c>
      <c r="C44" s="9">
        <v>20178640</v>
      </c>
      <c r="E44" s="9">
        <v>25895623025</v>
      </c>
      <c r="F44" s="9"/>
      <c r="G44" s="9">
        <v>32996359316</v>
      </c>
      <c r="H44" s="9"/>
      <c r="I44" s="9">
        <f t="shared" si="0"/>
        <v>-7100736291</v>
      </c>
      <c r="J44" s="9"/>
      <c r="K44" s="9">
        <v>20178640</v>
      </c>
      <c r="L44" s="9"/>
      <c r="M44" s="9">
        <v>25895623025</v>
      </c>
      <c r="N44" s="9"/>
      <c r="O44" s="9">
        <v>61258894438</v>
      </c>
      <c r="P44" s="9"/>
      <c r="Q44" s="9">
        <f t="shared" si="1"/>
        <v>-35363271413</v>
      </c>
    </row>
    <row r="45" spans="1:17" x14ac:dyDescent="0.55000000000000004">
      <c r="A45" s="1" t="s">
        <v>47</v>
      </c>
      <c r="C45" s="9">
        <v>1636174</v>
      </c>
      <c r="E45" s="9">
        <v>4220608594</v>
      </c>
      <c r="F45" s="9"/>
      <c r="G45" s="9">
        <v>4677637887</v>
      </c>
      <c r="H45" s="9"/>
      <c r="I45" s="9">
        <f t="shared" si="0"/>
        <v>-457029293</v>
      </c>
      <c r="J45" s="9"/>
      <c r="K45" s="9">
        <v>1636174</v>
      </c>
      <c r="L45" s="9"/>
      <c r="M45" s="9">
        <v>4220608594</v>
      </c>
      <c r="N45" s="9"/>
      <c r="O45" s="9">
        <v>5485977953</v>
      </c>
      <c r="P45" s="9"/>
      <c r="Q45" s="9">
        <f t="shared" si="1"/>
        <v>-1265369359</v>
      </c>
    </row>
    <row r="46" spans="1:17" x14ac:dyDescent="0.55000000000000004">
      <c r="A46" s="1" t="s">
        <v>75</v>
      </c>
      <c r="C46" s="9">
        <v>10733254</v>
      </c>
      <c r="E46" s="9">
        <v>37876338542</v>
      </c>
      <c r="F46" s="9"/>
      <c r="G46" s="9">
        <v>37694958893</v>
      </c>
      <c r="H46" s="9"/>
      <c r="I46" s="9">
        <f t="shared" si="0"/>
        <v>181379649</v>
      </c>
      <c r="J46" s="9"/>
      <c r="K46" s="9">
        <v>10733254</v>
      </c>
      <c r="L46" s="9"/>
      <c r="M46" s="9">
        <v>37876338542</v>
      </c>
      <c r="N46" s="9"/>
      <c r="O46" s="9">
        <v>43349736196</v>
      </c>
      <c r="P46" s="9"/>
      <c r="Q46" s="9">
        <f t="shared" si="1"/>
        <v>-5473397654</v>
      </c>
    </row>
    <row r="47" spans="1:17" x14ac:dyDescent="0.55000000000000004">
      <c r="A47" s="1" t="s">
        <v>33</v>
      </c>
      <c r="C47" s="9">
        <v>428340</v>
      </c>
      <c r="E47" s="9">
        <v>25347360672</v>
      </c>
      <c r="F47" s="9"/>
      <c r="G47" s="9">
        <v>22329474771</v>
      </c>
      <c r="H47" s="9"/>
      <c r="I47" s="9">
        <f t="shared" si="0"/>
        <v>3017885901</v>
      </c>
      <c r="J47" s="9"/>
      <c r="K47" s="9">
        <v>428340</v>
      </c>
      <c r="L47" s="9"/>
      <c r="M47" s="9">
        <v>25347360672</v>
      </c>
      <c r="N47" s="9"/>
      <c r="O47" s="9">
        <v>25138722861</v>
      </c>
      <c r="P47" s="9"/>
      <c r="Q47" s="9">
        <f t="shared" si="1"/>
        <v>208637811</v>
      </c>
    </row>
    <row r="48" spans="1:17" x14ac:dyDescent="0.55000000000000004">
      <c r="A48" s="1" t="s">
        <v>57</v>
      </c>
      <c r="C48" s="9">
        <v>1091408</v>
      </c>
      <c r="E48" s="9">
        <v>22501118898</v>
      </c>
      <c r="F48" s="9"/>
      <c r="G48" s="9">
        <v>21069032257</v>
      </c>
      <c r="H48" s="9"/>
      <c r="I48" s="9">
        <f t="shared" si="0"/>
        <v>1432086641</v>
      </c>
      <c r="J48" s="9"/>
      <c r="K48" s="9">
        <v>1091408</v>
      </c>
      <c r="L48" s="9"/>
      <c r="M48" s="9">
        <v>22501118898</v>
      </c>
      <c r="N48" s="9"/>
      <c r="O48" s="9">
        <v>24193584929</v>
      </c>
      <c r="P48" s="9"/>
      <c r="Q48" s="9">
        <f t="shared" si="1"/>
        <v>-1692466031</v>
      </c>
    </row>
    <row r="49" spans="1:17" x14ac:dyDescent="0.55000000000000004">
      <c r="A49" s="1" t="s">
        <v>39</v>
      </c>
      <c r="C49" s="9">
        <v>1831817</v>
      </c>
      <c r="E49" s="9">
        <v>45668615636</v>
      </c>
      <c r="F49" s="9"/>
      <c r="G49" s="9">
        <v>43629187824</v>
      </c>
      <c r="H49" s="9"/>
      <c r="I49" s="9">
        <f t="shared" si="0"/>
        <v>2039427812</v>
      </c>
      <c r="J49" s="9"/>
      <c r="K49" s="9">
        <v>1831817</v>
      </c>
      <c r="L49" s="9"/>
      <c r="M49" s="9">
        <v>45668615636</v>
      </c>
      <c r="N49" s="9"/>
      <c r="O49" s="9">
        <v>47289232399</v>
      </c>
      <c r="P49" s="9"/>
      <c r="Q49" s="9">
        <f t="shared" si="1"/>
        <v>-1620616763</v>
      </c>
    </row>
    <row r="50" spans="1:17" x14ac:dyDescent="0.55000000000000004">
      <c r="A50" s="1" t="s">
        <v>63</v>
      </c>
      <c r="C50" s="9">
        <v>185603029</v>
      </c>
      <c r="E50" s="9">
        <v>79703434502</v>
      </c>
      <c r="F50" s="9"/>
      <c r="G50" s="9">
        <v>79703434502</v>
      </c>
      <c r="H50" s="9"/>
      <c r="I50" s="9">
        <f t="shared" si="0"/>
        <v>0</v>
      </c>
      <c r="J50" s="9"/>
      <c r="K50" s="9">
        <v>185603029</v>
      </c>
      <c r="L50" s="9"/>
      <c r="M50" s="9">
        <v>79703434502</v>
      </c>
      <c r="N50" s="9"/>
      <c r="O50" s="9">
        <v>79703434502</v>
      </c>
      <c r="P50" s="9"/>
      <c r="Q50" s="9">
        <f t="shared" si="1"/>
        <v>0</v>
      </c>
    </row>
    <row r="51" spans="1:17" x14ac:dyDescent="0.55000000000000004">
      <c r="A51" s="1" t="s">
        <v>37</v>
      </c>
      <c r="C51" s="9">
        <v>1477261</v>
      </c>
      <c r="E51" s="9">
        <v>65302918579</v>
      </c>
      <c r="F51" s="9"/>
      <c r="G51" s="9">
        <v>70348633554</v>
      </c>
      <c r="H51" s="9"/>
      <c r="I51" s="9">
        <f t="shared" si="0"/>
        <v>-5045714975</v>
      </c>
      <c r="J51" s="9"/>
      <c r="K51" s="9">
        <v>1477261</v>
      </c>
      <c r="L51" s="9"/>
      <c r="M51" s="9">
        <v>65302918579</v>
      </c>
      <c r="N51" s="9"/>
      <c r="O51" s="9">
        <v>73922845092</v>
      </c>
      <c r="P51" s="9"/>
      <c r="Q51" s="9">
        <f t="shared" si="1"/>
        <v>-8619926513</v>
      </c>
    </row>
    <row r="52" spans="1:17" x14ac:dyDescent="0.55000000000000004">
      <c r="A52" s="1" t="s">
        <v>49</v>
      </c>
      <c r="C52" s="9">
        <v>27489021</v>
      </c>
      <c r="E52" s="9">
        <v>46726538865</v>
      </c>
      <c r="F52" s="9"/>
      <c r="G52" s="9">
        <v>55033479108</v>
      </c>
      <c r="H52" s="9"/>
      <c r="I52" s="9">
        <f t="shared" si="0"/>
        <v>-8306940243</v>
      </c>
      <c r="J52" s="9"/>
      <c r="K52" s="9">
        <v>27489021</v>
      </c>
      <c r="L52" s="9"/>
      <c r="M52" s="9">
        <v>46726538865</v>
      </c>
      <c r="N52" s="9"/>
      <c r="O52" s="9">
        <v>71686131690</v>
      </c>
      <c r="P52" s="9"/>
      <c r="Q52" s="9">
        <f t="shared" si="1"/>
        <v>-24959592825</v>
      </c>
    </row>
    <row r="53" spans="1:17" x14ac:dyDescent="0.55000000000000004">
      <c r="A53" s="1" t="s">
        <v>107</v>
      </c>
      <c r="C53" s="9">
        <v>12333165</v>
      </c>
      <c r="E53" s="9">
        <v>30159065363</v>
      </c>
      <c r="F53" s="9"/>
      <c r="G53" s="9">
        <v>33702142555</v>
      </c>
      <c r="H53" s="9"/>
      <c r="I53" s="9">
        <f t="shared" si="0"/>
        <v>-3543077192</v>
      </c>
      <c r="J53" s="9"/>
      <c r="K53" s="9">
        <v>12333165</v>
      </c>
      <c r="L53" s="9"/>
      <c r="M53" s="9">
        <v>30159065363</v>
      </c>
      <c r="N53" s="9"/>
      <c r="O53" s="9">
        <v>42161392595</v>
      </c>
      <c r="P53" s="9"/>
      <c r="Q53" s="9">
        <f t="shared" si="1"/>
        <v>-12002327232</v>
      </c>
    </row>
    <row r="54" spans="1:17" x14ac:dyDescent="0.55000000000000004">
      <c r="A54" s="1" t="s">
        <v>100</v>
      </c>
      <c r="C54" s="9">
        <v>359496</v>
      </c>
      <c r="E54" s="9">
        <v>24764840016</v>
      </c>
      <c r="F54" s="9"/>
      <c r="G54" s="9">
        <v>25086461315</v>
      </c>
      <c r="H54" s="9"/>
      <c r="I54" s="9">
        <f t="shared" si="0"/>
        <v>-321621299</v>
      </c>
      <c r="J54" s="9"/>
      <c r="K54" s="9">
        <v>359496</v>
      </c>
      <c r="L54" s="9"/>
      <c r="M54" s="9">
        <v>24764840016</v>
      </c>
      <c r="N54" s="9"/>
      <c r="O54" s="9">
        <v>26855378459</v>
      </c>
      <c r="P54" s="9"/>
      <c r="Q54" s="9">
        <f t="shared" si="1"/>
        <v>-2090538443</v>
      </c>
    </row>
    <row r="55" spans="1:17" x14ac:dyDescent="0.55000000000000004">
      <c r="A55" s="1" t="s">
        <v>103</v>
      </c>
      <c r="C55" s="9">
        <v>4960476</v>
      </c>
      <c r="E55" s="9">
        <v>34270180116</v>
      </c>
      <c r="F55" s="9"/>
      <c r="G55" s="9">
        <v>44871746626</v>
      </c>
      <c r="H55" s="9"/>
      <c r="I55" s="9">
        <f t="shared" si="0"/>
        <v>-10601566510</v>
      </c>
      <c r="J55" s="9"/>
      <c r="K55" s="9">
        <v>4960476</v>
      </c>
      <c r="L55" s="9"/>
      <c r="M55" s="9">
        <v>34270180116</v>
      </c>
      <c r="N55" s="9"/>
      <c r="O55" s="9">
        <v>59924536195</v>
      </c>
      <c r="P55" s="9"/>
      <c r="Q55" s="9">
        <f t="shared" si="1"/>
        <v>-25654356079</v>
      </c>
    </row>
    <row r="56" spans="1:17" x14ac:dyDescent="0.55000000000000004">
      <c r="A56" s="1" t="s">
        <v>31</v>
      </c>
      <c r="C56" s="9">
        <v>4679999</v>
      </c>
      <c r="E56" s="9">
        <v>10020737574</v>
      </c>
      <c r="F56" s="9"/>
      <c r="G56" s="9">
        <v>13114419323</v>
      </c>
      <c r="H56" s="9"/>
      <c r="I56" s="9">
        <f t="shared" si="0"/>
        <v>-3093681749</v>
      </c>
      <c r="J56" s="9"/>
      <c r="K56" s="9">
        <v>4679999</v>
      </c>
      <c r="L56" s="9"/>
      <c r="M56" s="9">
        <v>10020737574</v>
      </c>
      <c r="N56" s="9"/>
      <c r="O56" s="9">
        <v>15017149903</v>
      </c>
      <c r="P56" s="9"/>
      <c r="Q56" s="9">
        <f t="shared" si="1"/>
        <v>-4996412329</v>
      </c>
    </row>
    <row r="57" spans="1:17" x14ac:dyDescent="0.55000000000000004">
      <c r="A57" s="1" t="s">
        <v>149</v>
      </c>
      <c r="C57" s="9">
        <v>197327</v>
      </c>
      <c r="E57" s="9">
        <v>190169020916</v>
      </c>
      <c r="F57" s="9"/>
      <c r="G57" s="9">
        <v>185339331496</v>
      </c>
      <c r="H57" s="9"/>
      <c r="I57" s="9">
        <f t="shared" si="0"/>
        <v>4829689420</v>
      </c>
      <c r="J57" s="9"/>
      <c r="K57" s="9">
        <v>197327</v>
      </c>
      <c r="L57" s="9"/>
      <c r="M57" s="9">
        <v>190169020916</v>
      </c>
      <c r="N57" s="9"/>
      <c r="O57" s="9">
        <v>169589572247</v>
      </c>
      <c r="P57" s="9"/>
      <c r="Q57" s="9">
        <f t="shared" si="1"/>
        <v>20579448669</v>
      </c>
    </row>
    <row r="58" spans="1:17" x14ac:dyDescent="0.55000000000000004">
      <c r="A58" s="1" t="s">
        <v>132</v>
      </c>
      <c r="C58" s="9">
        <v>23980</v>
      </c>
      <c r="E58" s="9">
        <v>18624767248</v>
      </c>
      <c r="F58" s="9"/>
      <c r="G58" s="9">
        <v>18062058658</v>
      </c>
      <c r="H58" s="9"/>
      <c r="I58" s="9">
        <f t="shared" si="0"/>
        <v>562708590</v>
      </c>
      <c r="J58" s="9"/>
      <c r="K58" s="9">
        <v>23980</v>
      </c>
      <c r="L58" s="9"/>
      <c r="M58" s="9">
        <v>18624767248</v>
      </c>
      <c r="N58" s="9"/>
      <c r="O58" s="9">
        <v>16213775520</v>
      </c>
      <c r="P58" s="9"/>
      <c r="Q58" s="9">
        <f t="shared" si="1"/>
        <v>2410991728</v>
      </c>
    </row>
    <row r="59" spans="1:17" x14ac:dyDescent="0.55000000000000004">
      <c r="A59" s="1" t="s">
        <v>123</v>
      </c>
      <c r="C59" s="9">
        <v>400</v>
      </c>
      <c r="E59" s="9">
        <v>357531185</v>
      </c>
      <c r="F59" s="9"/>
      <c r="G59" s="9">
        <v>345873299</v>
      </c>
      <c r="H59" s="9"/>
      <c r="I59" s="9">
        <f t="shared" si="0"/>
        <v>11657886</v>
      </c>
      <c r="J59" s="9"/>
      <c r="K59" s="9">
        <v>400</v>
      </c>
      <c r="L59" s="9"/>
      <c r="M59" s="9">
        <v>357531185</v>
      </c>
      <c r="N59" s="9"/>
      <c r="O59" s="9">
        <v>317930364</v>
      </c>
      <c r="P59" s="9"/>
      <c r="Q59" s="9">
        <f t="shared" si="1"/>
        <v>39600821</v>
      </c>
    </row>
    <row r="60" spans="1:17" x14ac:dyDescent="0.55000000000000004">
      <c r="A60" s="1" t="s">
        <v>152</v>
      </c>
      <c r="C60" s="9">
        <v>26700</v>
      </c>
      <c r="E60" s="9">
        <v>25360402593</v>
      </c>
      <c r="F60" s="9"/>
      <c r="G60" s="9">
        <v>24693023578</v>
      </c>
      <c r="H60" s="9"/>
      <c r="I60" s="9">
        <f t="shared" si="0"/>
        <v>667379015</v>
      </c>
      <c r="J60" s="9"/>
      <c r="K60" s="9">
        <v>26700</v>
      </c>
      <c r="L60" s="9"/>
      <c r="M60" s="9">
        <v>25360402593</v>
      </c>
      <c r="N60" s="9"/>
      <c r="O60" s="9">
        <v>22107063368</v>
      </c>
      <c r="P60" s="9"/>
      <c r="Q60" s="9">
        <f t="shared" si="1"/>
        <v>3253339225</v>
      </c>
    </row>
    <row r="61" spans="1:17" x14ac:dyDescent="0.55000000000000004">
      <c r="A61" s="1" t="s">
        <v>136</v>
      </c>
      <c r="C61" s="9">
        <v>17338</v>
      </c>
      <c r="E61" s="9">
        <v>15618359899</v>
      </c>
      <c r="F61" s="9"/>
      <c r="G61" s="9">
        <v>15125356552</v>
      </c>
      <c r="H61" s="9"/>
      <c r="I61" s="9">
        <f t="shared" si="0"/>
        <v>493003347</v>
      </c>
      <c r="J61" s="9"/>
      <c r="K61" s="9">
        <v>17338</v>
      </c>
      <c r="L61" s="9"/>
      <c r="M61" s="9">
        <v>15618359899</v>
      </c>
      <c r="N61" s="9"/>
      <c r="O61" s="9">
        <v>13703204843</v>
      </c>
      <c r="P61" s="9"/>
      <c r="Q61" s="9">
        <f t="shared" si="1"/>
        <v>1915155056</v>
      </c>
    </row>
    <row r="62" spans="1:17" x14ac:dyDescent="0.55000000000000004">
      <c r="A62" s="1" t="s">
        <v>143</v>
      </c>
      <c r="C62" s="9">
        <v>6825</v>
      </c>
      <c r="E62" s="9">
        <v>6164928654</v>
      </c>
      <c r="F62" s="9"/>
      <c r="G62" s="9">
        <v>5988124955</v>
      </c>
      <c r="H62" s="9"/>
      <c r="I62" s="9">
        <f t="shared" si="0"/>
        <v>176803699</v>
      </c>
      <c r="J62" s="9"/>
      <c r="K62" s="9">
        <v>6825</v>
      </c>
      <c r="L62" s="9"/>
      <c r="M62" s="9">
        <v>6164928654</v>
      </c>
      <c r="N62" s="9"/>
      <c r="O62" s="9">
        <v>5464401148</v>
      </c>
      <c r="P62" s="9"/>
      <c r="Q62" s="9">
        <f t="shared" si="1"/>
        <v>700527506</v>
      </c>
    </row>
    <row r="63" spans="1:17" x14ac:dyDescent="0.55000000000000004">
      <c r="A63" s="1" t="s">
        <v>139</v>
      </c>
      <c r="C63" s="9">
        <v>90132</v>
      </c>
      <c r="E63" s="9">
        <v>85332324152</v>
      </c>
      <c r="F63" s="9"/>
      <c r="G63" s="9">
        <v>82855044560</v>
      </c>
      <c r="H63" s="9"/>
      <c r="I63" s="9">
        <f t="shared" si="0"/>
        <v>2477279592</v>
      </c>
      <c r="J63" s="9"/>
      <c r="K63" s="9">
        <v>90132</v>
      </c>
      <c r="L63" s="9"/>
      <c r="M63" s="9">
        <v>85332324152</v>
      </c>
      <c r="N63" s="9"/>
      <c r="O63" s="9">
        <v>75696256246</v>
      </c>
      <c r="P63" s="9"/>
      <c r="Q63" s="9">
        <f t="shared" si="1"/>
        <v>9636067906</v>
      </c>
    </row>
    <row r="64" spans="1:17" x14ac:dyDescent="0.55000000000000004">
      <c r="A64" s="1" t="s">
        <v>155</v>
      </c>
      <c r="C64" s="9">
        <v>120628</v>
      </c>
      <c r="E64" s="9">
        <v>89770765339</v>
      </c>
      <c r="F64" s="9"/>
      <c r="G64" s="9">
        <v>87304369854</v>
      </c>
      <c r="H64" s="9"/>
      <c r="I64" s="9">
        <f t="shared" si="0"/>
        <v>2466395485</v>
      </c>
      <c r="J64" s="9"/>
      <c r="K64" s="9">
        <v>120628</v>
      </c>
      <c r="L64" s="9"/>
      <c r="M64" s="9">
        <v>89770765339</v>
      </c>
      <c r="N64" s="9"/>
      <c r="O64" s="9">
        <v>78152776241</v>
      </c>
      <c r="P64" s="9"/>
      <c r="Q64" s="9">
        <f t="shared" si="1"/>
        <v>11617989098</v>
      </c>
    </row>
    <row r="65" spans="1:17" x14ac:dyDescent="0.55000000000000004">
      <c r="A65" s="1" t="s">
        <v>128</v>
      </c>
      <c r="C65" s="9">
        <v>19400</v>
      </c>
      <c r="E65" s="9">
        <v>15666733889</v>
      </c>
      <c r="F65" s="9"/>
      <c r="G65" s="9">
        <v>15283071441</v>
      </c>
      <c r="H65" s="9"/>
      <c r="I65" s="9">
        <f t="shared" si="0"/>
        <v>383662448</v>
      </c>
      <c r="J65" s="9"/>
      <c r="K65" s="9">
        <v>19400</v>
      </c>
      <c r="L65" s="9"/>
      <c r="M65" s="9">
        <v>15666733889</v>
      </c>
      <c r="N65" s="9"/>
      <c r="O65" s="9">
        <v>13823292074</v>
      </c>
      <c r="P65" s="9"/>
      <c r="Q65" s="9">
        <f t="shared" si="1"/>
        <v>1843441815</v>
      </c>
    </row>
    <row r="66" spans="1:17" x14ac:dyDescent="0.55000000000000004">
      <c r="A66" s="1" t="s">
        <v>158</v>
      </c>
      <c r="C66" s="9">
        <v>112600</v>
      </c>
      <c r="E66" s="9">
        <v>104416445088</v>
      </c>
      <c r="F66" s="9"/>
      <c r="G66" s="9">
        <v>101413947389</v>
      </c>
      <c r="H66" s="9"/>
      <c r="I66" s="9">
        <f t="shared" si="0"/>
        <v>3002497699</v>
      </c>
      <c r="J66" s="9"/>
      <c r="K66" s="9">
        <v>112600</v>
      </c>
      <c r="L66" s="9"/>
      <c r="M66" s="9">
        <v>104416445088</v>
      </c>
      <c r="N66" s="9"/>
      <c r="O66" s="9">
        <v>92011299928</v>
      </c>
      <c r="P66" s="9"/>
      <c r="Q66" s="9">
        <f t="shared" si="1"/>
        <v>12405145160</v>
      </c>
    </row>
    <row r="67" spans="1:17" x14ac:dyDescent="0.55000000000000004">
      <c r="A67" s="1" t="s">
        <v>168</v>
      </c>
      <c r="C67" s="9">
        <v>105000</v>
      </c>
      <c r="E67" s="9">
        <v>101437861054</v>
      </c>
      <c r="F67" s="9"/>
      <c r="G67" s="9">
        <v>102010007334</v>
      </c>
      <c r="H67" s="9"/>
      <c r="I67" s="9">
        <f t="shared" si="0"/>
        <v>-572146280</v>
      </c>
      <c r="J67" s="9"/>
      <c r="K67" s="9">
        <v>105000</v>
      </c>
      <c r="L67" s="9"/>
      <c r="M67" s="9">
        <v>101437861054</v>
      </c>
      <c r="N67" s="9"/>
      <c r="O67" s="9">
        <v>98839582078</v>
      </c>
      <c r="P67" s="9"/>
      <c r="Q67" s="9">
        <f t="shared" si="1"/>
        <v>2598278976</v>
      </c>
    </row>
    <row r="68" spans="1:17" x14ac:dyDescent="0.55000000000000004">
      <c r="A68" s="1" t="s">
        <v>148</v>
      </c>
      <c r="C68" s="9">
        <v>16</v>
      </c>
      <c r="E68" s="9">
        <v>15700033</v>
      </c>
      <c r="F68" s="9"/>
      <c r="G68" s="9">
        <v>15336579</v>
      </c>
      <c r="H68" s="9"/>
      <c r="I68" s="9">
        <f t="shared" si="0"/>
        <v>363454</v>
      </c>
      <c r="J68" s="9"/>
      <c r="K68" s="9">
        <v>16</v>
      </c>
      <c r="L68" s="9"/>
      <c r="M68" s="9">
        <v>15700033</v>
      </c>
      <c r="N68" s="9"/>
      <c r="O68" s="9">
        <v>14018258</v>
      </c>
      <c r="P68" s="9"/>
      <c r="Q68" s="9">
        <f t="shared" si="1"/>
        <v>1681775</v>
      </c>
    </row>
    <row r="69" spans="1:17" ht="24.75" thickBot="1" x14ac:dyDescent="0.6">
      <c r="A69" s="1" t="s">
        <v>112</v>
      </c>
      <c r="C69" s="1" t="s">
        <v>112</v>
      </c>
      <c r="E69" s="19">
        <f>SUM(E8:E68)</f>
        <v>2537709204984</v>
      </c>
      <c r="F69" s="20"/>
      <c r="G69" s="19">
        <f>SUM(G8:G68)</f>
        <v>2664010195312</v>
      </c>
      <c r="H69" s="20"/>
      <c r="I69" s="19">
        <f>SUM(I8:I68)</f>
        <v>-126300990328</v>
      </c>
      <c r="J69" s="20"/>
      <c r="K69" s="20" t="s">
        <v>112</v>
      </c>
      <c r="L69" s="20"/>
      <c r="M69" s="19">
        <f>SUM(M8:M68)</f>
        <v>2537709204984</v>
      </c>
      <c r="N69" s="20"/>
      <c r="O69" s="19">
        <f>SUM(O8:O68)</f>
        <v>2916802057595</v>
      </c>
      <c r="P69" s="20"/>
      <c r="Q69" s="19">
        <f>SUM(Q8:Q68)</f>
        <v>-379092852611</v>
      </c>
    </row>
    <row r="70" spans="1:17" ht="24.75" thickTop="1" x14ac:dyDescent="0.55000000000000004">
      <c r="I70" s="21"/>
      <c r="J70" s="21"/>
      <c r="K70" s="21"/>
      <c r="L70" s="21"/>
      <c r="M70" s="21"/>
      <c r="N70" s="21"/>
      <c r="O70" s="21"/>
      <c r="P70" s="21"/>
      <c r="Q70" s="21"/>
    </row>
    <row r="73" spans="1:17" x14ac:dyDescent="0.55000000000000004">
      <c r="I73" s="21"/>
      <c r="J73" s="21"/>
      <c r="K73" s="21"/>
      <c r="L73" s="21"/>
      <c r="M73" s="21"/>
      <c r="N73" s="21"/>
      <c r="O73" s="21"/>
      <c r="P73" s="21"/>
      <c r="Q73" s="21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4"/>
  <sheetViews>
    <sheetView rightToLeft="1" topLeftCell="G10" workbookViewId="0">
      <selection activeCell="Q10" sqref="Q10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24.140625" style="6" bestFit="1" customWidth="1"/>
    <col min="4" max="4" width="1" style="6" customWidth="1"/>
    <col min="5" max="5" width="22" style="6" customWidth="1"/>
    <col min="6" max="6" width="1" style="6" customWidth="1"/>
    <col min="7" max="7" width="14.140625" style="6" bestFit="1" customWidth="1"/>
    <col min="8" max="8" width="1" style="6" customWidth="1"/>
    <col min="9" max="9" width="17.28515625" style="6" bestFit="1" customWidth="1"/>
    <col min="10" max="10" width="1" style="6" customWidth="1"/>
    <col min="11" max="11" width="10.28515625" style="6" bestFit="1" customWidth="1"/>
    <col min="12" max="12" width="1" style="6" customWidth="1"/>
    <col min="13" max="13" width="10.28515625" style="6" bestFit="1" customWidth="1"/>
    <col min="14" max="14" width="1" style="6" customWidth="1"/>
    <col min="15" max="15" width="8.42578125" style="6" bestFit="1" customWidth="1"/>
    <col min="16" max="16" width="1" style="6" customWidth="1"/>
    <col min="17" max="17" width="18.42578125" style="6" bestFit="1" customWidth="1"/>
    <col min="18" max="18" width="1" style="6" customWidth="1"/>
    <col min="19" max="19" width="22.140625" style="6" bestFit="1" customWidth="1"/>
    <col min="20" max="20" width="1" style="6" customWidth="1"/>
    <col min="21" max="21" width="6.42578125" style="6" bestFit="1" customWidth="1"/>
    <col min="22" max="22" width="1" style="6" customWidth="1"/>
    <col min="23" max="23" width="17.140625" style="6" bestFit="1" customWidth="1"/>
    <col min="24" max="24" width="1" style="6" customWidth="1"/>
    <col min="25" max="25" width="8.42578125" style="6" bestFit="1" customWidth="1"/>
    <col min="26" max="26" width="1" style="6" customWidth="1"/>
    <col min="27" max="27" width="16.5703125" style="6" bestFit="1" customWidth="1"/>
    <col min="28" max="28" width="1" style="6" customWidth="1"/>
    <col min="29" max="29" width="8.42578125" style="6" bestFit="1" customWidth="1"/>
    <col min="30" max="30" width="1" style="6" customWidth="1"/>
    <col min="31" max="31" width="21" style="6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23" t="s">
        <v>0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  <c r="N2" s="23" t="s">
        <v>0</v>
      </c>
      <c r="O2" s="23" t="s">
        <v>0</v>
      </c>
      <c r="P2" s="23" t="s">
        <v>0</v>
      </c>
      <c r="Q2" s="23" t="s">
        <v>0</v>
      </c>
      <c r="R2" s="23" t="s">
        <v>0</v>
      </c>
      <c r="S2" s="23" t="s">
        <v>0</v>
      </c>
      <c r="T2" s="23" t="s">
        <v>0</v>
      </c>
      <c r="U2" s="23" t="s">
        <v>0</v>
      </c>
      <c r="V2" s="23" t="s">
        <v>0</v>
      </c>
      <c r="W2" s="23" t="s">
        <v>0</v>
      </c>
      <c r="X2" s="23" t="s">
        <v>0</v>
      </c>
      <c r="Y2" s="23" t="s">
        <v>0</v>
      </c>
      <c r="Z2" s="23" t="s">
        <v>0</v>
      </c>
      <c r="AA2" s="23" t="s">
        <v>0</v>
      </c>
      <c r="AB2" s="23" t="s">
        <v>0</v>
      </c>
      <c r="AC2" s="23" t="s">
        <v>0</v>
      </c>
      <c r="AD2" s="23" t="s">
        <v>0</v>
      </c>
      <c r="AE2" s="23" t="s">
        <v>0</v>
      </c>
      <c r="AF2" s="23" t="s">
        <v>0</v>
      </c>
      <c r="AG2" s="23" t="s">
        <v>0</v>
      </c>
      <c r="AH2" s="23" t="s">
        <v>0</v>
      </c>
      <c r="AI2" s="23" t="s">
        <v>0</v>
      </c>
      <c r="AJ2" s="23" t="s">
        <v>0</v>
      </c>
      <c r="AK2" s="23" t="s">
        <v>0</v>
      </c>
    </row>
    <row r="3" spans="1:37" ht="24.75" x14ac:dyDescent="0.55000000000000004">
      <c r="A3" s="23" t="s">
        <v>1</v>
      </c>
      <c r="B3" s="23" t="s">
        <v>1</v>
      </c>
      <c r="C3" s="23" t="s">
        <v>1</v>
      </c>
      <c r="D3" s="23" t="s">
        <v>1</v>
      </c>
      <c r="E3" s="23" t="s">
        <v>1</v>
      </c>
      <c r="F3" s="23" t="s">
        <v>1</v>
      </c>
      <c r="G3" s="23" t="s">
        <v>1</v>
      </c>
      <c r="H3" s="23" t="s">
        <v>1</v>
      </c>
      <c r="I3" s="23" t="s">
        <v>1</v>
      </c>
      <c r="J3" s="23" t="s">
        <v>1</v>
      </c>
      <c r="K3" s="23" t="s">
        <v>1</v>
      </c>
      <c r="L3" s="23" t="s">
        <v>1</v>
      </c>
      <c r="M3" s="23" t="s">
        <v>1</v>
      </c>
      <c r="N3" s="23" t="s">
        <v>1</v>
      </c>
      <c r="O3" s="23" t="s">
        <v>1</v>
      </c>
      <c r="P3" s="23" t="s">
        <v>1</v>
      </c>
      <c r="Q3" s="23" t="s">
        <v>1</v>
      </c>
      <c r="R3" s="23" t="s">
        <v>1</v>
      </c>
      <c r="S3" s="23" t="s">
        <v>1</v>
      </c>
      <c r="T3" s="23" t="s">
        <v>1</v>
      </c>
      <c r="U3" s="23" t="s">
        <v>1</v>
      </c>
      <c r="V3" s="23" t="s">
        <v>1</v>
      </c>
      <c r="W3" s="23" t="s">
        <v>1</v>
      </c>
      <c r="X3" s="23" t="s">
        <v>1</v>
      </c>
      <c r="Y3" s="23" t="s">
        <v>1</v>
      </c>
      <c r="Z3" s="23" t="s">
        <v>1</v>
      </c>
      <c r="AA3" s="23" t="s">
        <v>1</v>
      </c>
      <c r="AB3" s="23" t="s">
        <v>1</v>
      </c>
      <c r="AC3" s="23" t="s">
        <v>1</v>
      </c>
      <c r="AD3" s="23" t="s">
        <v>1</v>
      </c>
      <c r="AE3" s="23" t="s">
        <v>1</v>
      </c>
      <c r="AF3" s="23" t="s">
        <v>1</v>
      </c>
      <c r="AG3" s="23" t="s">
        <v>1</v>
      </c>
      <c r="AH3" s="23" t="s">
        <v>1</v>
      </c>
      <c r="AI3" s="23" t="s">
        <v>1</v>
      </c>
      <c r="AJ3" s="23" t="s">
        <v>1</v>
      </c>
      <c r="AK3" s="23" t="s">
        <v>1</v>
      </c>
    </row>
    <row r="4" spans="1:37" ht="24.75" x14ac:dyDescent="0.5500000000000000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  <c r="N4" s="23" t="s">
        <v>2</v>
      </c>
      <c r="O4" s="23" t="s">
        <v>2</v>
      </c>
      <c r="P4" s="23" t="s">
        <v>2</v>
      </c>
      <c r="Q4" s="23" t="s">
        <v>2</v>
      </c>
      <c r="R4" s="23" t="s">
        <v>2</v>
      </c>
      <c r="S4" s="23" t="s">
        <v>2</v>
      </c>
      <c r="T4" s="23" t="s">
        <v>2</v>
      </c>
      <c r="U4" s="23" t="s">
        <v>2</v>
      </c>
      <c r="V4" s="23" t="s">
        <v>2</v>
      </c>
      <c r="W4" s="23" t="s">
        <v>2</v>
      </c>
      <c r="X4" s="23" t="s">
        <v>2</v>
      </c>
      <c r="Y4" s="23" t="s">
        <v>2</v>
      </c>
      <c r="Z4" s="23" t="s">
        <v>2</v>
      </c>
      <c r="AA4" s="23" t="s">
        <v>2</v>
      </c>
      <c r="AB4" s="23" t="s">
        <v>2</v>
      </c>
      <c r="AC4" s="23" t="s">
        <v>2</v>
      </c>
      <c r="AD4" s="23" t="s">
        <v>2</v>
      </c>
      <c r="AE4" s="23" t="s">
        <v>2</v>
      </c>
      <c r="AF4" s="23" t="s">
        <v>2</v>
      </c>
      <c r="AG4" s="23" t="s">
        <v>2</v>
      </c>
      <c r="AH4" s="23" t="s">
        <v>2</v>
      </c>
      <c r="AI4" s="23" t="s">
        <v>2</v>
      </c>
      <c r="AJ4" s="23" t="s">
        <v>2</v>
      </c>
      <c r="AK4" s="23" t="s">
        <v>2</v>
      </c>
    </row>
    <row r="6" spans="1:37" ht="24.75" x14ac:dyDescent="0.55000000000000004">
      <c r="A6" s="22" t="s">
        <v>115</v>
      </c>
      <c r="B6" s="22" t="s">
        <v>115</v>
      </c>
      <c r="C6" s="22" t="s">
        <v>115</v>
      </c>
      <c r="D6" s="22" t="s">
        <v>115</v>
      </c>
      <c r="E6" s="22" t="s">
        <v>115</v>
      </c>
      <c r="F6" s="22" t="s">
        <v>115</v>
      </c>
      <c r="G6" s="22" t="s">
        <v>115</v>
      </c>
      <c r="H6" s="22" t="s">
        <v>115</v>
      </c>
      <c r="I6" s="22" t="s">
        <v>115</v>
      </c>
      <c r="J6" s="22" t="s">
        <v>115</v>
      </c>
      <c r="K6" s="22" t="s">
        <v>115</v>
      </c>
      <c r="L6" s="22" t="s">
        <v>115</v>
      </c>
      <c r="M6" s="22" t="s">
        <v>115</v>
      </c>
      <c r="O6" s="22" t="s">
        <v>257</v>
      </c>
      <c r="P6" s="22" t="s">
        <v>4</v>
      </c>
      <c r="Q6" s="22" t="s">
        <v>4</v>
      </c>
      <c r="R6" s="22" t="s">
        <v>4</v>
      </c>
      <c r="S6" s="22" t="s">
        <v>4</v>
      </c>
      <c r="U6" s="22" t="s">
        <v>5</v>
      </c>
      <c r="V6" s="22" t="s">
        <v>5</v>
      </c>
      <c r="W6" s="22" t="s">
        <v>5</v>
      </c>
      <c r="X6" s="22" t="s">
        <v>5</v>
      </c>
      <c r="Y6" s="22" t="s">
        <v>5</v>
      </c>
      <c r="Z6" s="22" t="s">
        <v>5</v>
      </c>
      <c r="AA6" s="22" t="s">
        <v>5</v>
      </c>
      <c r="AC6" s="22" t="s">
        <v>6</v>
      </c>
      <c r="AD6" s="22" t="s">
        <v>6</v>
      </c>
      <c r="AE6" s="22" t="s">
        <v>6</v>
      </c>
      <c r="AF6" s="22" t="s">
        <v>6</v>
      </c>
      <c r="AG6" s="22" t="s">
        <v>6</v>
      </c>
      <c r="AH6" s="22" t="s">
        <v>6</v>
      </c>
      <c r="AI6" s="22" t="s">
        <v>6</v>
      </c>
      <c r="AJ6" s="22" t="s">
        <v>6</v>
      </c>
      <c r="AK6" s="22" t="s">
        <v>6</v>
      </c>
    </row>
    <row r="7" spans="1:37" ht="24.75" x14ac:dyDescent="0.55000000000000004">
      <c r="A7" s="22" t="s">
        <v>116</v>
      </c>
      <c r="C7" s="22" t="s">
        <v>117</v>
      </c>
      <c r="E7" s="22" t="s">
        <v>118</v>
      </c>
      <c r="G7" s="22" t="s">
        <v>119</v>
      </c>
      <c r="I7" s="22" t="s">
        <v>120</v>
      </c>
      <c r="K7" s="22" t="s">
        <v>121</v>
      </c>
      <c r="M7" s="22" t="s">
        <v>114</v>
      </c>
      <c r="O7" s="22" t="s">
        <v>7</v>
      </c>
      <c r="Q7" s="22" t="s">
        <v>8</v>
      </c>
      <c r="S7" s="22" t="s">
        <v>9</v>
      </c>
      <c r="U7" s="22" t="s">
        <v>10</v>
      </c>
      <c r="V7" s="22" t="s">
        <v>10</v>
      </c>
      <c r="W7" s="22" t="s">
        <v>10</v>
      </c>
      <c r="Y7" s="22" t="s">
        <v>11</v>
      </c>
      <c r="Z7" s="22" t="s">
        <v>11</v>
      </c>
      <c r="AA7" s="22" t="s">
        <v>11</v>
      </c>
      <c r="AC7" s="22" t="s">
        <v>7</v>
      </c>
      <c r="AE7" s="22" t="s">
        <v>122</v>
      </c>
      <c r="AG7" s="22" t="s">
        <v>8</v>
      </c>
      <c r="AI7" s="22" t="s">
        <v>9</v>
      </c>
      <c r="AK7" s="22" t="s">
        <v>13</v>
      </c>
    </row>
    <row r="8" spans="1:37" ht="24.75" x14ac:dyDescent="0.55000000000000004">
      <c r="A8" s="22" t="s">
        <v>116</v>
      </c>
      <c r="C8" s="22" t="s">
        <v>117</v>
      </c>
      <c r="E8" s="22" t="s">
        <v>118</v>
      </c>
      <c r="G8" s="22" t="s">
        <v>119</v>
      </c>
      <c r="I8" s="22" t="s">
        <v>120</v>
      </c>
      <c r="K8" s="22" t="s">
        <v>121</v>
      </c>
      <c r="M8" s="22" t="s">
        <v>114</v>
      </c>
      <c r="O8" s="22" t="s">
        <v>7</v>
      </c>
      <c r="Q8" s="22" t="s">
        <v>8</v>
      </c>
      <c r="S8" s="22" t="s">
        <v>9</v>
      </c>
      <c r="U8" s="22" t="s">
        <v>7</v>
      </c>
      <c r="W8" s="22" t="s">
        <v>8</v>
      </c>
      <c r="Y8" s="22" t="s">
        <v>7</v>
      </c>
      <c r="AA8" s="22" t="s">
        <v>14</v>
      </c>
      <c r="AC8" s="22" t="s">
        <v>7</v>
      </c>
      <c r="AE8" s="22" t="s">
        <v>122</v>
      </c>
      <c r="AG8" s="22" t="s">
        <v>8</v>
      </c>
      <c r="AI8" s="22" t="s">
        <v>9</v>
      </c>
      <c r="AK8" s="22" t="s">
        <v>13</v>
      </c>
    </row>
    <row r="9" spans="1:37" x14ac:dyDescent="0.55000000000000004">
      <c r="A9" s="1" t="s">
        <v>123</v>
      </c>
      <c r="C9" s="6" t="s">
        <v>124</v>
      </c>
      <c r="E9" s="6" t="s">
        <v>124</v>
      </c>
      <c r="G9" s="6" t="s">
        <v>125</v>
      </c>
      <c r="I9" s="6" t="s">
        <v>126</v>
      </c>
      <c r="K9" s="5">
        <v>0</v>
      </c>
      <c r="M9" s="5">
        <v>0</v>
      </c>
      <c r="O9" s="9">
        <v>400</v>
      </c>
      <c r="P9" s="9"/>
      <c r="Q9" s="9">
        <v>248845095</v>
      </c>
      <c r="R9" s="9"/>
      <c r="S9" s="9">
        <v>345873299</v>
      </c>
      <c r="T9" s="9"/>
      <c r="U9" s="9">
        <v>0</v>
      </c>
      <c r="V9" s="9"/>
      <c r="W9" s="9">
        <v>0</v>
      </c>
      <c r="X9" s="9"/>
      <c r="Y9" s="9">
        <v>0</v>
      </c>
      <c r="Z9" s="9"/>
      <c r="AA9" s="9">
        <v>0</v>
      </c>
      <c r="AB9" s="9"/>
      <c r="AC9" s="9">
        <v>400</v>
      </c>
      <c r="AD9" s="9"/>
      <c r="AE9" s="9">
        <v>893990</v>
      </c>
      <c r="AF9" s="9"/>
      <c r="AG9" s="9">
        <v>248845095</v>
      </c>
      <c r="AH9" s="9"/>
      <c r="AI9" s="9">
        <v>357531185</v>
      </c>
      <c r="AK9" s="6" t="s">
        <v>127</v>
      </c>
    </row>
    <row r="10" spans="1:37" x14ac:dyDescent="0.55000000000000004">
      <c r="A10" s="1" t="s">
        <v>128</v>
      </c>
      <c r="C10" s="6" t="s">
        <v>124</v>
      </c>
      <c r="E10" s="6" t="s">
        <v>124</v>
      </c>
      <c r="G10" s="6" t="s">
        <v>129</v>
      </c>
      <c r="I10" s="6" t="s">
        <v>130</v>
      </c>
      <c r="K10" s="5">
        <v>0</v>
      </c>
      <c r="M10" s="5">
        <v>0</v>
      </c>
      <c r="O10" s="9">
        <v>19400</v>
      </c>
      <c r="P10" s="9"/>
      <c r="Q10" s="9">
        <v>13098813721</v>
      </c>
      <c r="R10" s="9"/>
      <c r="S10" s="9">
        <v>15283071441</v>
      </c>
      <c r="T10" s="9"/>
      <c r="U10" s="9">
        <v>0</v>
      </c>
      <c r="V10" s="9"/>
      <c r="W10" s="9">
        <v>0</v>
      </c>
      <c r="X10" s="9"/>
      <c r="Y10" s="9">
        <v>0</v>
      </c>
      <c r="Z10" s="9"/>
      <c r="AA10" s="9">
        <v>0</v>
      </c>
      <c r="AB10" s="9"/>
      <c r="AC10" s="9">
        <v>19400</v>
      </c>
      <c r="AD10" s="9"/>
      <c r="AE10" s="9">
        <v>807710</v>
      </c>
      <c r="AF10" s="9"/>
      <c r="AG10" s="9">
        <v>13098813721</v>
      </c>
      <c r="AH10" s="9"/>
      <c r="AI10" s="9">
        <v>15666733889</v>
      </c>
      <c r="AK10" s="6" t="s">
        <v>131</v>
      </c>
    </row>
    <row r="11" spans="1:37" x14ac:dyDescent="0.55000000000000004">
      <c r="A11" s="1" t="s">
        <v>132</v>
      </c>
      <c r="C11" s="6" t="s">
        <v>124</v>
      </c>
      <c r="E11" s="6" t="s">
        <v>124</v>
      </c>
      <c r="G11" s="6" t="s">
        <v>133</v>
      </c>
      <c r="I11" s="6" t="s">
        <v>134</v>
      </c>
      <c r="K11" s="5">
        <v>0</v>
      </c>
      <c r="M11" s="5">
        <v>0</v>
      </c>
      <c r="O11" s="9">
        <v>23980</v>
      </c>
      <c r="P11" s="9"/>
      <c r="Q11" s="9">
        <v>12950683754</v>
      </c>
      <c r="R11" s="9"/>
      <c r="S11" s="9">
        <v>18062058658</v>
      </c>
      <c r="T11" s="9"/>
      <c r="U11" s="9">
        <v>0</v>
      </c>
      <c r="V11" s="9"/>
      <c r="W11" s="9">
        <v>0</v>
      </c>
      <c r="X11" s="9"/>
      <c r="Y11" s="9">
        <v>0</v>
      </c>
      <c r="Z11" s="9"/>
      <c r="AA11" s="9">
        <v>0</v>
      </c>
      <c r="AB11" s="9"/>
      <c r="AC11" s="9">
        <v>23980</v>
      </c>
      <c r="AD11" s="9"/>
      <c r="AE11" s="9">
        <v>776820</v>
      </c>
      <c r="AF11" s="9"/>
      <c r="AG11" s="9">
        <v>12950683754</v>
      </c>
      <c r="AH11" s="9"/>
      <c r="AI11" s="9">
        <v>18624767248</v>
      </c>
      <c r="AK11" s="6" t="s">
        <v>135</v>
      </c>
    </row>
    <row r="12" spans="1:37" x14ac:dyDescent="0.55000000000000004">
      <c r="A12" s="1" t="s">
        <v>136</v>
      </c>
      <c r="C12" s="6" t="s">
        <v>124</v>
      </c>
      <c r="E12" s="6" t="s">
        <v>124</v>
      </c>
      <c r="G12" s="6" t="s">
        <v>137</v>
      </c>
      <c r="I12" s="6" t="s">
        <v>138</v>
      </c>
      <c r="K12" s="5">
        <v>0</v>
      </c>
      <c r="M12" s="5">
        <v>0</v>
      </c>
      <c r="O12" s="9">
        <v>17338</v>
      </c>
      <c r="P12" s="9"/>
      <c r="Q12" s="9">
        <v>10924088733</v>
      </c>
      <c r="R12" s="9"/>
      <c r="S12" s="9">
        <v>15125356552</v>
      </c>
      <c r="T12" s="9"/>
      <c r="U12" s="9">
        <v>0</v>
      </c>
      <c r="V12" s="9"/>
      <c r="W12" s="9">
        <v>0</v>
      </c>
      <c r="X12" s="9"/>
      <c r="Y12" s="9">
        <v>0</v>
      </c>
      <c r="Z12" s="9"/>
      <c r="AA12" s="9">
        <v>0</v>
      </c>
      <c r="AB12" s="9"/>
      <c r="AC12" s="9">
        <v>17338</v>
      </c>
      <c r="AD12" s="9"/>
      <c r="AE12" s="9">
        <v>900980</v>
      </c>
      <c r="AF12" s="9"/>
      <c r="AG12" s="9">
        <v>10924088733</v>
      </c>
      <c r="AH12" s="9"/>
      <c r="AI12" s="9">
        <v>15618359899</v>
      </c>
      <c r="AK12" s="6" t="s">
        <v>131</v>
      </c>
    </row>
    <row r="13" spans="1:37" x14ac:dyDescent="0.55000000000000004">
      <c r="A13" s="1" t="s">
        <v>139</v>
      </c>
      <c r="C13" s="6" t="s">
        <v>124</v>
      </c>
      <c r="E13" s="6" t="s">
        <v>124</v>
      </c>
      <c r="G13" s="6" t="s">
        <v>140</v>
      </c>
      <c r="I13" s="6" t="s">
        <v>141</v>
      </c>
      <c r="K13" s="5">
        <v>0</v>
      </c>
      <c r="M13" s="5">
        <v>0</v>
      </c>
      <c r="O13" s="9">
        <v>90132</v>
      </c>
      <c r="P13" s="9"/>
      <c r="Q13" s="9">
        <v>56067122101</v>
      </c>
      <c r="R13" s="9"/>
      <c r="S13" s="9">
        <v>82855044560</v>
      </c>
      <c r="T13" s="9"/>
      <c r="U13" s="9">
        <v>0</v>
      </c>
      <c r="V13" s="9"/>
      <c r="W13" s="9">
        <v>0</v>
      </c>
      <c r="X13" s="9"/>
      <c r="Y13" s="9">
        <v>0</v>
      </c>
      <c r="Z13" s="9"/>
      <c r="AA13" s="9">
        <v>0</v>
      </c>
      <c r="AB13" s="9"/>
      <c r="AC13" s="9">
        <v>90132</v>
      </c>
      <c r="AD13" s="9"/>
      <c r="AE13" s="9">
        <v>946920</v>
      </c>
      <c r="AF13" s="9"/>
      <c r="AG13" s="9">
        <v>56067122101</v>
      </c>
      <c r="AH13" s="9"/>
      <c r="AI13" s="9">
        <v>85332324152</v>
      </c>
      <c r="AK13" s="6" t="s">
        <v>142</v>
      </c>
    </row>
    <row r="14" spans="1:37" x14ac:dyDescent="0.55000000000000004">
      <c r="A14" s="1" t="s">
        <v>143</v>
      </c>
      <c r="C14" s="6" t="s">
        <v>124</v>
      </c>
      <c r="E14" s="6" t="s">
        <v>124</v>
      </c>
      <c r="G14" s="6" t="s">
        <v>140</v>
      </c>
      <c r="I14" s="6" t="s">
        <v>144</v>
      </c>
      <c r="K14" s="5">
        <v>0</v>
      </c>
      <c r="M14" s="5">
        <v>0</v>
      </c>
      <c r="O14" s="9">
        <v>6825</v>
      </c>
      <c r="P14" s="9"/>
      <c r="Q14" s="9">
        <v>4154829210</v>
      </c>
      <c r="R14" s="9"/>
      <c r="S14" s="9">
        <v>5988124955</v>
      </c>
      <c r="T14" s="9"/>
      <c r="U14" s="9">
        <v>0</v>
      </c>
      <c r="V14" s="9"/>
      <c r="W14" s="9">
        <v>0</v>
      </c>
      <c r="X14" s="9"/>
      <c r="Y14" s="9">
        <v>0</v>
      </c>
      <c r="Z14" s="9"/>
      <c r="AA14" s="9">
        <v>0</v>
      </c>
      <c r="AB14" s="9"/>
      <c r="AC14" s="9">
        <v>6825</v>
      </c>
      <c r="AD14" s="9"/>
      <c r="AE14" s="9">
        <v>903450</v>
      </c>
      <c r="AF14" s="9"/>
      <c r="AG14" s="9">
        <v>4154829210</v>
      </c>
      <c r="AH14" s="9"/>
      <c r="AI14" s="9">
        <v>6164928654</v>
      </c>
      <c r="AK14" s="6" t="s">
        <v>99</v>
      </c>
    </row>
    <row r="15" spans="1:37" x14ac:dyDescent="0.55000000000000004">
      <c r="A15" s="1" t="s">
        <v>145</v>
      </c>
      <c r="C15" s="6" t="s">
        <v>124</v>
      </c>
      <c r="E15" s="6" t="s">
        <v>124</v>
      </c>
      <c r="G15" s="6" t="s">
        <v>146</v>
      </c>
      <c r="I15" s="6" t="s">
        <v>147</v>
      </c>
      <c r="K15" s="5">
        <v>0</v>
      </c>
      <c r="M15" s="5">
        <v>0</v>
      </c>
      <c r="O15" s="9">
        <v>110699</v>
      </c>
      <c r="P15" s="9"/>
      <c r="Q15" s="9">
        <v>77452671429</v>
      </c>
      <c r="R15" s="9"/>
      <c r="S15" s="9">
        <v>108884830256</v>
      </c>
      <c r="T15" s="9"/>
      <c r="U15" s="9">
        <v>0</v>
      </c>
      <c r="V15" s="9"/>
      <c r="W15" s="9">
        <v>0</v>
      </c>
      <c r="X15" s="9"/>
      <c r="Y15" s="9">
        <v>110699</v>
      </c>
      <c r="Z15" s="9"/>
      <c r="AA15" s="9">
        <v>110699000000</v>
      </c>
      <c r="AB15" s="9"/>
      <c r="AC15" s="9">
        <v>0</v>
      </c>
      <c r="AD15" s="9"/>
      <c r="AE15" s="9">
        <v>0</v>
      </c>
      <c r="AF15" s="9"/>
      <c r="AG15" s="9">
        <v>0</v>
      </c>
      <c r="AH15" s="9"/>
      <c r="AI15" s="9">
        <v>0</v>
      </c>
      <c r="AK15" s="6" t="s">
        <v>52</v>
      </c>
    </row>
    <row r="16" spans="1:37" x14ac:dyDescent="0.55000000000000004">
      <c r="A16" s="1" t="s">
        <v>148</v>
      </c>
      <c r="C16" s="6" t="s">
        <v>124</v>
      </c>
      <c r="E16" s="6" t="s">
        <v>124</v>
      </c>
      <c r="G16" s="6" t="s">
        <v>140</v>
      </c>
      <c r="I16" s="6" t="s">
        <v>144</v>
      </c>
      <c r="K16" s="5">
        <v>0</v>
      </c>
      <c r="M16" s="5">
        <v>0</v>
      </c>
      <c r="O16" s="9">
        <v>16</v>
      </c>
      <c r="P16" s="9"/>
      <c r="Q16" s="9">
        <v>10221039</v>
      </c>
      <c r="R16" s="9"/>
      <c r="S16" s="9">
        <v>15336579</v>
      </c>
      <c r="T16" s="9"/>
      <c r="U16" s="9">
        <v>0</v>
      </c>
      <c r="V16" s="9"/>
      <c r="W16" s="9">
        <v>0</v>
      </c>
      <c r="X16" s="9"/>
      <c r="Y16" s="9">
        <v>0</v>
      </c>
      <c r="Z16" s="9"/>
      <c r="AA16" s="9">
        <v>0</v>
      </c>
      <c r="AB16" s="9"/>
      <c r="AC16" s="9">
        <v>16</v>
      </c>
      <c r="AD16" s="9"/>
      <c r="AE16" s="9">
        <v>981430</v>
      </c>
      <c r="AF16" s="9"/>
      <c r="AG16" s="9">
        <v>10221039</v>
      </c>
      <c r="AH16" s="9"/>
      <c r="AI16" s="9">
        <v>15700033</v>
      </c>
      <c r="AK16" s="6" t="s">
        <v>52</v>
      </c>
    </row>
    <row r="17" spans="1:37" x14ac:dyDescent="0.55000000000000004">
      <c r="A17" s="1" t="s">
        <v>149</v>
      </c>
      <c r="C17" s="6" t="s">
        <v>124</v>
      </c>
      <c r="E17" s="6" t="s">
        <v>124</v>
      </c>
      <c r="G17" s="6" t="s">
        <v>140</v>
      </c>
      <c r="I17" s="6" t="s">
        <v>150</v>
      </c>
      <c r="K17" s="5">
        <v>0</v>
      </c>
      <c r="M17" s="5">
        <v>0</v>
      </c>
      <c r="O17" s="9">
        <v>197327</v>
      </c>
      <c r="P17" s="9"/>
      <c r="Q17" s="9">
        <v>155716108498</v>
      </c>
      <c r="R17" s="9"/>
      <c r="S17" s="9">
        <v>185339331496</v>
      </c>
      <c r="T17" s="9"/>
      <c r="U17" s="9">
        <v>0</v>
      </c>
      <c r="V17" s="9"/>
      <c r="W17" s="9">
        <v>0</v>
      </c>
      <c r="X17" s="9"/>
      <c r="Y17" s="9">
        <v>0</v>
      </c>
      <c r="Z17" s="9"/>
      <c r="AA17" s="9">
        <v>0</v>
      </c>
      <c r="AB17" s="9"/>
      <c r="AC17" s="9">
        <v>197327</v>
      </c>
      <c r="AD17" s="9"/>
      <c r="AE17" s="9">
        <v>963900</v>
      </c>
      <c r="AF17" s="9"/>
      <c r="AG17" s="9">
        <v>155716108498</v>
      </c>
      <c r="AH17" s="9"/>
      <c r="AI17" s="9">
        <v>190169020916</v>
      </c>
      <c r="AK17" s="6" t="s">
        <v>151</v>
      </c>
    </row>
    <row r="18" spans="1:37" x14ac:dyDescent="0.55000000000000004">
      <c r="A18" s="1" t="s">
        <v>152</v>
      </c>
      <c r="C18" s="6" t="s">
        <v>124</v>
      </c>
      <c r="E18" s="6" t="s">
        <v>124</v>
      </c>
      <c r="G18" s="6" t="s">
        <v>153</v>
      </c>
      <c r="I18" s="6" t="s">
        <v>154</v>
      </c>
      <c r="K18" s="5">
        <v>0</v>
      </c>
      <c r="M18" s="5">
        <v>0</v>
      </c>
      <c r="O18" s="9">
        <v>26700</v>
      </c>
      <c r="P18" s="9"/>
      <c r="Q18" s="9">
        <v>21017509732</v>
      </c>
      <c r="R18" s="9"/>
      <c r="S18" s="9">
        <v>24693023578</v>
      </c>
      <c r="T18" s="9"/>
      <c r="U18" s="9">
        <v>0</v>
      </c>
      <c r="V18" s="9"/>
      <c r="W18" s="9">
        <v>0</v>
      </c>
      <c r="X18" s="9"/>
      <c r="Y18" s="9">
        <v>0</v>
      </c>
      <c r="Z18" s="9"/>
      <c r="AA18" s="9">
        <v>0</v>
      </c>
      <c r="AB18" s="9"/>
      <c r="AC18" s="9">
        <v>26700</v>
      </c>
      <c r="AD18" s="9"/>
      <c r="AE18" s="9">
        <v>950000</v>
      </c>
      <c r="AF18" s="9"/>
      <c r="AG18" s="9">
        <v>21017509732</v>
      </c>
      <c r="AH18" s="9"/>
      <c r="AI18" s="9">
        <v>25360402593</v>
      </c>
      <c r="AK18" s="6" t="s">
        <v>34</v>
      </c>
    </row>
    <row r="19" spans="1:37" x14ac:dyDescent="0.55000000000000004">
      <c r="A19" s="1" t="s">
        <v>155</v>
      </c>
      <c r="C19" s="6" t="s">
        <v>124</v>
      </c>
      <c r="E19" s="6" t="s">
        <v>124</v>
      </c>
      <c r="G19" s="6" t="s">
        <v>153</v>
      </c>
      <c r="I19" s="6" t="s">
        <v>156</v>
      </c>
      <c r="K19" s="5">
        <v>0</v>
      </c>
      <c r="M19" s="5">
        <v>0</v>
      </c>
      <c r="O19" s="9">
        <v>120628</v>
      </c>
      <c r="P19" s="9"/>
      <c r="Q19" s="9">
        <v>74859906842</v>
      </c>
      <c r="R19" s="9"/>
      <c r="S19" s="9">
        <v>87304369854</v>
      </c>
      <c r="T19" s="9"/>
      <c r="U19" s="9">
        <v>0</v>
      </c>
      <c r="V19" s="9"/>
      <c r="W19" s="9">
        <v>0</v>
      </c>
      <c r="X19" s="9"/>
      <c r="Y19" s="9">
        <v>0</v>
      </c>
      <c r="Z19" s="9"/>
      <c r="AA19" s="9">
        <v>0</v>
      </c>
      <c r="AB19" s="9"/>
      <c r="AC19" s="9">
        <v>120628</v>
      </c>
      <c r="AD19" s="9"/>
      <c r="AE19" s="9">
        <v>744330</v>
      </c>
      <c r="AF19" s="9"/>
      <c r="AG19" s="9">
        <v>74859906842</v>
      </c>
      <c r="AH19" s="9"/>
      <c r="AI19" s="9">
        <v>89770765339</v>
      </c>
      <c r="AK19" s="6" t="s">
        <v>157</v>
      </c>
    </row>
    <row r="20" spans="1:37" x14ac:dyDescent="0.55000000000000004">
      <c r="A20" s="1" t="s">
        <v>158</v>
      </c>
      <c r="C20" s="6" t="s">
        <v>124</v>
      </c>
      <c r="E20" s="6" t="s">
        <v>124</v>
      </c>
      <c r="G20" s="6" t="s">
        <v>159</v>
      </c>
      <c r="I20" s="6" t="s">
        <v>160</v>
      </c>
      <c r="K20" s="5">
        <v>0</v>
      </c>
      <c r="M20" s="5">
        <v>0</v>
      </c>
      <c r="O20" s="9">
        <v>112600</v>
      </c>
      <c r="P20" s="9"/>
      <c r="Q20" s="9">
        <v>69051880363</v>
      </c>
      <c r="R20" s="9"/>
      <c r="S20" s="9">
        <v>101413947389</v>
      </c>
      <c r="T20" s="9"/>
      <c r="U20" s="9">
        <v>0</v>
      </c>
      <c r="V20" s="9"/>
      <c r="W20" s="9">
        <v>0</v>
      </c>
      <c r="X20" s="9"/>
      <c r="Y20" s="9">
        <v>0</v>
      </c>
      <c r="Z20" s="9"/>
      <c r="AA20" s="9">
        <v>0</v>
      </c>
      <c r="AB20" s="9"/>
      <c r="AC20" s="9">
        <v>112600</v>
      </c>
      <c r="AD20" s="9"/>
      <c r="AE20" s="9">
        <v>927490</v>
      </c>
      <c r="AF20" s="9"/>
      <c r="AG20" s="9">
        <v>69051880363</v>
      </c>
      <c r="AH20" s="9"/>
      <c r="AI20" s="9">
        <v>104416445088</v>
      </c>
      <c r="AK20" s="6" t="s">
        <v>161</v>
      </c>
    </row>
    <row r="21" spans="1:37" x14ac:dyDescent="0.55000000000000004">
      <c r="A21" s="1" t="s">
        <v>162</v>
      </c>
      <c r="C21" s="6" t="s">
        <v>124</v>
      </c>
      <c r="E21" s="6" t="s">
        <v>124</v>
      </c>
      <c r="G21" s="6" t="s">
        <v>163</v>
      </c>
      <c r="I21" s="6" t="s">
        <v>164</v>
      </c>
      <c r="K21" s="5">
        <v>18</v>
      </c>
      <c r="M21" s="5">
        <v>18</v>
      </c>
      <c r="O21" s="9">
        <v>161396</v>
      </c>
      <c r="P21" s="9"/>
      <c r="Q21" s="9">
        <v>143454577511</v>
      </c>
      <c r="R21" s="9"/>
      <c r="S21" s="9">
        <v>145194571593</v>
      </c>
      <c r="T21" s="9"/>
      <c r="U21" s="9">
        <v>0</v>
      </c>
      <c r="V21" s="9"/>
      <c r="W21" s="9">
        <v>0</v>
      </c>
      <c r="X21" s="9"/>
      <c r="Y21" s="9">
        <v>161396</v>
      </c>
      <c r="Z21" s="9"/>
      <c r="AA21" s="9">
        <v>143317194448</v>
      </c>
      <c r="AB21" s="9"/>
      <c r="AC21" s="9">
        <v>0</v>
      </c>
      <c r="AD21" s="9"/>
      <c r="AE21" s="9">
        <v>0</v>
      </c>
      <c r="AF21" s="9"/>
      <c r="AG21" s="9">
        <v>0</v>
      </c>
      <c r="AH21" s="9"/>
      <c r="AI21" s="9">
        <v>0</v>
      </c>
      <c r="AK21" s="6" t="s">
        <v>52</v>
      </c>
    </row>
    <row r="22" spans="1:37" x14ac:dyDescent="0.55000000000000004">
      <c r="A22" s="1" t="s">
        <v>165</v>
      </c>
      <c r="C22" s="6" t="s">
        <v>124</v>
      </c>
      <c r="E22" s="6" t="s">
        <v>124</v>
      </c>
      <c r="G22" s="6" t="s">
        <v>166</v>
      </c>
      <c r="I22" s="6" t="s">
        <v>167</v>
      </c>
      <c r="K22" s="5">
        <v>20.5</v>
      </c>
      <c r="M22" s="5">
        <v>20.5</v>
      </c>
      <c r="O22" s="9">
        <v>481762</v>
      </c>
      <c r="P22" s="9"/>
      <c r="Q22" s="9">
        <v>462118771974</v>
      </c>
      <c r="R22" s="9"/>
      <c r="S22" s="9">
        <v>451714515501</v>
      </c>
      <c r="T22" s="9"/>
      <c r="U22" s="9">
        <v>0</v>
      </c>
      <c r="V22" s="9"/>
      <c r="W22" s="9">
        <v>0</v>
      </c>
      <c r="X22" s="9"/>
      <c r="Y22" s="9">
        <v>481762</v>
      </c>
      <c r="Z22" s="9"/>
      <c r="AA22" s="9">
        <v>465585898838</v>
      </c>
      <c r="AB22" s="9"/>
      <c r="AC22" s="9">
        <v>0</v>
      </c>
      <c r="AD22" s="9"/>
      <c r="AE22" s="9">
        <v>0</v>
      </c>
      <c r="AF22" s="9"/>
      <c r="AG22" s="9">
        <v>0</v>
      </c>
      <c r="AH22" s="9"/>
      <c r="AI22" s="9">
        <v>0</v>
      </c>
      <c r="AK22" s="6" t="s">
        <v>52</v>
      </c>
    </row>
    <row r="23" spans="1:37" x14ac:dyDescent="0.55000000000000004">
      <c r="A23" s="1" t="s">
        <v>168</v>
      </c>
      <c r="C23" s="6" t="s">
        <v>124</v>
      </c>
      <c r="E23" s="6" t="s">
        <v>124</v>
      </c>
      <c r="G23" s="6" t="s">
        <v>169</v>
      </c>
      <c r="I23" s="6" t="s">
        <v>170</v>
      </c>
      <c r="K23" s="5">
        <v>17</v>
      </c>
      <c r="M23" s="5">
        <v>17</v>
      </c>
      <c r="O23" s="9">
        <v>105000</v>
      </c>
      <c r="P23" s="9"/>
      <c r="Q23" s="9">
        <v>97907059108</v>
      </c>
      <c r="R23" s="9"/>
      <c r="S23" s="9">
        <v>102010007334</v>
      </c>
      <c r="T23" s="9"/>
      <c r="U23" s="9">
        <v>0</v>
      </c>
      <c r="V23" s="9"/>
      <c r="W23" s="9">
        <v>0</v>
      </c>
      <c r="X23" s="9"/>
      <c r="Y23" s="9">
        <v>0</v>
      </c>
      <c r="Z23" s="9"/>
      <c r="AA23" s="9">
        <v>0</v>
      </c>
      <c r="AB23" s="9"/>
      <c r="AC23" s="9">
        <v>105000</v>
      </c>
      <c r="AD23" s="9"/>
      <c r="AE23" s="9">
        <v>966250</v>
      </c>
      <c r="AF23" s="9"/>
      <c r="AG23" s="9">
        <v>97907059108</v>
      </c>
      <c r="AH23" s="9"/>
      <c r="AI23" s="9">
        <v>101437861054</v>
      </c>
      <c r="AK23" s="6" t="s">
        <v>171</v>
      </c>
    </row>
    <row r="24" spans="1:37" x14ac:dyDescent="0.55000000000000004">
      <c r="A24" s="1" t="s">
        <v>112</v>
      </c>
      <c r="C24" s="6" t="s">
        <v>112</v>
      </c>
      <c r="E24" s="6" t="s">
        <v>112</v>
      </c>
      <c r="G24" s="6" t="s">
        <v>112</v>
      </c>
      <c r="I24" s="6" t="s">
        <v>112</v>
      </c>
      <c r="K24" s="6" t="s">
        <v>112</v>
      </c>
      <c r="M24" s="6" t="s">
        <v>112</v>
      </c>
      <c r="O24" s="6" t="s">
        <v>112</v>
      </c>
      <c r="Q24" s="7">
        <f>SUM(Q9:Q23)</f>
        <v>1199033089110</v>
      </c>
      <c r="S24" s="7">
        <f>SUM(S9:S23)</f>
        <v>1344229463045</v>
      </c>
      <c r="U24" s="6" t="s">
        <v>112</v>
      </c>
      <c r="W24" s="7">
        <f>SUM(W9:W23)</f>
        <v>0</v>
      </c>
      <c r="Y24" s="6" t="s">
        <v>112</v>
      </c>
      <c r="AA24" s="7">
        <f>SUM(AA9:AA23)</f>
        <v>719602093286</v>
      </c>
      <c r="AC24" s="6" t="s">
        <v>112</v>
      </c>
      <c r="AE24" s="6" t="s">
        <v>112</v>
      </c>
      <c r="AG24" s="3">
        <f>SUM(AG9:AG23)</f>
        <v>516007068196</v>
      </c>
      <c r="AI24" s="3">
        <f>SUM(AI9:AI23)</f>
        <v>652934840050</v>
      </c>
      <c r="AK24" s="8" t="s">
        <v>172</v>
      </c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5"/>
  <sheetViews>
    <sheetView rightToLeft="1" workbookViewId="0">
      <selection activeCell="J1" sqref="C1:J1048576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21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3" t="s">
        <v>0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</row>
    <row r="3" spans="1:11" ht="24.75" x14ac:dyDescent="0.55000000000000004">
      <c r="A3" s="23" t="s">
        <v>1</v>
      </c>
      <c r="B3" s="23" t="s">
        <v>1</v>
      </c>
      <c r="C3" s="23" t="s">
        <v>1</v>
      </c>
      <c r="D3" s="23" t="s">
        <v>1</v>
      </c>
      <c r="E3" s="23" t="s">
        <v>1</v>
      </c>
      <c r="F3" s="23" t="s">
        <v>1</v>
      </c>
      <c r="G3" s="23" t="s">
        <v>1</v>
      </c>
      <c r="H3" s="23" t="s">
        <v>1</v>
      </c>
      <c r="I3" s="23" t="s">
        <v>1</v>
      </c>
      <c r="J3" s="23" t="s">
        <v>1</v>
      </c>
      <c r="K3" s="23" t="s">
        <v>1</v>
      </c>
    </row>
    <row r="4" spans="1:11" ht="24.75" x14ac:dyDescent="0.5500000000000000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</row>
    <row r="6" spans="1:11" ht="25.5" thickBot="1" x14ac:dyDescent="0.6">
      <c r="A6" s="22" t="s">
        <v>174</v>
      </c>
      <c r="C6" s="22" t="s">
        <v>257</v>
      </c>
      <c r="E6" s="22" t="s">
        <v>5</v>
      </c>
      <c r="F6" s="22" t="s">
        <v>5</v>
      </c>
      <c r="G6" s="22" t="s">
        <v>5</v>
      </c>
      <c r="I6" s="22" t="s">
        <v>6</v>
      </c>
      <c r="J6" s="22" t="s">
        <v>6</v>
      </c>
      <c r="K6" s="22" t="s">
        <v>6</v>
      </c>
    </row>
    <row r="7" spans="1:11" ht="25.5" thickBot="1" x14ac:dyDescent="0.6">
      <c r="A7" s="22" t="s">
        <v>174</v>
      </c>
      <c r="C7" s="22" t="s">
        <v>176</v>
      </c>
      <c r="E7" s="22" t="s">
        <v>177</v>
      </c>
      <c r="G7" s="22" t="s">
        <v>178</v>
      </c>
      <c r="I7" s="22" t="s">
        <v>176</v>
      </c>
      <c r="K7" s="22" t="s">
        <v>173</v>
      </c>
    </row>
    <row r="8" spans="1:11" x14ac:dyDescent="0.55000000000000004">
      <c r="A8" s="1" t="s">
        <v>179</v>
      </c>
      <c r="C8" s="9">
        <v>701611948</v>
      </c>
      <c r="D8" s="9"/>
      <c r="E8" s="9">
        <v>6815</v>
      </c>
      <c r="F8" s="9"/>
      <c r="G8" s="9">
        <v>0</v>
      </c>
      <c r="H8" s="9"/>
      <c r="I8" s="9">
        <v>701618763</v>
      </c>
      <c r="K8" s="6" t="s">
        <v>105</v>
      </c>
    </row>
    <row r="9" spans="1:11" x14ac:dyDescent="0.55000000000000004">
      <c r="A9" s="1" t="s">
        <v>181</v>
      </c>
      <c r="C9" s="9">
        <v>235249662</v>
      </c>
      <c r="D9" s="9"/>
      <c r="E9" s="9">
        <v>115840</v>
      </c>
      <c r="F9" s="9"/>
      <c r="G9" s="9">
        <v>0</v>
      </c>
      <c r="H9" s="9"/>
      <c r="I9" s="9">
        <v>235365502</v>
      </c>
      <c r="K9" s="6" t="s">
        <v>127</v>
      </c>
    </row>
    <row r="10" spans="1:11" x14ac:dyDescent="0.55000000000000004">
      <c r="A10" s="1" t="s">
        <v>183</v>
      </c>
      <c r="C10" s="9">
        <v>15712711564</v>
      </c>
      <c r="D10" s="9"/>
      <c r="E10" s="9">
        <v>997745969720</v>
      </c>
      <c r="F10" s="9"/>
      <c r="G10" s="9">
        <v>866761726010</v>
      </c>
      <c r="H10" s="9"/>
      <c r="I10" s="9">
        <v>146696955274</v>
      </c>
      <c r="K10" s="6" t="s">
        <v>185</v>
      </c>
    </row>
    <row r="11" spans="1:11" x14ac:dyDescent="0.55000000000000004">
      <c r="A11" s="1" t="s">
        <v>186</v>
      </c>
      <c r="C11" s="9">
        <v>0</v>
      </c>
      <c r="D11" s="9"/>
      <c r="E11" s="9">
        <v>867296876967</v>
      </c>
      <c r="F11" s="9"/>
      <c r="G11" s="9">
        <v>867000580000</v>
      </c>
      <c r="H11" s="9"/>
      <c r="I11" s="9">
        <v>296296967</v>
      </c>
      <c r="K11" s="6" t="s">
        <v>127</v>
      </c>
    </row>
    <row r="12" spans="1:11" x14ac:dyDescent="0.55000000000000004">
      <c r="A12" s="1" t="s">
        <v>187</v>
      </c>
      <c r="C12" s="9">
        <v>0</v>
      </c>
      <c r="D12" s="9"/>
      <c r="E12" s="9">
        <v>650000000000</v>
      </c>
      <c r="F12" s="9"/>
      <c r="G12" s="9">
        <v>0</v>
      </c>
      <c r="H12" s="9"/>
      <c r="I12" s="9">
        <v>650000000000</v>
      </c>
      <c r="K12" s="6" t="s">
        <v>189</v>
      </c>
    </row>
    <row r="13" spans="1:11" ht="24.75" thickBot="1" x14ac:dyDescent="0.6">
      <c r="A13" s="1" t="s">
        <v>187</v>
      </c>
      <c r="C13" s="9">
        <v>0</v>
      </c>
      <c r="D13" s="9"/>
      <c r="E13" s="9">
        <v>100000000000</v>
      </c>
      <c r="F13" s="9"/>
      <c r="G13" s="9">
        <v>0</v>
      </c>
      <c r="H13" s="9"/>
      <c r="I13" s="9">
        <v>100000000000</v>
      </c>
      <c r="K13" s="6" t="s">
        <v>191</v>
      </c>
    </row>
    <row r="14" spans="1:11" ht="24.75" thickBot="1" x14ac:dyDescent="0.6">
      <c r="A14" s="1" t="s">
        <v>112</v>
      </c>
      <c r="C14" s="7">
        <f>SUM(C8:C13)</f>
        <v>16649573174</v>
      </c>
      <c r="D14" s="6"/>
      <c r="E14" s="7">
        <f>SUM(E8:E13)</f>
        <v>2615042969342</v>
      </c>
      <c r="F14" s="6"/>
      <c r="G14" s="7">
        <f>SUM(G8:G13)</f>
        <v>1733762306010</v>
      </c>
      <c r="H14" s="6"/>
      <c r="I14" s="7">
        <f>SUM(I8:I13)</f>
        <v>897930236506</v>
      </c>
      <c r="K14" s="8" t="s">
        <v>192</v>
      </c>
    </row>
    <row r="15" spans="1:11" ht="24.75" thickTop="1" x14ac:dyDescent="0.55000000000000004">
      <c r="K15" s="6"/>
    </row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G12" sqref="G12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 x14ac:dyDescent="0.55000000000000004">
      <c r="A2" s="23" t="s">
        <v>0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</row>
    <row r="3" spans="1:7" ht="24.75" x14ac:dyDescent="0.55000000000000004">
      <c r="A3" s="23" t="s">
        <v>193</v>
      </c>
      <c r="B3" s="23" t="s">
        <v>193</v>
      </c>
      <c r="C3" s="23" t="s">
        <v>193</v>
      </c>
      <c r="D3" s="23" t="s">
        <v>193</v>
      </c>
      <c r="E3" s="23" t="s">
        <v>193</v>
      </c>
      <c r="F3" s="23" t="s">
        <v>193</v>
      </c>
      <c r="G3" s="23" t="s">
        <v>193</v>
      </c>
    </row>
    <row r="4" spans="1:7" ht="24.75" x14ac:dyDescent="0.5500000000000000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</row>
    <row r="6" spans="1:7" ht="24.75" x14ac:dyDescent="0.55000000000000004">
      <c r="A6" s="22" t="s">
        <v>197</v>
      </c>
      <c r="C6" s="22" t="s">
        <v>176</v>
      </c>
      <c r="E6" s="22" t="s">
        <v>245</v>
      </c>
      <c r="G6" s="22" t="s">
        <v>13</v>
      </c>
    </row>
    <row r="7" spans="1:7" x14ac:dyDescent="0.55000000000000004">
      <c r="A7" s="1" t="s">
        <v>254</v>
      </c>
      <c r="C7" s="9">
        <v>-139410696326</v>
      </c>
      <c r="D7" s="6"/>
      <c r="E7" s="13">
        <f>C7/$C$11</f>
        <v>1.8107840523412151</v>
      </c>
      <c r="F7" s="6"/>
      <c r="G7" s="13">
        <v>-3.86365645148374E-2</v>
      </c>
    </row>
    <row r="8" spans="1:7" x14ac:dyDescent="0.55000000000000004">
      <c r="A8" s="1" t="s">
        <v>255</v>
      </c>
      <c r="C8" s="9">
        <v>49683790940</v>
      </c>
      <c r="D8" s="6"/>
      <c r="E8" s="13">
        <f t="shared" ref="E8:E10" si="0">C8/$C$11</f>
        <v>-0.64533510458643506</v>
      </c>
      <c r="F8" s="6"/>
      <c r="G8" s="13">
        <v>1.3769467082397737E-2</v>
      </c>
    </row>
    <row r="9" spans="1:7" x14ac:dyDescent="0.55000000000000004">
      <c r="A9" s="1" t="s">
        <v>256</v>
      </c>
      <c r="C9" s="17">
        <v>12692711917</v>
      </c>
      <c r="D9" s="6"/>
      <c r="E9" s="13">
        <f t="shared" si="0"/>
        <v>-0.16486367922960038</v>
      </c>
      <c r="F9" s="6"/>
      <c r="G9" s="13">
        <v>3.5176840498856057E-3</v>
      </c>
    </row>
    <row r="10" spans="1:7" ht="24.75" thickBot="1" x14ac:dyDescent="0.6">
      <c r="A10" s="1" t="s">
        <v>252</v>
      </c>
      <c r="C10" s="12">
        <v>45059317</v>
      </c>
      <c r="D10" s="6"/>
      <c r="E10" s="13">
        <f t="shared" si="0"/>
        <v>-5.8526852517965953E-4</v>
      </c>
      <c r="F10" s="6"/>
      <c r="G10" s="13">
        <v>1.2487830949455822E-5</v>
      </c>
    </row>
    <row r="11" spans="1:7" ht="24.75" thickBot="1" x14ac:dyDescent="0.6">
      <c r="A11" s="1" t="s">
        <v>112</v>
      </c>
      <c r="C11" s="11">
        <f>SUM(C7:C10)</f>
        <v>-76989134152</v>
      </c>
      <c r="D11" s="6"/>
      <c r="E11" s="15">
        <f>SUM(E7:E10)</f>
        <v>1</v>
      </c>
      <c r="F11" s="6"/>
      <c r="G11" s="14">
        <f>SUM(G7:G10)</f>
        <v>-2.1336925551604602E-2</v>
      </c>
    </row>
    <row r="12" spans="1:7" ht="24.75" thickTop="1" x14ac:dyDescent="0.55000000000000004">
      <c r="C12" s="6"/>
      <c r="D12" s="6"/>
      <c r="E12" s="6"/>
      <c r="F12" s="6"/>
      <c r="G12" s="6"/>
    </row>
    <row r="13" spans="1:7" x14ac:dyDescent="0.55000000000000004">
      <c r="C13" s="6"/>
      <c r="D13" s="6"/>
      <c r="E13" s="6"/>
      <c r="F13" s="6"/>
      <c r="G13" s="5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3"/>
  <sheetViews>
    <sheetView rightToLeft="1" topLeftCell="A43" workbookViewId="0">
      <selection activeCell="C63" sqref="C63:U63"/>
    </sheetView>
  </sheetViews>
  <sheetFormatPr defaultRowHeight="24" x14ac:dyDescent="0.55000000000000004"/>
  <cols>
    <col min="1" max="1" width="35.5703125" style="1" bestFit="1" customWidth="1"/>
    <col min="2" max="2" width="1" style="1" customWidth="1"/>
    <col min="3" max="3" width="20" style="1" customWidth="1"/>
    <col min="4" max="4" width="1" style="1" customWidth="1"/>
    <col min="5" max="5" width="22" style="1" customWidth="1"/>
    <col min="6" max="6" width="1" style="1" customWidth="1"/>
    <col min="7" max="7" width="19" style="1" customWidth="1"/>
    <col min="8" max="8" width="1" style="1" customWidth="1"/>
    <col min="9" max="9" width="22" style="1" customWidth="1"/>
    <col min="10" max="10" width="1" style="1" customWidth="1"/>
    <col min="11" max="11" width="23" style="6" customWidth="1"/>
    <col min="12" max="12" width="1" style="1" customWidth="1"/>
    <col min="13" max="13" width="21" style="1" customWidth="1"/>
    <col min="14" max="14" width="1" style="1" customWidth="1"/>
    <col min="15" max="15" width="22" style="1" customWidth="1"/>
    <col min="16" max="16" width="1" style="1" customWidth="1"/>
    <col min="17" max="17" width="20" style="1" customWidth="1"/>
    <col min="18" max="18" width="1" style="1" customWidth="1"/>
    <col min="19" max="19" width="22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3" t="s">
        <v>0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  <c r="N2" s="23" t="s">
        <v>0</v>
      </c>
      <c r="O2" s="23" t="s">
        <v>0</v>
      </c>
      <c r="P2" s="23" t="s">
        <v>0</v>
      </c>
      <c r="Q2" s="23" t="s">
        <v>0</v>
      </c>
      <c r="R2" s="23" t="s">
        <v>0</v>
      </c>
      <c r="S2" s="23" t="s">
        <v>0</v>
      </c>
      <c r="T2" s="23" t="s">
        <v>0</v>
      </c>
      <c r="U2" s="23" t="s">
        <v>0</v>
      </c>
    </row>
    <row r="3" spans="1:21" ht="24.75" x14ac:dyDescent="0.55000000000000004">
      <c r="A3" s="23" t="s">
        <v>193</v>
      </c>
      <c r="B3" s="23" t="s">
        <v>193</v>
      </c>
      <c r="C3" s="23" t="s">
        <v>193</v>
      </c>
      <c r="D3" s="23" t="s">
        <v>193</v>
      </c>
      <c r="E3" s="23" t="s">
        <v>193</v>
      </c>
      <c r="F3" s="23" t="s">
        <v>193</v>
      </c>
      <c r="G3" s="23" t="s">
        <v>193</v>
      </c>
      <c r="H3" s="23" t="s">
        <v>193</v>
      </c>
      <c r="I3" s="23" t="s">
        <v>193</v>
      </c>
      <c r="J3" s="23" t="s">
        <v>193</v>
      </c>
      <c r="K3" s="23" t="s">
        <v>193</v>
      </c>
      <c r="L3" s="23" t="s">
        <v>193</v>
      </c>
      <c r="M3" s="23" t="s">
        <v>193</v>
      </c>
      <c r="N3" s="23" t="s">
        <v>193</v>
      </c>
      <c r="O3" s="23" t="s">
        <v>193</v>
      </c>
      <c r="P3" s="23" t="s">
        <v>193</v>
      </c>
      <c r="Q3" s="23" t="s">
        <v>193</v>
      </c>
      <c r="R3" s="23" t="s">
        <v>193</v>
      </c>
      <c r="S3" s="23" t="s">
        <v>193</v>
      </c>
      <c r="T3" s="23" t="s">
        <v>193</v>
      </c>
      <c r="U3" s="23" t="s">
        <v>193</v>
      </c>
    </row>
    <row r="4" spans="1:21" ht="24.75" x14ac:dyDescent="0.5500000000000000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  <c r="N4" s="23" t="s">
        <v>2</v>
      </c>
      <c r="O4" s="23" t="s">
        <v>2</v>
      </c>
      <c r="P4" s="23" t="s">
        <v>2</v>
      </c>
      <c r="Q4" s="23" t="s">
        <v>2</v>
      </c>
      <c r="R4" s="23" t="s">
        <v>2</v>
      </c>
      <c r="S4" s="23" t="s">
        <v>2</v>
      </c>
      <c r="T4" s="23" t="s">
        <v>2</v>
      </c>
      <c r="U4" s="23" t="s">
        <v>2</v>
      </c>
    </row>
    <row r="6" spans="1:21" ht="24.75" x14ac:dyDescent="0.55000000000000004">
      <c r="A6" s="22" t="s">
        <v>3</v>
      </c>
      <c r="C6" s="22" t="s">
        <v>195</v>
      </c>
      <c r="D6" s="22" t="s">
        <v>195</v>
      </c>
      <c r="E6" s="22" t="s">
        <v>195</v>
      </c>
      <c r="F6" s="22" t="s">
        <v>195</v>
      </c>
      <c r="G6" s="22" t="s">
        <v>195</v>
      </c>
      <c r="H6" s="22" t="s">
        <v>195</v>
      </c>
      <c r="I6" s="22" t="s">
        <v>195</v>
      </c>
      <c r="J6" s="22" t="s">
        <v>195</v>
      </c>
      <c r="K6" s="22" t="s">
        <v>195</v>
      </c>
      <c r="M6" s="22" t="s">
        <v>196</v>
      </c>
      <c r="N6" s="22" t="s">
        <v>196</v>
      </c>
      <c r="O6" s="22" t="s">
        <v>196</v>
      </c>
      <c r="P6" s="22" t="s">
        <v>196</v>
      </c>
      <c r="Q6" s="22" t="s">
        <v>196</v>
      </c>
      <c r="R6" s="22" t="s">
        <v>196</v>
      </c>
      <c r="S6" s="22" t="s">
        <v>196</v>
      </c>
      <c r="T6" s="22" t="s">
        <v>196</v>
      </c>
      <c r="U6" s="22" t="s">
        <v>196</v>
      </c>
    </row>
    <row r="7" spans="1:21" ht="25.5" thickBot="1" x14ac:dyDescent="0.6">
      <c r="A7" s="22" t="s">
        <v>3</v>
      </c>
      <c r="C7" s="22" t="s">
        <v>242</v>
      </c>
      <c r="E7" s="22" t="s">
        <v>243</v>
      </c>
      <c r="G7" s="22" t="s">
        <v>244</v>
      </c>
      <c r="I7" s="22" t="s">
        <v>176</v>
      </c>
      <c r="K7" s="22" t="s">
        <v>245</v>
      </c>
      <c r="M7" s="22" t="s">
        <v>242</v>
      </c>
      <c r="O7" s="22" t="s">
        <v>243</v>
      </c>
      <c r="Q7" s="22" t="s">
        <v>244</v>
      </c>
      <c r="S7" s="22" t="s">
        <v>176</v>
      </c>
      <c r="U7" s="22" t="s">
        <v>245</v>
      </c>
    </row>
    <row r="8" spans="1:21" x14ac:dyDescent="0.55000000000000004">
      <c r="A8" s="1" t="s">
        <v>37</v>
      </c>
      <c r="C8" s="9">
        <v>0</v>
      </c>
      <c r="E8" s="9">
        <v>-5045714974</v>
      </c>
      <c r="F8" s="9"/>
      <c r="G8" s="9">
        <v>-14058677</v>
      </c>
      <c r="H8" s="9"/>
      <c r="I8" s="9">
        <f>C8+E8+G8</f>
        <v>-5059773651</v>
      </c>
      <c r="K8" s="13">
        <f>I8/$I$62</f>
        <v>3.6294013177817323E-2</v>
      </c>
      <c r="M8" s="9">
        <v>6895276180</v>
      </c>
      <c r="O8" s="9">
        <v>-8619926512</v>
      </c>
      <c r="P8" s="9"/>
      <c r="Q8" s="9">
        <v>-14058677</v>
      </c>
      <c r="R8" s="9"/>
      <c r="S8" s="9">
        <f>M8+O8+Q8</f>
        <v>-1738709009</v>
      </c>
      <c r="U8" s="13">
        <f>S8/$S$62</f>
        <v>7.7708397711239996E-3</v>
      </c>
    </row>
    <row r="9" spans="1:21" x14ac:dyDescent="0.55000000000000004">
      <c r="A9" s="1" t="s">
        <v>51</v>
      </c>
      <c r="C9" s="9">
        <v>0</v>
      </c>
      <c r="E9" s="9">
        <v>0</v>
      </c>
      <c r="F9" s="9"/>
      <c r="G9" s="9">
        <v>0</v>
      </c>
      <c r="H9" s="9"/>
      <c r="I9" s="9">
        <f t="shared" ref="I9:I61" si="0">C9+E9+G9</f>
        <v>0</v>
      </c>
      <c r="K9" s="13">
        <f t="shared" ref="K9:K61" si="1">I9/$I$62</f>
        <v>0</v>
      </c>
      <c r="M9" s="9">
        <v>0</v>
      </c>
      <c r="O9" s="9">
        <v>0</v>
      </c>
      <c r="P9" s="9"/>
      <c r="Q9" s="9">
        <v>0</v>
      </c>
      <c r="R9" s="9"/>
      <c r="S9" s="9">
        <f t="shared" ref="S9:S61" si="2">M9+O9+Q9</f>
        <v>0</v>
      </c>
      <c r="U9" s="13">
        <f t="shared" ref="U9:U61" si="3">S9/$S$62</f>
        <v>0</v>
      </c>
    </row>
    <row r="10" spans="1:21" x14ac:dyDescent="0.55000000000000004">
      <c r="A10" s="1" t="s">
        <v>91</v>
      </c>
      <c r="C10" s="9">
        <v>0</v>
      </c>
      <c r="E10" s="9">
        <v>0</v>
      </c>
      <c r="F10" s="9"/>
      <c r="G10" s="9">
        <v>-40811691</v>
      </c>
      <c r="H10" s="9"/>
      <c r="I10" s="9">
        <f t="shared" si="0"/>
        <v>-40811691</v>
      </c>
      <c r="K10" s="13">
        <f t="shared" si="1"/>
        <v>2.9274433070148589E-4</v>
      </c>
      <c r="M10" s="9">
        <v>5129335766</v>
      </c>
      <c r="O10" s="9">
        <v>0</v>
      </c>
      <c r="P10" s="9"/>
      <c r="Q10" s="9">
        <v>9445015568</v>
      </c>
      <c r="R10" s="9"/>
      <c r="S10" s="9">
        <f t="shared" si="2"/>
        <v>14574351334</v>
      </c>
      <c r="U10" s="13">
        <f t="shared" si="3"/>
        <v>-6.5137379744594923E-2</v>
      </c>
    </row>
    <row r="11" spans="1:21" x14ac:dyDescent="0.55000000000000004">
      <c r="A11" s="1" t="s">
        <v>33</v>
      </c>
      <c r="C11" s="9">
        <v>0</v>
      </c>
      <c r="E11" s="9">
        <v>3017885901</v>
      </c>
      <c r="F11" s="9"/>
      <c r="G11" s="9">
        <v>227658946</v>
      </c>
      <c r="H11" s="9"/>
      <c r="I11" s="9">
        <f t="shared" si="0"/>
        <v>3245544847</v>
      </c>
      <c r="K11" s="13">
        <f t="shared" si="1"/>
        <v>-2.3280457896161948E-2</v>
      </c>
      <c r="M11" s="9">
        <v>6892837000</v>
      </c>
      <c r="O11" s="9">
        <v>208637811</v>
      </c>
      <c r="P11" s="9"/>
      <c r="Q11" s="9">
        <v>396994165</v>
      </c>
      <c r="R11" s="9"/>
      <c r="S11" s="9">
        <f t="shared" si="2"/>
        <v>7498468976</v>
      </c>
      <c r="U11" s="13">
        <f t="shared" si="3"/>
        <v>-3.3513026411908495E-2</v>
      </c>
    </row>
    <row r="12" spans="1:21" x14ac:dyDescent="0.55000000000000004">
      <c r="A12" s="1" t="s">
        <v>239</v>
      </c>
      <c r="C12" s="9">
        <v>0</v>
      </c>
      <c r="E12" s="9">
        <v>0</v>
      </c>
      <c r="F12" s="9"/>
      <c r="G12" s="9">
        <v>0</v>
      </c>
      <c r="H12" s="9"/>
      <c r="I12" s="9">
        <f t="shared" si="0"/>
        <v>0</v>
      </c>
      <c r="K12" s="13">
        <f t="shared" si="1"/>
        <v>0</v>
      </c>
      <c r="M12" s="9">
        <v>0</v>
      </c>
      <c r="O12" s="9">
        <v>0</v>
      </c>
      <c r="P12" s="9"/>
      <c r="Q12" s="9">
        <v>2342</v>
      </c>
      <c r="R12" s="9"/>
      <c r="S12" s="9">
        <f t="shared" si="2"/>
        <v>2342</v>
      </c>
      <c r="U12" s="13">
        <f t="shared" si="3"/>
        <v>-1.0467137772777484E-8</v>
      </c>
    </row>
    <row r="13" spans="1:21" x14ac:dyDescent="0.55000000000000004">
      <c r="A13" s="1" t="s">
        <v>234</v>
      </c>
      <c r="C13" s="9">
        <v>0</v>
      </c>
      <c r="E13" s="9">
        <v>0</v>
      </c>
      <c r="F13" s="9"/>
      <c r="G13" s="9">
        <v>0</v>
      </c>
      <c r="H13" s="9"/>
      <c r="I13" s="9">
        <f t="shared" si="0"/>
        <v>0</v>
      </c>
      <c r="K13" s="13">
        <f t="shared" si="1"/>
        <v>0</v>
      </c>
      <c r="M13" s="9">
        <v>1843434343</v>
      </c>
      <c r="O13" s="9">
        <v>0</v>
      </c>
      <c r="P13" s="9"/>
      <c r="Q13" s="9">
        <v>-648057372</v>
      </c>
      <c r="R13" s="9"/>
      <c r="S13" s="9">
        <f t="shared" si="2"/>
        <v>1195376971</v>
      </c>
      <c r="U13" s="13">
        <f t="shared" si="3"/>
        <v>-5.3425172697960871E-3</v>
      </c>
    </row>
    <row r="14" spans="1:21" x14ac:dyDescent="0.55000000000000004">
      <c r="A14" s="1" t="s">
        <v>240</v>
      </c>
      <c r="C14" s="9">
        <v>0</v>
      </c>
      <c r="E14" s="9">
        <v>0</v>
      </c>
      <c r="F14" s="9"/>
      <c r="G14" s="9">
        <v>0</v>
      </c>
      <c r="H14" s="9"/>
      <c r="I14" s="9">
        <f t="shared" si="0"/>
        <v>0</v>
      </c>
      <c r="K14" s="13">
        <f t="shared" si="1"/>
        <v>0</v>
      </c>
      <c r="M14" s="9">
        <v>0</v>
      </c>
      <c r="O14" s="9">
        <v>0</v>
      </c>
      <c r="P14" s="9"/>
      <c r="Q14" s="9">
        <v>5129029992</v>
      </c>
      <c r="R14" s="9"/>
      <c r="S14" s="9">
        <f t="shared" si="2"/>
        <v>5129029992</v>
      </c>
      <c r="U14" s="13">
        <f t="shared" si="3"/>
        <v>-2.2923255152421777E-2</v>
      </c>
    </row>
    <row r="15" spans="1:21" x14ac:dyDescent="0.55000000000000004">
      <c r="A15" s="1" t="s">
        <v>107</v>
      </c>
      <c r="C15" s="9">
        <v>0</v>
      </c>
      <c r="E15" s="9">
        <v>-3543077191</v>
      </c>
      <c r="F15" s="9"/>
      <c r="G15" s="9">
        <v>0</v>
      </c>
      <c r="H15" s="9"/>
      <c r="I15" s="9">
        <f t="shared" si="0"/>
        <v>-3543077191</v>
      </c>
      <c r="K15" s="13">
        <f t="shared" si="1"/>
        <v>2.5414672499186466E-2</v>
      </c>
      <c r="M15" s="9">
        <v>3227456486</v>
      </c>
      <c r="O15" s="9">
        <v>-12002327231</v>
      </c>
      <c r="P15" s="9"/>
      <c r="Q15" s="9">
        <v>-3418</v>
      </c>
      <c r="R15" s="9"/>
      <c r="S15" s="9">
        <f t="shared" si="2"/>
        <v>-8774874163</v>
      </c>
      <c r="U15" s="13">
        <f t="shared" si="3"/>
        <v>3.9217684373572377E-2</v>
      </c>
    </row>
    <row r="16" spans="1:21" x14ac:dyDescent="0.55000000000000004">
      <c r="A16" s="1" t="s">
        <v>92</v>
      </c>
      <c r="C16" s="9">
        <v>0</v>
      </c>
      <c r="E16" s="9">
        <v>-1569946465</v>
      </c>
      <c r="F16" s="9"/>
      <c r="G16" s="9">
        <v>0</v>
      </c>
      <c r="H16" s="9"/>
      <c r="I16" s="9">
        <f t="shared" si="0"/>
        <v>-1569946465</v>
      </c>
      <c r="K16" s="13">
        <f t="shared" si="1"/>
        <v>1.1261305666888167E-2</v>
      </c>
      <c r="M16" s="9">
        <v>105076858</v>
      </c>
      <c r="O16" s="9">
        <v>328593451</v>
      </c>
      <c r="P16" s="9"/>
      <c r="Q16" s="9">
        <v>1252241074</v>
      </c>
      <c r="R16" s="9"/>
      <c r="S16" s="9">
        <f t="shared" si="2"/>
        <v>1685911383</v>
      </c>
      <c r="U16" s="13">
        <f t="shared" si="3"/>
        <v>-7.5348705032258021E-3</v>
      </c>
    </row>
    <row r="17" spans="1:21" x14ac:dyDescent="0.55000000000000004">
      <c r="A17" s="1" t="s">
        <v>110</v>
      </c>
      <c r="C17" s="9">
        <v>0</v>
      </c>
      <c r="E17" s="9">
        <v>-1168655995</v>
      </c>
      <c r="F17" s="9"/>
      <c r="G17" s="9">
        <v>0</v>
      </c>
      <c r="H17" s="9"/>
      <c r="I17" s="9">
        <f t="shared" si="0"/>
        <v>-1168655995</v>
      </c>
      <c r="K17" s="13">
        <f t="shared" si="1"/>
        <v>8.3828287604293117E-3</v>
      </c>
      <c r="M17" s="9">
        <v>0</v>
      </c>
      <c r="O17" s="9">
        <v>329131689</v>
      </c>
      <c r="P17" s="9"/>
      <c r="Q17" s="9">
        <v>-5101</v>
      </c>
      <c r="R17" s="9"/>
      <c r="S17" s="9">
        <f t="shared" si="2"/>
        <v>329126588</v>
      </c>
      <c r="U17" s="13">
        <f t="shared" si="3"/>
        <v>-1.4709706837233872E-3</v>
      </c>
    </row>
    <row r="18" spans="1:21" x14ac:dyDescent="0.55000000000000004">
      <c r="A18" s="1" t="s">
        <v>81</v>
      </c>
      <c r="C18" s="9">
        <v>0</v>
      </c>
      <c r="E18" s="9">
        <v>-600261227</v>
      </c>
      <c r="F18" s="9"/>
      <c r="G18" s="9">
        <v>0</v>
      </c>
      <c r="H18" s="9"/>
      <c r="I18" s="9">
        <f t="shared" si="0"/>
        <v>-600261227</v>
      </c>
      <c r="K18" s="13">
        <f t="shared" si="1"/>
        <v>4.3057042440159538E-3</v>
      </c>
      <c r="M18" s="9">
        <v>196178699</v>
      </c>
      <c r="O18" s="9">
        <v>-5710177319</v>
      </c>
      <c r="P18" s="9"/>
      <c r="Q18" s="9">
        <v>14994541</v>
      </c>
      <c r="R18" s="9"/>
      <c r="S18" s="9">
        <f t="shared" si="2"/>
        <v>-5499004079</v>
      </c>
      <c r="U18" s="13">
        <f t="shared" si="3"/>
        <v>2.457678621176702E-2</v>
      </c>
    </row>
    <row r="19" spans="1:21" x14ac:dyDescent="0.55000000000000004">
      <c r="A19" s="1" t="s">
        <v>104</v>
      </c>
      <c r="C19" s="9">
        <v>0</v>
      </c>
      <c r="E19" s="9">
        <v>-133265801</v>
      </c>
      <c r="F19" s="9"/>
      <c r="G19" s="9">
        <v>0</v>
      </c>
      <c r="H19" s="9"/>
      <c r="I19" s="9">
        <f t="shared" si="0"/>
        <v>-133265801</v>
      </c>
      <c r="K19" s="13">
        <f t="shared" si="1"/>
        <v>9.5592235369865988E-4</v>
      </c>
      <c r="M19" s="9">
        <v>50413954</v>
      </c>
      <c r="O19" s="9">
        <v>-601631506</v>
      </c>
      <c r="P19" s="9"/>
      <c r="Q19" s="9">
        <v>-864227069</v>
      </c>
      <c r="R19" s="9"/>
      <c r="S19" s="9">
        <f t="shared" si="2"/>
        <v>-1415444621</v>
      </c>
      <c r="U19" s="13">
        <f t="shared" si="3"/>
        <v>6.3260691109068359E-3</v>
      </c>
    </row>
    <row r="20" spans="1:21" x14ac:dyDescent="0.55000000000000004">
      <c r="A20" s="1" t="s">
        <v>98</v>
      </c>
      <c r="C20" s="9">
        <v>0</v>
      </c>
      <c r="E20" s="9">
        <v>59634958</v>
      </c>
      <c r="F20" s="9"/>
      <c r="G20" s="9">
        <v>0</v>
      </c>
      <c r="H20" s="9"/>
      <c r="I20" s="9">
        <f t="shared" si="0"/>
        <v>59634958</v>
      </c>
      <c r="K20" s="13">
        <f t="shared" si="1"/>
        <v>-4.2776458015722073E-4</v>
      </c>
      <c r="M20" s="9">
        <v>736264350</v>
      </c>
      <c r="O20" s="9">
        <v>-1778206024</v>
      </c>
      <c r="P20" s="9"/>
      <c r="Q20" s="9">
        <v>12681629</v>
      </c>
      <c r="R20" s="9"/>
      <c r="S20" s="9">
        <f t="shared" si="2"/>
        <v>-1029260045</v>
      </c>
      <c r="U20" s="13">
        <f t="shared" si="3"/>
        <v>4.6000882557771785E-3</v>
      </c>
    </row>
    <row r="21" spans="1:21" x14ac:dyDescent="0.55000000000000004">
      <c r="A21" s="1" t="s">
        <v>83</v>
      </c>
      <c r="C21" s="9">
        <v>0</v>
      </c>
      <c r="E21" s="9">
        <v>-3665347400</v>
      </c>
      <c r="F21" s="9"/>
      <c r="G21" s="9">
        <v>0</v>
      </c>
      <c r="H21" s="9"/>
      <c r="I21" s="9">
        <f t="shared" si="0"/>
        <v>-3665347400</v>
      </c>
      <c r="K21" s="13">
        <f t="shared" si="1"/>
        <v>2.6291722913452217E-2</v>
      </c>
      <c r="M21" s="9">
        <v>3234370621</v>
      </c>
      <c r="O21" s="9">
        <v>-16595076889</v>
      </c>
      <c r="P21" s="9"/>
      <c r="Q21" s="9">
        <v>-173003865</v>
      </c>
      <c r="R21" s="9"/>
      <c r="S21" s="9">
        <f t="shared" si="2"/>
        <v>-13533710133</v>
      </c>
      <c r="U21" s="13">
        <f t="shared" si="3"/>
        <v>6.0486425507662547E-2</v>
      </c>
    </row>
    <row r="22" spans="1:21" x14ac:dyDescent="0.55000000000000004">
      <c r="A22" s="1" t="s">
        <v>69</v>
      </c>
      <c r="C22" s="9">
        <v>0</v>
      </c>
      <c r="E22" s="9">
        <v>-2978207398</v>
      </c>
      <c r="F22" s="9"/>
      <c r="G22" s="9">
        <v>0</v>
      </c>
      <c r="H22" s="9"/>
      <c r="I22" s="9">
        <f t="shared" si="0"/>
        <v>-2978207398</v>
      </c>
      <c r="K22" s="13">
        <f t="shared" si="1"/>
        <v>2.136283280733758E-2</v>
      </c>
      <c r="M22" s="9">
        <v>6486094450</v>
      </c>
      <c r="O22" s="9">
        <v>-4388103608</v>
      </c>
      <c r="P22" s="9"/>
      <c r="Q22" s="9">
        <v>69579889</v>
      </c>
      <c r="R22" s="9"/>
      <c r="S22" s="9">
        <f t="shared" si="2"/>
        <v>2167570731</v>
      </c>
      <c r="U22" s="13">
        <f t="shared" si="3"/>
        <v>-9.6875582722532032E-3</v>
      </c>
    </row>
    <row r="23" spans="1:21" x14ac:dyDescent="0.55000000000000004">
      <c r="A23" s="1" t="s">
        <v>39</v>
      </c>
      <c r="C23" s="9">
        <v>0</v>
      </c>
      <c r="E23" s="9">
        <v>2039427812</v>
      </c>
      <c r="F23" s="9"/>
      <c r="G23" s="9">
        <v>0</v>
      </c>
      <c r="H23" s="9"/>
      <c r="I23" s="9">
        <f t="shared" si="0"/>
        <v>2039427812</v>
      </c>
      <c r="K23" s="13">
        <f t="shared" si="1"/>
        <v>-1.4628919194696829E-2</v>
      </c>
      <c r="M23" s="9">
        <v>6019350662</v>
      </c>
      <c r="O23" s="9">
        <v>-1620616762</v>
      </c>
      <c r="P23" s="9"/>
      <c r="Q23" s="9">
        <v>-122243259</v>
      </c>
      <c r="R23" s="9"/>
      <c r="S23" s="9">
        <f t="shared" si="2"/>
        <v>4276490641</v>
      </c>
      <c r="U23" s="13">
        <f t="shared" si="3"/>
        <v>-1.9112987499291415E-2</v>
      </c>
    </row>
    <row r="24" spans="1:21" x14ac:dyDescent="0.55000000000000004">
      <c r="A24" s="1" t="s">
        <v>103</v>
      </c>
      <c r="C24" s="9">
        <v>0</v>
      </c>
      <c r="E24" s="9">
        <v>-10601566509</v>
      </c>
      <c r="F24" s="9"/>
      <c r="G24" s="9">
        <v>0</v>
      </c>
      <c r="H24" s="9"/>
      <c r="I24" s="9">
        <f t="shared" si="0"/>
        <v>-10601566509</v>
      </c>
      <c r="K24" s="13">
        <f t="shared" si="1"/>
        <v>7.6045574589509016E-2</v>
      </c>
      <c r="M24" s="9">
        <v>7240338171</v>
      </c>
      <c r="O24" s="9">
        <v>-25654356078</v>
      </c>
      <c r="P24" s="9"/>
      <c r="Q24" s="9">
        <v>0</v>
      </c>
      <c r="R24" s="9"/>
      <c r="S24" s="9">
        <f t="shared" si="2"/>
        <v>-18414017907</v>
      </c>
      <c r="U24" s="13">
        <f t="shared" si="3"/>
        <v>8.2298062503399105E-2</v>
      </c>
    </row>
    <row r="25" spans="1:21" x14ac:dyDescent="0.55000000000000004">
      <c r="A25" s="1" t="s">
        <v>23</v>
      </c>
      <c r="C25" s="9">
        <v>0</v>
      </c>
      <c r="E25" s="9">
        <v>-3648112053</v>
      </c>
      <c r="F25" s="9"/>
      <c r="G25" s="9">
        <v>0</v>
      </c>
      <c r="H25" s="9"/>
      <c r="I25" s="9">
        <f t="shared" si="0"/>
        <v>-3648112053</v>
      </c>
      <c r="K25" s="13">
        <f t="shared" si="1"/>
        <v>2.6168092894742066E-2</v>
      </c>
      <c r="M25" s="9">
        <v>1644457684</v>
      </c>
      <c r="O25" s="9">
        <v>-2053308970</v>
      </c>
      <c r="P25" s="9"/>
      <c r="Q25" s="9">
        <v>0</v>
      </c>
      <c r="R25" s="9"/>
      <c r="S25" s="9">
        <f t="shared" si="2"/>
        <v>-408851286</v>
      </c>
      <c r="U25" s="13">
        <f t="shared" si="3"/>
        <v>1.827285541904035E-3</v>
      </c>
    </row>
    <row r="26" spans="1:21" x14ac:dyDescent="0.55000000000000004">
      <c r="A26" s="1" t="s">
        <v>67</v>
      </c>
      <c r="C26" s="9">
        <v>0</v>
      </c>
      <c r="E26" s="9">
        <v>-486421507</v>
      </c>
      <c r="F26" s="9"/>
      <c r="G26" s="9">
        <v>0</v>
      </c>
      <c r="H26" s="9"/>
      <c r="I26" s="9">
        <f t="shared" si="0"/>
        <v>-486421507</v>
      </c>
      <c r="K26" s="13">
        <f t="shared" si="1"/>
        <v>3.4891261551873247E-3</v>
      </c>
      <c r="M26" s="9">
        <v>10206089120</v>
      </c>
      <c r="O26" s="9">
        <v>-1389775737</v>
      </c>
      <c r="P26" s="9"/>
      <c r="Q26" s="9">
        <v>0</v>
      </c>
      <c r="R26" s="9"/>
      <c r="S26" s="9">
        <f t="shared" si="2"/>
        <v>8816313383</v>
      </c>
      <c r="U26" s="13">
        <f t="shared" si="3"/>
        <v>-3.9402889337251473E-2</v>
      </c>
    </row>
    <row r="27" spans="1:21" x14ac:dyDescent="0.55000000000000004">
      <c r="A27" s="1" t="s">
        <v>43</v>
      </c>
      <c r="C27" s="9">
        <v>0</v>
      </c>
      <c r="E27" s="9">
        <v>-3240638427</v>
      </c>
      <c r="F27" s="9"/>
      <c r="G27" s="9">
        <v>0</v>
      </c>
      <c r="H27" s="9"/>
      <c r="I27" s="9">
        <f t="shared" si="0"/>
        <v>-3240638427</v>
      </c>
      <c r="K27" s="13">
        <f t="shared" si="1"/>
        <v>2.324526389650532E-2</v>
      </c>
      <c r="M27" s="9">
        <v>2315095935</v>
      </c>
      <c r="O27" s="9">
        <v>-3292906789</v>
      </c>
      <c r="P27" s="9"/>
      <c r="Q27" s="9">
        <v>0</v>
      </c>
      <c r="R27" s="9"/>
      <c r="S27" s="9">
        <f t="shared" si="2"/>
        <v>-977810854</v>
      </c>
      <c r="U27" s="13">
        <f t="shared" si="3"/>
        <v>4.37014556982716E-3</v>
      </c>
    </row>
    <row r="28" spans="1:21" x14ac:dyDescent="0.55000000000000004">
      <c r="A28" s="1" t="s">
        <v>47</v>
      </c>
      <c r="C28" s="9">
        <v>0</v>
      </c>
      <c r="E28" s="9">
        <v>-457029292</v>
      </c>
      <c r="F28" s="9"/>
      <c r="G28" s="9">
        <v>0</v>
      </c>
      <c r="H28" s="9"/>
      <c r="I28" s="9">
        <f t="shared" si="0"/>
        <v>-457029292</v>
      </c>
      <c r="K28" s="13">
        <f t="shared" si="1"/>
        <v>3.2782943053624993E-3</v>
      </c>
      <c r="M28" s="9">
        <v>565399773</v>
      </c>
      <c r="O28" s="9">
        <v>-1265369358</v>
      </c>
      <c r="P28" s="9"/>
      <c r="Q28" s="9">
        <v>0</v>
      </c>
      <c r="R28" s="9"/>
      <c r="S28" s="9">
        <f t="shared" si="2"/>
        <v>-699969585</v>
      </c>
      <c r="U28" s="13">
        <f t="shared" si="3"/>
        <v>3.1283851763231766E-3</v>
      </c>
    </row>
    <row r="29" spans="1:21" x14ac:dyDescent="0.55000000000000004">
      <c r="A29" s="1" t="s">
        <v>59</v>
      </c>
      <c r="C29" s="9">
        <v>0</v>
      </c>
      <c r="E29" s="9">
        <v>-1604793763</v>
      </c>
      <c r="F29" s="9"/>
      <c r="G29" s="9">
        <v>0</v>
      </c>
      <c r="H29" s="9"/>
      <c r="I29" s="9">
        <f t="shared" si="0"/>
        <v>-1604793763</v>
      </c>
      <c r="K29" s="13">
        <f t="shared" si="1"/>
        <v>1.1511267103912799E-2</v>
      </c>
      <c r="M29" s="9">
        <v>2779270110</v>
      </c>
      <c r="O29" s="9">
        <v>-4011984408</v>
      </c>
      <c r="P29" s="9"/>
      <c r="Q29" s="9">
        <v>0</v>
      </c>
      <c r="R29" s="9"/>
      <c r="S29" s="9">
        <f t="shared" si="2"/>
        <v>-1232714298</v>
      </c>
      <c r="U29" s="13">
        <f t="shared" si="3"/>
        <v>5.5093895779840651E-3</v>
      </c>
    </row>
    <row r="30" spans="1:21" x14ac:dyDescent="0.55000000000000004">
      <c r="A30" s="1" t="s">
        <v>55</v>
      </c>
      <c r="C30" s="9">
        <v>0</v>
      </c>
      <c r="E30" s="9">
        <v>-986535637</v>
      </c>
      <c r="F30" s="9"/>
      <c r="G30" s="9">
        <v>0</v>
      </c>
      <c r="H30" s="9"/>
      <c r="I30" s="9">
        <f t="shared" si="0"/>
        <v>-986535637</v>
      </c>
      <c r="K30" s="13">
        <f t="shared" si="1"/>
        <v>7.0764701900425803E-3</v>
      </c>
      <c r="M30" s="9">
        <v>1366205467</v>
      </c>
      <c r="O30" s="9">
        <v>-4932678189</v>
      </c>
      <c r="P30" s="9"/>
      <c r="Q30" s="9">
        <v>0</v>
      </c>
      <c r="R30" s="9"/>
      <c r="S30" s="9">
        <f t="shared" si="2"/>
        <v>-3566472722</v>
      </c>
      <c r="U30" s="13">
        <f t="shared" si="3"/>
        <v>1.5939693144332506E-2</v>
      </c>
    </row>
    <row r="31" spans="1:21" x14ac:dyDescent="0.55000000000000004">
      <c r="A31" s="1" t="s">
        <v>106</v>
      </c>
      <c r="C31" s="9">
        <v>0</v>
      </c>
      <c r="E31" s="9">
        <v>-5783727198</v>
      </c>
      <c r="F31" s="9"/>
      <c r="G31" s="9">
        <v>0</v>
      </c>
      <c r="H31" s="9"/>
      <c r="I31" s="9">
        <f t="shared" si="0"/>
        <v>-5783727198</v>
      </c>
      <c r="K31" s="13">
        <f t="shared" si="1"/>
        <v>4.148696871047295E-2</v>
      </c>
      <c r="M31" s="9">
        <v>4954034545</v>
      </c>
      <c r="O31" s="9">
        <v>-15831727841</v>
      </c>
      <c r="P31" s="9"/>
      <c r="Q31" s="9">
        <v>0</v>
      </c>
      <c r="R31" s="9"/>
      <c r="S31" s="9">
        <f t="shared" si="2"/>
        <v>-10877693296</v>
      </c>
      <c r="U31" s="13">
        <f t="shared" si="3"/>
        <v>4.8615847301131519E-2</v>
      </c>
    </row>
    <row r="32" spans="1:21" x14ac:dyDescent="0.55000000000000004">
      <c r="A32" s="1" t="s">
        <v>71</v>
      </c>
      <c r="C32" s="9">
        <v>0</v>
      </c>
      <c r="E32" s="9">
        <v>42937314</v>
      </c>
      <c r="F32" s="9"/>
      <c r="G32" s="9">
        <v>0</v>
      </c>
      <c r="H32" s="9"/>
      <c r="I32" s="9">
        <f t="shared" si="0"/>
        <v>42937314</v>
      </c>
      <c r="K32" s="13">
        <f t="shared" si="1"/>
        <v>-3.0799153235403897E-4</v>
      </c>
      <c r="M32" s="9">
        <v>13286481112</v>
      </c>
      <c r="O32" s="9">
        <v>-1459868668</v>
      </c>
      <c r="P32" s="9"/>
      <c r="Q32" s="9">
        <v>0</v>
      </c>
      <c r="R32" s="9"/>
      <c r="S32" s="9">
        <f t="shared" si="2"/>
        <v>11826612444</v>
      </c>
      <c r="U32" s="13">
        <f t="shared" si="3"/>
        <v>-5.2856866710756893E-2</v>
      </c>
    </row>
    <row r="33" spans="1:21" x14ac:dyDescent="0.55000000000000004">
      <c r="A33" s="1" t="s">
        <v>29</v>
      </c>
      <c r="C33" s="9">
        <v>0</v>
      </c>
      <c r="E33" s="9">
        <v>-607929408</v>
      </c>
      <c r="F33" s="9"/>
      <c r="G33" s="9">
        <v>0</v>
      </c>
      <c r="H33" s="9"/>
      <c r="I33" s="9">
        <f t="shared" si="0"/>
        <v>-607929408</v>
      </c>
      <c r="K33" s="13">
        <f t="shared" si="1"/>
        <v>4.3607084954825947E-3</v>
      </c>
      <c r="M33" s="9">
        <v>4095823993</v>
      </c>
      <c r="O33" s="9">
        <v>-5040748015</v>
      </c>
      <c r="P33" s="9"/>
      <c r="Q33" s="9">
        <v>0</v>
      </c>
      <c r="R33" s="9"/>
      <c r="S33" s="9">
        <f t="shared" si="2"/>
        <v>-944924022</v>
      </c>
      <c r="U33" s="13">
        <f t="shared" si="3"/>
        <v>4.2231639295819906E-3</v>
      </c>
    </row>
    <row r="34" spans="1:21" x14ac:dyDescent="0.55000000000000004">
      <c r="A34" s="1" t="s">
        <v>27</v>
      </c>
      <c r="C34" s="9">
        <v>0</v>
      </c>
      <c r="E34" s="9">
        <v>-9582481368</v>
      </c>
      <c r="F34" s="9"/>
      <c r="G34" s="9">
        <v>0</v>
      </c>
      <c r="H34" s="9"/>
      <c r="I34" s="9">
        <f t="shared" si="0"/>
        <v>-9582481368</v>
      </c>
      <c r="K34" s="13">
        <f t="shared" si="1"/>
        <v>6.8735625155414884E-2</v>
      </c>
      <c r="M34" s="9">
        <v>10585470613</v>
      </c>
      <c r="O34" s="9">
        <v>-28799902947</v>
      </c>
      <c r="P34" s="9"/>
      <c r="Q34" s="9">
        <v>0</v>
      </c>
      <c r="R34" s="9"/>
      <c r="S34" s="9">
        <f t="shared" si="2"/>
        <v>-18214432334</v>
      </c>
      <c r="U34" s="13">
        <f t="shared" si="3"/>
        <v>8.140605153412081E-2</v>
      </c>
    </row>
    <row r="35" spans="1:21" x14ac:dyDescent="0.55000000000000004">
      <c r="A35" s="1" t="s">
        <v>73</v>
      </c>
      <c r="C35" s="9">
        <v>0</v>
      </c>
      <c r="E35" s="9">
        <v>-2567626179</v>
      </c>
      <c r="F35" s="9"/>
      <c r="G35" s="9">
        <v>0</v>
      </c>
      <c r="H35" s="9"/>
      <c r="I35" s="9">
        <f t="shared" si="0"/>
        <v>-2567626179</v>
      </c>
      <c r="K35" s="13">
        <f t="shared" si="1"/>
        <v>1.8417712886804143E-2</v>
      </c>
      <c r="M35" s="9">
        <v>495935040</v>
      </c>
      <c r="O35" s="9">
        <v>-10758796418</v>
      </c>
      <c r="P35" s="9"/>
      <c r="Q35" s="9">
        <v>0</v>
      </c>
      <c r="R35" s="9"/>
      <c r="S35" s="9">
        <f t="shared" si="2"/>
        <v>-10262861378</v>
      </c>
      <c r="U35" s="13">
        <f t="shared" si="3"/>
        <v>4.5867969251256607E-2</v>
      </c>
    </row>
    <row r="36" spans="1:21" x14ac:dyDescent="0.55000000000000004">
      <c r="A36" s="1" t="s">
        <v>87</v>
      </c>
      <c r="C36" s="9">
        <v>0</v>
      </c>
      <c r="E36" s="9">
        <v>-15046106404</v>
      </c>
      <c r="F36" s="9"/>
      <c r="G36" s="9">
        <v>0</v>
      </c>
      <c r="H36" s="9"/>
      <c r="I36" s="9">
        <f t="shared" si="0"/>
        <v>-15046106404</v>
      </c>
      <c r="K36" s="13">
        <f t="shared" si="1"/>
        <v>0.10792648481295031</v>
      </c>
      <c r="M36" s="9">
        <v>12971559771</v>
      </c>
      <c r="O36" s="9">
        <v>-20878958226</v>
      </c>
      <c r="P36" s="9"/>
      <c r="Q36" s="9">
        <v>0</v>
      </c>
      <c r="R36" s="9"/>
      <c r="S36" s="9">
        <f t="shared" si="2"/>
        <v>-7907398455</v>
      </c>
      <c r="U36" s="13">
        <f t="shared" si="3"/>
        <v>3.5340661423028531E-2</v>
      </c>
    </row>
    <row r="37" spans="1:21" x14ac:dyDescent="0.55000000000000004">
      <c r="A37" s="1" t="s">
        <v>85</v>
      </c>
      <c r="C37" s="9">
        <v>0</v>
      </c>
      <c r="E37" s="9">
        <v>-3030919234</v>
      </c>
      <c r="F37" s="9"/>
      <c r="G37" s="9">
        <v>0</v>
      </c>
      <c r="H37" s="9"/>
      <c r="I37" s="9">
        <f t="shared" si="0"/>
        <v>-3030919234</v>
      </c>
      <c r="K37" s="13">
        <f t="shared" si="1"/>
        <v>2.1740937482046269E-2</v>
      </c>
      <c r="M37" s="9">
        <v>2982777210</v>
      </c>
      <c r="O37" s="9">
        <v>-7676132408</v>
      </c>
      <c r="P37" s="9"/>
      <c r="Q37" s="9">
        <v>0</v>
      </c>
      <c r="R37" s="9"/>
      <c r="S37" s="9">
        <f t="shared" si="2"/>
        <v>-4693355198</v>
      </c>
      <c r="U37" s="13">
        <f t="shared" si="3"/>
        <v>2.0976086880464283E-2</v>
      </c>
    </row>
    <row r="38" spans="1:21" x14ac:dyDescent="0.55000000000000004">
      <c r="A38" s="1" t="s">
        <v>21</v>
      </c>
      <c r="C38" s="9">
        <v>0</v>
      </c>
      <c r="E38" s="9">
        <v>-5321045938</v>
      </c>
      <c r="F38" s="9"/>
      <c r="G38" s="9">
        <v>0</v>
      </c>
      <c r="H38" s="9"/>
      <c r="I38" s="9">
        <f t="shared" si="0"/>
        <v>-5321045938</v>
      </c>
      <c r="K38" s="13">
        <f t="shared" si="1"/>
        <v>3.8168132551813901E-2</v>
      </c>
      <c r="M38" s="9">
        <v>2398565272</v>
      </c>
      <c r="O38" s="9">
        <v>-12619311133</v>
      </c>
      <c r="P38" s="9"/>
      <c r="Q38" s="9">
        <v>0</v>
      </c>
      <c r="R38" s="9"/>
      <c r="S38" s="9">
        <f t="shared" si="2"/>
        <v>-10220745861</v>
      </c>
      <c r="U38" s="13">
        <f t="shared" si="3"/>
        <v>4.5679741702661071E-2</v>
      </c>
    </row>
    <row r="39" spans="1:21" x14ac:dyDescent="0.55000000000000004">
      <c r="A39" s="1" t="s">
        <v>41</v>
      </c>
      <c r="C39" s="9">
        <v>0</v>
      </c>
      <c r="E39" s="9">
        <v>-900602380</v>
      </c>
      <c r="F39" s="9"/>
      <c r="G39" s="9">
        <v>0</v>
      </c>
      <c r="H39" s="9"/>
      <c r="I39" s="9">
        <f t="shared" si="0"/>
        <v>-900602380</v>
      </c>
      <c r="K39" s="13">
        <f t="shared" si="1"/>
        <v>6.4600665765421304E-3</v>
      </c>
      <c r="M39" s="9">
        <v>9456966313</v>
      </c>
      <c r="O39" s="9">
        <v>4777384750</v>
      </c>
      <c r="P39" s="9"/>
      <c r="Q39" s="9">
        <v>0</v>
      </c>
      <c r="R39" s="9"/>
      <c r="S39" s="9">
        <f t="shared" si="2"/>
        <v>14234351063</v>
      </c>
      <c r="U39" s="13">
        <f t="shared" si="3"/>
        <v>-6.3617811136849972E-2</v>
      </c>
    </row>
    <row r="40" spans="1:21" x14ac:dyDescent="0.55000000000000004">
      <c r="A40" s="1" t="s">
        <v>100</v>
      </c>
      <c r="C40" s="9">
        <v>0</v>
      </c>
      <c r="E40" s="9">
        <v>-321621298</v>
      </c>
      <c r="F40" s="9"/>
      <c r="G40" s="9">
        <v>0</v>
      </c>
      <c r="H40" s="9"/>
      <c r="I40" s="9">
        <f t="shared" si="0"/>
        <v>-321621298</v>
      </c>
      <c r="K40" s="13">
        <f t="shared" si="1"/>
        <v>2.3070058925603733E-3</v>
      </c>
      <c r="M40" s="9">
        <v>3001932282</v>
      </c>
      <c r="O40" s="9">
        <v>-2090538442</v>
      </c>
      <c r="P40" s="9"/>
      <c r="Q40" s="9">
        <v>0</v>
      </c>
      <c r="R40" s="9"/>
      <c r="S40" s="9">
        <f t="shared" si="2"/>
        <v>911393840</v>
      </c>
      <c r="U40" s="13">
        <f t="shared" si="3"/>
        <v>-4.0733069549704175E-3</v>
      </c>
    </row>
    <row r="41" spans="1:21" x14ac:dyDescent="0.55000000000000004">
      <c r="A41" s="1" t="s">
        <v>75</v>
      </c>
      <c r="C41" s="9">
        <v>0</v>
      </c>
      <c r="E41" s="9">
        <v>181379649</v>
      </c>
      <c r="F41" s="9"/>
      <c r="G41" s="9">
        <v>0</v>
      </c>
      <c r="H41" s="9"/>
      <c r="I41" s="9">
        <f t="shared" si="0"/>
        <v>181379649</v>
      </c>
      <c r="K41" s="13">
        <f t="shared" si="1"/>
        <v>-1.3010454271393812E-3</v>
      </c>
      <c r="M41" s="9">
        <v>5697417604</v>
      </c>
      <c r="O41" s="9">
        <v>-5473397653</v>
      </c>
      <c r="P41" s="9"/>
      <c r="Q41" s="9">
        <v>0</v>
      </c>
      <c r="R41" s="9"/>
      <c r="S41" s="9">
        <f t="shared" si="2"/>
        <v>224019951</v>
      </c>
      <c r="U41" s="13">
        <f t="shared" si="3"/>
        <v>-1.0012159227019049E-3</v>
      </c>
    </row>
    <row r="42" spans="1:21" x14ac:dyDescent="0.55000000000000004">
      <c r="A42" s="1" t="s">
        <v>101</v>
      </c>
      <c r="C42" s="9">
        <v>0</v>
      </c>
      <c r="E42" s="9">
        <v>-2446698194</v>
      </c>
      <c r="F42" s="9"/>
      <c r="G42" s="9">
        <v>0</v>
      </c>
      <c r="H42" s="9"/>
      <c r="I42" s="9">
        <f t="shared" si="0"/>
        <v>-2446698194</v>
      </c>
      <c r="K42" s="13">
        <f t="shared" si="1"/>
        <v>1.7550290313407116E-2</v>
      </c>
      <c r="M42" s="9">
        <v>4890085800</v>
      </c>
      <c r="O42" s="9">
        <v>-3475607699</v>
      </c>
      <c r="P42" s="9"/>
      <c r="Q42" s="9">
        <v>0</v>
      </c>
      <c r="R42" s="9"/>
      <c r="S42" s="9">
        <f t="shared" si="2"/>
        <v>1414478101</v>
      </c>
      <c r="U42" s="13">
        <f t="shared" si="3"/>
        <v>-6.3217494277300022E-3</v>
      </c>
    </row>
    <row r="43" spans="1:21" x14ac:dyDescent="0.55000000000000004">
      <c r="A43" s="1" t="s">
        <v>109</v>
      </c>
      <c r="C43" s="9">
        <v>0</v>
      </c>
      <c r="E43" s="9">
        <v>-15089282471</v>
      </c>
      <c r="F43" s="9"/>
      <c r="G43" s="9">
        <v>0</v>
      </c>
      <c r="H43" s="9"/>
      <c r="I43" s="9">
        <f t="shared" si="0"/>
        <v>-15089282471</v>
      </c>
      <c r="K43" s="13">
        <f t="shared" si="1"/>
        <v>0.10823618893268987</v>
      </c>
      <c r="M43" s="9">
        <v>8144335675</v>
      </c>
      <c r="O43" s="9">
        <v>-25306955147</v>
      </c>
      <c r="P43" s="9"/>
      <c r="Q43" s="9">
        <v>0</v>
      </c>
      <c r="R43" s="9"/>
      <c r="S43" s="9">
        <f t="shared" si="2"/>
        <v>-17162619472</v>
      </c>
      <c r="U43" s="13">
        <f t="shared" si="3"/>
        <v>7.6705167615361891E-2</v>
      </c>
    </row>
    <row r="44" spans="1:21" x14ac:dyDescent="0.55000000000000004">
      <c r="A44" s="1" t="s">
        <v>45</v>
      </c>
      <c r="C44" s="9">
        <v>0</v>
      </c>
      <c r="E44" s="9">
        <v>-897048016</v>
      </c>
      <c r="F44" s="9"/>
      <c r="G44" s="9">
        <v>0</v>
      </c>
      <c r="H44" s="9"/>
      <c r="I44" s="9">
        <f t="shared" si="0"/>
        <v>-897048016</v>
      </c>
      <c r="K44" s="13">
        <f t="shared" si="1"/>
        <v>6.4345709431891914E-3</v>
      </c>
      <c r="M44" s="9">
        <v>12994810560</v>
      </c>
      <c r="O44" s="9">
        <v>-10226347387</v>
      </c>
      <c r="P44" s="9"/>
      <c r="Q44" s="9">
        <v>0</v>
      </c>
      <c r="R44" s="9"/>
      <c r="S44" s="9">
        <f t="shared" si="2"/>
        <v>2768463173</v>
      </c>
      <c r="U44" s="13">
        <f t="shared" si="3"/>
        <v>-1.2373136400790652E-2</v>
      </c>
    </row>
    <row r="45" spans="1:21" x14ac:dyDescent="0.55000000000000004">
      <c r="A45" s="1" t="s">
        <v>57</v>
      </c>
      <c r="C45" s="9">
        <v>0</v>
      </c>
      <c r="E45" s="9">
        <v>1432086641</v>
      </c>
      <c r="F45" s="9"/>
      <c r="G45" s="9">
        <v>0</v>
      </c>
      <c r="H45" s="9"/>
      <c r="I45" s="9">
        <f t="shared" si="0"/>
        <v>1432086641</v>
      </c>
      <c r="K45" s="13">
        <f t="shared" si="1"/>
        <v>-1.0272430153067761E-2</v>
      </c>
      <c r="M45" s="9">
        <v>2280614850</v>
      </c>
      <c r="O45" s="9">
        <v>-1692466030</v>
      </c>
      <c r="P45" s="9"/>
      <c r="Q45" s="9">
        <v>0</v>
      </c>
      <c r="R45" s="9"/>
      <c r="S45" s="9">
        <f t="shared" si="2"/>
        <v>588148820</v>
      </c>
      <c r="U45" s="13">
        <f t="shared" si="3"/>
        <v>-2.6286228564630682E-3</v>
      </c>
    </row>
    <row r="46" spans="1:21" x14ac:dyDescent="0.55000000000000004">
      <c r="A46" s="1" t="s">
        <v>89</v>
      </c>
      <c r="C46" s="9">
        <v>0</v>
      </c>
      <c r="E46" s="9">
        <v>-3636843486</v>
      </c>
      <c r="F46" s="9"/>
      <c r="G46" s="9">
        <v>0</v>
      </c>
      <c r="H46" s="9"/>
      <c r="I46" s="9">
        <f t="shared" si="0"/>
        <v>-3636843486</v>
      </c>
      <c r="K46" s="13">
        <f t="shared" si="1"/>
        <v>2.6087262891780909E-2</v>
      </c>
      <c r="M46" s="9">
        <v>6434347041</v>
      </c>
      <c r="O46" s="9">
        <v>-16665535539</v>
      </c>
      <c r="P46" s="9"/>
      <c r="Q46" s="9">
        <v>0</v>
      </c>
      <c r="R46" s="9"/>
      <c r="S46" s="9">
        <f t="shared" si="2"/>
        <v>-10231188498</v>
      </c>
      <c r="U46" s="13">
        <f t="shared" si="3"/>
        <v>4.5726413145953174E-2</v>
      </c>
    </row>
    <row r="47" spans="1:21" x14ac:dyDescent="0.55000000000000004">
      <c r="A47" s="1" t="s">
        <v>25</v>
      </c>
      <c r="C47" s="9">
        <v>0</v>
      </c>
      <c r="E47" s="9">
        <v>-4471144271</v>
      </c>
      <c r="F47" s="9"/>
      <c r="G47" s="9">
        <v>0</v>
      </c>
      <c r="H47" s="9"/>
      <c r="I47" s="9">
        <f t="shared" si="0"/>
        <v>-4471144271</v>
      </c>
      <c r="K47" s="13">
        <f t="shared" si="1"/>
        <v>3.2071744762638681E-2</v>
      </c>
      <c r="M47" s="9">
        <v>4463396024</v>
      </c>
      <c r="O47" s="9">
        <v>-9193861879</v>
      </c>
      <c r="P47" s="9"/>
      <c r="Q47" s="9">
        <v>0</v>
      </c>
      <c r="R47" s="9"/>
      <c r="S47" s="9">
        <f t="shared" si="2"/>
        <v>-4730465855</v>
      </c>
      <c r="U47" s="13">
        <f t="shared" si="3"/>
        <v>2.1141946128823499E-2</v>
      </c>
    </row>
    <row r="48" spans="1:21" x14ac:dyDescent="0.55000000000000004">
      <c r="A48" s="1" t="s">
        <v>31</v>
      </c>
      <c r="C48" s="9">
        <v>1216799740</v>
      </c>
      <c r="E48" s="9">
        <v>-3093681748</v>
      </c>
      <c r="F48" s="9"/>
      <c r="G48" s="9">
        <v>0</v>
      </c>
      <c r="H48" s="9"/>
      <c r="I48" s="9">
        <f t="shared" si="0"/>
        <v>-1876882008</v>
      </c>
      <c r="K48" s="13">
        <f t="shared" si="1"/>
        <v>1.3462969893544008E-2</v>
      </c>
      <c r="M48" s="9">
        <v>1216799740</v>
      </c>
      <c r="O48" s="9">
        <v>-4996412328</v>
      </c>
      <c r="P48" s="9"/>
      <c r="Q48" s="9">
        <v>0</v>
      </c>
      <c r="R48" s="9"/>
      <c r="S48" s="9">
        <f t="shared" si="2"/>
        <v>-3779612588</v>
      </c>
      <c r="U48" s="13">
        <f t="shared" si="3"/>
        <v>1.6892282530452631E-2</v>
      </c>
    </row>
    <row r="49" spans="1:21" x14ac:dyDescent="0.55000000000000004">
      <c r="A49" s="1" t="s">
        <v>49</v>
      </c>
      <c r="C49" s="9">
        <v>0</v>
      </c>
      <c r="E49" s="9">
        <v>-8306940242</v>
      </c>
      <c r="F49" s="9"/>
      <c r="G49" s="9">
        <v>0</v>
      </c>
      <c r="H49" s="9"/>
      <c r="I49" s="9">
        <f t="shared" si="0"/>
        <v>-8306940242</v>
      </c>
      <c r="K49" s="13">
        <f t="shared" si="1"/>
        <v>5.9586103925993394E-2</v>
      </c>
      <c r="M49" s="9">
        <v>3123266199</v>
      </c>
      <c r="O49" s="9">
        <v>-24959592824</v>
      </c>
      <c r="P49" s="9"/>
      <c r="Q49" s="9">
        <v>0</v>
      </c>
      <c r="R49" s="9"/>
      <c r="S49" s="9">
        <f t="shared" si="2"/>
        <v>-21836326625</v>
      </c>
      <c r="U49" s="13">
        <f t="shared" si="3"/>
        <v>9.7593441176449261E-2</v>
      </c>
    </row>
    <row r="50" spans="1:21" x14ac:dyDescent="0.55000000000000004">
      <c r="A50" s="1" t="s">
        <v>35</v>
      </c>
      <c r="C50" s="9">
        <v>0</v>
      </c>
      <c r="E50" s="9">
        <v>-6591755850</v>
      </c>
      <c r="F50" s="9"/>
      <c r="G50" s="9">
        <v>0</v>
      </c>
      <c r="H50" s="9"/>
      <c r="I50" s="9">
        <f t="shared" si="0"/>
        <v>-6591755850</v>
      </c>
      <c r="K50" s="13">
        <f t="shared" si="1"/>
        <v>4.7282999238033398E-2</v>
      </c>
      <c r="M50" s="9">
        <v>12474556400</v>
      </c>
      <c r="O50" s="9">
        <v>-39550535106</v>
      </c>
      <c r="P50" s="9"/>
      <c r="Q50" s="9">
        <v>0</v>
      </c>
      <c r="R50" s="9"/>
      <c r="S50" s="9">
        <f t="shared" si="2"/>
        <v>-27075978706</v>
      </c>
      <c r="U50" s="13">
        <f t="shared" si="3"/>
        <v>0.12101110138705867</v>
      </c>
    </row>
    <row r="51" spans="1:21" x14ac:dyDescent="0.55000000000000004">
      <c r="A51" s="1" t="s">
        <v>65</v>
      </c>
      <c r="C51" s="9">
        <v>0</v>
      </c>
      <c r="E51" s="9">
        <v>-9038659031</v>
      </c>
      <c r="F51" s="9"/>
      <c r="G51" s="9">
        <v>0</v>
      </c>
      <c r="H51" s="9"/>
      <c r="I51" s="9">
        <f t="shared" si="0"/>
        <v>-9038659031</v>
      </c>
      <c r="K51" s="13">
        <f t="shared" si="1"/>
        <v>6.483475993359443E-2</v>
      </c>
      <c r="M51" s="9">
        <v>3165201600</v>
      </c>
      <c r="O51" s="9">
        <v>-13386368439</v>
      </c>
      <c r="P51" s="9"/>
      <c r="Q51" s="9">
        <v>0</v>
      </c>
      <c r="R51" s="9"/>
      <c r="S51" s="9">
        <f t="shared" si="2"/>
        <v>-10221166839</v>
      </c>
      <c r="U51" s="13">
        <f t="shared" si="3"/>
        <v>4.5681623186318333E-2</v>
      </c>
    </row>
    <row r="52" spans="1:21" x14ac:dyDescent="0.55000000000000004">
      <c r="A52" s="1" t="s">
        <v>61</v>
      </c>
      <c r="C52" s="9">
        <v>0</v>
      </c>
      <c r="E52" s="9">
        <v>-5029588412</v>
      </c>
      <c r="F52" s="9"/>
      <c r="G52" s="9">
        <v>0</v>
      </c>
      <c r="H52" s="9"/>
      <c r="I52" s="9">
        <f>C52+E52+G52</f>
        <v>-5029588412</v>
      </c>
      <c r="K52" s="13">
        <f t="shared" si="1"/>
        <v>3.6077492926595213E-2</v>
      </c>
      <c r="M52" s="9">
        <v>4845205060</v>
      </c>
      <c r="O52" s="9">
        <v>-23329734046</v>
      </c>
      <c r="P52" s="9"/>
      <c r="Q52" s="9">
        <v>0</v>
      </c>
      <c r="R52" s="9"/>
      <c r="S52" s="9">
        <f t="shared" si="2"/>
        <v>-18484528986</v>
      </c>
      <c r="U52" s="13">
        <f t="shared" si="3"/>
        <v>8.2613198787942307E-2</v>
      </c>
    </row>
    <row r="53" spans="1:21" x14ac:dyDescent="0.55000000000000004">
      <c r="A53" s="1" t="s">
        <v>15</v>
      </c>
      <c r="C53" s="9">
        <v>0</v>
      </c>
      <c r="E53" s="9">
        <v>-1868814000</v>
      </c>
      <c r="F53" s="9"/>
      <c r="G53" s="9">
        <v>0</v>
      </c>
      <c r="H53" s="9"/>
      <c r="I53" s="9">
        <f t="shared" si="0"/>
        <v>-1868814000</v>
      </c>
      <c r="K53" s="13">
        <f t="shared" si="1"/>
        <v>1.3405097662715488E-2</v>
      </c>
      <c r="M53" s="9">
        <v>3019464720</v>
      </c>
      <c r="O53" s="9">
        <v>4015962000</v>
      </c>
      <c r="P53" s="9"/>
      <c r="Q53" s="9">
        <v>0</v>
      </c>
      <c r="R53" s="9"/>
      <c r="S53" s="9">
        <f t="shared" si="2"/>
        <v>7035426720</v>
      </c>
      <c r="U53" s="13">
        <f t="shared" si="3"/>
        <v>-3.1443544307651582E-2</v>
      </c>
    </row>
    <row r="54" spans="1:21" x14ac:dyDescent="0.55000000000000004">
      <c r="A54" s="1" t="s">
        <v>77</v>
      </c>
      <c r="C54" s="9">
        <v>0</v>
      </c>
      <c r="E54" s="9">
        <v>-4408091372</v>
      </c>
      <c r="F54" s="9"/>
      <c r="G54" s="9">
        <v>0</v>
      </c>
      <c r="H54" s="9"/>
      <c r="I54" s="9">
        <f t="shared" si="0"/>
        <v>-4408091372</v>
      </c>
      <c r="K54" s="13">
        <f t="shared" si="1"/>
        <v>3.161946311823087E-2</v>
      </c>
      <c r="M54" s="9">
        <v>255218316</v>
      </c>
      <c r="O54" s="9">
        <v>-24026280246</v>
      </c>
      <c r="P54" s="9"/>
      <c r="Q54" s="9">
        <v>0</v>
      </c>
      <c r="R54" s="9"/>
      <c r="S54" s="9">
        <f t="shared" si="2"/>
        <v>-23771061930</v>
      </c>
      <c r="U54" s="13">
        <f t="shared" si="3"/>
        <v>0.10624038438366176</v>
      </c>
    </row>
    <row r="55" spans="1:21" x14ac:dyDescent="0.55000000000000004">
      <c r="A55" s="1" t="s">
        <v>17</v>
      </c>
      <c r="C55" s="9">
        <v>0</v>
      </c>
      <c r="E55" s="9">
        <v>-7100736290</v>
      </c>
      <c r="F55" s="9"/>
      <c r="G55" s="9">
        <v>0</v>
      </c>
      <c r="H55" s="9"/>
      <c r="I55" s="9">
        <f t="shared" si="0"/>
        <v>-7100736290</v>
      </c>
      <c r="K55" s="13">
        <f t="shared" si="1"/>
        <v>5.0933941764476319E-2</v>
      </c>
      <c r="M55" s="9">
        <v>2098892218</v>
      </c>
      <c r="O55" s="9">
        <v>-35363271412</v>
      </c>
      <c r="P55" s="9"/>
      <c r="Q55" s="9">
        <v>0</v>
      </c>
      <c r="R55" s="9"/>
      <c r="S55" s="9">
        <f t="shared" si="2"/>
        <v>-33264379194</v>
      </c>
      <c r="U55" s="13">
        <f t="shared" si="3"/>
        <v>0.14866901791183212</v>
      </c>
    </row>
    <row r="56" spans="1:21" x14ac:dyDescent="0.55000000000000004">
      <c r="A56" s="1" t="s">
        <v>19</v>
      </c>
      <c r="C56" s="9">
        <v>0</v>
      </c>
      <c r="E56" s="9">
        <v>-3391406127</v>
      </c>
      <c r="F56" s="9"/>
      <c r="G56" s="9">
        <v>0</v>
      </c>
      <c r="H56" s="9"/>
      <c r="I56" s="9">
        <f t="shared" si="0"/>
        <v>-3391406127</v>
      </c>
      <c r="K56" s="13">
        <f t="shared" si="1"/>
        <v>2.4326728259937418E-2</v>
      </c>
      <c r="M56" s="9">
        <v>1581585460</v>
      </c>
      <c r="O56" s="9">
        <v>-3955789856</v>
      </c>
      <c r="P56" s="9"/>
      <c r="Q56" s="9">
        <v>0</v>
      </c>
      <c r="R56" s="9"/>
      <c r="S56" s="9">
        <f t="shared" si="2"/>
        <v>-2374204396</v>
      </c>
      <c r="U56" s="13">
        <f t="shared" si="3"/>
        <v>1.0611069390976068E-2</v>
      </c>
    </row>
    <row r="57" spans="1:21" x14ac:dyDescent="0.55000000000000004">
      <c r="A57" s="1" t="s">
        <v>94</v>
      </c>
      <c r="C57" s="9">
        <v>0</v>
      </c>
      <c r="E57" s="9">
        <v>5152787606</v>
      </c>
      <c r="F57" s="9"/>
      <c r="G57" s="9">
        <v>0</v>
      </c>
      <c r="H57" s="9"/>
      <c r="I57" s="9">
        <f t="shared" si="0"/>
        <v>5152787606</v>
      </c>
      <c r="K57" s="13">
        <f t="shared" si="1"/>
        <v>-3.6961206997411157E-2</v>
      </c>
      <c r="M57" s="9">
        <v>0</v>
      </c>
      <c r="O57" s="9">
        <v>1140511618</v>
      </c>
      <c r="P57" s="9"/>
      <c r="Q57" s="9">
        <v>0</v>
      </c>
      <c r="R57" s="9"/>
      <c r="S57" s="9">
        <f t="shared" si="2"/>
        <v>1140511618</v>
      </c>
      <c r="U57" s="13">
        <f t="shared" si="3"/>
        <v>-5.097306676797338E-3</v>
      </c>
    </row>
    <row r="58" spans="1:21" x14ac:dyDescent="0.55000000000000004">
      <c r="A58" s="1" t="s">
        <v>53</v>
      </c>
      <c r="C58" s="9">
        <v>0</v>
      </c>
      <c r="E58" s="9">
        <v>-1077275563</v>
      </c>
      <c r="F58" s="9"/>
      <c r="G58" s="9">
        <v>0</v>
      </c>
      <c r="H58" s="9"/>
      <c r="I58" s="9">
        <f t="shared" si="0"/>
        <v>-1077275563</v>
      </c>
      <c r="K58" s="13">
        <f t="shared" si="1"/>
        <v>7.7273522842143793E-3</v>
      </c>
      <c r="M58" s="9">
        <v>0</v>
      </c>
      <c r="O58" s="9">
        <v>-11553156378</v>
      </c>
      <c r="P58" s="9"/>
      <c r="Q58" s="9">
        <v>0</v>
      </c>
      <c r="R58" s="9"/>
      <c r="S58" s="9">
        <f t="shared" si="2"/>
        <v>-11553156378</v>
      </c>
      <c r="U58" s="13">
        <f t="shared" si="3"/>
        <v>5.1634705174623784E-2</v>
      </c>
    </row>
    <row r="59" spans="1:21" x14ac:dyDescent="0.55000000000000004">
      <c r="A59" s="1" t="s">
        <v>96</v>
      </c>
      <c r="C59" s="9">
        <v>0</v>
      </c>
      <c r="E59" s="9">
        <v>-2996169145</v>
      </c>
      <c r="F59" s="9"/>
      <c r="G59" s="9">
        <v>0</v>
      </c>
      <c r="H59" s="9"/>
      <c r="I59" s="9">
        <f t="shared" si="0"/>
        <v>-2996169145</v>
      </c>
      <c r="K59" s="13">
        <f t="shared" si="1"/>
        <v>2.1491673330111909E-2</v>
      </c>
      <c r="M59" s="9">
        <v>0</v>
      </c>
      <c r="O59" s="9">
        <v>-7525262042</v>
      </c>
      <c r="P59" s="9"/>
      <c r="Q59" s="9">
        <v>0</v>
      </c>
      <c r="R59" s="9"/>
      <c r="S59" s="9">
        <f t="shared" si="2"/>
        <v>-7525262042</v>
      </c>
      <c r="U59" s="13">
        <f t="shared" si="3"/>
        <v>3.3632773087048172E-2</v>
      </c>
    </row>
    <row r="60" spans="1:21" x14ac:dyDescent="0.55000000000000004">
      <c r="A60" s="1" t="s">
        <v>79</v>
      </c>
      <c r="C60" s="9">
        <v>0</v>
      </c>
      <c r="E60" s="9">
        <v>9609342700</v>
      </c>
      <c r="F60" s="9"/>
      <c r="G60" s="9">
        <v>0</v>
      </c>
      <c r="H60" s="9"/>
      <c r="I60" s="9">
        <f t="shared" si="0"/>
        <v>9609342700</v>
      </c>
      <c r="K60" s="13">
        <f t="shared" si="1"/>
        <v>-6.8928302853040552E-2</v>
      </c>
      <c r="M60" s="9">
        <v>0</v>
      </c>
      <c r="O60" s="9">
        <v>2858261824</v>
      </c>
      <c r="P60" s="9"/>
      <c r="Q60" s="9">
        <v>0</v>
      </c>
      <c r="R60" s="9"/>
      <c r="S60" s="9">
        <f t="shared" si="2"/>
        <v>2858261824</v>
      </c>
      <c r="U60" s="13">
        <f t="shared" si="3"/>
        <v>-1.2774474937010363E-2</v>
      </c>
    </row>
    <row r="61" spans="1:21" ht="24.75" thickBot="1" x14ac:dyDescent="0.6">
      <c r="A61" s="1" t="s">
        <v>63</v>
      </c>
      <c r="C61" s="9">
        <v>0</v>
      </c>
      <c r="D61" s="9"/>
      <c r="E61" s="9">
        <v>0</v>
      </c>
      <c r="F61" s="9"/>
      <c r="G61" s="9">
        <v>0</v>
      </c>
      <c r="H61" s="9"/>
      <c r="I61" s="9">
        <f t="shared" si="0"/>
        <v>0</v>
      </c>
      <c r="K61" s="13">
        <f t="shared" si="1"/>
        <v>0</v>
      </c>
      <c r="M61" s="9">
        <v>0</v>
      </c>
      <c r="O61" s="9">
        <v>0</v>
      </c>
      <c r="P61" s="9"/>
      <c r="Q61" s="9">
        <v>0</v>
      </c>
      <c r="R61" s="9"/>
      <c r="S61" s="9">
        <f t="shared" si="2"/>
        <v>0</v>
      </c>
      <c r="U61" s="13">
        <f t="shared" si="3"/>
        <v>0</v>
      </c>
    </row>
    <row r="62" spans="1:21" ht="24.75" thickBot="1" x14ac:dyDescent="0.6">
      <c r="A62" s="1" t="s">
        <v>112</v>
      </c>
      <c r="C62" s="10">
        <f>SUM(C8:C61)</f>
        <v>1216799740</v>
      </c>
      <c r="D62" s="9"/>
      <c r="E62" s="10">
        <f>SUM(E8:E61)</f>
        <v>-140800284683</v>
      </c>
      <c r="F62" s="9"/>
      <c r="G62" s="10">
        <f>SUM(G8:G61)</f>
        <v>172788578</v>
      </c>
      <c r="H62" s="9"/>
      <c r="I62" s="10">
        <f>SUM(I8:I61)</f>
        <v>-139410696365</v>
      </c>
      <c r="K62" s="14">
        <f>SUM(K8:K61)</f>
        <v>0.99999999999999956</v>
      </c>
      <c r="M62" s="10">
        <f>SUM(M8:M61)</f>
        <v>207847689047</v>
      </c>
      <c r="N62" s="9"/>
      <c r="O62" s="10">
        <f>SUM(O8:O61)</f>
        <v>-446094520346</v>
      </c>
      <c r="P62" s="9"/>
      <c r="Q62" s="10">
        <f>SUM(Q8:Q61)</f>
        <v>14498940439</v>
      </c>
      <c r="R62" s="9"/>
      <c r="S62" s="10">
        <f>SUM(S8:S61)</f>
        <v>-223747890860</v>
      </c>
      <c r="U62" s="15">
        <f>SUM(U8:U61)</f>
        <v>1</v>
      </c>
    </row>
    <row r="63" spans="1:21" ht="24.75" thickTop="1" x14ac:dyDescent="0.55000000000000004">
      <c r="C63" s="21"/>
      <c r="E63" s="21"/>
      <c r="G63" s="21"/>
      <c r="M63" s="2"/>
      <c r="O63" s="21"/>
      <c r="Q63" s="21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5"/>
  <sheetViews>
    <sheetView rightToLeft="1" topLeftCell="A4" workbookViewId="0">
      <selection activeCell="C25" sqref="C25:Q25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20" style="1" customWidth="1"/>
    <col min="4" max="4" width="1" style="1" customWidth="1"/>
    <col min="5" max="5" width="21" style="1" customWidth="1"/>
    <col min="6" max="6" width="1" style="1" customWidth="1"/>
    <col min="7" max="7" width="21" style="1" customWidth="1"/>
    <col min="8" max="8" width="1" style="1" customWidth="1"/>
    <col min="9" max="9" width="21" style="1" customWidth="1"/>
    <col min="10" max="10" width="1" style="1" customWidth="1"/>
    <col min="11" max="11" width="21" style="1" customWidth="1"/>
    <col min="12" max="12" width="1" style="1" customWidth="1"/>
    <col min="13" max="13" width="21" style="1" customWidth="1"/>
    <col min="14" max="14" width="1" style="1" customWidth="1"/>
    <col min="15" max="15" width="21" style="1" customWidth="1"/>
    <col min="16" max="16" width="1" style="1" customWidth="1"/>
    <col min="17" max="17" width="21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3" t="s">
        <v>0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  <c r="N2" s="23" t="s">
        <v>0</v>
      </c>
      <c r="O2" s="23" t="s">
        <v>0</v>
      </c>
      <c r="P2" s="23" t="s">
        <v>0</v>
      </c>
      <c r="Q2" s="23" t="s">
        <v>0</v>
      </c>
    </row>
    <row r="3" spans="1:17" ht="24.75" x14ac:dyDescent="0.55000000000000004">
      <c r="A3" s="23" t="s">
        <v>193</v>
      </c>
      <c r="B3" s="23" t="s">
        <v>193</v>
      </c>
      <c r="C3" s="23" t="s">
        <v>193</v>
      </c>
      <c r="D3" s="23" t="s">
        <v>193</v>
      </c>
      <c r="E3" s="23" t="s">
        <v>193</v>
      </c>
      <c r="F3" s="23" t="s">
        <v>193</v>
      </c>
      <c r="G3" s="23" t="s">
        <v>193</v>
      </c>
      <c r="H3" s="23" t="s">
        <v>193</v>
      </c>
      <c r="I3" s="23" t="s">
        <v>193</v>
      </c>
      <c r="J3" s="23" t="s">
        <v>193</v>
      </c>
      <c r="K3" s="23" t="s">
        <v>193</v>
      </c>
      <c r="L3" s="23" t="s">
        <v>193</v>
      </c>
      <c r="M3" s="23" t="s">
        <v>193</v>
      </c>
      <c r="N3" s="23" t="s">
        <v>193</v>
      </c>
      <c r="O3" s="23" t="s">
        <v>193</v>
      </c>
      <c r="P3" s="23" t="s">
        <v>193</v>
      </c>
      <c r="Q3" s="23" t="s">
        <v>193</v>
      </c>
    </row>
    <row r="4" spans="1:17" ht="24.75" x14ac:dyDescent="0.5500000000000000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  <c r="N4" s="23" t="s">
        <v>2</v>
      </c>
      <c r="O4" s="23" t="s">
        <v>2</v>
      </c>
      <c r="P4" s="23" t="s">
        <v>2</v>
      </c>
      <c r="Q4" s="23" t="s">
        <v>2</v>
      </c>
    </row>
    <row r="6" spans="1:17" ht="24.75" x14ac:dyDescent="0.55000000000000004">
      <c r="A6" s="22" t="s">
        <v>197</v>
      </c>
      <c r="C6" s="22" t="s">
        <v>195</v>
      </c>
      <c r="D6" s="22" t="s">
        <v>195</v>
      </c>
      <c r="E6" s="22" t="s">
        <v>195</v>
      </c>
      <c r="F6" s="22" t="s">
        <v>195</v>
      </c>
      <c r="G6" s="22" t="s">
        <v>195</v>
      </c>
      <c r="H6" s="22" t="s">
        <v>195</v>
      </c>
      <c r="I6" s="22" t="s">
        <v>195</v>
      </c>
      <c r="K6" s="22" t="s">
        <v>196</v>
      </c>
      <c r="L6" s="22" t="s">
        <v>196</v>
      </c>
      <c r="M6" s="22" t="s">
        <v>196</v>
      </c>
      <c r="N6" s="22" t="s">
        <v>196</v>
      </c>
      <c r="O6" s="22" t="s">
        <v>196</v>
      </c>
      <c r="P6" s="22" t="s">
        <v>196</v>
      </c>
      <c r="Q6" s="22" t="s">
        <v>196</v>
      </c>
    </row>
    <row r="7" spans="1:17" ht="24.75" x14ac:dyDescent="0.55000000000000004">
      <c r="A7" s="22" t="s">
        <v>197</v>
      </c>
      <c r="C7" s="22" t="s">
        <v>246</v>
      </c>
      <c r="E7" s="22" t="s">
        <v>243</v>
      </c>
      <c r="G7" s="22" t="s">
        <v>244</v>
      </c>
      <c r="I7" s="22" t="s">
        <v>247</v>
      </c>
      <c r="K7" s="22" t="s">
        <v>246</v>
      </c>
      <c r="M7" s="22" t="s">
        <v>243</v>
      </c>
      <c r="O7" s="22" t="s">
        <v>244</v>
      </c>
      <c r="Q7" s="22" t="s">
        <v>247</v>
      </c>
    </row>
    <row r="8" spans="1:17" x14ac:dyDescent="0.55000000000000004">
      <c r="A8" s="1" t="s">
        <v>165</v>
      </c>
      <c r="C8" s="9">
        <v>2373093763</v>
      </c>
      <c r="D8" s="9"/>
      <c r="E8" s="9">
        <v>0</v>
      </c>
      <c r="F8" s="9"/>
      <c r="G8" s="9">
        <v>20229489122</v>
      </c>
      <c r="H8" s="9"/>
      <c r="I8" s="9">
        <f>C8+E8+G8</f>
        <v>22602582885</v>
      </c>
      <c r="J8" s="9"/>
      <c r="K8" s="9">
        <v>39073497581</v>
      </c>
      <c r="L8" s="9"/>
      <c r="M8" s="9">
        <v>0</v>
      </c>
      <c r="N8" s="9"/>
      <c r="O8" s="9">
        <v>22290472867</v>
      </c>
      <c r="P8" s="9"/>
      <c r="Q8" s="9">
        <f>K8+M8+O8</f>
        <v>61363970448</v>
      </c>
    </row>
    <row r="9" spans="1:17" x14ac:dyDescent="0.55000000000000004">
      <c r="A9" s="1" t="s">
        <v>145</v>
      </c>
      <c r="C9" s="9">
        <v>0</v>
      </c>
      <c r="D9" s="9"/>
      <c r="E9" s="9">
        <v>0</v>
      </c>
      <c r="F9" s="9"/>
      <c r="G9" s="9">
        <v>11250218065</v>
      </c>
      <c r="H9" s="9"/>
      <c r="I9" s="9">
        <f t="shared" ref="I9:I23" si="0">C9+E9+G9</f>
        <v>11250218065</v>
      </c>
      <c r="J9" s="9"/>
      <c r="K9" s="9">
        <v>0</v>
      </c>
      <c r="L9" s="9"/>
      <c r="M9" s="9">
        <v>0</v>
      </c>
      <c r="N9" s="9"/>
      <c r="O9" s="9">
        <v>12897718191</v>
      </c>
      <c r="P9" s="9"/>
      <c r="Q9" s="9">
        <f t="shared" ref="Q9:Q23" si="1">K9+M9+O9</f>
        <v>12897718191</v>
      </c>
    </row>
    <row r="10" spans="1:17" x14ac:dyDescent="0.55000000000000004">
      <c r="A10" s="1" t="s">
        <v>162</v>
      </c>
      <c r="C10" s="9">
        <v>649922987</v>
      </c>
      <c r="D10" s="9"/>
      <c r="E10" s="9">
        <v>0</v>
      </c>
      <c r="F10" s="9"/>
      <c r="G10" s="9">
        <v>-812496949</v>
      </c>
      <c r="H10" s="9"/>
      <c r="I10" s="9">
        <f t="shared" si="0"/>
        <v>-162573962</v>
      </c>
      <c r="J10" s="9"/>
      <c r="K10" s="9">
        <v>9906004696</v>
      </c>
      <c r="L10" s="9"/>
      <c r="M10" s="9">
        <v>0</v>
      </c>
      <c r="N10" s="9"/>
      <c r="O10" s="9">
        <v>-812496949</v>
      </c>
      <c r="P10" s="9"/>
      <c r="Q10" s="9">
        <f t="shared" si="1"/>
        <v>9093507747</v>
      </c>
    </row>
    <row r="11" spans="1:17" x14ac:dyDescent="0.55000000000000004">
      <c r="A11" s="1" t="s">
        <v>155</v>
      </c>
      <c r="C11" s="9">
        <v>0</v>
      </c>
      <c r="D11" s="9"/>
      <c r="E11" s="9">
        <v>2466395485</v>
      </c>
      <c r="F11" s="9"/>
      <c r="G11" s="9">
        <v>0</v>
      </c>
      <c r="H11" s="9"/>
      <c r="I11" s="9">
        <f t="shared" si="0"/>
        <v>2466395485</v>
      </c>
      <c r="J11" s="9"/>
      <c r="K11" s="9">
        <v>0</v>
      </c>
      <c r="L11" s="9"/>
      <c r="M11" s="9">
        <v>11617989098</v>
      </c>
      <c r="N11" s="9"/>
      <c r="O11" s="9">
        <v>2748216598</v>
      </c>
      <c r="P11" s="9"/>
      <c r="Q11" s="9">
        <f t="shared" si="1"/>
        <v>14366205696</v>
      </c>
    </row>
    <row r="12" spans="1:17" x14ac:dyDescent="0.55000000000000004">
      <c r="A12" s="1" t="s">
        <v>143</v>
      </c>
      <c r="C12" s="9">
        <v>0</v>
      </c>
      <c r="D12" s="9"/>
      <c r="E12" s="9">
        <v>176803699</v>
      </c>
      <c r="F12" s="9"/>
      <c r="G12" s="9">
        <v>0</v>
      </c>
      <c r="H12" s="9"/>
      <c r="I12" s="9">
        <f t="shared" si="0"/>
        <v>176803699</v>
      </c>
      <c r="J12" s="9"/>
      <c r="K12" s="9">
        <v>0</v>
      </c>
      <c r="L12" s="9"/>
      <c r="M12" s="9">
        <v>700527506</v>
      </c>
      <c r="N12" s="9"/>
      <c r="O12" s="9">
        <v>818851558</v>
      </c>
      <c r="P12" s="9"/>
      <c r="Q12" s="9">
        <f t="shared" si="1"/>
        <v>1519379064</v>
      </c>
    </row>
    <row r="13" spans="1:17" x14ac:dyDescent="0.55000000000000004">
      <c r="A13" s="1" t="s">
        <v>241</v>
      </c>
      <c r="C13" s="9">
        <v>0</v>
      </c>
      <c r="D13" s="9"/>
      <c r="E13" s="9">
        <v>0</v>
      </c>
      <c r="F13" s="9"/>
      <c r="G13" s="9">
        <v>0</v>
      </c>
      <c r="H13" s="9"/>
      <c r="I13" s="9">
        <f t="shared" si="0"/>
        <v>0</v>
      </c>
      <c r="J13" s="9"/>
      <c r="K13" s="9">
        <v>0</v>
      </c>
      <c r="L13" s="9"/>
      <c r="M13" s="9">
        <v>0</v>
      </c>
      <c r="N13" s="9"/>
      <c r="O13" s="9">
        <v>1136257961</v>
      </c>
      <c r="P13" s="9"/>
      <c r="Q13" s="9">
        <f t="shared" si="1"/>
        <v>1136257961</v>
      </c>
    </row>
    <row r="14" spans="1:17" x14ac:dyDescent="0.55000000000000004">
      <c r="A14" s="1" t="s">
        <v>168</v>
      </c>
      <c r="C14" s="9">
        <v>1494269596</v>
      </c>
      <c r="D14" s="9"/>
      <c r="E14" s="9">
        <v>-572146279</v>
      </c>
      <c r="F14" s="9"/>
      <c r="G14" s="9">
        <v>0</v>
      </c>
      <c r="H14" s="9"/>
      <c r="I14" s="9">
        <f t="shared" si="0"/>
        <v>922123317</v>
      </c>
      <c r="J14" s="9"/>
      <c r="K14" s="9">
        <v>7631433772</v>
      </c>
      <c r="L14" s="9"/>
      <c r="M14" s="9">
        <v>2598278976</v>
      </c>
      <c r="N14" s="9"/>
      <c r="O14" s="9">
        <v>0</v>
      </c>
      <c r="P14" s="9"/>
      <c r="Q14" s="9">
        <f t="shared" si="1"/>
        <v>10229712748</v>
      </c>
    </row>
    <row r="15" spans="1:17" x14ac:dyDescent="0.55000000000000004">
      <c r="A15" s="1" t="s">
        <v>149</v>
      </c>
      <c r="C15" s="9">
        <v>0</v>
      </c>
      <c r="D15" s="9"/>
      <c r="E15" s="9">
        <v>4829689420</v>
      </c>
      <c r="F15" s="9"/>
      <c r="G15" s="9">
        <v>0</v>
      </c>
      <c r="H15" s="9"/>
      <c r="I15" s="9">
        <f t="shared" si="0"/>
        <v>4829689420</v>
      </c>
      <c r="J15" s="9"/>
      <c r="K15" s="9">
        <v>0</v>
      </c>
      <c r="L15" s="9"/>
      <c r="M15" s="9">
        <v>20579448669</v>
      </c>
      <c r="N15" s="9"/>
      <c r="O15" s="9">
        <v>0</v>
      </c>
      <c r="P15" s="9"/>
      <c r="Q15" s="9">
        <f t="shared" si="1"/>
        <v>20579448669</v>
      </c>
    </row>
    <row r="16" spans="1:17" x14ac:dyDescent="0.55000000000000004">
      <c r="A16" s="1" t="s">
        <v>132</v>
      </c>
      <c r="C16" s="9">
        <v>0</v>
      </c>
      <c r="D16" s="9"/>
      <c r="E16" s="9">
        <v>562708590</v>
      </c>
      <c r="F16" s="9"/>
      <c r="G16" s="9">
        <v>0</v>
      </c>
      <c r="H16" s="9"/>
      <c r="I16" s="9">
        <f t="shared" si="0"/>
        <v>562708590</v>
      </c>
      <c r="J16" s="9"/>
      <c r="K16" s="9">
        <v>0</v>
      </c>
      <c r="L16" s="9"/>
      <c r="M16" s="9">
        <v>2410991728</v>
      </c>
      <c r="N16" s="9"/>
      <c r="O16" s="9">
        <v>0</v>
      </c>
      <c r="P16" s="9"/>
      <c r="Q16" s="9">
        <f t="shared" si="1"/>
        <v>2410991728</v>
      </c>
    </row>
    <row r="17" spans="1:17" x14ac:dyDescent="0.55000000000000004">
      <c r="A17" s="1" t="s">
        <v>123</v>
      </c>
      <c r="C17" s="9">
        <v>0</v>
      </c>
      <c r="D17" s="9"/>
      <c r="E17" s="9">
        <v>11657886</v>
      </c>
      <c r="F17" s="9"/>
      <c r="G17" s="9">
        <v>0</v>
      </c>
      <c r="H17" s="9"/>
      <c r="I17" s="9">
        <f t="shared" si="0"/>
        <v>11657886</v>
      </c>
      <c r="J17" s="9"/>
      <c r="K17" s="9">
        <v>0</v>
      </c>
      <c r="L17" s="9"/>
      <c r="M17" s="9">
        <v>39600821</v>
      </c>
      <c r="N17" s="9"/>
      <c r="O17" s="9">
        <v>0</v>
      </c>
      <c r="P17" s="9"/>
      <c r="Q17" s="9">
        <f t="shared" si="1"/>
        <v>39600821</v>
      </c>
    </row>
    <row r="18" spans="1:17" x14ac:dyDescent="0.55000000000000004">
      <c r="A18" s="1" t="s">
        <v>152</v>
      </c>
      <c r="C18" s="9">
        <v>0</v>
      </c>
      <c r="D18" s="9"/>
      <c r="E18" s="9">
        <v>667379015</v>
      </c>
      <c r="F18" s="9"/>
      <c r="G18" s="9">
        <v>0</v>
      </c>
      <c r="H18" s="9"/>
      <c r="I18" s="9">
        <f t="shared" si="0"/>
        <v>667379015</v>
      </c>
      <c r="J18" s="9"/>
      <c r="K18" s="9">
        <v>0</v>
      </c>
      <c r="L18" s="9"/>
      <c r="M18" s="9">
        <v>3253339225</v>
      </c>
      <c r="N18" s="9"/>
      <c r="O18" s="9">
        <v>0</v>
      </c>
      <c r="P18" s="9"/>
      <c r="Q18" s="9">
        <f t="shared" si="1"/>
        <v>3253339225</v>
      </c>
    </row>
    <row r="19" spans="1:17" x14ac:dyDescent="0.55000000000000004">
      <c r="A19" s="1" t="s">
        <v>136</v>
      </c>
      <c r="C19" s="9">
        <v>0</v>
      </c>
      <c r="D19" s="9"/>
      <c r="E19" s="9">
        <v>493003347</v>
      </c>
      <c r="F19" s="9"/>
      <c r="G19" s="9">
        <v>0</v>
      </c>
      <c r="H19" s="9"/>
      <c r="I19" s="9">
        <f t="shared" si="0"/>
        <v>493003347</v>
      </c>
      <c r="J19" s="9"/>
      <c r="K19" s="9">
        <v>0</v>
      </c>
      <c r="L19" s="9"/>
      <c r="M19" s="9">
        <v>1915155056</v>
      </c>
      <c r="N19" s="9"/>
      <c r="O19" s="9">
        <v>0</v>
      </c>
      <c r="P19" s="9"/>
      <c r="Q19" s="9">
        <f t="shared" si="1"/>
        <v>1915155056</v>
      </c>
    </row>
    <row r="20" spans="1:17" x14ac:dyDescent="0.55000000000000004">
      <c r="A20" s="1" t="s">
        <v>139</v>
      </c>
      <c r="C20" s="9">
        <v>0</v>
      </c>
      <c r="D20" s="9"/>
      <c r="E20" s="9">
        <v>2477279592</v>
      </c>
      <c r="F20" s="9"/>
      <c r="G20" s="9">
        <v>0</v>
      </c>
      <c r="H20" s="9"/>
      <c r="I20" s="9">
        <f t="shared" si="0"/>
        <v>2477279592</v>
      </c>
      <c r="J20" s="9"/>
      <c r="K20" s="9">
        <v>0</v>
      </c>
      <c r="L20" s="9"/>
      <c r="M20" s="9">
        <v>9636067906</v>
      </c>
      <c r="N20" s="9"/>
      <c r="O20" s="9">
        <v>0</v>
      </c>
      <c r="P20" s="9"/>
      <c r="Q20" s="9">
        <f t="shared" si="1"/>
        <v>9636067906</v>
      </c>
    </row>
    <row r="21" spans="1:17" x14ac:dyDescent="0.55000000000000004">
      <c r="A21" s="1" t="s">
        <v>128</v>
      </c>
      <c r="C21" s="9">
        <v>0</v>
      </c>
      <c r="D21" s="9"/>
      <c r="E21" s="9">
        <v>383662448</v>
      </c>
      <c r="F21" s="9"/>
      <c r="G21" s="9">
        <v>0</v>
      </c>
      <c r="H21" s="9"/>
      <c r="I21" s="9">
        <f t="shared" si="0"/>
        <v>383662448</v>
      </c>
      <c r="J21" s="9"/>
      <c r="K21" s="9">
        <v>0</v>
      </c>
      <c r="L21" s="9"/>
      <c r="M21" s="9">
        <v>1843441815</v>
      </c>
      <c r="N21" s="9"/>
      <c r="O21" s="9">
        <v>0</v>
      </c>
      <c r="P21" s="9"/>
      <c r="Q21" s="9">
        <f t="shared" si="1"/>
        <v>1843441815</v>
      </c>
    </row>
    <row r="22" spans="1:17" x14ac:dyDescent="0.55000000000000004">
      <c r="A22" s="1" t="s">
        <v>158</v>
      </c>
      <c r="C22" s="9">
        <v>0</v>
      </c>
      <c r="D22" s="9"/>
      <c r="E22" s="9">
        <v>3002497699</v>
      </c>
      <c r="F22" s="9"/>
      <c r="G22" s="9">
        <v>0</v>
      </c>
      <c r="H22" s="9"/>
      <c r="I22" s="9">
        <f t="shared" si="0"/>
        <v>3002497699</v>
      </c>
      <c r="J22" s="9"/>
      <c r="K22" s="9">
        <v>0</v>
      </c>
      <c r="L22" s="9"/>
      <c r="M22" s="9">
        <v>12405145160</v>
      </c>
      <c r="N22" s="9"/>
      <c r="O22" s="9">
        <v>0</v>
      </c>
      <c r="P22" s="9"/>
      <c r="Q22" s="9">
        <f t="shared" si="1"/>
        <v>12405145160</v>
      </c>
    </row>
    <row r="23" spans="1:17" x14ac:dyDescent="0.55000000000000004">
      <c r="A23" s="1" t="s">
        <v>148</v>
      </c>
      <c r="C23" s="9">
        <v>0</v>
      </c>
      <c r="D23" s="9"/>
      <c r="E23" s="9">
        <v>363454</v>
      </c>
      <c r="F23" s="9"/>
      <c r="G23" s="9">
        <v>0</v>
      </c>
      <c r="H23" s="9"/>
      <c r="I23" s="9">
        <f t="shared" si="0"/>
        <v>363454</v>
      </c>
      <c r="J23" s="9"/>
      <c r="K23" s="9">
        <v>0</v>
      </c>
      <c r="L23" s="9"/>
      <c r="M23" s="9">
        <v>1681775</v>
      </c>
      <c r="N23" s="9"/>
      <c r="O23" s="9">
        <v>0</v>
      </c>
      <c r="P23" s="9"/>
      <c r="Q23" s="9">
        <f t="shared" si="1"/>
        <v>1681775</v>
      </c>
    </row>
    <row r="24" spans="1:17" x14ac:dyDescent="0.55000000000000004">
      <c r="A24" s="1" t="s">
        <v>112</v>
      </c>
      <c r="C24" s="7">
        <f>SUM(C8:C23)</f>
        <v>4517286346</v>
      </c>
      <c r="D24" s="6"/>
      <c r="E24" s="7">
        <f>SUM(E8:E23)</f>
        <v>14499294356</v>
      </c>
      <c r="F24" s="6"/>
      <c r="G24" s="7">
        <f>SUM(G8:G23)</f>
        <v>30667210238</v>
      </c>
      <c r="H24" s="6"/>
      <c r="I24" s="7">
        <f>SUM(I8:I23)</f>
        <v>49683790940</v>
      </c>
      <c r="J24" s="6"/>
      <c r="K24" s="7">
        <f>SUM(K8:K23)</f>
        <v>56610936049</v>
      </c>
      <c r="L24" s="6"/>
      <c r="M24" s="7">
        <f>SUM(M8:M23)</f>
        <v>67001667735</v>
      </c>
      <c r="N24" s="6"/>
      <c r="O24" s="7">
        <f>SUM(O8:O23)</f>
        <v>39079020226</v>
      </c>
      <c r="P24" s="6"/>
      <c r="Q24" s="7">
        <f>SUM(Q8:Q23)</f>
        <v>162691624010</v>
      </c>
    </row>
    <row r="25" spans="1:17" x14ac:dyDescent="0.55000000000000004">
      <c r="C25" s="5"/>
      <c r="D25" s="6"/>
      <c r="E25" s="5"/>
      <c r="F25" s="6"/>
      <c r="G25" s="5"/>
      <c r="H25" s="6"/>
      <c r="I25" s="6"/>
      <c r="J25" s="6"/>
      <c r="K25" s="5"/>
      <c r="L25" s="6"/>
      <c r="M25" s="5"/>
      <c r="N25" s="6"/>
      <c r="O25" s="5"/>
      <c r="P25" s="6"/>
      <c r="Q25" s="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17"/>
  <sheetViews>
    <sheetView rightToLeft="1" workbookViewId="0">
      <selection activeCell="K14" sqref="K14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31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3" ht="24.75" x14ac:dyDescent="0.55000000000000004">
      <c r="A2" s="23" t="s">
        <v>0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</row>
    <row r="3" spans="1:13" ht="24.75" x14ac:dyDescent="0.55000000000000004">
      <c r="A3" s="23" t="s">
        <v>193</v>
      </c>
      <c r="B3" s="23" t="s">
        <v>193</v>
      </c>
      <c r="C3" s="23" t="s">
        <v>193</v>
      </c>
      <c r="D3" s="23" t="s">
        <v>193</v>
      </c>
      <c r="E3" s="23" t="s">
        <v>193</v>
      </c>
      <c r="F3" s="23" t="s">
        <v>193</v>
      </c>
      <c r="G3" s="23" t="s">
        <v>193</v>
      </c>
      <c r="H3" s="23" t="s">
        <v>193</v>
      </c>
      <c r="I3" s="23" t="s">
        <v>193</v>
      </c>
      <c r="J3" s="23" t="s">
        <v>193</v>
      </c>
      <c r="K3" s="23" t="s">
        <v>193</v>
      </c>
    </row>
    <row r="4" spans="1:13" ht="24.75" x14ac:dyDescent="0.5500000000000000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</row>
    <row r="6" spans="1:13" ht="24.75" x14ac:dyDescent="0.55000000000000004">
      <c r="A6" s="22" t="s">
        <v>248</v>
      </c>
      <c r="B6" s="22" t="s">
        <v>248</v>
      </c>
      <c r="C6" s="22" t="s">
        <v>248</v>
      </c>
      <c r="E6" s="22" t="s">
        <v>195</v>
      </c>
      <c r="F6" s="22" t="s">
        <v>195</v>
      </c>
      <c r="G6" s="22" t="s">
        <v>195</v>
      </c>
      <c r="I6" s="22" t="s">
        <v>196</v>
      </c>
      <c r="J6" s="22" t="s">
        <v>196</v>
      </c>
      <c r="K6" s="22" t="s">
        <v>196</v>
      </c>
    </row>
    <row r="7" spans="1:13" ht="24.75" x14ac:dyDescent="0.55000000000000004">
      <c r="A7" s="22" t="s">
        <v>249</v>
      </c>
      <c r="C7" s="22" t="s">
        <v>175</v>
      </c>
      <c r="E7" s="22" t="s">
        <v>250</v>
      </c>
      <c r="G7" s="22" t="s">
        <v>251</v>
      </c>
      <c r="I7" s="22" t="s">
        <v>250</v>
      </c>
      <c r="K7" s="22" t="s">
        <v>251</v>
      </c>
    </row>
    <row r="8" spans="1:13" x14ac:dyDescent="0.55000000000000004">
      <c r="A8" s="1" t="s">
        <v>179</v>
      </c>
      <c r="C8" s="6" t="s">
        <v>180</v>
      </c>
      <c r="D8" s="6"/>
      <c r="E8" s="5">
        <v>6815</v>
      </c>
      <c r="F8" s="6"/>
      <c r="G8" s="13">
        <f>E8/$E$13</f>
        <v>5.3692229403491944E-7</v>
      </c>
      <c r="H8" s="6"/>
      <c r="I8" s="5">
        <v>3618245</v>
      </c>
      <c r="J8" s="6"/>
      <c r="K8" s="13">
        <f>I8/$I$13</f>
        <v>2.5521844190524475E-4</v>
      </c>
      <c r="L8" s="6"/>
      <c r="M8" s="6"/>
    </row>
    <row r="9" spans="1:13" x14ac:dyDescent="0.55000000000000004">
      <c r="A9" s="1" t="s">
        <v>181</v>
      </c>
      <c r="C9" s="6" t="s">
        <v>182</v>
      </c>
      <c r="D9" s="6"/>
      <c r="E9" s="5">
        <v>115840</v>
      </c>
      <c r="F9" s="6"/>
      <c r="G9" s="13">
        <f t="shared" ref="G9:G12" si="0">E9/$E$13</f>
        <v>9.1264972180491657E-6</v>
      </c>
      <c r="H9" s="6"/>
      <c r="I9" s="5">
        <v>3093754</v>
      </c>
      <c r="J9" s="6"/>
      <c r="K9" s="13">
        <f t="shared" ref="K9:K12" si="1">I9/$I$13</f>
        <v>2.1822266748606535E-4</v>
      </c>
      <c r="L9" s="6"/>
      <c r="M9" s="6"/>
    </row>
    <row r="10" spans="1:13" x14ac:dyDescent="0.55000000000000004">
      <c r="A10" s="1" t="s">
        <v>183</v>
      </c>
      <c r="C10" s="6" t="s">
        <v>184</v>
      </c>
      <c r="D10" s="6"/>
      <c r="E10" s="5">
        <v>1433026444</v>
      </c>
      <c r="F10" s="6"/>
      <c r="G10" s="13">
        <f t="shared" si="0"/>
        <v>0.11290151808146486</v>
      </c>
      <c r="H10" s="6"/>
      <c r="I10" s="5">
        <v>2910776704</v>
      </c>
      <c r="J10" s="6"/>
      <c r="K10" s="13">
        <f t="shared" si="1"/>
        <v>0.20531608421457467</v>
      </c>
      <c r="L10" s="6"/>
      <c r="M10" s="6"/>
    </row>
    <row r="11" spans="1:13" x14ac:dyDescent="0.55000000000000004">
      <c r="A11" s="1" t="s">
        <v>187</v>
      </c>
      <c r="C11" s="6" t="s">
        <v>188</v>
      </c>
      <c r="D11" s="6"/>
      <c r="E11" s="5">
        <v>10620218559</v>
      </c>
      <c r="F11" s="6"/>
      <c r="G11" s="13">
        <f t="shared" si="0"/>
        <v>0.83671784473228272</v>
      </c>
      <c r="H11" s="6"/>
      <c r="I11" s="5">
        <v>10620218559</v>
      </c>
      <c r="J11" s="6"/>
      <c r="K11" s="13">
        <f t="shared" si="1"/>
        <v>0.74911335006920299</v>
      </c>
      <c r="L11" s="6"/>
      <c r="M11" s="6"/>
    </row>
    <row r="12" spans="1:13" ht="24.75" thickBot="1" x14ac:dyDescent="0.6">
      <c r="A12" s="1" t="s">
        <v>187</v>
      </c>
      <c r="C12" s="6" t="s">
        <v>190</v>
      </c>
      <c r="D12" s="6"/>
      <c r="E12" s="5">
        <v>639344259</v>
      </c>
      <c r="F12" s="6"/>
      <c r="G12" s="13">
        <f t="shared" si="0"/>
        <v>5.0370973766740379E-2</v>
      </c>
      <c r="H12" s="6"/>
      <c r="I12" s="5">
        <v>639344259</v>
      </c>
      <c r="J12" s="6"/>
      <c r="K12" s="13">
        <f t="shared" si="1"/>
        <v>4.5097124606831004E-2</v>
      </c>
      <c r="L12" s="6"/>
      <c r="M12" s="6"/>
    </row>
    <row r="13" spans="1:13" ht="24.75" thickBot="1" x14ac:dyDescent="0.6">
      <c r="A13" s="1" t="s">
        <v>112</v>
      </c>
      <c r="C13" s="6" t="s">
        <v>112</v>
      </c>
      <c r="D13" s="6"/>
      <c r="E13" s="7">
        <f>SUM(E8:E12)</f>
        <v>12692711917</v>
      </c>
      <c r="F13" s="6"/>
      <c r="G13" s="16">
        <f>SUM(G8:G12)</f>
        <v>1</v>
      </c>
      <c r="H13" s="6"/>
      <c r="I13" s="7">
        <f>SUM(I8:I12)</f>
        <v>14177051521</v>
      </c>
      <c r="J13" s="6"/>
      <c r="K13" s="16">
        <f>SUM(K8:K12)</f>
        <v>1</v>
      </c>
      <c r="L13" s="6"/>
      <c r="M13" s="6"/>
    </row>
    <row r="14" spans="1:13" ht="24.75" thickTop="1" x14ac:dyDescent="0.55000000000000004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x14ac:dyDescent="0.55000000000000004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x14ac:dyDescent="0.55000000000000004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3:13" x14ac:dyDescent="0.55000000000000004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A8" sqref="A8"/>
    </sheetView>
  </sheetViews>
  <sheetFormatPr defaultRowHeight="24" x14ac:dyDescent="0.55000000000000004"/>
  <cols>
    <col min="1" max="1" width="31" style="1" bestFit="1" customWidth="1"/>
    <col min="2" max="2" width="1" style="1" customWidth="1"/>
    <col min="3" max="3" width="18" style="1" customWidth="1"/>
    <col min="4" max="4" width="1" style="1" customWidth="1"/>
    <col min="5" max="5" width="19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3" t="s">
        <v>0</v>
      </c>
      <c r="B2" s="23" t="s">
        <v>0</v>
      </c>
      <c r="C2" s="23" t="s">
        <v>0</v>
      </c>
      <c r="D2" s="23" t="s">
        <v>0</v>
      </c>
      <c r="E2" s="23" t="s">
        <v>0</v>
      </c>
    </row>
    <row r="3" spans="1:5" ht="24.75" x14ac:dyDescent="0.55000000000000004">
      <c r="A3" s="23" t="s">
        <v>193</v>
      </c>
      <c r="B3" s="23" t="s">
        <v>193</v>
      </c>
      <c r="C3" s="23" t="s">
        <v>193</v>
      </c>
      <c r="D3" s="23" t="s">
        <v>193</v>
      </c>
      <c r="E3" s="23" t="s">
        <v>193</v>
      </c>
    </row>
    <row r="4" spans="1:5" ht="24.75" x14ac:dyDescent="0.5500000000000000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</row>
    <row r="6" spans="1:5" ht="24.75" x14ac:dyDescent="0.55000000000000004">
      <c r="A6" s="22" t="s">
        <v>252</v>
      </c>
      <c r="C6" s="22" t="s">
        <v>195</v>
      </c>
      <c r="E6" s="22" t="s">
        <v>6</v>
      </c>
    </row>
    <row r="7" spans="1:5" ht="24.75" x14ac:dyDescent="0.55000000000000004">
      <c r="A7" s="22" t="s">
        <v>252</v>
      </c>
      <c r="C7" s="22" t="s">
        <v>176</v>
      </c>
      <c r="E7" s="22" t="s">
        <v>176</v>
      </c>
    </row>
    <row r="8" spans="1:5" x14ac:dyDescent="0.55000000000000004">
      <c r="A8" s="1" t="s">
        <v>253</v>
      </c>
      <c r="C8" s="2">
        <v>45059317</v>
      </c>
      <c r="E8" s="2">
        <v>371133923</v>
      </c>
    </row>
    <row r="9" spans="1:5" x14ac:dyDescent="0.55000000000000004">
      <c r="A9" s="1" t="s">
        <v>112</v>
      </c>
      <c r="C9" s="3">
        <f>SUM(C8:C8)</f>
        <v>45059317</v>
      </c>
      <c r="E9" s="3">
        <f>SUM(E8:E8)</f>
        <v>371133923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4"/>
  <sheetViews>
    <sheetView rightToLeft="1" topLeftCell="A34" workbookViewId="0">
      <selection activeCell="O41" sqref="O41"/>
    </sheetView>
  </sheetViews>
  <sheetFormatPr defaultRowHeight="24" x14ac:dyDescent="0.55000000000000004"/>
  <cols>
    <col min="1" max="1" width="35.5703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3" t="s">
        <v>0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  <c r="N2" s="23" t="s">
        <v>0</v>
      </c>
      <c r="O2" s="23" t="s">
        <v>0</v>
      </c>
      <c r="P2" s="23" t="s">
        <v>0</v>
      </c>
      <c r="Q2" s="23" t="s">
        <v>0</v>
      </c>
      <c r="R2" s="23" t="s">
        <v>0</v>
      </c>
      <c r="S2" s="23" t="s">
        <v>0</v>
      </c>
    </row>
    <row r="3" spans="1:19" ht="24.75" x14ac:dyDescent="0.55000000000000004">
      <c r="A3" s="23" t="s">
        <v>193</v>
      </c>
      <c r="B3" s="23" t="s">
        <v>193</v>
      </c>
      <c r="C3" s="23" t="s">
        <v>193</v>
      </c>
      <c r="D3" s="23" t="s">
        <v>193</v>
      </c>
      <c r="E3" s="23" t="s">
        <v>193</v>
      </c>
      <c r="F3" s="23" t="s">
        <v>193</v>
      </c>
      <c r="G3" s="23" t="s">
        <v>193</v>
      </c>
      <c r="H3" s="23" t="s">
        <v>193</v>
      </c>
      <c r="I3" s="23" t="s">
        <v>193</v>
      </c>
      <c r="J3" s="23" t="s">
        <v>193</v>
      </c>
      <c r="K3" s="23" t="s">
        <v>193</v>
      </c>
      <c r="L3" s="23" t="s">
        <v>193</v>
      </c>
      <c r="M3" s="23" t="s">
        <v>193</v>
      </c>
      <c r="N3" s="23" t="s">
        <v>193</v>
      </c>
      <c r="O3" s="23" t="s">
        <v>193</v>
      </c>
      <c r="P3" s="23" t="s">
        <v>193</v>
      </c>
      <c r="Q3" s="23" t="s">
        <v>193</v>
      </c>
      <c r="R3" s="23" t="s">
        <v>193</v>
      </c>
      <c r="S3" s="23" t="s">
        <v>193</v>
      </c>
    </row>
    <row r="4" spans="1:19" ht="24.75" x14ac:dyDescent="0.55000000000000004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  <c r="N4" s="23" t="s">
        <v>2</v>
      </c>
      <c r="O4" s="23" t="s">
        <v>2</v>
      </c>
      <c r="P4" s="23" t="s">
        <v>2</v>
      </c>
      <c r="Q4" s="23" t="s">
        <v>2</v>
      </c>
      <c r="R4" s="23" t="s">
        <v>2</v>
      </c>
      <c r="S4" s="23" t="s">
        <v>2</v>
      </c>
    </row>
    <row r="6" spans="1:19" ht="24.75" x14ac:dyDescent="0.55000000000000004">
      <c r="A6" s="22" t="s">
        <v>3</v>
      </c>
      <c r="C6" s="22" t="s">
        <v>202</v>
      </c>
      <c r="D6" s="22" t="s">
        <v>202</v>
      </c>
      <c r="E6" s="22" t="s">
        <v>202</v>
      </c>
      <c r="F6" s="22" t="s">
        <v>202</v>
      </c>
      <c r="G6" s="22" t="s">
        <v>202</v>
      </c>
      <c r="I6" s="22" t="s">
        <v>195</v>
      </c>
      <c r="J6" s="22" t="s">
        <v>195</v>
      </c>
      <c r="K6" s="22" t="s">
        <v>195</v>
      </c>
      <c r="L6" s="22" t="s">
        <v>195</v>
      </c>
      <c r="M6" s="22" t="s">
        <v>195</v>
      </c>
      <c r="O6" s="22" t="s">
        <v>196</v>
      </c>
      <c r="P6" s="22" t="s">
        <v>196</v>
      </c>
      <c r="Q6" s="22" t="s">
        <v>196</v>
      </c>
      <c r="R6" s="22" t="s">
        <v>196</v>
      </c>
      <c r="S6" s="22" t="s">
        <v>196</v>
      </c>
    </row>
    <row r="7" spans="1:19" ht="24.75" x14ac:dyDescent="0.55000000000000004">
      <c r="A7" s="22" t="s">
        <v>3</v>
      </c>
      <c r="C7" s="22" t="s">
        <v>203</v>
      </c>
      <c r="E7" s="22" t="s">
        <v>204</v>
      </c>
      <c r="G7" s="22" t="s">
        <v>205</v>
      </c>
      <c r="I7" s="22" t="s">
        <v>206</v>
      </c>
      <c r="K7" s="22" t="s">
        <v>200</v>
      </c>
      <c r="M7" s="22" t="s">
        <v>207</v>
      </c>
      <c r="O7" s="22" t="s">
        <v>206</v>
      </c>
      <c r="Q7" s="22" t="s">
        <v>200</v>
      </c>
      <c r="S7" s="22" t="s">
        <v>207</v>
      </c>
    </row>
    <row r="8" spans="1:19" x14ac:dyDescent="0.55000000000000004">
      <c r="A8" s="1" t="s">
        <v>103</v>
      </c>
      <c r="C8" s="6" t="s">
        <v>208</v>
      </c>
      <c r="D8" s="6"/>
      <c r="E8" s="5">
        <v>4375708</v>
      </c>
      <c r="F8" s="6"/>
      <c r="G8" s="5">
        <v>1700</v>
      </c>
      <c r="H8" s="6"/>
      <c r="I8" s="5">
        <v>0</v>
      </c>
      <c r="J8" s="6"/>
      <c r="K8" s="5">
        <v>0</v>
      </c>
      <c r="L8" s="6"/>
      <c r="M8" s="5">
        <v>0</v>
      </c>
      <c r="N8" s="6"/>
      <c r="O8" s="5">
        <v>7438703600</v>
      </c>
      <c r="P8" s="6"/>
      <c r="Q8" s="5">
        <v>198365429</v>
      </c>
      <c r="R8" s="6"/>
      <c r="S8" s="5">
        <f>O8-Q8</f>
        <v>7240338171</v>
      </c>
    </row>
    <row r="9" spans="1:19" x14ac:dyDescent="0.55000000000000004">
      <c r="A9" s="1" t="s">
        <v>23</v>
      </c>
      <c r="C9" s="6" t="s">
        <v>209</v>
      </c>
      <c r="D9" s="6"/>
      <c r="E9" s="5">
        <v>20054362</v>
      </c>
      <c r="F9" s="6"/>
      <c r="G9" s="5">
        <v>82</v>
      </c>
      <c r="H9" s="6"/>
      <c r="I9" s="5">
        <v>0</v>
      </c>
      <c r="J9" s="6"/>
      <c r="K9" s="5">
        <v>0</v>
      </c>
      <c r="L9" s="6"/>
      <c r="M9" s="5">
        <v>0</v>
      </c>
      <c r="N9" s="6"/>
      <c r="O9" s="5">
        <v>1644457684</v>
      </c>
      <c r="P9" s="6"/>
      <c r="Q9" s="5">
        <v>0</v>
      </c>
      <c r="R9" s="6"/>
      <c r="S9" s="5">
        <f t="shared" ref="S9:S52" si="0">O9-Q9</f>
        <v>1644457684</v>
      </c>
    </row>
    <row r="10" spans="1:19" x14ac:dyDescent="0.55000000000000004">
      <c r="A10" s="1" t="s">
        <v>67</v>
      </c>
      <c r="C10" s="6" t="s">
        <v>4</v>
      </c>
      <c r="D10" s="6"/>
      <c r="E10" s="5">
        <v>3495236</v>
      </c>
      <c r="F10" s="6"/>
      <c r="G10" s="5">
        <v>2920</v>
      </c>
      <c r="H10" s="6"/>
      <c r="I10" s="5">
        <v>0</v>
      </c>
      <c r="J10" s="6"/>
      <c r="K10" s="5">
        <v>0</v>
      </c>
      <c r="L10" s="6"/>
      <c r="M10" s="5">
        <v>0</v>
      </c>
      <c r="N10" s="6"/>
      <c r="O10" s="5">
        <v>10206089120</v>
      </c>
      <c r="P10" s="6"/>
      <c r="Q10" s="5">
        <v>0</v>
      </c>
      <c r="R10" s="6"/>
      <c r="S10" s="5">
        <f t="shared" si="0"/>
        <v>10206089120</v>
      </c>
    </row>
    <row r="11" spans="1:19" x14ac:dyDescent="0.55000000000000004">
      <c r="A11" s="1" t="s">
        <v>43</v>
      </c>
      <c r="C11" s="6" t="s">
        <v>210</v>
      </c>
      <c r="D11" s="6"/>
      <c r="E11" s="5">
        <v>5258122</v>
      </c>
      <c r="F11" s="6"/>
      <c r="G11" s="5">
        <v>500</v>
      </c>
      <c r="H11" s="6"/>
      <c r="I11" s="5">
        <v>0</v>
      </c>
      <c r="J11" s="6"/>
      <c r="K11" s="5">
        <v>0</v>
      </c>
      <c r="L11" s="6"/>
      <c r="M11" s="5">
        <v>0</v>
      </c>
      <c r="N11" s="6"/>
      <c r="O11" s="5">
        <v>2629061000</v>
      </c>
      <c r="P11" s="6"/>
      <c r="Q11" s="5">
        <v>313965065</v>
      </c>
      <c r="R11" s="6"/>
      <c r="S11" s="5">
        <f t="shared" si="0"/>
        <v>2315095935</v>
      </c>
    </row>
    <row r="12" spans="1:19" x14ac:dyDescent="0.55000000000000004">
      <c r="A12" s="1" t="s">
        <v>47</v>
      </c>
      <c r="C12" s="6" t="s">
        <v>211</v>
      </c>
      <c r="D12" s="6"/>
      <c r="E12" s="5">
        <v>1636174</v>
      </c>
      <c r="F12" s="6"/>
      <c r="G12" s="5">
        <v>360</v>
      </c>
      <c r="H12" s="6"/>
      <c r="I12" s="5">
        <v>0</v>
      </c>
      <c r="J12" s="6"/>
      <c r="K12" s="5">
        <v>0</v>
      </c>
      <c r="L12" s="6"/>
      <c r="M12" s="5">
        <v>0</v>
      </c>
      <c r="N12" s="6"/>
      <c r="O12" s="5">
        <v>589022640</v>
      </c>
      <c r="P12" s="6"/>
      <c r="Q12" s="5">
        <v>23622867</v>
      </c>
      <c r="R12" s="6"/>
      <c r="S12" s="5">
        <f t="shared" si="0"/>
        <v>565399773</v>
      </c>
    </row>
    <row r="13" spans="1:19" x14ac:dyDescent="0.55000000000000004">
      <c r="A13" s="1" t="s">
        <v>39</v>
      </c>
      <c r="C13" s="6" t="s">
        <v>212</v>
      </c>
      <c r="D13" s="6"/>
      <c r="E13" s="5">
        <v>1831817</v>
      </c>
      <c r="F13" s="6"/>
      <c r="G13" s="5">
        <v>3286</v>
      </c>
      <c r="H13" s="6"/>
      <c r="I13" s="5">
        <v>0</v>
      </c>
      <c r="J13" s="6"/>
      <c r="K13" s="5">
        <v>0</v>
      </c>
      <c r="L13" s="6"/>
      <c r="M13" s="5">
        <v>0</v>
      </c>
      <c r="N13" s="6"/>
      <c r="O13" s="5">
        <v>6019350662</v>
      </c>
      <c r="P13" s="6"/>
      <c r="Q13" s="5">
        <v>0</v>
      </c>
      <c r="R13" s="6"/>
      <c r="S13" s="5">
        <f t="shared" si="0"/>
        <v>6019350662</v>
      </c>
    </row>
    <row r="14" spans="1:19" x14ac:dyDescent="0.55000000000000004">
      <c r="A14" s="1" t="s">
        <v>59</v>
      </c>
      <c r="C14" s="6" t="s">
        <v>213</v>
      </c>
      <c r="D14" s="6"/>
      <c r="E14" s="5">
        <v>1754782</v>
      </c>
      <c r="F14" s="6"/>
      <c r="G14" s="5">
        <v>1650</v>
      </c>
      <c r="H14" s="6"/>
      <c r="I14" s="5">
        <v>0</v>
      </c>
      <c r="J14" s="6"/>
      <c r="K14" s="5">
        <v>0</v>
      </c>
      <c r="L14" s="6"/>
      <c r="M14" s="5">
        <v>0</v>
      </c>
      <c r="N14" s="6"/>
      <c r="O14" s="5">
        <v>2895390300</v>
      </c>
      <c r="P14" s="6"/>
      <c r="Q14" s="5">
        <v>116120190</v>
      </c>
      <c r="R14" s="6"/>
      <c r="S14" s="5">
        <f t="shared" si="0"/>
        <v>2779270110</v>
      </c>
    </row>
    <row r="15" spans="1:19" x14ac:dyDescent="0.55000000000000004">
      <c r="A15" s="1" t="s">
        <v>55</v>
      </c>
      <c r="C15" s="6" t="s">
        <v>214</v>
      </c>
      <c r="D15" s="6"/>
      <c r="E15" s="5">
        <v>1256254</v>
      </c>
      <c r="F15" s="6"/>
      <c r="G15" s="5">
        <v>1200</v>
      </c>
      <c r="H15" s="6"/>
      <c r="I15" s="5">
        <v>0</v>
      </c>
      <c r="J15" s="6"/>
      <c r="K15" s="5">
        <v>0</v>
      </c>
      <c r="L15" s="6"/>
      <c r="M15" s="5">
        <v>0</v>
      </c>
      <c r="N15" s="6"/>
      <c r="O15" s="5">
        <v>1507504800</v>
      </c>
      <c r="P15" s="6"/>
      <c r="Q15" s="5">
        <v>141299333</v>
      </c>
      <c r="R15" s="6"/>
      <c r="S15" s="5">
        <f t="shared" si="0"/>
        <v>1366205467</v>
      </c>
    </row>
    <row r="16" spans="1:19" x14ac:dyDescent="0.55000000000000004">
      <c r="A16" s="1" t="s">
        <v>104</v>
      </c>
      <c r="C16" s="6" t="s">
        <v>215</v>
      </c>
      <c r="D16" s="6"/>
      <c r="E16" s="5">
        <v>55628</v>
      </c>
      <c r="F16" s="6"/>
      <c r="G16" s="5">
        <v>1000</v>
      </c>
      <c r="H16" s="6"/>
      <c r="I16" s="5">
        <v>0</v>
      </c>
      <c r="J16" s="6"/>
      <c r="K16" s="5">
        <v>0</v>
      </c>
      <c r="L16" s="6"/>
      <c r="M16" s="5">
        <v>0</v>
      </c>
      <c r="N16" s="6"/>
      <c r="O16" s="5">
        <v>55628000</v>
      </c>
      <c r="P16" s="6"/>
      <c r="Q16" s="5">
        <v>5214046</v>
      </c>
      <c r="R16" s="6"/>
      <c r="S16" s="5">
        <f t="shared" si="0"/>
        <v>50413954</v>
      </c>
    </row>
    <row r="17" spans="1:19" x14ac:dyDescent="0.55000000000000004">
      <c r="A17" s="1" t="s">
        <v>91</v>
      </c>
      <c r="C17" s="6" t="s">
        <v>216</v>
      </c>
      <c r="D17" s="6"/>
      <c r="E17" s="5">
        <v>1526342</v>
      </c>
      <c r="F17" s="6"/>
      <c r="G17" s="5">
        <v>3570</v>
      </c>
      <c r="H17" s="6"/>
      <c r="I17" s="5">
        <v>0</v>
      </c>
      <c r="J17" s="6"/>
      <c r="K17" s="5">
        <v>0</v>
      </c>
      <c r="L17" s="6"/>
      <c r="M17" s="5">
        <v>0</v>
      </c>
      <c r="N17" s="6"/>
      <c r="O17" s="5">
        <v>5449040940</v>
      </c>
      <c r="P17" s="6"/>
      <c r="Q17" s="5">
        <v>319705174</v>
      </c>
      <c r="R17" s="6"/>
      <c r="S17" s="5">
        <f t="shared" si="0"/>
        <v>5129335766</v>
      </c>
    </row>
    <row r="18" spans="1:19" x14ac:dyDescent="0.55000000000000004">
      <c r="A18" s="1" t="s">
        <v>106</v>
      </c>
      <c r="C18" s="6" t="s">
        <v>217</v>
      </c>
      <c r="D18" s="6"/>
      <c r="E18" s="5">
        <v>4930802</v>
      </c>
      <c r="F18" s="6"/>
      <c r="G18" s="5">
        <v>1110</v>
      </c>
      <c r="H18" s="6"/>
      <c r="I18" s="5">
        <v>0</v>
      </c>
      <c r="J18" s="6"/>
      <c r="K18" s="5">
        <v>0</v>
      </c>
      <c r="L18" s="6"/>
      <c r="M18" s="5">
        <v>0</v>
      </c>
      <c r="N18" s="6"/>
      <c r="O18" s="5">
        <v>5473190220</v>
      </c>
      <c r="P18" s="6"/>
      <c r="Q18" s="5">
        <v>519155675</v>
      </c>
      <c r="R18" s="6"/>
      <c r="S18" s="5">
        <f t="shared" si="0"/>
        <v>4954034545</v>
      </c>
    </row>
    <row r="19" spans="1:19" x14ac:dyDescent="0.55000000000000004">
      <c r="A19" s="1" t="s">
        <v>107</v>
      </c>
      <c r="C19" s="6" t="s">
        <v>214</v>
      </c>
      <c r="D19" s="6"/>
      <c r="E19" s="5">
        <v>12333165</v>
      </c>
      <c r="F19" s="6"/>
      <c r="G19" s="5">
        <v>278</v>
      </c>
      <c r="H19" s="6"/>
      <c r="I19" s="5">
        <v>0</v>
      </c>
      <c r="J19" s="6"/>
      <c r="K19" s="5">
        <v>0</v>
      </c>
      <c r="L19" s="6"/>
      <c r="M19" s="5">
        <v>0</v>
      </c>
      <c r="N19" s="6"/>
      <c r="O19" s="5">
        <v>3428619870</v>
      </c>
      <c r="P19" s="6"/>
      <c r="Q19" s="5">
        <v>201163384</v>
      </c>
      <c r="R19" s="6"/>
      <c r="S19" s="5">
        <f t="shared" si="0"/>
        <v>3227456486</v>
      </c>
    </row>
    <row r="20" spans="1:19" x14ac:dyDescent="0.55000000000000004">
      <c r="A20" s="1" t="s">
        <v>71</v>
      </c>
      <c r="C20" s="6" t="s">
        <v>218</v>
      </c>
      <c r="D20" s="6"/>
      <c r="E20" s="5">
        <v>2159716</v>
      </c>
      <c r="F20" s="6"/>
      <c r="G20" s="5">
        <v>6350</v>
      </c>
      <c r="H20" s="6"/>
      <c r="I20" s="5">
        <v>0</v>
      </c>
      <c r="J20" s="6"/>
      <c r="K20" s="5">
        <v>0</v>
      </c>
      <c r="L20" s="6"/>
      <c r="M20" s="5">
        <v>0</v>
      </c>
      <c r="N20" s="6"/>
      <c r="O20" s="5">
        <v>13714196600</v>
      </c>
      <c r="P20" s="6"/>
      <c r="Q20" s="5">
        <v>427715488</v>
      </c>
      <c r="R20" s="6"/>
      <c r="S20" s="5">
        <f t="shared" si="0"/>
        <v>13286481112</v>
      </c>
    </row>
    <row r="21" spans="1:19" x14ac:dyDescent="0.55000000000000004">
      <c r="A21" s="1" t="s">
        <v>29</v>
      </c>
      <c r="C21" s="6" t="s">
        <v>219</v>
      </c>
      <c r="D21" s="6"/>
      <c r="E21" s="5">
        <v>2548201</v>
      </c>
      <c r="F21" s="6"/>
      <c r="G21" s="5">
        <v>1680</v>
      </c>
      <c r="H21" s="6"/>
      <c r="I21" s="5">
        <v>0</v>
      </c>
      <c r="J21" s="6"/>
      <c r="K21" s="5">
        <v>0</v>
      </c>
      <c r="L21" s="6"/>
      <c r="M21" s="5">
        <v>0</v>
      </c>
      <c r="N21" s="6"/>
      <c r="O21" s="5">
        <v>4280977680</v>
      </c>
      <c r="P21" s="6"/>
      <c r="Q21" s="5">
        <v>185153687</v>
      </c>
      <c r="R21" s="6"/>
      <c r="S21" s="5">
        <f t="shared" si="0"/>
        <v>4095823993</v>
      </c>
    </row>
    <row r="22" spans="1:19" x14ac:dyDescent="0.55000000000000004">
      <c r="A22" s="1" t="s">
        <v>27</v>
      </c>
      <c r="C22" s="6" t="s">
        <v>214</v>
      </c>
      <c r="D22" s="6"/>
      <c r="E22" s="5">
        <v>17590946</v>
      </c>
      <c r="F22" s="6"/>
      <c r="G22" s="5">
        <v>610</v>
      </c>
      <c r="H22" s="6"/>
      <c r="I22" s="5">
        <v>0</v>
      </c>
      <c r="J22" s="6"/>
      <c r="K22" s="5">
        <v>0</v>
      </c>
      <c r="L22" s="6"/>
      <c r="M22" s="5">
        <v>0</v>
      </c>
      <c r="N22" s="6"/>
      <c r="O22" s="5">
        <v>10730477060</v>
      </c>
      <c r="P22" s="6"/>
      <c r="Q22" s="5">
        <v>145006447</v>
      </c>
      <c r="R22" s="6"/>
      <c r="S22" s="5">
        <f t="shared" si="0"/>
        <v>10585470613</v>
      </c>
    </row>
    <row r="23" spans="1:19" x14ac:dyDescent="0.55000000000000004">
      <c r="A23" s="1" t="s">
        <v>73</v>
      </c>
      <c r="C23" s="6" t="s">
        <v>220</v>
      </c>
      <c r="D23" s="6"/>
      <c r="E23" s="5">
        <v>2066396</v>
      </c>
      <c r="F23" s="6"/>
      <c r="G23" s="5">
        <v>240</v>
      </c>
      <c r="H23" s="6"/>
      <c r="I23" s="5">
        <v>0</v>
      </c>
      <c r="J23" s="6"/>
      <c r="K23" s="5">
        <v>0</v>
      </c>
      <c r="L23" s="6"/>
      <c r="M23" s="5">
        <v>0</v>
      </c>
      <c r="N23" s="6"/>
      <c r="O23" s="5">
        <v>495935040</v>
      </c>
      <c r="P23" s="6"/>
      <c r="Q23" s="5">
        <v>0</v>
      </c>
      <c r="R23" s="6"/>
      <c r="S23" s="5">
        <f t="shared" si="0"/>
        <v>495935040</v>
      </c>
    </row>
    <row r="24" spans="1:19" x14ac:dyDescent="0.55000000000000004">
      <c r="A24" s="1" t="s">
        <v>87</v>
      </c>
      <c r="C24" s="6" t="s">
        <v>214</v>
      </c>
      <c r="D24" s="6"/>
      <c r="E24" s="5">
        <v>33339574</v>
      </c>
      <c r="F24" s="6"/>
      <c r="G24" s="5">
        <v>400</v>
      </c>
      <c r="H24" s="6"/>
      <c r="I24" s="5">
        <v>0</v>
      </c>
      <c r="J24" s="6"/>
      <c r="K24" s="5">
        <v>0</v>
      </c>
      <c r="L24" s="6"/>
      <c r="M24" s="5">
        <v>0</v>
      </c>
      <c r="N24" s="6"/>
      <c r="O24" s="5">
        <v>13335829600</v>
      </c>
      <c r="P24" s="6"/>
      <c r="Q24" s="5">
        <v>364269829</v>
      </c>
      <c r="R24" s="6"/>
      <c r="S24" s="5">
        <f t="shared" si="0"/>
        <v>12971559771</v>
      </c>
    </row>
    <row r="25" spans="1:19" x14ac:dyDescent="0.55000000000000004">
      <c r="A25" s="1" t="s">
        <v>83</v>
      </c>
      <c r="C25" s="6" t="s">
        <v>214</v>
      </c>
      <c r="D25" s="6"/>
      <c r="E25" s="5">
        <v>14516877</v>
      </c>
      <c r="F25" s="6"/>
      <c r="G25" s="5">
        <v>255</v>
      </c>
      <c r="H25" s="6"/>
      <c r="I25" s="5">
        <v>0</v>
      </c>
      <c r="J25" s="6"/>
      <c r="K25" s="5">
        <v>0</v>
      </c>
      <c r="L25" s="6"/>
      <c r="M25" s="5">
        <v>0</v>
      </c>
      <c r="N25" s="6"/>
      <c r="O25" s="5">
        <v>3701803635</v>
      </c>
      <c r="P25" s="6"/>
      <c r="Q25" s="5">
        <v>467433014</v>
      </c>
      <c r="R25" s="6"/>
      <c r="S25" s="5">
        <f t="shared" si="0"/>
        <v>3234370621</v>
      </c>
    </row>
    <row r="26" spans="1:19" x14ac:dyDescent="0.55000000000000004">
      <c r="A26" s="1" t="s">
        <v>85</v>
      </c>
      <c r="C26" s="6" t="s">
        <v>221</v>
      </c>
      <c r="D26" s="6"/>
      <c r="E26" s="5">
        <v>11047323</v>
      </c>
      <c r="F26" s="6"/>
      <c r="G26" s="5">
        <v>270</v>
      </c>
      <c r="H26" s="6"/>
      <c r="I26" s="5">
        <v>0</v>
      </c>
      <c r="J26" s="6"/>
      <c r="K26" s="5">
        <v>0</v>
      </c>
      <c r="L26" s="6"/>
      <c r="M26" s="5">
        <v>0</v>
      </c>
      <c r="N26" s="6"/>
      <c r="O26" s="5">
        <v>2982777210</v>
      </c>
      <c r="P26" s="6"/>
      <c r="Q26" s="5">
        <v>0</v>
      </c>
      <c r="R26" s="6"/>
      <c r="S26" s="5">
        <f t="shared" si="0"/>
        <v>2982777210</v>
      </c>
    </row>
    <row r="27" spans="1:19" x14ac:dyDescent="0.55000000000000004">
      <c r="A27" s="1" t="s">
        <v>69</v>
      </c>
      <c r="C27" s="6" t="s">
        <v>215</v>
      </c>
      <c r="D27" s="6"/>
      <c r="E27" s="5">
        <v>1593635</v>
      </c>
      <c r="F27" s="6"/>
      <c r="G27" s="5">
        <v>4070</v>
      </c>
      <c r="H27" s="6"/>
      <c r="I27" s="5">
        <v>0</v>
      </c>
      <c r="J27" s="6"/>
      <c r="K27" s="5">
        <v>0</v>
      </c>
      <c r="L27" s="6"/>
      <c r="M27" s="5">
        <v>0</v>
      </c>
      <c r="N27" s="6"/>
      <c r="O27" s="5">
        <v>6486094450</v>
      </c>
      <c r="P27" s="6"/>
      <c r="Q27" s="5">
        <v>0</v>
      </c>
      <c r="R27" s="6"/>
      <c r="S27" s="5">
        <f t="shared" si="0"/>
        <v>6486094450</v>
      </c>
    </row>
    <row r="28" spans="1:19" x14ac:dyDescent="0.55000000000000004">
      <c r="A28" s="1" t="s">
        <v>21</v>
      </c>
      <c r="C28" s="6" t="s">
        <v>222</v>
      </c>
      <c r="D28" s="6"/>
      <c r="E28" s="5">
        <v>29250796</v>
      </c>
      <c r="F28" s="6"/>
      <c r="G28" s="5">
        <v>82</v>
      </c>
      <c r="H28" s="6"/>
      <c r="I28" s="5">
        <v>0</v>
      </c>
      <c r="J28" s="6"/>
      <c r="K28" s="5">
        <v>0</v>
      </c>
      <c r="L28" s="6"/>
      <c r="M28" s="5">
        <v>0</v>
      </c>
      <c r="N28" s="6"/>
      <c r="O28" s="5">
        <v>2398565272</v>
      </c>
      <c r="P28" s="6"/>
      <c r="Q28" s="5">
        <v>0</v>
      </c>
      <c r="R28" s="6"/>
      <c r="S28" s="5">
        <f t="shared" si="0"/>
        <v>2398565272</v>
      </c>
    </row>
    <row r="29" spans="1:19" x14ac:dyDescent="0.55000000000000004">
      <c r="A29" s="1" t="s">
        <v>41</v>
      </c>
      <c r="C29" s="6" t="s">
        <v>221</v>
      </c>
      <c r="D29" s="6"/>
      <c r="E29" s="5">
        <v>7549334</v>
      </c>
      <c r="F29" s="6"/>
      <c r="G29" s="5">
        <v>1420</v>
      </c>
      <c r="H29" s="6"/>
      <c r="I29" s="5">
        <v>0</v>
      </c>
      <c r="J29" s="6"/>
      <c r="K29" s="5">
        <v>0</v>
      </c>
      <c r="L29" s="6"/>
      <c r="M29" s="5">
        <v>0</v>
      </c>
      <c r="N29" s="6"/>
      <c r="O29" s="5">
        <v>10720054280</v>
      </c>
      <c r="P29" s="6"/>
      <c r="Q29" s="5">
        <v>1263087967</v>
      </c>
      <c r="R29" s="6"/>
      <c r="S29" s="5">
        <f t="shared" si="0"/>
        <v>9456966313</v>
      </c>
    </row>
    <row r="30" spans="1:19" x14ac:dyDescent="0.55000000000000004">
      <c r="A30" s="1" t="s">
        <v>100</v>
      </c>
      <c r="C30" s="6" t="s">
        <v>211</v>
      </c>
      <c r="D30" s="6"/>
      <c r="E30" s="5">
        <v>359496</v>
      </c>
      <c r="F30" s="6"/>
      <c r="G30" s="5">
        <v>9500</v>
      </c>
      <c r="H30" s="6"/>
      <c r="I30" s="5">
        <v>0</v>
      </c>
      <c r="J30" s="6"/>
      <c r="K30" s="5">
        <v>0</v>
      </c>
      <c r="L30" s="6"/>
      <c r="M30" s="5">
        <v>0</v>
      </c>
      <c r="N30" s="6"/>
      <c r="O30" s="5">
        <v>3415212000</v>
      </c>
      <c r="P30" s="6"/>
      <c r="Q30" s="5">
        <v>413279718</v>
      </c>
      <c r="R30" s="6"/>
      <c r="S30" s="5">
        <f t="shared" si="0"/>
        <v>3001932282</v>
      </c>
    </row>
    <row r="31" spans="1:19" x14ac:dyDescent="0.55000000000000004">
      <c r="A31" s="1" t="s">
        <v>75</v>
      </c>
      <c r="C31" s="6" t="s">
        <v>214</v>
      </c>
      <c r="D31" s="6"/>
      <c r="E31" s="5">
        <v>10733254</v>
      </c>
      <c r="F31" s="6"/>
      <c r="G31" s="5">
        <v>537</v>
      </c>
      <c r="H31" s="6"/>
      <c r="I31" s="5">
        <v>0</v>
      </c>
      <c r="J31" s="6"/>
      <c r="K31" s="5">
        <v>0</v>
      </c>
      <c r="L31" s="6"/>
      <c r="M31" s="5">
        <v>0</v>
      </c>
      <c r="N31" s="6"/>
      <c r="O31" s="5">
        <v>5763757398</v>
      </c>
      <c r="P31" s="6"/>
      <c r="Q31" s="5">
        <v>66339794</v>
      </c>
      <c r="R31" s="6"/>
      <c r="S31" s="5">
        <f t="shared" si="0"/>
        <v>5697417604</v>
      </c>
    </row>
    <row r="32" spans="1:19" x14ac:dyDescent="0.55000000000000004">
      <c r="A32" s="1" t="s">
        <v>101</v>
      </c>
      <c r="C32" s="6" t="s">
        <v>223</v>
      </c>
      <c r="D32" s="6"/>
      <c r="E32" s="5">
        <v>8150143</v>
      </c>
      <c r="F32" s="6"/>
      <c r="G32" s="5">
        <v>600</v>
      </c>
      <c r="H32" s="6"/>
      <c r="I32" s="5">
        <v>0</v>
      </c>
      <c r="J32" s="6"/>
      <c r="K32" s="5">
        <v>0</v>
      </c>
      <c r="L32" s="6"/>
      <c r="M32" s="5">
        <v>0</v>
      </c>
      <c r="N32" s="6"/>
      <c r="O32" s="5">
        <v>4890085800</v>
      </c>
      <c r="P32" s="6"/>
      <c r="Q32" s="5">
        <v>0</v>
      </c>
      <c r="R32" s="6"/>
      <c r="S32" s="5">
        <f t="shared" si="0"/>
        <v>4890085800</v>
      </c>
    </row>
    <row r="33" spans="1:19" x14ac:dyDescent="0.55000000000000004">
      <c r="A33" s="1" t="s">
        <v>109</v>
      </c>
      <c r="C33" s="6" t="s">
        <v>4</v>
      </c>
      <c r="D33" s="6"/>
      <c r="E33" s="5">
        <v>3819987</v>
      </c>
      <c r="F33" s="6"/>
      <c r="G33" s="5">
        <v>2170</v>
      </c>
      <c r="H33" s="6"/>
      <c r="I33" s="5">
        <v>0</v>
      </c>
      <c r="J33" s="6"/>
      <c r="K33" s="5">
        <v>0</v>
      </c>
      <c r="L33" s="6"/>
      <c r="M33" s="5">
        <v>0</v>
      </c>
      <c r="N33" s="6"/>
      <c r="O33" s="5">
        <v>8289371790</v>
      </c>
      <c r="P33" s="6"/>
      <c r="Q33" s="5">
        <v>145036115</v>
      </c>
      <c r="R33" s="6"/>
      <c r="S33" s="5">
        <f t="shared" si="0"/>
        <v>8144335675</v>
      </c>
    </row>
    <row r="34" spans="1:19" x14ac:dyDescent="0.55000000000000004">
      <c r="A34" s="1" t="s">
        <v>45</v>
      </c>
      <c r="C34" s="6" t="s">
        <v>224</v>
      </c>
      <c r="D34" s="6"/>
      <c r="E34" s="5">
        <v>6016116</v>
      </c>
      <c r="F34" s="6"/>
      <c r="G34" s="5">
        <v>2160</v>
      </c>
      <c r="H34" s="6"/>
      <c r="I34" s="5">
        <v>0</v>
      </c>
      <c r="J34" s="6"/>
      <c r="K34" s="5">
        <v>0</v>
      </c>
      <c r="L34" s="6"/>
      <c r="M34" s="5">
        <v>0</v>
      </c>
      <c r="N34" s="6"/>
      <c r="O34" s="5">
        <v>12994810560</v>
      </c>
      <c r="P34" s="6"/>
      <c r="Q34" s="5">
        <v>0</v>
      </c>
      <c r="R34" s="6"/>
      <c r="S34" s="5">
        <f t="shared" si="0"/>
        <v>12994810560</v>
      </c>
    </row>
    <row r="35" spans="1:19" x14ac:dyDescent="0.55000000000000004">
      <c r="A35" s="1" t="s">
        <v>57</v>
      </c>
      <c r="C35" s="6" t="s">
        <v>225</v>
      </c>
      <c r="D35" s="6"/>
      <c r="E35" s="5">
        <v>1091408</v>
      </c>
      <c r="F35" s="6"/>
      <c r="G35" s="5">
        <v>2300</v>
      </c>
      <c r="H35" s="6"/>
      <c r="I35" s="5">
        <v>0</v>
      </c>
      <c r="J35" s="6"/>
      <c r="K35" s="5">
        <v>0</v>
      </c>
      <c r="L35" s="6"/>
      <c r="M35" s="5">
        <v>0</v>
      </c>
      <c r="N35" s="6"/>
      <c r="O35" s="5">
        <v>2510238400</v>
      </c>
      <c r="P35" s="6"/>
      <c r="Q35" s="5">
        <v>229623550</v>
      </c>
      <c r="R35" s="6"/>
      <c r="S35" s="5">
        <f t="shared" si="0"/>
        <v>2280614850</v>
      </c>
    </row>
    <row r="36" spans="1:19" x14ac:dyDescent="0.55000000000000004">
      <c r="A36" s="1" t="s">
        <v>89</v>
      </c>
      <c r="C36" s="6" t="s">
        <v>226</v>
      </c>
      <c r="D36" s="6"/>
      <c r="E36" s="5">
        <v>4020453</v>
      </c>
      <c r="F36" s="6"/>
      <c r="G36" s="5">
        <v>1630</v>
      </c>
      <c r="H36" s="6"/>
      <c r="I36" s="5">
        <v>0</v>
      </c>
      <c r="J36" s="6"/>
      <c r="K36" s="5">
        <v>0</v>
      </c>
      <c r="L36" s="6"/>
      <c r="M36" s="5">
        <v>0</v>
      </c>
      <c r="N36" s="6"/>
      <c r="O36" s="5">
        <v>6553338390</v>
      </c>
      <c r="P36" s="6"/>
      <c r="Q36" s="5">
        <v>118991349</v>
      </c>
      <c r="R36" s="6"/>
      <c r="S36" s="5">
        <f t="shared" si="0"/>
        <v>6434347041</v>
      </c>
    </row>
    <row r="37" spans="1:19" x14ac:dyDescent="0.55000000000000004">
      <c r="A37" s="1" t="s">
        <v>37</v>
      </c>
      <c r="C37" s="6" t="s">
        <v>227</v>
      </c>
      <c r="D37" s="6"/>
      <c r="E37" s="5">
        <v>1479673</v>
      </c>
      <c r="F37" s="6"/>
      <c r="G37" s="5">
        <v>4660</v>
      </c>
      <c r="H37" s="6"/>
      <c r="I37" s="5">
        <v>0</v>
      </c>
      <c r="J37" s="6"/>
      <c r="K37" s="5">
        <v>0</v>
      </c>
      <c r="L37" s="6"/>
      <c r="M37" s="5">
        <v>0</v>
      </c>
      <c r="N37" s="6"/>
      <c r="O37" s="5">
        <v>6895276180</v>
      </c>
      <c r="P37" s="6"/>
      <c r="Q37" s="5">
        <v>0</v>
      </c>
      <c r="R37" s="6"/>
      <c r="S37" s="5">
        <f t="shared" si="0"/>
        <v>6895276180</v>
      </c>
    </row>
    <row r="38" spans="1:19" x14ac:dyDescent="0.55000000000000004">
      <c r="A38" s="1" t="s">
        <v>25</v>
      </c>
      <c r="C38" s="6" t="s">
        <v>4</v>
      </c>
      <c r="D38" s="6"/>
      <c r="E38" s="5">
        <v>11503598</v>
      </c>
      <c r="F38" s="6"/>
      <c r="G38" s="5">
        <v>388</v>
      </c>
      <c r="H38" s="6"/>
      <c r="I38" s="5">
        <v>0</v>
      </c>
      <c r="J38" s="6"/>
      <c r="K38" s="5">
        <v>0</v>
      </c>
      <c r="L38" s="6"/>
      <c r="M38" s="5">
        <v>0</v>
      </c>
      <c r="N38" s="6"/>
      <c r="O38" s="5">
        <v>4463396024</v>
      </c>
      <c r="P38" s="6"/>
      <c r="Q38" s="5">
        <v>0</v>
      </c>
      <c r="R38" s="6"/>
      <c r="S38" s="5">
        <f t="shared" si="0"/>
        <v>4463396024</v>
      </c>
    </row>
    <row r="39" spans="1:19" x14ac:dyDescent="0.55000000000000004">
      <c r="A39" s="1" t="s">
        <v>31</v>
      </c>
      <c r="C39" s="6" t="s">
        <v>228</v>
      </c>
      <c r="D39" s="6"/>
      <c r="E39" s="5">
        <v>4679999</v>
      </c>
      <c r="F39" s="6"/>
      <c r="G39" s="5">
        <v>260</v>
      </c>
      <c r="H39" s="6"/>
      <c r="I39" s="5">
        <v>1216799740</v>
      </c>
      <c r="J39" s="6"/>
      <c r="K39" s="5">
        <v>0</v>
      </c>
      <c r="L39" s="6"/>
      <c r="M39" s="5">
        <v>1216799740</v>
      </c>
      <c r="N39" s="6"/>
      <c r="O39" s="5">
        <v>1216799740</v>
      </c>
      <c r="P39" s="6"/>
      <c r="Q39" s="5">
        <v>0</v>
      </c>
      <c r="R39" s="6"/>
      <c r="S39" s="5">
        <f t="shared" si="0"/>
        <v>1216799740</v>
      </c>
    </row>
    <row r="40" spans="1:19" x14ac:dyDescent="0.55000000000000004">
      <c r="A40" s="1" t="s">
        <v>49</v>
      </c>
      <c r="C40" s="6" t="s">
        <v>219</v>
      </c>
      <c r="D40" s="6"/>
      <c r="E40" s="5">
        <v>27489021</v>
      </c>
      <c r="F40" s="6"/>
      <c r="G40" s="5">
        <v>120</v>
      </c>
      <c r="H40" s="6"/>
      <c r="I40" s="5">
        <v>0</v>
      </c>
      <c r="J40" s="6"/>
      <c r="K40" s="5">
        <v>0</v>
      </c>
      <c r="L40" s="6"/>
      <c r="M40" s="5">
        <v>0</v>
      </c>
      <c r="N40" s="6"/>
      <c r="O40" s="5">
        <v>3298682520</v>
      </c>
      <c r="P40" s="6"/>
      <c r="Q40" s="5">
        <v>175416321</v>
      </c>
      <c r="R40" s="6"/>
      <c r="S40" s="5">
        <f t="shared" si="0"/>
        <v>3123266199</v>
      </c>
    </row>
    <row r="41" spans="1:19" x14ac:dyDescent="0.55000000000000004">
      <c r="A41" s="1" t="s">
        <v>35</v>
      </c>
      <c r="C41" s="6" t="s">
        <v>229</v>
      </c>
      <c r="D41" s="6"/>
      <c r="E41" s="5">
        <v>6565556</v>
      </c>
      <c r="F41" s="6"/>
      <c r="G41" s="5">
        <v>1900</v>
      </c>
      <c r="H41" s="6"/>
      <c r="I41" s="5">
        <v>0</v>
      </c>
      <c r="J41" s="6"/>
      <c r="K41" s="5">
        <v>0</v>
      </c>
      <c r="L41" s="6"/>
      <c r="M41" s="5">
        <v>0</v>
      </c>
      <c r="N41" s="6"/>
      <c r="O41" s="5">
        <v>12474556400</v>
      </c>
      <c r="P41" s="6"/>
      <c r="Q41" s="5">
        <v>0</v>
      </c>
      <c r="R41" s="6"/>
      <c r="S41" s="5">
        <f t="shared" si="0"/>
        <v>12474556400</v>
      </c>
    </row>
    <row r="42" spans="1:19" x14ac:dyDescent="0.55000000000000004">
      <c r="A42" s="1" t="s">
        <v>65</v>
      </c>
      <c r="C42" s="6" t="s">
        <v>230</v>
      </c>
      <c r="D42" s="6"/>
      <c r="E42" s="5">
        <v>5754912</v>
      </c>
      <c r="F42" s="6"/>
      <c r="G42" s="5">
        <v>550</v>
      </c>
      <c r="H42" s="6"/>
      <c r="I42" s="5">
        <v>0</v>
      </c>
      <c r="J42" s="6"/>
      <c r="K42" s="5">
        <v>0</v>
      </c>
      <c r="L42" s="6"/>
      <c r="M42" s="5">
        <v>0</v>
      </c>
      <c r="N42" s="6"/>
      <c r="O42" s="5">
        <v>3165201600</v>
      </c>
      <c r="P42" s="6"/>
      <c r="Q42" s="5">
        <v>0</v>
      </c>
      <c r="R42" s="6"/>
      <c r="S42" s="5">
        <f t="shared" si="0"/>
        <v>3165201600</v>
      </c>
    </row>
    <row r="43" spans="1:19" x14ac:dyDescent="0.55000000000000004">
      <c r="A43" s="1" t="s">
        <v>33</v>
      </c>
      <c r="C43" s="6" t="s">
        <v>227</v>
      </c>
      <c r="D43" s="6"/>
      <c r="E43" s="5">
        <v>984691</v>
      </c>
      <c r="F43" s="6"/>
      <c r="G43" s="5">
        <v>7000</v>
      </c>
      <c r="H43" s="6"/>
      <c r="I43" s="5">
        <v>0</v>
      </c>
      <c r="J43" s="6"/>
      <c r="K43" s="5">
        <v>0</v>
      </c>
      <c r="L43" s="6"/>
      <c r="M43" s="5">
        <v>0</v>
      </c>
      <c r="N43" s="6"/>
      <c r="O43" s="5">
        <v>6892837000</v>
      </c>
      <c r="P43" s="6"/>
      <c r="Q43" s="5">
        <v>0</v>
      </c>
      <c r="R43" s="6"/>
      <c r="S43" s="5">
        <f t="shared" si="0"/>
        <v>6892837000</v>
      </c>
    </row>
    <row r="44" spans="1:19" x14ac:dyDescent="0.55000000000000004">
      <c r="A44" s="1" t="s">
        <v>61</v>
      </c>
      <c r="C44" s="6" t="s">
        <v>231</v>
      </c>
      <c r="D44" s="6"/>
      <c r="E44" s="5">
        <v>2375443</v>
      </c>
      <c r="F44" s="6"/>
      <c r="G44" s="5">
        <v>2280</v>
      </c>
      <c r="H44" s="6"/>
      <c r="I44" s="5">
        <v>0</v>
      </c>
      <c r="J44" s="6"/>
      <c r="K44" s="5">
        <v>0</v>
      </c>
      <c r="L44" s="6"/>
      <c r="M44" s="5">
        <v>0</v>
      </c>
      <c r="N44" s="6"/>
      <c r="O44" s="5">
        <v>5416010040</v>
      </c>
      <c r="P44" s="6"/>
      <c r="Q44" s="5">
        <v>570804980</v>
      </c>
      <c r="R44" s="6"/>
      <c r="S44" s="5">
        <f t="shared" si="0"/>
        <v>4845205060</v>
      </c>
    </row>
    <row r="45" spans="1:19" x14ac:dyDescent="0.55000000000000004">
      <c r="A45" s="1" t="s">
        <v>15</v>
      </c>
      <c r="C45" s="6" t="s">
        <v>232</v>
      </c>
      <c r="D45" s="6"/>
      <c r="E45" s="5">
        <v>4000000</v>
      </c>
      <c r="F45" s="6"/>
      <c r="G45" s="5">
        <v>850</v>
      </c>
      <c r="H45" s="6"/>
      <c r="I45" s="5">
        <v>0</v>
      </c>
      <c r="J45" s="6"/>
      <c r="K45" s="5">
        <v>0</v>
      </c>
      <c r="L45" s="6"/>
      <c r="M45" s="5">
        <v>0</v>
      </c>
      <c r="N45" s="6"/>
      <c r="O45" s="5">
        <v>3400000000</v>
      </c>
      <c r="P45" s="6"/>
      <c r="Q45" s="5">
        <v>380535280</v>
      </c>
      <c r="R45" s="6"/>
      <c r="S45" s="5">
        <f t="shared" si="0"/>
        <v>3019464720</v>
      </c>
    </row>
    <row r="46" spans="1:19" x14ac:dyDescent="0.55000000000000004">
      <c r="A46" s="1" t="s">
        <v>81</v>
      </c>
      <c r="C46" s="6" t="s">
        <v>208</v>
      </c>
      <c r="D46" s="6"/>
      <c r="E46" s="5">
        <v>1548344</v>
      </c>
      <c r="F46" s="6"/>
      <c r="G46" s="5">
        <v>130</v>
      </c>
      <c r="H46" s="6"/>
      <c r="I46" s="5">
        <v>0</v>
      </c>
      <c r="J46" s="6"/>
      <c r="K46" s="5">
        <v>0</v>
      </c>
      <c r="L46" s="6"/>
      <c r="M46" s="5">
        <v>0</v>
      </c>
      <c r="N46" s="6"/>
      <c r="O46" s="5">
        <v>201284720</v>
      </c>
      <c r="P46" s="6"/>
      <c r="Q46" s="5">
        <v>5106021</v>
      </c>
      <c r="R46" s="6"/>
      <c r="S46" s="5">
        <f t="shared" si="0"/>
        <v>196178699</v>
      </c>
    </row>
    <row r="47" spans="1:19" x14ac:dyDescent="0.55000000000000004">
      <c r="A47" s="1" t="s">
        <v>77</v>
      </c>
      <c r="C47" s="6" t="s">
        <v>211</v>
      </c>
      <c r="D47" s="6"/>
      <c r="E47" s="5">
        <v>21952854</v>
      </c>
      <c r="F47" s="6"/>
      <c r="G47" s="5">
        <v>12</v>
      </c>
      <c r="H47" s="6"/>
      <c r="I47" s="5">
        <v>0</v>
      </c>
      <c r="J47" s="6"/>
      <c r="K47" s="5">
        <v>0</v>
      </c>
      <c r="L47" s="6"/>
      <c r="M47" s="5">
        <v>0</v>
      </c>
      <c r="N47" s="6"/>
      <c r="O47" s="5">
        <v>263434248</v>
      </c>
      <c r="P47" s="6"/>
      <c r="Q47" s="5">
        <v>8215932</v>
      </c>
      <c r="R47" s="6"/>
      <c r="S47" s="5">
        <f t="shared" si="0"/>
        <v>255218316</v>
      </c>
    </row>
    <row r="48" spans="1:19" x14ac:dyDescent="0.55000000000000004">
      <c r="A48" s="1" t="s">
        <v>17</v>
      </c>
      <c r="C48" s="6" t="s">
        <v>219</v>
      </c>
      <c r="D48" s="6"/>
      <c r="E48" s="5">
        <v>20178640</v>
      </c>
      <c r="F48" s="6"/>
      <c r="G48" s="5">
        <v>110</v>
      </c>
      <c r="H48" s="6"/>
      <c r="I48" s="5">
        <v>0</v>
      </c>
      <c r="J48" s="6"/>
      <c r="K48" s="5">
        <v>0</v>
      </c>
      <c r="L48" s="6"/>
      <c r="M48" s="5">
        <v>0</v>
      </c>
      <c r="N48" s="6"/>
      <c r="O48" s="5">
        <v>2219650400</v>
      </c>
      <c r="P48" s="6"/>
      <c r="Q48" s="5">
        <v>120758182</v>
      </c>
      <c r="R48" s="6"/>
      <c r="S48" s="5">
        <f t="shared" si="0"/>
        <v>2098892218</v>
      </c>
    </row>
    <row r="49" spans="1:19" x14ac:dyDescent="0.55000000000000004">
      <c r="A49" s="1" t="s">
        <v>98</v>
      </c>
      <c r="C49" s="6" t="s">
        <v>233</v>
      </c>
      <c r="D49" s="6"/>
      <c r="E49" s="5">
        <v>545381</v>
      </c>
      <c r="F49" s="6"/>
      <c r="G49" s="5">
        <v>1350</v>
      </c>
      <c r="H49" s="6"/>
      <c r="I49" s="5">
        <v>0</v>
      </c>
      <c r="J49" s="6"/>
      <c r="K49" s="5">
        <v>0</v>
      </c>
      <c r="L49" s="6"/>
      <c r="M49" s="5">
        <v>0</v>
      </c>
      <c r="N49" s="6"/>
      <c r="O49" s="5">
        <v>736264350</v>
      </c>
      <c r="P49" s="6"/>
      <c r="Q49" s="5">
        <v>0</v>
      </c>
      <c r="R49" s="6"/>
      <c r="S49" s="5">
        <f t="shared" si="0"/>
        <v>736264350</v>
      </c>
    </row>
    <row r="50" spans="1:19" x14ac:dyDescent="0.55000000000000004">
      <c r="A50" s="1" t="s">
        <v>92</v>
      </c>
      <c r="C50" s="6" t="s">
        <v>211</v>
      </c>
      <c r="D50" s="6"/>
      <c r="E50" s="5">
        <v>18364460</v>
      </c>
      <c r="F50" s="6"/>
      <c r="G50" s="5">
        <v>6</v>
      </c>
      <c r="H50" s="6"/>
      <c r="I50" s="5">
        <v>0</v>
      </c>
      <c r="J50" s="6"/>
      <c r="K50" s="5">
        <v>0</v>
      </c>
      <c r="L50" s="6"/>
      <c r="M50" s="5">
        <v>0</v>
      </c>
      <c r="N50" s="6"/>
      <c r="O50" s="5">
        <v>110186760</v>
      </c>
      <c r="P50" s="6"/>
      <c r="Q50" s="5">
        <v>5109902</v>
      </c>
      <c r="R50" s="6"/>
      <c r="S50" s="5">
        <f t="shared" si="0"/>
        <v>105076858</v>
      </c>
    </row>
    <row r="51" spans="1:19" x14ac:dyDescent="0.55000000000000004">
      <c r="A51" s="1" t="s">
        <v>234</v>
      </c>
      <c r="C51" s="6" t="s">
        <v>220</v>
      </c>
      <c r="D51" s="6"/>
      <c r="E51" s="5">
        <v>625000</v>
      </c>
      <c r="F51" s="6"/>
      <c r="G51" s="5">
        <v>3000</v>
      </c>
      <c r="H51" s="6"/>
      <c r="I51" s="5">
        <v>0</v>
      </c>
      <c r="J51" s="6"/>
      <c r="K51" s="5">
        <v>0</v>
      </c>
      <c r="L51" s="6"/>
      <c r="M51" s="5">
        <v>0</v>
      </c>
      <c r="N51" s="6"/>
      <c r="O51" s="5">
        <v>1875000000</v>
      </c>
      <c r="P51" s="6"/>
      <c r="Q51" s="5">
        <v>31565657</v>
      </c>
      <c r="R51" s="6"/>
      <c r="S51" s="5">
        <f t="shared" si="0"/>
        <v>1843434343</v>
      </c>
    </row>
    <row r="52" spans="1:19" x14ac:dyDescent="0.55000000000000004">
      <c r="A52" s="1" t="s">
        <v>19</v>
      </c>
      <c r="C52" s="6" t="s">
        <v>211</v>
      </c>
      <c r="D52" s="6"/>
      <c r="E52" s="5">
        <v>22594078</v>
      </c>
      <c r="F52" s="6"/>
      <c r="G52" s="5">
        <v>70</v>
      </c>
      <c r="H52" s="6"/>
      <c r="I52" s="5">
        <v>0</v>
      </c>
      <c r="J52" s="6"/>
      <c r="K52" s="5">
        <v>0</v>
      </c>
      <c r="L52" s="6"/>
      <c r="M52" s="5">
        <v>0</v>
      </c>
      <c r="N52" s="6"/>
      <c r="O52" s="5">
        <v>1581585460</v>
      </c>
      <c r="P52" s="6"/>
      <c r="Q52" s="5">
        <v>0</v>
      </c>
      <c r="R52" s="6"/>
      <c r="S52" s="5">
        <f t="shared" si="0"/>
        <v>1581585460</v>
      </c>
    </row>
    <row r="53" spans="1:19" x14ac:dyDescent="0.55000000000000004">
      <c r="A53" s="1" t="s">
        <v>112</v>
      </c>
      <c r="C53" s="6" t="s">
        <v>112</v>
      </c>
      <c r="D53" s="6"/>
      <c r="E53" s="6" t="s">
        <v>112</v>
      </c>
      <c r="F53" s="6"/>
      <c r="G53" s="6" t="s">
        <v>112</v>
      </c>
      <c r="H53" s="6"/>
      <c r="I53" s="7">
        <f>SUM(I8:I52)</f>
        <v>1216799740</v>
      </c>
      <c r="J53" s="6"/>
      <c r="K53" s="7">
        <f>SUM(K8:K52)</f>
        <v>0</v>
      </c>
      <c r="L53" s="6"/>
      <c r="M53" s="7">
        <f>SUM(M8:M52)</f>
        <v>1216799740</v>
      </c>
      <c r="N53" s="6"/>
      <c r="O53" s="7">
        <f>SUM(O8:O52)</f>
        <v>214809749443</v>
      </c>
      <c r="P53" s="6"/>
      <c r="Q53" s="7">
        <f>SUM(Q8:Q52)</f>
        <v>6962060396</v>
      </c>
      <c r="R53" s="6"/>
      <c r="S53" s="7">
        <f>SUM(S8:S52)</f>
        <v>207847689047</v>
      </c>
    </row>
    <row r="54" spans="1:19" x14ac:dyDescent="0.55000000000000004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سهام</vt:lpstr>
      <vt:lpstr>اوراق </vt:lpstr>
      <vt:lpstr>سپرده</vt:lpstr>
      <vt:lpstr>درآمدها</vt:lpstr>
      <vt:lpstr>درآمد سرمایه‌گذاری در سهام</vt:lpstr>
      <vt:lpstr>درآمد سرمایه گذاری در اوراق بها</vt:lpstr>
      <vt:lpstr>درآمد سپرده بانکی</vt:lpstr>
      <vt:lpstr>سایر درآمدها</vt:lpstr>
      <vt:lpstr>درآمد سود سهام</vt:lpstr>
      <vt:lpstr>سود اوراق بهادار</vt:lpstr>
      <vt:lpstr> 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2024-08-31T08:26:21Z</dcterms:modified>
</cp:coreProperties>
</file>