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43832BC4-6EB8-49C9-AD03-D6C81E8CFA4A}" xr6:coauthVersionLast="47" xr6:coauthVersionMax="47" xr10:uidLastSave="{00000000-0000-0000-0000-000000000000}"/>
  <bookViews>
    <workbookView xWindow="-120" yWindow="-120" windowWidth="29040" windowHeight="15720" tabRatio="908" activeTab="8" xr2:uid="{00000000-000D-0000-FFFF-FFFF00000000}"/>
  </bookViews>
  <sheets>
    <sheet name="سهام" sheetId="1" r:id="rId1"/>
    <sheet name="اوراق مشارکت" sheetId="3" r:id="rId2"/>
    <sheet name="سپرده" sheetId="6" r:id="rId3"/>
    <sheet name=" درآمدها" sheetId="15" r:id="rId4"/>
    <sheet name="درآمد 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 سپرده بانکی" sheetId="7" r:id="rId11"/>
    <sheet name="درآمد ناشی از تغییر قیمت اوراق" sheetId="9" r:id="rId12"/>
    <sheet name="درآمد ناشی از فروش" sheetId="1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6" l="1"/>
  <c r="K11" i="16"/>
  <c r="G11" i="16"/>
  <c r="E11" i="16"/>
  <c r="O10" i="16"/>
  <c r="O11" i="16" s="1"/>
  <c r="I10" i="16"/>
  <c r="O9" i="16"/>
  <c r="I9" i="16"/>
  <c r="O8" i="16"/>
  <c r="I8" i="16"/>
  <c r="I11" i="16" l="1"/>
  <c r="E11" i="15" l="1"/>
  <c r="E10" i="15"/>
  <c r="E8" i="15"/>
  <c r="E9" i="15"/>
  <c r="E7" i="15"/>
  <c r="C11" i="15"/>
  <c r="E14" i="13"/>
  <c r="G12" i="13" s="1"/>
  <c r="I14" i="13"/>
  <c r="K9" i="13" s="1"/>
  <c r="K11" i="13"/>
  <c r="K12" i="13"/>
  <c r="K13" i="13"/>
  <c r="K8" i="13"/>
  <c r="G9" i="13"/>
  <c r="G10" i="13"/>
  <c r="G11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Q9" i="12"/>
  <c r="Q10" i="12"/>
  <c r="Q11" i="12"/>
  <c r="Q12" i="12"/>
  <c r="Q24" i="12" s="1"/>
  <c r="Q13" i="12"/>
  <c r="Q14" i="12"/>
  <c r="Q15" i="12"/>
  <c r="Q16" i="12"/>
  <c r="Q17" i="12"/>
  <c r="Q18" i="12"/>
  <c r="Q19" i="12"/>
  <c r="Q20" i="12"/>
  <c r="Q21" i="12"/>
  <c r="Q22" i="12"/>
  <c r="Q23" i="12"/>
  <c r="Q8" i="12"/>
  <c r="I8" i="12"/>
  <c r="O24" i="12"/>
  <c r="I64" i="11"/>
  <c r="I13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8" i="11"/>
  <c r="I8" i="11"/>
  <c r="E65" i="11"/>
  <c r="G65" i="11"/>
  <c r="I9" i="11"/>
  <c r="I10" i="11"/>
  <c r="I11" i="11"/>
  <c r="I12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Q35" i="10"/>
  <c r="O35" i="10"/>
  <c r="M35" i="10"/>
  <c r="I35" i="10"/>
  <c r="G35" i="10"/>
  <c r="E35" i="10"/>
  <c r="E71" i="9"/>
  <c r="G71" i="9"/>
  <c r="M71" i="9"/>
  <c r="O71" i="9"/>
  <c r="Q9" i="9"/>
  <c r="Q10" i="9"/>
  <c r="Q71" i="9" s="1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8" i="9"/>
  <c r="I9" i="9"/>
  <c r="I10" i="9"/>
  <c r="I11" i="9"/>
  <c r="I12" i="9"/>
  <c r="I13" i="9"/>
  <c r="I14" i="9"/>
  <c r="I71" i="9" s="1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8" i="9"/>
  <c r="S5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8" i="8"/>
  <c r="O8" i="7"/>
  <c r="O9" i="7"/>
  <c r="O14" i="7" s="1"/>
  <c r="O10" i="7"/>
  <c r="O11" i="7"/>
  <c r="O12" i="7"/>
  <c r="O13" i="7"/>
  <c r="I8" i="7"/>
  <c r="I9" i="7"/>
  <c r="I10" i="7"/>
  <c r="I11" i="7"/>
  <c r="I12" i="7"/>
  <c r="I13" i="7"/>
  <c r="G8" i="13" l="1"/>
  <c r="G14" i="13" s="1"/>
  <c r="G13" i="13"/>
  <c r="K10" i="13"/>
  <c r="K14" i="13" s="1"/>
  <c r="I65" i="11"/>
  <c r="E9" i="14"/>
  <c r="C9" i="14"/>
  <c r="M24" i="12"/>
  <c r="K24" i="12"/>
  <c r="I24" i="12"/>
  <c r="G24" i="12"/>
  <c r="E24" i="12"/>
  <c r="C24" i="12"/>
  <c r="S65" i="11"/>
  <c r="Q65" i="11"/>
  <c r="O65" i="11"/>
  <c r="M65" i="11"/>
  <c r="C65" i="11"/>
  <c r="Q53" i="8"/>
  <c r="O53" i="8"/>
  <c r="M53" i="8"/>
  <c r="K53" i="8"/>
  <c r="I53" i="8"/>
  <c r="M14" i="7"/>
  <c r="K14" i="7"/>
  <c r="I14" i="7"/>
  <c r="G14" i="7"/>
  <c r="E14" i="7"/>
  <c r="O14" i="6"/>
  <c r="M14" i="6"/>
  <c r="K14" i="6"/>
  <c r="I14" i="6"/>
  <c r="AI21" i="3"/>
  <c r="AG21" i="3"/>
  <c r="AA21" i="3"/>
  <c r="W21" i="3"/>
  <c r="S21" i="3"/>
  <c r="Q21" i="3"/>
  <c r="W61" i="1"/>
  <c r="U61" i="1"/>
  <c r="O61" i="1"/>
  <c r="K61" i="1"/>
  <c r="G61" i="1"/>
  <c r="E61" i="1"/>
  <c r="U14" i="11" l="1"/>
  <c r="U22" i="11"/>
  <c r="U30" i="11"/>
  <c r="U38" i="11"/>
  <c r="U46" i="11"/>
  <c r="U54" i="11"/>
  <c r="U15" i="11"/>
  <c r="U23" i="11"/>
  <c r="U31" i="11"/>
  <c r="U39" i="11"/>
  <c r="U47" i="11"/>
  <c r="U55" i="11"/>
  <c r="U63" i="11"/>
  <c r="U16" i="11"/>
  <c r="U24" i="11"/>
  <c r="U32" i="11"/>
  <c r="U40" i="11"/>
  <c r="U48" i="11"/>
  <c r="U56" i="11"/>
  <c r="U64" i="11"/>
  <c r="U13" i="11"/>
  <c r="U53" i="11"/>
  <c r="U9" i="11"/>
  <c r="U17" i="11"/>
  <c r="U25" i="11"/>
  <c r="U33" i="11"/>
  <c r="U41" i="11"/>
  <c r="U49" i="11"/>
  <c r="U57" i="11"/>
  <c r="U8" i="11"/>
  <c r="U21" i="11"/>
  <c r="U61" i="11"/>
  <c r="U10" i="11"/>
  <c r="U18" i="11"/>
  <c r="U26" i="11"/>
  <c r="U34" i="11"/>
  <c r="U42" i="11"/>
  <c r="U50" i="11"/>
  <c r="U58" i="11"/>
  <c r="U29" i="11"/>
  <c r="U11" i="11"/>
  <c r="U19" i="11"/>
  <c r="U27" i="11"/>
  <c r="U35" i="11"/>
  <c r="U43" i="11"/>
  <c r="U51" i="11"/>
  <c r="U59" i="11"/>
  <c r="U37" i="11"/>
  <c r="U12" i="11"/>
  <c r="U20" i="11"/>
  <c r="U28" i="11"/>
  <c r="U36" i="11"/>
  <c r="U44" i="11"/>
  <c r="U52" i="11"/>
  <c r="U60" i="11"/>
  <c r="U45" i="11"/>
  <c r="U62" i="11"/>
  <c r="K13" i="11"/>
  <c r="K21" i="11"/>
  <c r="K29" i="11"/>
  <c r="K37" i="11"/>
  <c r="K45" i="11"/>
  <c r="K53" i="11"/>
  <c r="K18" i="11"/>
  <c r="K58" i="11"/>
  <c r="K14" i="11"/>
  <c r="K22" i="11"/>
  <c r="K30" i="11"/>
  <c r="K38" i="11"/>
  <c r="K46" i="11"/>
  <c r="K54" i="11"/>
  <c r="K62" i="11"/>
  <c r="K10" i="11"/>
  <c r="K34" i="11"/>
  <c r="K42" i="11"/>
  <c r="K15" i="11"/>
  <c r="K23" i="11"/>
  <c r="K31" i="11"/>
  <c r="K39" i="11"/>
  <c r="K47" i="11"/>
  <c r="K55" i="11"/>
  <c r="K63" i="11"/>
  <c r="K26" i="11"/>
  <c r="K16" i="11"/>
  <c r="K24" i="11"/>
  <c r="K32" i="11"/>
  <c r="K40" i="11"/>
  <c r="K48" i="11"/>
  <c r="K56" i="11"/>
  <c r="K64" i="11"/>
  <c r="K9" i="11"/>
  <c r="K17" i="11"/>
  <c r="K25" i="11"/>
  <c r="K33" i="11"/>
  <c r="K41" i="11"/>
  <c r="K49" i="11"/>
  <c r="K57" i="11"/>
  <c r="K8" i="11"/>
  <c r="K50" i="11"/>
  <c r="K11" i="11"/>
  <c r="K19" i="11"/>
  <c r="K27" i="11"/>
  <c r="K35" i="11"/>
  <c r="K43" i="11"/>
  <c r="K51" i="11"/>
  <c r="K59" i="11"/>
  <c r="K12" i="11"/>
  <c r="K20" i="11"/>
  <c r="K28" i="11"/>
  <c r="K36" i="11"/>
  <c r="K44" i="11"/>
  <c r="K52" i="11"/>
  <c r="K60" i="11"/>
  <c r="K61" i="11"/>
  <c r="U65" i="11" l="1"/>
  <c r="K65" i="11"/>
</calcChain>
</file>

<file path=xl/sharedStrings.xml><?xml version="1.0" encoding="utf-8"?>
<sst xmlns="http://schemas.openxmlformats.org/spreadsheetml/2006/main" count="1549" uniqueCount="267">
  <si>
    <t>صندوق سرمایه‌گذاری توسعه ممتاز مفید</t>
  </si>
  <si>
    <t>صورت وضعیت پورتفوی</t>
  </si>
  <si>
    <t>برای ماه منتهی به 1403/06/31</t>
  </si>
  <si>
    <t>نام شرکت</t>
  </si>
  <si>
    <t>1403/05/31</t>
  </si>
  <si>
    <t>تغییرات طی دوره</t>
  </si>
  <si>
    <t>1403/06/31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</si>
  <si>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</si>
  <si>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</si>
  <si>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</si>
  <si>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</si>
  <si>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</si>
  <si>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</si>
  <si>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</si>
  <si>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</si>
  <si>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</si>
  <si>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1.48%</t>
  </si>
  <si>
    <t>ایران خودرو دیزل</t>
  </si>
  <si>
    <t>0.94%</t>
  </si>
  <si>
    <t>بانک سامان</t>
  </si>
  <si>
    <t>1.05%</t>
  </si>
  <si>
    <t>بانک ملت</t>
  </si>
  <si>
    <t>1.64%</t>
  </si>
  <si>
    <t>بانک‌اقتصادنوین‌</t>
  </si>
  <si>
    <t>1.86%</t>
  </si>
  <si>
    <t>بیمه کوثر</t>
  </si>
  <si>
    <t>0.57%</t>
  </si>
  <si>
    <t>پالایش نفت اصفهان</t>
  </si>
  <si>
    <t>1.12%</t>
  </si>
  <si>
    <t>پالایش نفت تبریز</t>
  </si>
  <si>
    <t>0.69%</t>
  </si>
  <si>
    <t>پالایش نفت تهران</t>
  </si>
  <si>
    <t>0.28%</t>
  </si>
  <si>
    <t>پتروشیمی بوعلی سینا</t>
  </si>
  <si>
    <t>0.47%</t>
  </si>
  <si>
    <t>پتروشیمی تندگویان</t>
  </si>
  <si>
    <t>1.95%</t>
  </si>
  <si>
    <t>پتروشیمی جم</t>
  </si>
  <si>
    <t>1.85%</t>
  </si>
  <si>
    <t>پتروشیمی‌شیراز</t>
  </si>
  <si>
    <t>1.22%</t>
  </si>
  <si>
    <t>پست بانک ایران</t>
  </si>
  <si>
    <t>0.84%</t>
  </si>
  <si>
    <t>تراکتورسازی‌ایران‌</t>
  </si>
  <si>
    <t>1.49%</t>
  </si>
  <si>
    <t>توسعه معدنی و صنعتی صبانور</t>
  </si>
  <si>
    <t>0.96%</t>
  </si>
  <si>
    <t>توسعه‌معادن‌وفلزات‌</t>
  </si>
  <si>
    <t>0.12%</t>
  </si>
  <si>
    <t>تولیدی چدن سازان</t>
  </si>
  <si>
    <t>1.46%</t>
  </si>
  <si>
    <t>ح.پست بانک ایران</t>
  </si>
  <si>
    <t>داروپخش‌ (هلدینگ‌</t>
  </si>
  <si>
    <t>0.43%</t>
  </si>
  <si>
    <t>داروسازی کاسپین تامین</t>
  </si>
  <si>
    <t>0.68%</t>
  </si>
  <si>
    <t>داروسازی‌ سینا</t>
  </si>
  <si>
    <t>0.78%</t>
  </si>
  <si>
    <t>زغال سنگ پروده طبس</t>
  </si>
  <si>
    <t>س.سهام عدالت استان کرمانشاه</t>
  </si>
  <si>
    <t>2.14%</t>
  </si>
  <si>
    <t>سپید ماکیان</t>
  </si>
  <si>
    <t>0.95%</t>
  </si>
  <si>
    <t>سرمایه‌گذاری‌صندوق‌بازنشستگی‌</t>
  </si>
  <si>
    <t>1.60%</t>
  </si>
  <si>
    <t>سیمان آبیک</t>
  </si>
  <si>
    <t>1.21%</t>
  </si>
  <si>
    <t>سیمان فارس و خوزستان</t>
  </si>
  <si>
    <t>2.02%</t>
  </si>
  <si>
    <t>سیمان‌ دورود</t>
  </si>
  <si>
    <t>شرکت ارتباطات سیار ایران</t>
  </si>
  <si>
    <t>1.08%</t>
  </si>
  <si>
    <t>صنایع فروآلیاژ ایران</t>
  </si>
  <si>
    <t>0.72%</t>
  </si>
  <si>
    <t>فجر انرژی خلیج فارس</t>
  </si>
  <si>
    <t>1.74%</t>
  </si>
  <si>
    <t>فروسیلیسیم خمین</t>
  </si>
  <si>
    <t>0.41%</t>
  </si>
  <si>
    <t>فولاد  خوزستان</t>
  </si>
  <si>
    <t>1.01%</t>
  </si>
  <si>
    <t>فولاد خراسان</t>
  </si>
  <si>
    <t>1.09%</t>
  </si>
  <si>
    <t>فولاد مبارکه اصفهان</t>
  </si>
  <si>
    <t>3.57%</t>
  </si>
  <si>
    <t>فولاد کاوه جنوب کیش</t>
  </si>
  <si>
    <t>گسترش سوخت سبززاگرس(سهامی عام)</t>
  </si>
  <si>
    <t>0.31%</t>
  </si>
  <si>
    <t>گسترش نفت و گاز پارسیان</t>
  </si>
  <si>
    <t>مدیریت صنعت شوینده ت.ص.بهشهر</t>
  </si>
  <si>
    <t>0.87%</t>
  </si>
  <si>
    <t>نشاسته و گلوکز آردینه</t>
  </si>
  <si>
    <t>0.20%</t>
  </si>
  <si>
    <t>نفت ایرانول</t>
  </si>
  <si>
    <t>نفت سپاهان</t>
  </si>
  <si>
    <t>0.99%</t>
  </si>
  <si>
    <t>نوردوقطعات‌ فولادی‌</t>
  </si>
  <si>
    <t>کارخانجات‌داروپخش‌</t>
  </si>
  <si>
    <t>0.02%</t>
  </si>
  <si>
    <t>کاشی‌ پارس‌</t>
  </si>
  <si>
    <t>1.06%</t>
  </si>
  <si>
    <t>کاشی‌ وسرامیک‌ حافظ‌</t>
  </si>
  <si>
    <t>کشتیرانی دریای خزر</t>
  </si>
  <si>
    <t>کویر تایر</t>
  </si>
  <si>
    <t>0.35%</t>
  </si>
  <si>
    <t>داروسازی‌ کوثر</t>
  </si>
  <si>
    <t>0.82%</t>
  </si>
  <si>
    <t>گروه مپنا (سهامی عام)</t>
  </si>
  <si>
    <t>0.93%</t>
  </si>
  <si>
    <t>مخابرات ایران</t>
  </si>
  <si>
    <t/>
  </si>
  <si>
    <t>53.58%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</si>
  <si>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</si>
  <si>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</si>
  <si>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</si>
  <si>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</si>
  <si>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</si>
  <si>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</si>
  <si>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</si>
  <si>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</si>
  <si>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</si>
  <si>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</si>
  <si>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</si>
  <si>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</si>
  <si>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</si>
  <si>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</si>
  <si>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</si>
  <si>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</si>
  <si>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</si>
  <si>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</si>
  <si>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</si>
  <si>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</si>
  <si>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0.51%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</si>
  <si>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</si>
  <si>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</si>
  <si>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</si>
  <si>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</si>
  <si>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</si>
  <si>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</si>
  <si>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2.33%</t>
  </si>
  <si>
    <t>اسنادخزانه-م2بودجه00-031024</t>
  </si>
  <si>
    <t>1403/10/24</t>
  </si>
  <si>
    <t>0.17%</t>
  </si>
  <si>
    <t>اسنادخزانه-م5بودجه00-030626</t>
  </si>
  <si>
    <t>0.00%</t>
  </si>
  <si>
    <t>اسنادخزانه-م6بودجه00-030723</t>
  </si>
  <si>
    <t>1403/07/23</t>
  </si>
  <si>
    <t>5.20%</t>
  </si>
  <si>
    <t>اسنادخزانه-م6بودجه01-030814</t>
  </si>
  <si>
    <t>1401/12/10</t>
  </si>
  <si>
    <t>1403/08/14</t>
  </si>
  <si>
    <t>اسنادخزانه-م7بودجه01-040714</t>
  </si>
  <si>
    <t>1404/07/13</t>
  </si>
  <si>
    <t>2.46%</t>
  </si>
  <si>
    <t>اسنادخزانه-م8بودجه00-030919</t>
  </si>
  <si>
    <t>1400/06/16</t>
  </si>
  <si>
    <t>1403/09/19</t>
  </si>
  <si>
    <t>2.85%</t>
  </si>
  <si>
    <t>مرابحه عام دولت94-ش.خ030816</t>
  </si>
  <si>
    <t>1400/09/16</t>
  </si>
  <si>
    <t>1403/08/16</t>
  </si>
  <si>
    <t>2.79%</t>
  </si>
  <si>
    <t>17.85%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</si>
  <si>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</si>
  <si>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</si>
  <si>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</si>
  <si>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</si>
  <si>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</si>
  <si>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</si>
  <si>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</si>
  <si>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</si>
  <si>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</si>
  <si>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</si>
  <si>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</si>
  <si>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</si>
  <si>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</si>
  <si>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</si>
  <si>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</si>
  <si>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</si>
  <si>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</si>
  <si>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</si>
  <si>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</si>
  <si>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4.95%</t>
  </si>
  <si>
    <t>بانک صادرات بورس کالا</t>
  </si>
  <si>
    <t>0219106969004</t>
  </si>
  <si>
    <t>1403/05/09</t>
  </si>
  <si>
    <t>0.07%</t>
  </si>
  <si>
    <t>بانک صادرات سپهبد قرنی</t>
  </si>
  <si>
    <t>0407334061007</t>
  </si>
  <si>
    <t>سپرده بلند مدت</t>
  </si>
  <si>
    <t>17.44%</t>
  </si>
  <si>
    <t>0407352608002</t>
  </si>
  <si>
    <t>1403/05/23</t>
  </si>
  <si>
    <t>2.68%</t>
  </si>
  <si>
    <t>25.17%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</si>
  <si>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</si>
  <si>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</si>
  <si>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</si>
  <si>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</si>
  <si>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</si>
  <si>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</si>
  <si>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</si>
  <si>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</si>
  <si>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دولت130-ش.خ031110</t>
  </si>
  <si>
    <t>1403/11/10</t>
  </si>
  <si>
    <t>صکوک اجاره صملی404-6ماهه18%</t>
  </si>
  <si>
    <t>1404/05/04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</si>
  <si>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</si>
  <si>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</si>
  <si>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</si>
  <si>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</si>
  <si>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</si>
  <si>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</si>
  <si>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</si>
  <si>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</si>
  <si>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1403/04/31</t>
  </si>
  <si>
    <t>1403/04/17</t>
  </si>
  <si>
    <t>1403/04/20</t>
  </si>
  <si>
    <t>1403/03/24</t>
  </si>
  <si>
    <t>1403/04/23</t>
  </si>
  <si>
    <t>1403/04/30</t>
  </si>
  <si>
    <t>1403/03/13</t>
  </si>
  <si>
    <t>گروه‌ صنعتی‌ بارز</t>
  </si>
  <si>
    <t>1403/04/21</t>
  </si>
  <si>
    <t>1403/03/02</t>
  </si>
  <si>
    <t>1403/04/16</t>
  </si>
  <si>
    <t>1403/04/28</t>
  </si>
  <si>
    <t>1403/03/01</t>
  </si>
  <si>
    <t>1403/04/14</t>
  </si>
  <si>
    <t>1403/03/30</t>
  </si>
  <si>
    <t>1403/04/24</t>
  </si>
  <si>
    <t>1403/03/29</t>
  </si>
  <si>
    <t>1403/02/26</t>
  </si>
  <si>
    <t>1403/03/31</t>
  </si>
  <si>
    <t>1403/04/11</t>
  </si>
  <si>
    <t>1403/05/06</t>
  </si>
  <si>
    <t>1403/03/26</t>
  </si>
  <si>
    <t>1403/03/06</t>
  </si>
  <si>
    <t>1403/03/21</t>
  </si>
  <si>
    <t>1403/04/03</t>
  </si>
  <si>
    <t>1403/03/10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</si>
  <si>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</si>
  <si>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</si>
  <si>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</si>
  <si>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</si>
  <si>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</si>
  <si>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ح . فجر انرژی خلیج فارس</t>
  </si>
  <si>
    <t>ح . سرمایه‌گذاری‌ سپه‌</t>
  </si>
  <si>
    <t>نیان الکترونیک</t>
  </si>
  <si>
    <t>اسنادخزانه-م4بودجه00-030522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</si>
  <si>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</si>
  <si>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</si>
  <si>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</si>
  <si>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</si>
  <si>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</si>
  <si>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</si>
  <si>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</si>
  <si>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</si>
  <si>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</si>
  <si>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</si>
  <si>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</si>
  <si>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</si>
  <si>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</si>
  <si>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</si>
  <si>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</si>
  <si>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</si>
  <si>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1403/06/01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</si>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</sst>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%"/>
  </numFmts>
  <fonts count="5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 readingOrder="2"/>
    </xf>
    <xf numFmtId="3" fontId="3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9" fontId="3" fillId="0" borderId="0" xfId="1" applyFont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topLeftCell="A46" workbookViewId="0">
      <selection activeCell="O51" sqref="O51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2.42578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21.28515625" style="2" bestFit="1" customWidth="1"/>
    <col min="8" max="8" width="1" style="2" customWidth="1"/>
    <col min="9" max="9" width="10.140625" style="2" bestFit="1" customWidth="1"/>
    <col min="10" max="10" width="1" style="2" customWidth="1"/>
    <col min="11" max="11" width="16.85546875" style="2" bestFit="1" customWidth="1"/>
    <col min="12" max="12" width="1" style="2" customWidth="1"/>
    <col min="13" max="13" width="12.5703125" style="2" bestFit="1" customWidth="1"/>
    <col min="14" max="14" width="1" style="2" customWidth="1"/>
    <col min="15" max="15" width="15.42578125" style="2" bestFit="1" customWidth="1"/>
    <col min="16" max="16" width="1" style="2" customWidth="1"/>
    <col min="17" max="17" width="12.42578125" style="2" bestFit="1" customWidth="1"/>
    <col min="18" max="18" width="1" style="2" customWidth="1"/>
    <col min="19" max="19" width="12.140625" style="2" bestFit="1" customWidth="1"/>
    <col min="20" max="20" width="1" style="2" customWidth="1"/>
    <col min="21" max="21" width="18.42578125" style="2" bestFit="1" customWidth="1"/>
    <col min="22" max="22" width="1" style="2" customWidth="1"/>
    <col min="23" max="23" width="21.28515625" style="2" bestFit="1" customWidth="1"/>
    <col min="24" max="24" width="1" style="2" customWidth="1"/>
    <col min="25" max="25" width="34.28515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4.75" x14ac:dyDescent="0.55000000000000004">
      <c r="A6" s="19" t="s">
        <v>3</v>
      </c>
      <c r="C6" s="19" t="s">
        <v>265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2" t="s">
        <v>15</v>
      </c>
      <c r="C9" s="9">
        <v>4000000</v>
      </c>
      <c r="D9" s="9"/>
      <c r="E9" s="9">
        <v>43360200960</v>
      </c>
      <c r="F9" s="9"/>
      <c r="G9" s="9">
        <v>51372504000</v>
      </c>
      <c r="H9" s="9"/>
      <c r="I9" s="9">
        <v>0</v>
      </c>
      <c r="J9" s="6"/>
      <c r="K9" s="9">
        <v>0</v>
      </c>
      <c r="L9" s="9"/>
      <c r="M9" s="9">
        <v>0</v>
      </c>
      <c r="N9" s="6"/>
      <c r="O9" s="9">
        <v>0</v>
      </c>
      <c r="P9" s="9"/>
      <c r="Q9" s="9">
        <v>4000000</v>
      </c>
      <c r="R9" s="9"/>
      <c r="S9" s="9">
        <v>13870</v>
      </c>
      <c r="T9" s="9"/>
      <c r="U9" s="9">
        <v>43360200960</v>
      </c>
      <c r="V9" s="9"/>
      <c r="W9" s="9">
        <v>55149894000</v>
      </c>
      <c r="X9" s="6"/>
      <c r="Y9" s="6" t="s">
        <v>16</v>
      </c>
    </row>
    <row r="10" spans="1:25" x14ac:dyDescent="0.55000000000000004">
      <c r="A10" s="2" t="s">
        <v>17</v>
      </c>
      <c r="C10" s="9">
        <v>20178640</v>
      </c>
      <c r="D10" s="9"/>
      <c r="E10" s="9">
        <v>63805295721</v>
      </c>
      <c r="F10" s="9"/>
      <c r="G10" s="9">
        <v>25895623025.771999</v>
      </c>
      <c r="H10" s="9"/>
      <c r="I10" s="9">
        <v>2017864</v>
      </c>
      <c r="J10" s="6"/>
      <c r="K10" s="9">
        <v>3193370892</v>
      </c>
      <c r="L10" s="9"/>
      <c r="M10" s="9">
        <v>0</v>
      </c>
      <c r="N10" s="6"/>
      <c r="O10" s="9">
        <v>0</v>
      </c>
      <c r="P10" s="9"/>
      <c r="Q10" s="9">
        <v>22196504</v>
      </c>
      <c r="R10" s="9"/>
      <c r="S10" s="9">
        <v>1581</v>
      </c>
      <c r="T10" s="9"/>
      <c r="U10" s="9">
        <v>66998666613</v>
      </c>
      <c r="V10" s="9"/>
      <c r="W10" s="9">
        <v>34883871420.697197</v>
      </c>
      <c r="X10" s="6"/>
      <c r="Y10" s="6" t="s">
        <v>18</v>
      </c>
    </row>
    <row r="11" spans="1:25" x14ac:dyDescent="0.55000000000000004">
      <c r="A11" s="2" t="s">
        <v>19</v>
      </c>
      <c r="C11" s="9">
        <v>22594078</v>
      </c>
      <c r="D11" s="9"/>
      <c r="E11" s="9">
        <v>42605780498</v>
      </c>
      <c r="F11" s="9"/>
      <c r="G11" s="9">
        <v>38181393501.029999</v>
      </c>
      <c r="H11" s="9"/>
      <c r="I11" s="9">
        <v>0</v>
      </c>
      <c r="J11" s="6"/>
      <c r="K11" s="9">
        <v>0</v>
      </c>
      <c r="L11" s="9"/>
      <c r="M11" s="9">
        <v>0</v>
      </c>
      <c r="N11" s="6"/>
      <c r="O11" s="9">
        <v>0</v>
      </c>
      <c r="P11" s="9"/>
      <c r="Q11" s="9">
        <v>22594078</v>
      </c>
      <c r="R11" s="9"/>
      <c r="S11" s="9">
        <v>1740</v>
      </c>
      <c r="T11" s="9"/>
      <c r="U11" s="9">
        <v>42605780498</v>
      </c>
      <c r="V11" s="9"/>
      <c r="W11" s="9">
        <v>39079779230.466003</v>
      </c>
      <c r="X11" s="6"/>
      <c r="Y11" s="6" t="s">
        <v>20</v>
      </c>
    </row>
    <row r="12" spans="1:25" x14ac:dyDescent="0.55000000000000004">
      <c r="A12" s="2" t="s">
        <v>21</v>
      </c>
      <c r="C12" s="9">
        <v>29250796</v>
      </c>
      <c r="D12" s="9"/>
      <c r="E12" s="9">
        <v>71658816886</v>
      </c>
      <c r="F12" s="9"/>
      <c r="G12" s="9">
        <v>56757823346.937599</v>
      </c>
      <c r="H12" s="9"/>
      <c r="I12" s="9">
        <v>0</v>
      </c>
      <c r="J12" s="6"/>
      <c r="K12" s="9">
        <v>0</v>
      </c>
      <c r="L12" s="9"/>
      <c r="M12" s="9">
        <v>0</v>
      </c>
      <c r="N12" s="6"/>
      <c r="O12" s="9">
        <v>0</v>
      </c>
      <c r="P12" s="9"/>
      <c r="Q12" s="9">
        <v>29250796</v>
      </c>
      <c r="R12" s="9"/>
      <c r="S12" s="9">
        <v>2104</v>
      </c>
      <c r="T12" s="9"/>
      <c r="U12" s="9">
        <v>71658816886</v>
      </c>
      <c r="V12" s="9"/>
      <c r="W12" s="9">
        <v>61177489919.035202</v>
      </c>
      <c r="X12" s="6"/>
      <c r="Y12" s="6" t="s">
        <v>22</v>
      </c>
    </row>
    <row r="13" spans="1:25" x14ac:dyDescent="0.55000000000000004">
      <c r="A13" s="2" t="s">
        <v>23</v>
      </c>
      <c r="C13" s="9">
        <v>20054362</v>
      </c>
      <c r="D13" s="9"/>
      <c r="E13" s="9">
        <v>42322350883</v>
      </c>
      <c r="F13" s="9"/>
      <c r="G13" s="9">
        <v>55957653198.902702</v>
      </c>
      <c r="H13" s="9"/>
      <c r="I13" s="9">
        <v>0</v>
      </c>
      <c r="J13" s="6"/>
      <c r="K13" s="9">
        <v>0</v>
      </c>
      <c r="L13" s="9"/>
      <c r="M13" s="9">
        <v>0</v>
      </c>
      <c r="N13" s="6"/>
      <c r="O13" s="9">
        <v>0</v>
      </c>
      <c r="P13" s="9"/>
      <c r="Q13" s="9">
        <v>20054362</v>
      </c>
      <c r="R13" s="9"/>
      <c r="S13" s="9">
        <v>3473</v>
      </c>
      <c r="T13" s="9"/>
      <c r="U13" s="9">
        <v>42322350883</v>
      </c>
      <c r="V13" s="9"/>
      <c r="W13" s="9">
        <v>69234388870.605301</v>
      </c>
      <c r="X13" s="6"/>
      <c r="Y13" s="6" t="s">
        <v>24</v>
      </c>
    </row>
    <row r="14" spans="1:25" x14ac:dyDescent="0.55000000000000004">
      <c r="A14" s="2" t="s">
        <v>25</v>
      </c>
      <c r="C14" s="9">
        <v>11503598</v>
      </c>
      <c r="D14" s="9"/>
      <c r="E14" s="9">
        <v>30652328375</v>
      </c>
      <c r="F14" s="9"/>
      <c r="G14" s="9">
        <v>20160172256.519699</v>
      </c>
      <c r="H14" s="9"/>
      <c r="I14" s="9">
        <v>0</v>
      </c>
      <c r="J14" s="6"/>
      <c r="K14" s="9">
        <v>0</v>
      </c>
      <c r="L14" s="9"/>
      <c r="M14" s="9">
        <v>0</v>
      </c>
      <c r="N14" s="6"/>
      <c r="O14" s="9">
        <v>0</v>
      </c>
      <c r="P14" s="9"/>
      <c r="Q14" s="9">
        <v>11503598</v>
      </c>
      <c r="R14" s="9"/>
      <c r="S14" s="9">
        <v>1861</v>
      </c>
      <c r="T14" s="9"/>
      <c r="U14" s="9">
        <v>30652328375</v>
      </c>
      <c r="V14" s="9"/>
      <c r="W14" s="9">
        <v>21280817112.525902</v>
      </c>
      <c r="X14" s="6"/>
      <c r="Y14" s="6" t="s">
        <v>26</v>
      </c>
    </row>
    <row r="15" spans="1:25" x14ac:dyDescent="0.55000000000000004">
      <c r="A15" s="2" t="s">
        <v>27</v>
      </c>
      <c r="C15" s="9">
        <v>17590946</v>
      </c>
      <c r="D15" s="9"/>
      <c r="E15" s="9">
        <v>62570603371</v>
      </c>
      <c r="F15" s="9"/>
      <c r="G15" s="9">
        <v>70172441123.526901</v>
      </c>
      <c r="H15" s="9"/>
      <c r="I15" s="9">
        <v>0</v>
      </c>
      <c r="J15" s="6"/>
      <c r="K15" s="9">
        <v>0</v>
      </c>
      <c r="L15" s="9"/>
      <c r="M15" s="9">
        <v>-7244395</v>
      </c>
      <c r="N15" s="6"/>
      <c r="O15" s="9">
        <v>29629903596</v>
      </c>
      <c r="P15" s="9"/>
      <c r="Q15" s="9">
        <v>10346551</v>
      </c>
      <c r="R15" s="9"/>
      <c r="S15" s="9">
        <v>4050</v>
      </c>
      <c r="T15" s="9"/>
      <c r="U15" s="9">
        <v>36802451625</v>
      </c>
      <c r="V15" s="9"/>
      <c r="W15" s="9">
        <v>41654205537.277496</v>
      </c>
      <c r="X15" s="6"/>
      <c r="Y15" s="6" t="s">
        <v>28</v>
      </c>
    </row>
    <row r="16" spans="1:25" x14ac:dyDescent="0.55000000000000004">
      <c r="A16" s="2" t="s">
        <v>29</v>
      </c>
      <c r="C16" s="9">
        <v>2548201</v>
      </c>
      <c r="D16" s="9"/>
      <c r="E16" s="9">
        <v>35325335367</v>
      </c>
      <c r="F16" s="9"/>
      <c r="G16" s="9">
        <v>26850215562.93</v>
      </c>
      <c r="H16" s="9"/>
      <c r="I16" s="9">
        <v>0</v>
      </c>
      <c r="J16" s="6"/>
      <c r="K16" s="9">
        <v>0</v>
      </c>
      <c r="L16" s="9"/>
      <c r="M16" s="9">
        <v>-264890</v>
      </c>
      <c r="N16" s="6"/>
      <c r="O16" s="9">
        <v>2975447133</v>
      </c>
      <c r="P16" s="9"/>
      <c r="Q16" s="9">
        <v>2283311</v>
      </c>
      <c r="R16" s="9"/>
      <c r="S16" s="9">
        <v>11270</v>
      </c>
      <c r="T16" s="9"/>
      <c r="U16" s="9">
        <v>31653204289</v>
      </c>
      <c r="V16" s="9"/>
      <c r="W16" s="9">
        <v>25579804125.928501</v>
      </c>
      <c r="X16" s="6"/>
      <c r="Y16" s="6" t="s">
        <v>30</v>
      </c>
    </row>
    <row r="17" spans="1:25" x14ac:dyDescent="0.55000000000000004">
      <c r="A17" s="2" t="s">
        <v>31</v>
      </c>
      <c r="C17" s="9">
        <v>4679999</v>
      </c>
      <c r="D17" s="9"/>
      <c r="E17" s="9">
        <v>13294410608</v>
      </c>
      <c r="F17" s="9"/>
      <c r="G17" s="9">
        <v>10020737574.816299</v>
      </c>
      <c r="H17" s="9"/>
      <c r="I17" s="9">
        <v>0</v>
      </c>
      <c r="J17" s="6"/>
      <c r="K17" s="9">
        <v>0</v>
      </c>
      <c r="L17" s="9"/>
      <c r="M17" s="9">
        <v>0</v>
      </c>
      <c r="N17" s="6"/>
      <c r="O17" s="9">
        <v>0</v>
      </c>
      <c r="P17" s="9"/>
      <c r="Q17" s="9">
        <v>4679999</v>
      </c>
      <c r="R17" s="9"/>
      <c r="S17" s="9">
        <v>2251</v>
      </c>
      <c r="T17" s="9"/>
      <c r="U17" s="9">
        <v>13294410608</v>
      </c>
      <c r="V17" s="9"/>
      <c r="W17" s="9">
        <v>10471996416.3934</v>
      </c>
      <c r="X17" s="6"/>
      <c r="Y17" s="6" t="s">
        <v>32</v>
      </c>
    </row>
    <row r="18" spans="1:25" x14ac:dyDescent="0.55000000000000004">
      <c r="A18" s="2" t="s">
        <v>33</v>
      </c>
      <c r="C18" s="9">
        <v>428340</v>
      </c>
      <c r="D18" s="9"/>
      <c r="E18" s="9">
        <v>10185324108</v>
      </c>
      <c r="F18" s="9"/>
      <c r="G18" s="9">
        <v>25347360672.810001</v>
      </c>
      <c r="H18" s="9"/>
      <c r="I18" s="9">
        <v>0</v>
      </c>
      <c r="J18" s="6"/>
      <c r="K18" s="9">
        <v>0</v>
      </c>
      <c r="L18" s="9"/>
      <c r="M18" s="9">
        <v>-138622</v>
      </c>
      <c r="N18" s="6"/>
      <c r="O18" s="9">
        <v>8390242822</v>
      </c>
      <c r="P18" s="9"/>
      <c r="Q18" s="9">
        <v>289718</v>
      </c>
      <c r="R18" s="9"/>
      <c r="S18" s="9">
        <v>61080</v>
      </c>
      <c r="T18" s="9"/>
      <c r="U18" s="9">
        <v>6889087477</v>
      </c>
      <c r="V18" s="9"/>
      <c r="W18" s="9">
        <v>17590684386.132</v>
      </c>
      <c r="X18" s="6"/>
      <c r="Y18" s="6" t="s">
        <v>34</v>
      </c>
    </row>
    <row r="19" spans="1:25" x14ac:dyDescent="0.55000000000000004">
      <c r="A19" s="2" t="s">
        <v>35</v>
      </c>
      <c r="C19" s="9">
        <v>6565556</v>
      </c>
      <c r="D19" s="9"/>
      <c r="E19" s="9">
        <v>105323803339</v>
      </c>
      <c r="F19" s="9"/>
      <c r="G19" s="9">
        <v>69898717986.677994</v>
      </c>
      <c r="H19" s="9"/>
      <c r="I19" s="9">
        <v>0</v>
      </c>
      <c r="J19" s="6"/>
      <c r="K19" s="9">
        <v>0</v>
      </c>
      <c r="L19" s="9"/>
      <c r="M19" s="9">
        <v>0</v>
      </c>
      <c r="N19" s="6"/>
      <c r="O19" s="9">
        <v>0</v>
      </c>
      <c r="P19" s="9"/>
      <c r="Q19" s="9">
        <v>6565556</v>
      </c>
      <c r="R19" s="9"/>
      <c r="S19" s="9">
        <v>11140</v>
      </c>
      <c r="T19" s="9"/>
      <c r="U19" s="9">
        <v>105323803339</v>
      </c>
      <c r="V19" s="9"/>
      <c r="W19" s="9">
        <v>72705109091.651993</v>
      </c>
      <c r="X19" s="6"/>
      <c r="Y19" s="6" t="s">
        <v>36</v>
      </c>
    </row>
    <row r="20" spans="1:25" x14ac:dyDescent="0.55000000000000004">
      <c r="A20" s="2" t="s">
        <v>37</v>
      </c>
      <c r="C20" s="9">
        <v>1477261</v>
      </c>
      <c r="D20" s="9"/>
      <c r="E20" s="9">
        <v>67408276995</v>
      </c>
      <c r="F20" s="9"/>
      <c r="G20" s="9">
        <v>65302918579.813499</v>
      </c>
      <c r="H20" s="9"/>
      <c r="I20" s="9">
        <v>0</v>
      </c>
      <c r="J20" s="6"/>
      <c r="K20" s="9">
        <v>0</v>
      </c>
      <c r="L20" s="9"/>
      <c r="M20" s="9">
        <v>0</v>
      </c>
      <c r="N20" s="6"/>
      <c r="O20" s="9">
        <v>0</v>
      </c>
      <c r="P20" s="9"/>
      <c r="Q20" s="9">
        <v>1477261</v>
      </c>
      <c r="R20" s="9"/>
      <c r="S20" s="9">
        <v>46870</v>
      </c>
      <c r="T20" s="9"/>
      <c r="U20" s="9">
        <v>67408276995</v>
      </c>
      <c r="V20" s="9"/>
      <c r="W20" s="9">
        <v>68827249692.733505</v>
      </c>
      <c r="X20" s="6"/>
      <c r="Y20" s="6" t="s">
        <v>38</v>
      </c>
    </row>
    <row r="21" spans="1:25" x14ac:dyDescent="0.55000000000000004">
      <c r="A21" s="2" t="s">
        <v>39</v>
      </c>
      <c r="C21" s="9">
        <v>1831817</v>
      </c>
      <c r="D21" s="9"/>
      <c r="E21" s="9">
        <v>35687955840</v>
      </c>
      <c r="F21" s="9"/>
      <c r="G21" s="9">
        <v>45668615636.358002</v>
      </c>
      <c r="H21" s="9"/>
      <c r="I21" s="9">
        <v>0</v>
      </c>
      <c r="J21" s="6"/>
      <c r="K21" s="9">
        <v>0</v>
      </c>
      <c r="L21" s="9"/>
      <c r="M21" s="9">
        <v>0</v>
      </c>
      <c r="N21" s="6"/>
      <c r="O21" s="9">
        <v>0</v>
      </c>
      <c r="P21" s="9"/>
      <c r="Q21" s="9">
        <v>1831817</v>
      </c>
      <c r="R21" s="9"/>
      <c r="S21" s="9">
        <v>25070</v>
      </c>
      <c r="T21" s="9"/>
      <c r="U21" s="9">
        <v>35687955840</v>
      </c>
      <c r="V21" s="9"/>
      <c r="W21" s="9">
        <v>45650406459.469498</v>
      </c>
      <c r="X21" s="6"/>
      <c r="Y21" s="6" t="s">
        <v>40</v>
      </c>
    </row>
    <row r="22" spans="1:25" x14ac:dyDescent="0.55000000000000004">
      <c r="A22" s="2" t="s">
        <v>41</v>
      </c>
      <c r="C22" s="9">
        <v>7549942</v>
      </c>
      <c r="D22" s="9"/>
      <c r="E22" s="9">
        <v>37745193248</v>
      </c>
      <c r="F22" s="9"/>
      <c r="G22" s="9">
        <v>28031249121.448502</v>
      </c>
      <c r="H22" s="9"/>
      <c r="I22" s="9">
        <v>0</v>
      </c>
      <c r="J22" s="6"/>
      <c r="K22" s="9">
        <v>0</v>
      </c>
      <c r="L22" s="9"/>
      <c r="M22" s="9">
        <v>0</v>
      </c>
      <c r="N22" s="6"/>
      <c r="O22" s="9">
        <v>0</v>
      </c>
      <c r="P22" s="9"/>
      <c r="Q22" s="9">
        <v>7549942</v>
      </c>
      <c r="R22" s="9"/>
      <c r="S22" s="9">
        <v>4166</v>
      </c>
      <c r="T22" s="9"/>
      <c r="U22" s="9">
        <v>37745193248</v>
      </c>
      <c r="V22" s="9"/>
      <c r="W22" s="9">
        <v>31265912674.6866</v>
      </c>
      <c r="X22" s="6"/>
      <c r="Y22" s="6" t="s">
        <v>42</v>
      </c>
    </row>
    <row r="23" spans="1:25" x14ac:dyDescent="0.55000000000000004">
      <c r="A23" s="2" t="s">
        <v>43</v>
      </c>
      <c r="C23" s="9">
        <v>5258122</v>
      </c>
      <c r="D23" s="9"/>
      <c r="E23" s="9">
        <v>24687500458</v>
      </c>
      <c r="F23" s="9"/>
      <c r="G23" s="9">
        <v>46048426693.820999</v>
      </c>
      <c r="H23" s="9"/>
      <c r="I23" s="9">
        <v>0</v>
      </c>
      <c r="J23" s="6"/>
      <c r="K23" s="9">
        <v>0</v>
      </c>
      <c r="L23" s="9"/>
      <c r="M23" s="9">
        <v>0</v>
      </c>
      <c r="N23" s="6"/>
      <c r="O23" s="9">
        <v>0</v>
      </c>
      <c r="P23" s="9"/>
      <c r="Q23" s="9">
        <v>5258122</v>
      </c>
      <c r="R23" s="9"/>
      <c r="S23" s="9">
        <v>10610</v>
      </c>
      <c r="T23" s="9"/>
      <c r="U23" s="9">
        <v>24687500458</v>
      </c>
      <c r="V23" s="9"/>
      <c r="W23" s="9">
        <v>55456731807.200996</v>
      </c>
      <c r="X23" s="6"/>
      <c r="Y23" s="6" t="s">
        <v>44</v>
      </c>
    </row>
    <row r="24" spans="1:25" x14ac:dyDescent="0.55000000000000004">
      <c r="A24" s="2" t="s">
        <v>45</v>
      </c>
      <c r="C24" s="9">
        <v>6016116</v>
      </c>
      <c r="D24" s="9"/>
      <c r="E24" s="9">
        <v>46564801573</v>
      </c>
      <c r="F24" s="9"/>
      <c r="G24" s="9">
        <v>36958378278.564003</v>
      </c>
      <c r="H24" s="9"/>
      <c r="I24" s="9">
        <v>0</v>
      </c>
      <c r="J24" s="6"/>
      <c r="K24" s="9">
        <v>0</v>
      </c>
      <c r="L24" s="9"/>
      <c r="M24" s="9">
        <v>0</v>
      </c>
      <c r="N24" s="6"/>
      <c r="O24" s="9">
        <v>0</v>
      </c>
      <c r="P24" s="9"/>
      <c r="Q24" s="9">
        <v>6016116</v>
      </c>
      <c r="R24" s="9"/>
      <c r="S24" s="9">
        <v>6010</v>
      </c>
      <c r="T24" s="9"/>
      <c r="U24" s="9">
        <v>46564801573</v>
      </c>
      <c r="V24" s="9"/>
      <c r="W24" s="9">
        <v>35941723859.898003</v>
      </c>
      <c r="X24" s="6"/>
      <c r="Y24" s="6" t="s">
        <v>46</v>
      </c>
    </row>
    <row r="25" spans="1:25" x14ac:dyDescent="0.55000000000000004">
      <c r="A25" s="2" t="s">
        <v>47</v>
      </c>
      <c r="C25" s="9">
        <v>1636174</v>
      </c>
      <c r="D25" s="9"/>
      <c r="E25" s="9">
        <v>3525669730</v>
      </c>
      <c r="F25" s="9"/>
      <c r="G25" s="9">
        <v>4220608594.3965001</v>
      </c>
      <c r="H25" s="9"/>
      <c r="I25" s="9">
        <v>0</v>
      </c>
      <c r="J25" s="6"/>
      <c r="K25" s="9">
        <v>0</v>
      </c>
      <c r="L25" s="9"/>
      <c r="M25" s="9">
        <v>0</v>
      </c>
      <c r="N25" s="6"/>
      <c r="O25" s="9">
        <v>0</v>
      </c>
      <c r="P25" s="9"/>
      <c r="Q25" s="9">
        <v>1636174</v>
      </c>
      <c r="R25" s="9"/>
      <c r="S25" s="9">
        <v>2728</v>
      </c>
      <c r="T25" s="9"/>
      <c r="U25" s="9">
        <v>3525669730</v>
      </c>
      <c r="V25" s="9"/>
      <c r="W25" s="9">
        <v>4436924950.1015997</v>
      </c>
      <c r="X25" s="6"/>
      <c r="Y25" s="6" t="s">
        <v>48</v>
      </c>
    </row>
    <row r="26" spans="1:25" x14ac:dyDescent="0.55000000000000004">
      <c r="A26" s="2" t="s">
        <v>49</v>
      </c>
      <c r="C26" s="9">
        <v>27489021</v>
      </c>
      <c r="D26" s="9"/>
      <c r="E26" s="9">
        <v>70595713006</v>
      </c>
      <c r="F26" s="9"/>
      <c r="G26" s="9">
        <v>46726538865.835503</v>
      </c>
      <c r="H26" s="9"/>
      <c r="I26" s="9">
        <v>0</v>
      </c>
      <c r="J26" s="6"/>
      <c r="K26" s="9">
        <v>0</v>
      </c>
      <c r="L26" s="9"/>
      <c r="M26" s="9">
        <v>0</v>
      </c>
      <c r="N26" s="6"/>
      <c r="O26" s="9">
        <v>0</v>
      </c>
      <c r="P26" s="9"/>
      <c r="Q26" s="9">
        <v>27489021</v>
      </c>
      <c r="R26" s="9"/>
      <c r="S26" s="9">
        <v>1995</v>
      </c>
      <c r="T26" s="9"/>
      <c r="U26" s="9">
        <v>70595713006</v>
      </c>
      <c r="V26" s="9"/>
      <c r="W26" s="9">
        <v>54514295343.474701</v>
      </c>
      <c r="X26" s="6"/>
      <c r="Y26" s="6" t="s">
        <v>50</v>
      </c>
    </row>
    <row r="27" spans="1:25" x14ac:dyDescent="0.55000000000000004">
      <c r="A27" s="2" t="s">
        <v>51</v>
      </c>
      <c r="C27" s="9">
        <v>9031031</v>
      </c>
      <c r="D27" s="9"/>
      <c r="E27" s="9">
        <v>36106061938</v>
      </c>
      <c r="F27" s="9"/>
      <c r="G27" s="9">
        <v>24552905559.779301</v>
      </c>
      <c r="H27" s="9"/>
      <c r="I27" s="9">
        <v>0</v>
      </c>
      <c r="J27" s="6"/>
      <c r="K27" s="9">
        <v>0</v>
      </c>
      <c r="L27" s="9"/>
      <c r="M27" s="9">
        <v>0</v>
      </c>
      <c r="N27" s="6"/>
      <c r="O27" s="9">
        <v>0</v>
      </c>
      <c r="P27" s="9"/>
      <c r="Q27" s="9">
        <v>9031031</v>
      </c>
      <c r="R27" s="9"/>
      <c r="S27" s="9">
        <v>2878</v>
      </c>
      <c r="T27" s="9"/>
      <c r="U27" s="9">
        <v>36106061938</v>
      </c>
      <c r="V27" s="9"/>
      <c r="W27" s="9">
        <v>25836658940.052898</v>
      </c>
      <c r="X27" s="6"/>
      <c r="Y27" s="6" t="s">
        <v>30</v>
      </c>
    </row>
    <row r="28" spans="1:25" x14ac:dyDescent="0.55000000000000004">
      <c r="A28" s="2" t="s">
        <v>52</v>
      </c>
      <c r="C28" s="9">
        <v>1256254</v>
      </c>
      <c r="D28" s="9"/>
      <c r="E28" s="9">
        <v>15052716458</v>
      </c>
      <c r="F28" s="9"/>
      <c r="G28" s="9">
        <v>16508862196.614</v>
      </c>
      <c r="H28" s="9"/>
      <c r="I28" s="9">
        <v>0</v>
      </c>
      <c r="J28" s="6"/>
      <c r="K28" s="9">
        <v>0</v>
      </c>
      <c r="L28" s="9"/>
      <c r="M28" s="9">
        <v>0</v>
      </c>
      <c r="N28" s="6"/>
      <c r="O28" s="9">
        <v>0</v>
      </c>
      <c r="P28" s="9"/>
      <c r="Q28" s="9">
        <v>1256254</v>
      </c>
      <c r="R28" s="9"/>
      <c r="S28" s="9">
        <v>12690</v>
      </c>
      <c r="T28" s="9"/>
      <c r="U28" s="9">
        <v>15052716458</v>
      </c>
      <c r="V28" s="9"/>
      <c r="W28" s="9">
        <v>15847009173.603001</v>
      </c>
      <c r="X28" s="6"/>
      <c r="Y28" s="6" t="s">
        <v>53</v>
      </c>
    </row>
    <row r="29" spans="1:25" x14ac:dyDescent="0.55000000000000004">
      <c r="A29" s="2" t="s">
        <v>54</v>
      </c>
      <c r="C29" s="9">
        <v>1091408</v>
      </c>
      <c r="D29" s="9"/>
      <c r="E29" s="9">
        <v>18284555422</v>
      </c>
      <c r="F29" s="9"/>
      <c r="G29" s="9">
        <v>22501118898.576</v>
      </c>
      <c r="H29" s="9"/>
      <c r="I29" s="9">
        <v>0</v>
      </c>
      <c r="J29" s="6"/>
      <c r="K29" s="9">
        <v>0</v>
      </c>
      <c r="L29" s="9"/>
      <c r="M29" s="9">
        <v>0</v>
      </c>
      <c r="N29" s="6"/>
      <c r="O29" s="9">
        <v>0</v>
      </c>
      <c r="P29" s="9"/>
      <c r="Q29" s="9">
        <v>1091408</v>
      </c>
      <c r="R29" s="9"/>
      <c r="S29" s="9">
        <v>23250</v>
      </c>
      <c r="T29" s="9"/>
      <c r="U29" s="9">
        <v>18284555422</v>
      </c>
      <c r="V29" s="9"/>
      <c r="W29" s="9">
        <v>25224253345.799999</v>
      </c>
      <c r="X29" s="6"/>
      <c r="Y29" s="6" t="s">
        <v>55</v>
      </c>
    </row>
    <row r="30" spans="1:25" x14ac:dyDescent="0.55000000000000004">
      <c r="A30" s="2" t="s">
        <v>56</v>
      </c>
      <c r="C30" s="9">
        <v>1754782</v>
      </c>
      <c r="D30" s="9"/>
      <c r="E30" s="9">
        <v>21757040166</v>
      </c>
      <c r="F30" s="9"/>
      <c r="G30" s="9">
        <v>27508258312.766998</v>
      </c>
      <c r="H30" s="9"/>
      <c r="I30" s="9">
        <v>0</v>
      </c>
      <c r="J30" s="6"/>
      <c r="K30" s="9">
        <v>0</v>
      </c>
      <c r="L30" s="9"/>
      <c r="M30" s="9">
        <v>0</v>
      </c>
      <c r="N30" s="6"/>
      <c r="O30" s="9">
        <v>0</v>
      </c>
      <c r="P30" s="9"/>
      <c r="Q30" s="9">
        <v>1754782</v>
      </c>
      <c r="R30" s="9"/>
      <c r="S30" s="9">
        <v>16720</v>
      </c>
      <c r="T30" s="9"/>
      <c r="U30" s="9">
        <v>21757040166</v>
      </c>
      <c r="V30" s="9"/>
      <c r="W30" s="9">
        <v>29165382307.512001</v>
      </c>
      <c r="X30" s="6"/>
      <c r="Y30" s="6" t="s">
        <v>57</v>
      </c>
    </row>
    <row r="31" spans="1:25" x14ac:dyDescent="0.55000000000000004">
      <c r="A31" s="2" t="s">
        <v>58</v>
      </c>
      <c r="C31" s="9">
        <v>2375443</v>
      </c>
      <c r="D31" s="9"/>
      <c r="E31" s="9">
        <v>44984229023</v>
      </c>
      <c r="F31" s="9"/>
      <c r="G31" s="9">
        <v>31216506489.063</v>
      </c>
      <c r="H31" s="9"/>
      <c r="I31" s="9">
        <v>0</v>
      </c>
      <c r="J31" s="6"/>
      <c r="K31" s="9">
        <v>0</v>
      </c>
      <c r="L31" s="9"/>
      <c r="M31" s="9">
        <v>0</v>
      </c>
      <c r="N31" s="6"/>
      <c r="O31" s="9">
        <v>0</v>
      </c>
      <c r="P31" s="9"/>
      <c r="Q31" s="9">
        <v>2375443</v>
      </c>
      <c r="R31" s="9"/>
      <c r="S31" s="9">
        <v>14850</v>
      </c>
      <c r="T31" s="9"/>
      <c r="U31" s="9">
        <v>44984229023</v>
      </c>
      <c r="V31" s="9"/>
      <c r="W31" s="9">
        <v>35065440345.127502</v>
      </c>
      <c r="X31" s="6"/>
      <c r="Y31" s="6" t="s">
        <v>18</v>
      </c>
    </row>
    <row r="32" spans="1:25" x14ac:dyDescent="0.55000000000000004">
      <c r="A32" s="2" t="s">
        <v>59</v>
      </c>
      <c r="C32" s="9">
        <v>185603029</v>
      </c>
      <c r="D32" s="9"/>
      <c r="E32" s="9">
        <v>95759048892</v>
      </c>
      <c r="F32" s="9"/>
      <c r="G32" s="9">
        <v>79703434502.258408</v>
      </c>
      <c r="H32" s="9"/>
      <c r="I32" s="9">
        <v>0</v>
      </c>
      <c r="J32" s="6"/>
      <c r="K32" s="9">
        <v>0</v>
      </c>
      <c r="L32" s="9"/>
      <c r="M32" s="9">
        <v>0</v>
      </c>
      <c r="N32" s="6"/>
      <c r="O32" s="9">
        <v>0</v>
      </c>
      <c r="P32" s="9"/>
      <c r="Q32" s="9">
        <v>185603029</v>
      </c>
      <c r="R32" s="9"/>
      <c r="S32" s="9">
        <v>432</v>
      </c>
      <c r="T32" s="9"/>
      <c r="U32" s="9">
        <v>95759048892</v>
      </c>
      <c r="V32" s="9"/>
      <c r="W32" s="9">
        <v>79703434502.258408</v>
      </c>
      <c r="X32" s="6"/>
      <c r="Y32" s="6" t="s">
        <v>60</v>
      </c>
    </row>
    <row r="33" spans="1:25" x14ac:dyDescent="0.55000000000000004">
      <c r="A33" s="2" t="s">
        <v>61</v>
      </c>
      <c r="C33" s="9">
        <v>5754912</v>
      </c>
      <c r="D33" s="9"/>
      <c r="E33" s="9">
        <v>51828880476</v>
      </c>
      <c r="F33" s="9"/>
      <c r="G33" s="9">
        <v>32836647370.464001</v>
      </c>
      <c r="H33" s="9"/>
      <c r="I33" s="9">
        <v>0</v>
      </c>
      <c r="J33" s="6"/>
      <c r="K33" s="9">
        <v>0</v>
      </c>
      <c r="L33" s="9"/>
      <c r="M33" s="9">
        <v>0</v>
      </c>
      <c r="N33" s="6"/>
      <c r="O33" s="9">
        <v>0</v>
      </c>
      <c r="P33" s="9"/>
      <c r="Q33" s="9">
        <v>5754912</v>
      </c>
      <c r="R33" s="9"/>
      <c r="S33" s="9">
        <v>6200</v>
      </c>
      <c r="T33" s="9"/>
      <c r="U33" s="9">
        <v>51828880476</v>
      </c>
      <c r="V33" s="9"/>
      <c r="W33" s="9">
        <v>35468155696.32</v>
      </c>
      <c r="X33" s="6"/>
      <c r="Y33" s="6" t="s">
        <v>62</v>
      </c>
    </row>
    <row r="34" spans="1:25" x14ac:dyDescent="0.55000000000000004">
      <c r="A34" s="2" t="s">
        <v>63</v>
      </c>
      <c r="C34" s="9">
        <v>3495236</v>
      </c>
      <c r="D34" s="9"/>
      <c r="E34" s="9">
        <v>25661582660</v>
      </c>
      <c r="F34" s="9"/>
      <c r="G34" s="9">
        <v>59586634780.470001</v>
      </c>
      <c r="H34" s="9"/>
      <c r="I34" s="9">
        <v>0</v>
      </c>
      <c r="J34" s="6"/>
      <c r="K34" s="9">
        <v>0</v>
      </c>
      <c r="L34" s="9"/>
      <c r="M34" s="9">
        <v>0</v>
      </c>
      <c r="N34" s="6"/>
      <c r="O34" s="9">
        <v>0</v>
      </c>
      <c r="P34" s="9"/>
      <c r="Q34" s="9">
        <v>3495236</v>
      </c>
      <c r="R34" s="9"/>
      <c r="S34" s="9">
        <v>17170</v>
      </c>
      <c r="T34" s="9"/>
      <c r="U34" s="9">
        <v>25661582660</v>
      </c>
      <c r="V34" s="9"/>
      <c r="W34" s="9">
        <v>59656123567.386002</v>
      </c>
      <c r="X34" s="6"/>
      <c r="Y34" s="6" t="s">
        <v>64</v>
      </c>
    </row>
    <row r="35" spans="1:25" x14ac:dyDescent="0.55000000000000004">
      <c r="A35" s="2" t="s">
        <v>65</v>
      </c>
      <c r="C35" s="9">
        <v>1593635</v>
      </c>
      <c r="D35" s="9"/>
      <c r="E35" s="9">
        <v>36972764351</v>
      </c>
      <c r="F35" s="9"/>
      <c r="G35" s="9">
        <v>40633521160.387497</v>
      </c>
      <c r="H35" s="9"/>
      <c r="I35" s="9">
        <v>0</v>
      </c>
      <c r="J35" s="6"/>
      <c r="K35" s="9">
        <v>0</v>
      </c>
      <c r="L35" s="9"/>
      <c r="M35" s="9">
        <v>0</v>
      </c>
      <c r="N35" s="6"/>
      <c r="O35" s="9">
        <v>0</v>
      </c>
      <c r="P35" s="9"/>
      <c r="Q35" s="9">
        <v>1593635</v>
      </c>
      <c r="R35" s="9"/>
      <c r="S35" s="9">
        <v>28450</v>
      </c>
      <c r="T35" s="9"/>
      <c r="U35" s="9">
        <v>36972764351</v>
      </c>
      <c r="V35" s="9"/>
      <c r="W35" s="9">
        <v>45069149201.287498</v>
      </c>
      <c r="X35" s="6"/>
      <c r="Y35" s="6" t="s">
        <v>66</v>
      </c>
    </row>
    <row r="36" spans="1:25" x14ac:dyDescent="0.55000000000000004">
      <c r="A36" s="2" t="s">
        <v>67</v>
      </c>
      <c r="C36" s="9">
        <v>2159716</v>
      </c>
      <c r="D36" s="9"/>
      <c r="E36" s="9">
        <v>46619813225</v>
      </c>
      <c r="F36" s="9"/>
      <c r="G36" s="9">
        <v>73594555846.343994</v>
      </c>
      <c r="H36" s="9"/>
      <c r="I36" s="9">
        <v>0</v>
      </c>
      <c r="J36" s="6"/>
      <c r="K36" s="9">
        <v>0</v>
      </c>
      <c r="L36" s="9"/>
      <c r="M36" s="9">
        <v>0</v>
      </c>
      <c r="N36" s="6"/>
      <c r="O36" s="9">
        <v>0</v>
      </c>
      <c r="P36" s="9"/>
      <c r="Q36" s="9">
        <v>2159716</v>
      </c>
      <c r="R36" s="9"/>
      <c r="S36" s="9">
        <v>35080</v>
      </c>
      <c r="T36" s="9"/>
      <c r="U36" s="9">
        <v>46619813225</v>
      </c>
      <c r="V36" s="9"/>
      <c r="W36" s="9">
        <v>75312048398.184006</v>
      </c>
      <c r="X36" s="6"/>
      <c r="Y36" s="6" t="s">
        <v>68</v>
      </c>
    </row>
    <row r="37" spans="1:25" x14ac:dyDescent="0.55000000000000004">
      <c r="A37" s="2" t="s">
        <v>69</v>
      </c>
      <c r="C37" s="9">
        <v>2066396</v>
      </c>
      <c r="D37" s="9"/>
      <c r="E37" s="9">
        <v>30896334336</v>
      </c>
      <c r="F37" s="9"/>
      <c r="G37" s="9">
        <v>19945320164.298</v>
      </c>
      <c r="H37" s="9"/>
      <c r="I37" s="9">
        <v>0</v>
      </c>
      <c r="J37" s="6"/>
      <c r="K37" s="9">
        <v>0</v>
      </c>
      <c r="L37" s="9"/>
      <c r="M37" s="9">
        <v>0</v>
      </c>
      <c r="N37" s="6"/>
      <c r="O37" s="9">
        <v>0</v>
      </c>
      <c r="P37" s="9"/>
      <c r="Q37" s="9">
        <v>2066396</v>
      </c>
      <c r="R37" s="9"/>
      <c r="S37" s="9">
        <v>10280</v>
      </c>
      <c r="T37" s="9"/>
      <c r="U37" s="9">
        <v>30896334336</v>
      </c>
      <c r="V37" s="9"/>
      <c r="W37" s="9">
        <v>21116157702.264</v>
      </c>
      <c r="X37" s="6"/>
      <c r="Y37" s="6" t="s">
        <v>26</v>
      </c>
    </row>
    <row r="38" spans="1:25" x14ac:dyDescent="0.55000000000000004">
      <c r="A38" s="2" t="s">
        <v>70</v>
      </c>
      <c r="C38" s="9">
        <v>10733254</v>
      </c>
      <c r="D38" s="9"/>
      <c r="E38" s="9">
        <v>47730231408</v>
      </c>
      <c r="F38" s="9"/>
      <c r="G38" s="9">
        <v>37876338542.385002</v>
      </c>
      <c r="H38" s="9"/>
      <c r="I38" s="9">
        <v>0</v>
      </c>
      <c r="J38" s="6"/>
      <c r="K38" s="9">
        <v>0</v>
      </c>
      <c r="L38" s="9"/>
      <c r="M38" s="9">
        <v>0</v>
      </c>
      <c r="N38" s="6"/>
      <c r="O38" s="9">
        <v>0</v>
      </c>
      <c r="P38" s="9"/>
      <c r="Q38" s="9">
        <v>10733254</v>
      </c>
      <c r="R38" s="9"/>
      <c r="S38" s="9">
        <v>3787</v>
      </c>
      <c r="T38" s="9"/>
      <c r="U38" s="9">
        <v>47730231408</v>
      </c>
      <c r="V38" s="9"/>
      <c r="W38" s="9">
        <v>40404984242.256897</v>
      </c>
      <c r="X38" s="6"/>
      <c r="Y38" s="6" t="s">
        <v>71</v>
      </c>
    </row>
    <row r="39" spans="1:25" x14ac:dyDescent="0.55000000000000004">
      <c r="A39" s="2" t="s">
        <v>72</v>
      </c>
      <c r="C39" s="9">
        <v>21952854</v>
      </c>
      <c r="D39" s="9"/>
      <c r="E39" s="9">
        <v>66109919551</v>
      </c>
      <c r="F39" s="9"/>
      <c r="G39" s="9">
        <v>23262501996.9342</v>
      </c>
      <c r="H39" s="9"/>
      <c r="I39" s="9">
        <v>0</v>
      </c>
      <c r="J39" s="6"/>
      <c r="K39" s="9">
        <v>0</v>
      </c>
      <c r="L39" s="9"/>
      <c r="M39" s="9">
        <v>0</v>
      </c>
      <c r="N39" s="6"/>
      <c r="O39" s="9">
        <v>0</v>
      </c>
      <c r="P39" s="9"/>
      <c r="Q39" s="9">
        <v>21952854</v>
      </c>
      <c r="R39" s="9"/>
      <c r="S39" s="9">
        <v>1228</v>
      </c>
      <c r="T39" s="9"/>
      <c r="U39" s="9">
        <v>66109919551</v>
      </c>
      <c r="V39" s="9"/>
      <c r="W39" s="9">
        <v>26797703988.9636</v>
      </c>
      <c r="X39" s="6"/>
      <c r="Y39" s="6" t="s">
        <v>73</v>
      </c>
    </row>
    <row r="40" spans="1:25" x14ac:dyDescent="0.55000000000000004">
      <c r="A40" s="2" t="s">
        <v>74</v>
      </c>
      <c r="C40" s="9">
        <v>5162178</v>
      </c>
      <c r="D40" s="9"/>
      <c r="E40" s="9">
        <v>40308398819</v>
      </c>
      <c r="F40" s="9"/>
      <c r="G40" s="9">
        <v>62398590577.344002</v>
      </c>
      <c r="H40" s="9"/>
      <c r="I40" s="9">
        <v>0</v>
      </c>
      <c r="J40" s="6"/>
      <c r="K40" s="9">
        <v>0</v>
      </c>
      <c r="L40" s="9"/>
      <c r="M40" s="9">
        <v>0</v>
      </c>
      <c r="N40" s="6"/>
      <c r="O40" s="9">
        <v>0</v>
      </c>
      <c r="P40" s="9"/>
      <c r="Q40" s="9">
        <v>5162178</v>
      </c>
      <c r="R40" s="9"/>
      <c r="S40" s="9">
        <v>12660</v>
      </c>
      <c r="T40" s="9"/>
      <c r="U40" s="9">
        <v>40308398819</v>
      </c>
      <c r="V40" s="9"/>
      <c r="W40" s="9">
        <v>64964322097.793999</v>
      </c>
      <c r="X40" s="6"/>
      <c r="Y40" s="6" t="s">
        <v>75</v>
      </c>
    </row>
    <row r="41" spans="1:25" x14ac:dyDescent="0.55000000000000004">
      <c r="A41" s="2" t="s">
        <v>76</v>
      </c>
      <c r="C41" s="9">
        <v>1548344</v>
      </c>
      <c r="D41" s="9"/>
      <c r="E41" s="9">
        <v>21289472000</v>
      </c>
      <c r="F41" s="9"/>
      <c r="G41" s="9">
        <v>16253227089.792</v>
      </c>
      <c r="H41" s="9"/>
      <c r="I41" s="9">
        <v>0</v>
      </c>
      <c r="J41" s="6"/>
      <c r="K41" s="9">
        <v>0</v>
      </c>
      <c r="L41" s="9"/>
      <c r="M41" s="9">
        <v>0</v>
      </c>
      <c r="N41" s="6"/>
      <c r="O41" s="9">
        <v>0</v>
      </c>
      <c r="P41" s="9"/>
      <c r="Q41" s="9">
        <v>1548344</v>
      </c>
      <c r="R41" s="9"/>
      <c r="S41" s="9">
        <v>10050</v>
      </c>
      <c r="T41" s="9"/>
      <c r="U41" s="9">
        <v>21289472000</v>
      </c>
      <c r="V41" s="9"/>
      <c r="W41" s="9">
        <v>15468270099.66</v>
      </c>
      <c r="X41" s="6"/>
      <c r="Y41" s="6" t="s">
        <v>77</v>
      </c>
    </row>
    <row r="42" spans="1:25" x14ac:dyDescent="0.55000000000000004">
      <c r="A42" s="2" t="s">
        <v>78</v>
      </c>
      <c r="C42" s="9">
        <v>14516877</v>
      </c>
      <c r="D42" s="9"/>
      <c r="E42" s="9">
        <v>53761742217</v>
      </c>
      <c r="F42" s="9"/>
      <c r="G42" s="9">
        <v>39337547312.1231</v>
      </c>
      <c r="H42" s="9"/>
      <c r="I42" s="9">
        <v>0</v>
      </c>
      <c r="J42" s="6"/>
      <c r="K42" s="9">
        <v>0</v>
      </c>
      <c r="L42" s="9"/>
      <c r="M42" s="9">
        <v>0</v>
      </c>
      <c r="N42" s="6"/>
      <c r="O42" s="9">
        <v>0</v>
      </c>
      <c r="P42" s="9"/>
      <c r="Q42" s="9">
        <v>14516877</v>
      </c>
      <c r="R42" s="9"/>
      <c r="S42" s="9">
        <v>2618</v>
      </c>
      <c r="T42" s="9"/>
      <c r="U42" s="9">
        <v>53761742217</v>
      </c>
      <c r="V42" s="9"/>
      <c r="W42" s="9">
        <v>37779053141.283302</v>
      </c>
      <c r="X42" s="6"/>
      <c r="Y42" s="6" t="s">
        <v>79</v>
      </c>
    </row>
    <row r="43" spans="1:25" x14ac:dyDescent="0.55000000000000004">
      <c r="A43" s="2" t="s">
        <v>80</v>
      </c>
      <c r="C43" s="9">
        <v>11047323</v>
      </c>
      <c r="D43" s="9"/>
      <c r="E43" s="9">
        <v>52112691490</v>
      </c>
      <c r="F43" s="9"/>
      <c r="G43" s="9">
        <v>41422562866.981796</v>
      </c>
      <c r="H43" s="9"/>
      <c r="I43" s="9">
        <v>0</v>
      </c>
      <c r="J43" s="6"/>
      <c r="K43" s="9">
        <v>0</v>
      </c>
      <c r="L43" s="9"/>
      <c r="M43" s="9">
        <v>0</v>
      </c>
      <c r="N43" s="6"/>
      <c r="O43" s="9">
        <v>0</v>
      </c>
      <c r="P43" s="9"/>
      <c r="Q43" s="9">
        <v>11047323</v>
      </c>
      <c r="R43" s="9"/>
      <c r="S43" s="9">
        <v>3699</v>
      </c>
      <c r="T43" s="9"/>
      <c r="U43" s="9">
        <v>52112691490</v>
      </c>
      <c r="V43" s="9"/>
      <c r="W43" s="9">
        <v>40620906692.726898</v>
      </c>
      <c r="X43" s="6"/>
      <c r="Y43" s="6" t="s">
        <v>81</v>
      </c>
    </row>
    <row r="44" spans="1:25" x14ac:dyDescent="0.55000000000000004">
      <c r="A44" s="2" t="s">
        <v>82</v>
      </c>
      <c r="C44" s="9">
        <v>33339574</v>
      </c>
      <c r="D44" s="9"/>
      <c r="E44" s="9">
        <v>90698833125</v>
      </c>
      <c r="F44" s="9"/>
      <c r="G44" s="9">
        <v>144031670561.806</v>
      </c>
      <c r="H44" s="9"/>
      <c r="I44" s="9">
        <v>0</v>
      </c>
      <c r="J44" s="6"/>
      <c r="K44" s="9">
        <v>0</v>
      </c>
      <c r="L44" s="9"/>
      <c r="M44" s="9">
        <v>-1252666</v>
      </c>
      <c r="N44" s="6"/>
      <c r="O44" s="9">
        <v>5217102407</v>
      </c>
      <c r="P44" s="9"/>
      <c r="Q44" s="9">
        <v>32086908</v>
      </c>
      <c r="R44" s="9"/>
      <c r="S44" s="9">
        <v>4177</v>
      </c>
      <c r="T44" s="9"/>
      <c r="U44" s="9">
        <v>87291010805</v>
      </c>
      <c r="V44" s="9"/>
      <c r="W44" s="9">
        <v>133229553978.44</v>
      </c>
      <c r="X44" s="6"/>
      <c r="Y44" s="6" t="s">
        <v>83</v>
      </c>
    </row>
    <row r="45" spans="1:25" x14ac:dyDescent="0.55000000000000004">
      <c r="A45" s="2" t="s">
        <v>84</v>
      </c>
      <c r="C45" s="9">
        <v>4020453</v>
      </c>
      <c r="D45" s="9"/>
      <c r="E45" s="9">
        <v>30583798252</v>
      </c>
      <c r="F45" s="9"/>
      <c r="G45" s="9">
        <v>27975719132.549999</v>
      </c>
      <c r="H45" s="9"/>
      <c r="I45" s="9">
        <v>0</v>
      </c>
      <c r="J45" s="6"/>
      <c r="K45" s="9">
        <v>0</v>
      </c>
      <c r="L45" s="9"/>
      <c r="M45" s="9">
        <v>0</v>
      </c>
      <c r="N45" s="6"/>
      <c r="O45" s="9">
        <v>0</v>
      </c>
      <c r="P45" s="9"/>
      <c r="Q45" s="9">
        <v>4020453</v>
      </c>
      <c r="R45" s="9"/>
      <c r="S45" s="9">
        <v>6720</v>
      </c>
      <c r="T45" s="9"/>
      <c r="U45" s="9">
        <v>30583798252</v>
      </c>
      <c r="V45" s="9"/>
      <c r="W45" s="9">
        <v>26856690367.248001</v>
      </c>
      <c r="X45" s="6"/>
      <c r="Y45" s="6" t="s">
        <v>73</v>
      </c>
    </row>
    <row r="46" spans="1:25" x14ac:dyDescent="0.55000000000000004">
      <c r="A46" s="2" t="s">
        <v>85</v>
      </c>
      <c r="C46" s="9">
        <v>18364460</v>
      </c>
      <c r="D46" s="9"/>
      <c r="E46" s="9">
        <v>28098293529</v>
      </c>
      <c r="F46" s="9"/>
      <c r="G46" s="9">
        <v>29409113446.893002</v>
      </c>
      <c r="H46" s="9"/>
      <c r="I46" s="9">
        <v>0</v>
      </c>
      <c r="J46" s="6"/>
      <c r="K46" s="9">
        <v>0</v>
      </c>
      <c r="L46" s="9"/>
      <c r="M46" s="9">
        <v>-12081123</v>
      </c>
      <c r="N46" s="6"/>
      <c r="O46" s="9">
        <v>21789953486</v>
      </c>
      <c r="P46" s="9"/>
      <c r="Q46" s="9">
        <v>6283337</v>
      </c>
      <c r="R46" s="9"/>
      <c r="S46" s="9">
        <v>1870</v>
      </c>
      <c r="T46" s="9"/>
      <c r="U46" s="9">
        <v>9613734754</v>
      </c>
      <c r="V46" s="9"/>
      <c r="W46" s="9">
        <v>11679928640.869499</v>
      </c>
      <c r="X46" s="6"/>
      <c r="Y46" s="6" t="s">
        <v>86</v>
      </c>
    </row>
    <row r="47" spans="1:25" x14ac:dyDescent="0.55000000000000004">
      <c r="A47" s="2" t="s">
        <v>87</v>
      </c>
      <c r="C47" s="9">
        <v>2009159</v>
      </c>
      <c r="D47" s="9"/>
      <c r="E47" s="9">
        <v>57089431177</v>
      </c>
      <c r="F47" s="9"/>
      <c r="G47" s="9">
        <v>70780927619.988007</v>
      </c>
      <c r="H47" s="9"/>
      <c r="I47" s="9">
        <v>0</v>
      </c>
      <c r="J47" s="6"/>
      <c r="K47" s="9">
        <v>0</v>
      </c>
      <c r="L47" s="9"/>
      <c r="M47" s="9">
        <v>-522724</v>
      </c>
      <c r="N47" s="6"/>
      <c r="O47" s="9">
        <v>18882830115</v>
      </c>
      <c r="P47" s="9"/>
      <c r="Q47" s="9">
        <v>1486435</v>
      </c>
      <c r="R47" s="9"/>
      <c r="S47" s="9">
        <v>37700</v>
      </c>
      <c r="T47" s="9"/>
      <c r="U47" s="9">
        <v>42236442530</v>
      </c>
      <c r="V47" s="9"/>
      <c r="W47" s="9">
        <v>55705169832.974998</v>
      </c>
      <c r="X47" s="6"/>
      <c r="Y47" s="6" t="s">
        <v>44</v>
      </c>
    </row>
    <row r="48" spans="1:25" x14ac:dyDescent="0.55000000000000004">
      <c r="A48" s="2" t="s">
        <v>88</v>
      </c>
      <c r="C48" s="9">
        <v>2336514</v>
      </c>
      <c r="D48" s="9"/>
      <c r="E48" s="9">
        <v>44008647332</v>
      </c>
      <c r="F48" s="9"/>
      <c r="G48" s="9">
        <v>29799108646.011002</v>
      </c>
      <c r="H48" s="9"/>
      <c r="I48" s="9">
        <v>0</v>
      </c>
      <c r="J48" s="6"/>
      <c r="K48" s="9">
        <v>0</v>
      </c>
      <c r="L48" s="9"/>
      <c r="M48" s="9">
        <v>0</v>
      </c>
      <c r="N48" s="6"/>
      <c r="O48" s="9">
        <v>0</v>
      </c>
      <c r="P48" s="9"/>
      <c r="Q48" s="9">
        <v>2336514</v>
      </c>
      <c r="R48" s="9"/>
      <c r="S48" s="9">
        <v>14040</v>
      </c>
      <c r="T48" s="9"/>
      <c r="U48" s="9">
        <v>44008647332</v>
      </c>
      <c r="V48" s="9"/>
      <c r="W48" s="9">
        <v>32609468853.467999</v>
      </c>
      <c r="X48" s="6"/>
      <c r="Y48" s="6" t="s">
        <v>89</v>
      </c>
    </row>
    <row r="49" spans="1:25" x14ac:dyDescent="0.55000000000000004">
      <c r="A49" s="2" t="s">
        <v>90</v>
      </c>
      <c r="C49" s="9">
        <v>545381</v>
      </c>
      <c r="D49" s="9"/>
      <c r="E49" s="9">
        <v>7096499848</v>
      </c>
      <c r="F49" s="9"/>
      <c r="G49" s="9">
        <v>6207457005.9224997</v>
      </c>
      <c r="H49" s="9"/>
      <c r="I49" s="9">
        <v>0</v>
      </c>
      <c r="J49" s="6"/>
      <c r="K49" s="9">
        <v>0</v>
      </c>
      <c r="L49" s="9"/>
      <c r="M49" s="9">
        <v>0</v>
      </c>
      <c r="N49" s="6"/>
      <c r="O49" s="9">
        <v>0</v>
      </c>
      <c r="P49" s="9"/>
      <c r="Q49" s="9">
        <v>545381</v>
      </c>
      <c r="R49" s="9"/>
      <c r="S49" s="9">
        <v>13640</v>
      </c>
      <c r="T49" s="9"/>
      <c r="U49" s="9">
        <v>7096499848</v>
      </c>
      <c r="V49" s="9"/>
      <c r="W49" s="9">
        <v>7394734808.802</v>
      </c>
      <c r="X49" s="6"/>
      <c r="Y49" s="6" t="s">
        <v>91</v>
      </c>
    </row>
    <row r="50" spans="1:25" x14ac:dyDescent="0.55000000000000004">
      <c r="A50" s="2" t="s">
        <v>92</v>
      </c>
      <c r="C50" s="9">
        <v>359496</v>
      </c>
      <c r="D50" s="9"/>
      <c r="E50" s="9">
        <v>10126234531</v>
      </c>
      <c r="F50" s="9"/>
      <c r="G50" s="9">
        <v>24764840016.84</v>
      </c>
      <c r="H50" s="9"/>
      <c r="I50" s="9">
        <v>0</v>
      </c>
      <c r="J50" s="6"/>
      <c r="K50" s="9">
        <v>0</v>
      </c>
      <c r="L50" s="9"/>
      <c r="M50" s="9">
        <v>0</v>
      </c>
      <c r="N50" s="6"/>
      <c r="O50" s="9">
        <v>0</v>
      </c>
      <c r="P50" s="9"/>
      <c r="Q50" s="9">
        <v>359496</v>
      </c>
      <c r="R50" s="9"/>
      <c r="S50" s="9">
        <v>70900</v>
      </c>
      <c r="T50" s="9"/>
      <c r="U50" s="9">
        <v>10126234531</v>
      </c>
      <c r="V50" s="9"/>
      <c r="W50" s="9">
        <v>25336611214.919998</v>
      </c>
      <c r="X50" s="6"/>
      <c r="Y50" s="6" t="s">
        <v>55</v>
      </c>
    </row>
    <row r="51" spans="1:25" x14ac:dyDescent="0.55000000000000004">
      <c r="A51" s="2" t="s">
        <v>93</v>
      </c>
      <c r="C51" s="9">
        <v>8150143</v>
      </c>
      <c r="D51" s="9"/>
      <c r="E51" s="9">
        <v>25435130771</v>
      </c>
      <c r="F51" s="9"/>
      <c r="G51" s="9">
        <v>34245673066.9571</v>
      </c>
      <c r="H51" s="9"/>
      <c r="I51" s="9">
        <v>0</v>
      </c>
      <c r="J51" s="6"/>
      <c r="K51" s="9">
        <v>0</v>
      </c>
      <c r="L51" s="9"/>
      <c r="M51" s="9">
        <v>0</v>
      </c>
      <c r="N51" s="6"/>
      <c r="O51" s="9">
        <v>0</v>
      </c>
      <c r="P51" s="9"/>
      <c r="Q51" s="9">
        <v>8150143</v>
      </c>
      <c r="R51" s="9"/>
      <c r="S51" s="9">
        <v>4549</v>
      </c>
      <c r="T51" s="9"/>
      <c r="U51" s="9">
        <v>25435130771</v>
      </c>
      <c r="V51" s="9"/>
      <c r="W51" s="9">
        <v>36854404253.983398</v>
      </c>
      <c r="X51" s="6"/>
      <c r="Y51" s="6" t="s">
        <v>94</v>
      </c>
    </row>
    <row r="52" spans="1:25" x14ac:dyDescent="0.55000000000000004">
      <c r="A52" s="2" t="s">
        <v>95</v>
      </c>
      <c r="C52" s="9">
        <v>4960476</v>
      </c>
      <c r="D52" s="9"/>
      <c r="E52" s="9">
        <v>58532514471</v>
      </c>
      <c r="F52" s="9"/>
      <c r="G52" s="9">
        <v>34270180116.209999</v>
      </c>
      <c r="H52" s="9"/>
      <c r="I52" s="9">
        <v>0</v>
      </c>
      <c r="J52" s="6"/>
      <c r="K52" s="9">
        <v>0</v>
      </c>
      <c r="L52" s="9"/>
      <c r="M52" s="9">
        <v>0</v>
      </c>
      <c r="N52" s="6"/>
      <c r="O52" s="9">
        <v>0</v>
      </c>
      <c r="P52" s="9"/>
      <c r="Q52" s="9">
        <v>4960476</v>
      </c>
      <c r="R52" s="9"/>
      <c r="S52" s="9">
        <v>7220</v>
      </c>
      <c r="T52" s="9"/>
      <c r="U52" s="9">
        <v>58532514471</v>
      </c>
      <c r="V52" s="9"/>
      <c r="W52" s="9">
        <v>35601539631.515999</v>
      </c>
      <c r="X52" s="6"/>
      <c r="Y52" s="6" t="s">
        <v>46</v>
      </c>
    </row>
    <row r="53" spans="1:25" x14ac:dyDescent="0.55000000000000004">
      <c r="A53" s="2" t="s">
        <v>96</v>
      </c>
      <c r="C53" s="9">
        <v>55628</v>
      </c>
      <c r="D53" s="9"/>
      <c r="E53" s="9">
        <v>820225714</v>
      </c>
      <c r="F53" s="9"/>
      <c r="G53" s="9">
        <v>752592352.37399995</v>
      </c>
      <c r="H53" s="9"/>
      <c r="I53" s="9">
        <v>0</v>
      </c>
      <c r="J53" s="6"/>
      <c r="K53" s="9">
        <v>0</v>
      </c>
      <c r="L53" s="9"/>
      <c r="M53" s="9">
        <v>0</v>
      </c>
      <c r="N53" s="6"/>
      <c r="O53" s="9">
        <v>0</v>
      </c>
      <c r="P53" s="9"/>
      <c r="Q53" s="9">
        <v>55628</v>
      </c>
      <c r="R53" s="9"/>
      <c r="S53" s="9">
        <v>14150</v>
      </c>
      <c r="T53" s="9"/>
      <c r="U53" s="9">
        <v>820225714</v>
      </c>
      <c r="V53" s="9"/>
      <c r="W53" s="9">
        <v>782452739.61000001</v>
      </c>
      <c r="X53" s="6"/>
      <c r="Y53" s="6" t="s">
        <v>97</v>
      </c>
    </row>
    <row r="54" spans="1:25" x14ac:dyDescent="0.55000000000000004">
      <c r="A54" s="2" t="s">
        <v>98</v>
      </c>
      <c r="C54" s="9">
        <v>4930802</v>
      </c>
      <c r="D54" s="9"/>
      <c r="E54" s="9">
        <v>52152283468</v>
      </c>
      <c r="F54" s="9"/>
      <c r="G54" s="9">
        <v>37986343892.775002</v>
      </c>
      <c r="H54" s="9"/>
      <c r="I54" s="9">
        <v>0</v>
      </c>
      <c r="J54" s="6"/>
      <c r="K54" s="9">
        <v>0</v>
      </c>
      <c r="L54" s="9"/>
      <c r="M54" s="9">
        <v>0</v>
      </c>
      <c r="N54" s="6"/>
      <c r="O54" s="9">
        <v>0</v>
      </c>
      <c r="P54" s="9"/>
      <c r="Q54" s="9">
        <v>4930802</v>
      </c>
      <c r="R54" s="9"/>
      <c r="S54" s="9">
        <v>8070</v>
      </c>
      <c r="T54" s="9"/>
      <c r="U54" s="9">
        <v>52152283468</v>
      </c>
      <c r="V54" s="9"/>
      <c r="W54" s="9">
        <v>39554812285.766998</v>
      </c>
      <c r="X54" s="6"/>
      <c r="Y54" s="6" t="s">
        <v>99</v>
      </c>
    </row>
    <row r="55" spans="1:25" x14ac:dyDescent="0.55000000000000004">
      <c r="A55" s="2" t="s">
        <v>100</v>
      </c>
      <c r="C55" s="9">
        <v>12333165</v>
      </c>
      <c r="D55" s="9"/>
      <c r="E55" s="9">
        <v>41373630996</v>
      </c>
      <c r="F55" s="9"/>
      <c r="G55" s="9">
        <v>30159065363.895</v>
      </c>
      <c r="H55" s="9"/>
      <c r="I55" s="9">
        <v>0</v>
      </c>
      <c r="J55" s="6"/>
      <c r="K55" s="9">
        <v>0</v>
      </c>
      <c r="L55" s="9"/>
      <c r="M55" s="9">
        <v>0</v>
      </c>
      <c r="N55" s="6"/>
      <c r="O55" s="9">
        <v>0</v>
      </c>
      <c r="P55" s="9"/>
      <c r="Q55" s="9">
        <v>12333165</v>
      </c>
      <c r="R55" s="9"/>
      <c r="S55" s="9">
        <v>2861</v>
      </c>
      <c r="T55" s="9"/>
      <c r="U55" s="9">
        <v>41373630996</v>
      </c>
      <c r="V55" s="9"/>
      <c r="W55" s="9">
        <v>35075238213.863297</v>
      </c>
      <c r="X55" s="6"/>
      <c r="Y55" s="6" t="s">
        <v>18</v>
      </c>
    </row>
    <row r="56" spans="1:25" x14ac:dyDescent="0.55000000000000004">
      <c r="A56" s="2" t="s">
        <v>101</v>
      </c>
      <c r="C56" s="9">
        <v>3868825</v>
      </c>
      <c r="D56" s="9"/>
      <c r="E56" s="9">
        <v>54419702716</v>
      </c>
      <c r="F56" s="9"/>
      <c r="G56" s="9">
        <v>29112747568.762501</v>
      </c>
      <c r="H56" s="9"/>
      <c r="I56" s="9">
        <v>0</v>
      </c>
      <c r="J56" s="6"/>
      <c r="K56" s="9">
        <v>0</v>
      </c>
      <c r="L56" s="9"/>
      <c r="M56" s="9">
        <v>0</v>
      </c>
      <c r="N56" s="6"/>
      <c r="O56" s="9">
        <v>0</v>
      </c>
      <c r="P56" s="9"/>
      <c r="Q56" s="9">
        <v>3868825</v>
      </c>
      <c r="R56" s="9"/>
      <c r="S56" s="9">
        <v>8110</v>
      </c>
      <c r="T56" s="9"/>
      <c r="U56" s="9">
        <v>54419702716</v>
      </c>
      <c r="V56" s="9"/>
      <c r="W56" s="9">
        <v>31189482534.037498</v>
      </c>
      <c r="X56" s="6"/>
      <c r="Y56" s="6" t="s">
        <v>42</v>
      </c>
    </row>
    <row r="57" spans="1:25" x14ac:dyDescent="0.55000000000000004">
      <c r="A57" s="2" t="s">
        <v>102</v>
      </c>
      <c r="C57" s="9">
        <v>2399288</v>
      </c>
      <c r="D57" s="9"/>
      <c r="E57" s="9">
        <v>10301412522</v>
      </c>
      <c r="F57" s="9"/>
      <c r="G57" s="9">
        <v>12569014485.827999</v>
      </c>
      <c r="H57" s="9"/>
      <c r="I57" s="9">
        <v>0</v>
      </c>
      <c r="J57" s="6"/>
      <c r="K57" s="9">
        <v>0</v>
      </c>
      <c r="L57" s="9"/>
      <c r="M57" s="9">
        <v>0</v>
      </c>
      <c r="N57" s="6"/>
      <c r="O57" s="9">
        <v>0</v>
      </c>
      <c r="P57" s="9"/>
      <c r="Q57" s="9">
        <v>2399288</v>
      </c>
      <c r="R57" s="9"/>
      <c r="S57" s="9">
        <v>5440</v>
      </c>
      <c r="T57" s="9"/>
      <c r="U57" s="9">
        <v>10301412522</v>
      </c>
      <c r="V57" s="9"/>
      <c r="W57" s="9">
        <v>12974466566.016001</v>
      </c>
      <c r="X57" s="6"/>
      <c r="Y57" s="6" t="s">
        <v>103</v>
      </c>
    </row>
    <row r="58" spans="1:25" x14ac:dyDescent="0.55000000000000004">
      <c r="A58" s="2" t="s">
        <v>104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v>1979702</v>
      </c>
      <c r="J58" s="6"/>
      <c r="K58" s="9">
        <v>27797866470</v>
      </c>
      <c r="L58" s="9"/>
      <c r="M58" s="9">
        <v>0</v>
      </c>
      <c r="N58" s="6"/>
      <c r="O58" s="9">
        <v>0</v>
      </c>
      <c r="P58" s="9"/>
      <c r="Q58" s="9">
        <v>1979702</v>
      </c>
      <c r="R58" s="9"/>
      <c r="S58" s="9">
        <v>15460</v>
      </c>
      <c r="T58" s="9"/>
      <c r="U58" s="9">
        <v>27797866470</v>
      </c>
      <c r="V58" s="9"/>
      <c r="W58" s="9">
        <v>30424086072.125999</v>
      </c>
      <c r="X58" s="6"/>
      <c r="Y58" s="6" t="s">
        <v>105</v>
      </c>
    </row>
    <row r="59" spans="1:25" x14ac:dyDescent="0.55000000000000004">
      <c r="A59" s="2" t="s">
        <v>106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v>3016872</v>
      </c>
      <c r="J59" s="6"/>
      <c r="K59" s="9">
        <v>31431960299</v>
      </c>
      <c r="L59" s="9"/>
      <c r="M59" s="9">
        <v>0</v>
      </c>
      <c r="N59" s="6"/>
      <c r="O59" s="9">
        <v>0</v>
      </c>
      <c r="P59" s="9"/>
      <c r="Q59" s="9">
        <v>3016872</v>
      </c>
      <c r="R59" s="9"/>
      <c r="S59" s="9">
        <v>11560</v>
      </c>
      <c r="T59" s="9"/>
      <c r="U59" s="9">
        <v>31431960299</v>
      </c>
      <c r="V59" s="9"/>
      <c r="W59" s="9">
        <v>34667533830.096001</v>
      </c>
      <c r="X59" s="6"/>
      <c r="Y59" s="6" t="s">
        <v>107</v>
      </c>
    </row>
    <row r="60" spans="1:25" x14ac:dyDescent="0.55000000000000004">
      <c r="A60" s="2" t="s">
        <v>108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v>3553104</v>
      </c>
      <c r="J60" s="6"/>
      <c r="K60" s="9">
        <v>25902707225</v>
      </c>
      <c r="L60" s="9"/>
      <c r="M60" s="9">
        <v>0</v>
      </c>
      <c r="N60" s="6"/>
      <c r="O60" s="9">
        <v>0</v>
      </c>
      <c r="P60" s="9"/>
      <c r="Q60" s="9">
        <v>3553104</v>
      </c>
      <c r="R60" s="9"/>
      <c r="S60" s="9">
        <v>8190</v>
      </c>
      <c r="T60" s="9"/>
      <c r="U60" s="9">
        <v>25902707225</v>
      </c>
      <c r="V60" s="9"/>
      <c r="W60" s="9">
        <v>28926777225.528</v>
      </c>
      <c r="X60" s="6"/>
      <c r="Y60" s="6" t="s">
        <v>57</v>
      </c>
    </row>
    <row r="61" spans="1:25" ht="24.75" thickBot="1" x14ac:dyDescent="0.6">
      <c r="A61" s="2" t="s">
        <v>109</v>
      </c>
      <c r="C61" s="6" t="s">
        <v>109</v>
      </c>
      <c r="D61" s="6"/>
      <c r="E61" s="7">
        <f>SUM(E9:E60)</f>
        <v>2023291481850</v>
      </c>
      <c r="F61" s="6"/>
      <c r="G61" s="7">
        <f>SUM(G9:G60)</f>
        <v>1884774364963.5532</v>
      </c>
      <c r="H61" s="6"/>
      <c r="I61" s="6" t="s">
        <v>109</v>
      </c>
      <c r="J61" s="6"/>
      <c r="K61" s="7">
        <f>SUM(K9:K60)</f>
        <v>88325904886</v>
      </c>
      <c r="L61" s="6"/>
      <c r="M61" s="6" t="s">
        <v>109</v>
      </c>
      <c r="N61" s="6"/>
      <c r="O61" s="7">
        <f>SUM(O9:O60)</f>
        <v>86885479559</v>
      </c>
      <c r="P61" s="6"/>
      <c r="Q61" s="6" t="s">
        <v>109</v>
      </c>
      <c r="R61" s="6"/>
      <c r="S61" s="6" t="s">
        <v>109</v>
      </c>
      <c r="T61" s="6"/>
      <c r="U61" s="7">
        <f>SUM(U9:U60)</f>
        <v>2042135497539</v>
      </c>
      <c r="V61" s="6"/>
      <c r="W61" s="7">
        <f>SUM(W9:W60)</f>
        <v>1997263289390.0234</v>
      </c>
      <c r="X61" s="6"/>
      <c r="Y61" s="8" t="s">
        <v>110</v>
      </c>
    </row>
    <row r="62" spans="1:25" ht="24.75" thickTop="1" x14ac:dyDescent="0.55000000000000004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5"/>
      <c r="X62" s="6"/>
      <c r="Y62" s="6"/>
    </row>
    <row r="63" spans="1:25" x14ac:dyDescent="0.55000000000000004">
      <c r="W63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AE10-5B65-483B-89A7-F1E2EE8E4666}">
  <dimension ref="A2:O15"/>
  <sheetViews>
    <sheetView rightToLeft="1" workbookViewId="0">
      <selection activeCell="A11" sqref="A11:XFD16"/>
    </sheetView>
  </sheetViews>
  <sheetFormatPr defaultRowHeight="24" x14ac:dyDescent="0.55000000000000004"/>
  <cols>
    <col min="1" max="1" width="32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6" style="2" customWidth="1"/>
    <col min="8" max="8" width="1" style="2" customWidth="1"/>
    <col min="9" max="9" width="21" style="2" customWidth="1"/>
    <col min="10" max="10" width="1" style="2" customWidth="1"/>
    <col min="11" max="11" width="21" style="2" customWidth="1"/>
    <col min="12" max="12" width="1" style="2" customWidth="1"/>
    <col min="13" max="13" width="16" style="2" customWidth="1"/>
    <col min="14" max="14" width="1" style="2" customWidth="1"/>
    <col min="15" max="15" width="21" style="2" customWidth="1"/>
    <col min="16" max="16" width="1" style="2" customWidth="1"/>
    <col min="17" max="16384" width="9.140625" style="2"/>
  </cols>
  <sheetData>
    <row r="2" spans="1:1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</row>
    <row r="3" spans="1:15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  <c r="L3" s="20" t="s">
        <v>194</v>
      </c>
      <c r="M3" s="20" t="s">
        <v>194</v>
      </c>
      <c r="N3" s="20" t="s">
        <v>194</v>
      </c>
      <c r="O3" s="20" t="s">
        <v>194</v>
      </c>
    </row>
    <row r="4" spans="1:1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</row>
    <row r="6" spans="1:15" ht="25.5" thickBot="1" x14ac:dyDescent="0.6">
      <c r="A6" s="19" t="s">
        <v>195</v>
      </c>
      <c r="B6" s="19" t="s">
        <v>195</v>
      </c>
      <c r="C6" s="19" t="s">
        <v>195</v>
      </c>
      <c r="E6" s="19" t="s">
        <v>196</v>
      </c>
      <c r="F6" s="19" t="s">
        <v>196</v>
      </c>
      <c r="G6" s="19" t="s">
        <v>196</v>
      </c>
      <c r="H6" s="19" t="s">
        <v>196</v>
      </c>
      <c r="I6" s="19" t="s">
        <v>196</v>
      </c>
      <c r="K6" s="19" t="s">
        <v>197</v>
      </c>
      <c r="L6" s="19" t="s">
        <v>197</v>
      </c>
      <c r="M6" s="19" t="s">
        <v>197</v>
      </c>
      <c r="N6" s="19" t="s">
        <v>197</v>
      </c>
      <c r="O6" s="19" t="s">
        <v>197</v>
      </c>
    </row>
    <row r="7" spans="1:15" ht="25.5" thickBot="1" x14ac:dyDescent="0.6">
      <c r="A7" s="1" t="s">
        <v>198</v>
      </c>
      <c r="C7" s="1" t="s">
        <v>117</v>
      </c>
      <c r="E7" s="1" t="s">
        <v>199</v>
      </c>
      <c r="G7" s="1" t="s">
        <v>200</v>
      </c>
      <c r="I7" s="1" t="s">
        <v>201</v>
      </c>
      <c r="K7" s="1" t="s">
        <v>199</v>
      </c>
      <c r="M7" s="1" t="s">
        <v>200</v>
      </c>
      <c r="O7" s="1" t="s">
        <v>201</v>
      </c>
    </row>
    <row r="8" spans="1:15" x14ac:dyDescent="0.55000000000000004">
      <c r="A8" s="2" t="s">
        <v>202</v>
      </c>
      <c r="C8" s="6" t="s">
        <v>203</v>
      </c>
      <c r="D8" s="6"/>
      <c r="E8" s="5">
        <v>0</v>
      </c>
      <c r="F8" s="5"/>
      <c r="G8" s="5">
        <v>0</v>
      </c>
      <c r="H8" s="5"/>
      <c r="I8" s="5">
        <f>E8-G8</f>
        <v>0</v>
      </c>
      <c r="J8" s="5"/>
      <c r="K8" s="5">
        <v>39073497581</v>
      </c>
      <c r="L8" s="6"/>
      <c r="M8" s="5">
        <v>0</v>
      </c>
      <c r="N8" s="5"/>
      <c r="O8" s="5">
        <f>K8-M8</f>
        <v>39073497581</v>
      </c>
    </row>
    <row r="9" spans="1:15" x14ac:dyDescent="0.55000000000000004">
      <c r="A9" s="2" t="s">
        <v>157</v>
      </c>
      <c r="C9" s="6" t="s">
        <v>159</v>
      </c>
      <c r="D9" s="6"/>
      <c r="E9" s="5">
        <v>1537785198</v>
      </c>
      <c r="F9" s="6"/>
      <c r="G9" s="5">
        <v>0</v>
      </c>
      <c r="H9" s="6"/>
      <c r="I9" s="5">
        <f>E9-G9</f>
        <v>1537785198</v>
      </c>
      <c r="J9" s="6"/>
      <c r="K9" s="5">
        <v>9169218970</v>
      </c>
      <c r="L9" s="6"/>
      <c r="M9" s="5">
        <v>0</v>
      </c>
      <c r="N9" s="6"/>
      <c r="O9" s="5">
        <f t="shared" ref="O9:O10" si="0">K9-M9</f>
        <v>9169218970</v>
      </c>
    </row>
    <row r="10" spans="1:15" ht="24.75" thickBot="1" x14ac:dyDescent="0.6">
      <c r="A10" s="2" t="s">
        <v>204</v>
      </c>
      <c r="C10" s="6" t="s">
        <v>205</v>
      </c>
      <c r="D10" s="6"/>
      <c r="E10" s="5">
        <v>0</v>
      </c>
      <c r="F10" s="6"/>
      <c r="G10" s="5">
        <v>0</v>
      </c>
      <c r="H10" s="6"/>
      <c r="I10" s="5">
        <f t="shared" ref="I10" si="1">E10-G10</f>
        <v>0</v>
      </c>
      <c r="J10" s="6"/>
      <c r="K10" s="5">
        <v>9906004696</v>
      </c>
      <c r="L10" s="6"/>
      <c r="M10" s="5">
        <v>0</v>
      </c>
      <c r="N10" s="6"/>
      <c r="O10" s="5">
        <f t="shared" si="0"/>
        <v>9906004696</v>
      </c>
    </row>
    <row r="11" spans="1:15" ht="24.75" thickBot="1" x14ac:dyDescent="0.6">
      <c r="A11" s="2" t="s">
        <v>109</v>
      </c>
      <c r="C11" s="6" t="s">
        <v>109</v>
      </c>
      <c r="D11" s="6"/>
      <c r="E11" s="7">
        <f>SUM(E8:E10)</f>
        <v>1537785198</v>
      </c>
      <c r="F11" s="6"/>
      <c r="G11" s="7">
        <f>SUM(G8:G10)</f>
        <v>0</v>
      </c>
      <c r="H11" s="6"/>
      <c r="I11" s="7">
        <f>SUM(I8:I10)</f>
        <v>1537785198</v>
      </c>
      <c r="J11" s="6"/>
      <c r="K11" s="7">
        <f>SUM(K8:K10)</f>
        <v>58148721247</v>
      </c>
      <c r="L11" s="6"/>
      <c r="M11" s="7">
        <f>SUM(M8:M10)</f>
        <v>0</v>
      </c>
      <c r="N11" s="6"/>
      <c r="O11" s="10">
        <f>SUM(O8:O10)</f>
        <v>58148721247</v>
      </c>
    </row>
    <row r="12" spans="1:15" ht="24.75" thickTop="1" x14ac:dyDescent="0.55000000000000004">
      <c r="I12" s="3"/>
      <c r="J12" s="3"/>
      <c r="K12" s="3"/>
      <c r="L12" s="3"/>
      <c r="M12" s="3"/>
      <c r="N12" s="3"/>
      <c r="O12" s="3"/>
    </row>
    <row r="15" spans="1:15" x14ac:dyDescent="0.55000000000000004">
      <c r="I15" s="3"/>
      <c r="J15" s="3"/>
      <c r="K15" s="3"/>
      <c r="L15" s="3"/>
      <c r="M15" s="3"/>
      <c r="N15" s="3"/>
      <c r="O15" s="3"/>
    </row>
  </sheetData>
  <mergeCells count="6">
    <mergeCell ref="A2:O2"/>
    <mergeCell ref="A3:O3"/>
    <mergeCell ref="A4:O4"/>
    <mergeCell ref="A6:C6"/>
    <mergeCell ref="E6:I6"/>
    <mergeCell ref="K6:O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8"/>
  <sheetViews>
    <sheetView rightToLeft="1" workbookViewId="0">
      <selection activeCell="E21" sqref="E21"/>
    </sheetView>
  </sheetViews>
  <sheetFormatPr defaultRowHeight="24" x14ac:dyDescent="0.55000000000000004"/>
  <cols>
    <col min="1" max="1" width="32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6" style="2" customWidth="1"/>
    <col min="8" max="8" width="1" style="2" customWidth="1"/>
    <col min="9" max="9" width="21" style="2" customWidth="1"/>
    <col min="10" max="10" width="1" style="2" customWidth="1"/>
    <col min="11" max="11" width="21" style="2" customWidth="1"/>
    <col min="12" max="12" width="1" style="2" customWidth="1"/>
    <col min="13" max="13" width="16" style="2" customWidth="1"/>
    <col min="14" max="14" width="1" style="2" customWidth="1"/>
    <col min="15" max="15" width="21" style="2" customWidth="1"/>
    <col min="16" max="16" width="1" style="2" customWidth="1"/>
    <col min="17" max="17" width="9.140625" style="2" customWidth="1"/>
    <col min="18" max="16384" width="9.140625" style="2"/>
  </cols>
  <sheetData>
    <row r="2" spans="1:1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</row>
    <row r="3" spans="1:15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  <c r="L3" s="20" t="s">
        <v>194</v>
      </c>
      <c r="M3" s="20" t="s">
        <v>194</v>
      </c>
      <c r="N3" s="20" t="s">
        <v>194</v>
      </c>
      <c r="O3" s="20" t="s">
        <v>194</v>
      </c>
    </row>
    <row r="4" spans="1:1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</row>
    <row r="6" spans="1:15" ht="25.5" thickBot="1" x14ac:dyDescent="0.6">
      <c r="A6" s="19" t="s">
        <v>195</v>
      </c>
      <c r="B6" s="19" t="s">
        <v>195</v>
      </c>
      <c r="C6" s="19" t="s">
        <v>195</v>
      </c>
      <c r="E6" s="19" t="s">
        <v>196</v>
      </c>
      <c r="F6" s="19" t="s">
        <v>196</v>
      </c>
      <c r="G6" s="19" t="s">
        <v>196</v>
      </c>
      <c r="H6" s="19" t="s">
        <v>196</v>
      </c>
      <c r="I6" s="19" t="s">
        <v>196</v>
      </c>
      <c r="K6" s="19" t="s">
        <v>197</v>
      </c>
      <c r="L6" s="19" t="s">
        <v>197</v>
      </c>
      <c r="M6" s="19" t="s">
        <v>197</v>
      </c>
      <c r="N6" s="19" t="s">
        <v>197</v>
      </c>
      <c r="O6" s="19" t="s">
        <v>197</v>
      </c>
    </row>
    <row r="7" spans="1:15" ht="25.5" thickBot="1" x14ac:dyDescent="0.6">
      <c r="A7" s="19" t="s">
        <v>198</v>
      </c>
      <c r="C7" s="19" t="s">
        <v>117</v>
      </c>
      <c r="E7" s="19" t="s">
        <v>199</v>
      </c>
      <c r="G7" s="19" t="s">
        <v>200</v>
      </c>
      <c r="I7" s="19" t="s">
        <v>201</v>
      </c>
      <c r="K7" s="19" t="s">
        <v>199</v>
      </c>
      <c r="M7" s="19" t="s">
        <v>200</v>
      </c>
      <c r="O7" s="19" t="s">
        <v>201</v>
      </c>
    </row>
    <row r="8" spans="1:15" x14ac:dyDescent="0.55000000000000004">
      <c r="A8" s="2" t="s">
        <v>171</v>
      </c>
      <c r="C8" s="6" t="s">
        <v>266</v>
      </c>
      <c r="D8" s="6"/>
      <c r="E8" s="5">
        <v>2971307</v>
      </c>
      <c r="F8" s="6"/>
      <c r="G8" s="5">
        <v>0</v>
      </c>
      <c r="H8" s="6"/>
      <c r="I8" s="5">
        <f t="shared" ref="I8:I13" si="0">E8-G8</f>
        <v>2971307</v>
      </c>
      <c r="J8" s="6"/>
      <c r="K8" s="5">
        <v>6589552</v>
      </c>
      <c r="L8" s="6"/>
      <c r="M8" s="5">
        <v>0</v>
      </c>
      <c r="N8" s="6"/>
      <c r="O8" s="5">
        <f t="shared" ref="O8:O13" si="1">K8-M8</f>
        <v>6589552</v>
      </c>
    </row>
    <row r="9" spans="1:15" x14ac:dyDescent="0.55000000000000004">
      <c r="A9" s="2" t="s">
        <v>175</v>
      </c>
      <c r="C9" s="6" t="s">
        <v>266</v>
      </c>
      <c r="D9" s="6"/>
      <c r="E9" s="5">
        <v>999005</v>
      </c>
      <c r="F9" s="6"/>
      <c r="G9" s="5">
        <v>0</v>
      </c>
      <c r="H9" s="6"/>
      <c r="I9" s="5">
        <f t="shared" si="0"/>
        <v>999005</v>
      </c>
      <c r="J9" s="6"/>
      <c r="K9" s="5">
        <v>4092759</v>
      </c>
      <c r="L9" s="6"/>
      <c r="M9" s="5">
        <v>0</v>
      </c>
      <c r="N9" s="6"/>
      <c r="O9" s="5">
        <f t="shared" si="1"/>
        <v>4092759</v>
      </c>
    </row>
    <row r="10" spans="1:15" x14ac:dyDescent="0.55000000000000004">
      <c r="A10" s="2" t="s">
        <v>178</v>
      </c>
      <c r="C10" s="6" t="s">
        <v>266</v>
      </c>
      <c r="D10" s="6"/>
      <c r="E10" s="5">
        <v>2761067228</v>
      </c>
      <c r="F10" s="6"/>
      <c r="G10" s="5">
        <v>0</v>
      </c>
      <c r="H10" s="6"/>
      <c r="I10" s="5">
        <f t="shared" si="0"/>
        <v>2761067228</v>
      </c>
      <c r="J10" s="6"/>
      <c r="K10" s="5">
        <v>5671843932</v>
      </c>
      <c r="L10" s="6"/>
      <c r="M10" s="5">
        <v>0</v>
      </c>
      <c r="N10" s="6"/>
      <c r="O10" s="5">
        <f t="shared" si="1"/>
        <v>5671843932</v>
      </c>
    </row>
    <row r="11" spans="1:15" x14ac:dyDescent="0.55000000000000004">
      <c r="A11" s="2" t="s">
        <v>182</v>
      </c>
      <c r="C11" s="6" t="s">
        <v>266</v>
      </c>
      <c r="D11" s="6"/>
      <c r="E11" s="5">
        <v>7602</v>
      </c>
      <c r="F11" s="6"/>
      <c r="G11" s="5">
        <v>0</v>
      </c>
      <c r="H11" s="6"/>
      <c r="I11" s="5">
        <f t="shared" si="0"/>
        <v>7602</v>
      </c>
      <c r="J11" s="6"/>
      <c r="K11" s="5">
        <v>7602</v>
      </c>
      <c r="L11" s="6"/>
      <c r="M11" s="5">
        <v>0</v>
      </c>
      <c r="N11" s="6"/>
      <c r="O11" s="5">
        <f t="shared" si="1"/>
        <v>7602</v>
      </c>
    </row>
    <row r="12" spans="1:15" x14ac:dyDescent="0.55000000000000004">
      <c r="A12" s="2" t="s">
        <v>186</v>
      </c>
      <c r="C12" s="6" t="s">
        <v>266</v>
      </c>
      <c r="D12" s="6"/>
      <c r="E12" s="5">
        <v>14314207623</v>
      </c>
      <c r="F12" s="6"/>
      <c r="G12" s="5">
        <v>0</v>
      </c>
      <c r="H12" s="6"/>
      <c r="I12" s="5">
        <f t="shared" si="0"/>
        <v>14314207623</v>
      </c>
      <c r="J12" s="6"/>
      <c r="K12" s="5">
        <v>24934426182</v>
      </c>
      <c r="L12" s="6"/>
      <c r="M12" s="5">
        <v>0</v>
      </c>
      <c r="N12" s="6"/>
      <c r="O12" s="5">
        <f t="shared" si="1"/>
        <v>24934426182</v>
      </c>
    </row>
    <row r="13" spans="1:15" ht="24.75" thickBot="1" x14ac:dyDescent="0.6">
      <c r="A13" s="2" t="s">
        <v>186</v>
      </c>
      <c r="C13" s="6" t="s">
        <v>266</v>
      </c>
      <c r="D13" s="6"/>
      <c r="E13" s="5">
        <v>2202185781</v>
      </c>
      <c r="F13" s="6"/>
      <c r="G13" s="5">
        <v>0</v>
      </c>
      <c r="H13" s="6"/>
      <c r="I13" s="5">
        <f t="shared" si="0"/>
        <v>2202185781</v>
      </c>
      <c r="J13" s="6"/>
      <c r="K13" s="5">
        <v>2841530040</v>
      </c>
      <c r="L13" s="6"/>
      <c r="M13" s="5">
        <v>0</v>
      </c>
      <c r="N13" s="6"/>
      <c r="O13" s="5">
        <f t="shared" si="1"/>
        <v>2841530040</v>
      </c>
    </row>
    <row r="14" spans="1:15" ht="24.75" thickBot="1" x14ac:dyDescent="0.6">
      <c r="A14" s="2" t="s">
        <v>109</v>
      </c>
      <c r="C14" s="6" t="s">
        <v>109</v>
      </c>
      <c r="D14" s="6"/>
      <c r="E14" s="7">
        <f>SUM(E8:E13)</f>
        <v>19281438546</v>
      </c>
      <c r="F14" s="6"/>
      <c r="G14" s="7">
        <f>SUM(G8:G13)</f>
        <v>0</v>
      </c>
      <c r="H14" s="6"/>
      <c r="I14" s="7">
        <f>SUM(I8:I13)</f>
        <v>19281438546</v>
      </c>
      <c r="J14" s="6"/>
      <c r="K14" s="7">
        <f>SUM(K8:K13)</f>
        <v>33458490067</v>
      </c>
      <c r="L14" s="6"/>
      <c r="M14" s="7">
        <f>SUM(M8:M13)</f>
        <v>0</v>
      </c>
      <c r="N14" s="6"/>
      <c r="O14" s="10">
        <f>SUM(O8:O13)</f>
        <v>33458490067</v>
      </c>
    </row>
    <row r="15" spans="1:15" ht="24.75" thickTop="1" x14ac:dyDescent="0.55000000000000004">
      <c r="I15" s="3"/>
      <c r="J15" s="3"/>
      <c r="K15" s="3"/>
      <c r="L15" s="3"/>
      <c r="M15" s="3"/>
      <c r="N15" s="3"/>
      <c r="O15" s="3"/>
    </row>
    <row r="18" spans="9:15" x14ac:dyDescent="0.55000000000000004">
      <c r="I18" s="3"/>
      <c r="J18" s="3"/>
      <c r="K18" s="3"/>
      <c r="L18" s="3"/>
      <c r="M18" s="3"/>
      <c r="N18" s="3"/>
      <c r="O18" s="3"/>
    </row>
  </sheetData>
  <mergeCells count="14">
    <mergeCell ref="M7"/>
    <mergeCell ref="O7"/>
    <mergeCell ref="K6:O6"/>
    <mergeCell ref="A2:O2"/>
    <mergeCell ref="A3:O3"/>
    <mergeCell ref="A4:O4"/>
    <mergeCell ref="E7"/>
    <mergeCell ref="G7"/>
    <mergeCell ref="I7"/>
    <mergeCell ref="E6:I6"/>
    <mergeCell ref="K7"/>
    <mergeCell ref="A7"/>
    <mergeCell ref="C7"/>
    <mergeCell ref="A6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79"/>
  <sheetViews>
    <sheetView rightToLeft="1" topLeftCell="A56" workbookViewId="0">
      <selection activeCell="I72" sqref="I72:Q79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2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23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  <c r="L3" s="20" t="s">
        <v>194</v>
      </c>
      <c r="M3" s="20" t="s">
        <v>194</v>
      </c>
      <c r="N3" s="20" t="s">
        <v>194</v>
      </c>
      <c r="O3" s="20" t="s">
        <v>194</v>
      </c>
      <c r="P3" s="20" t="s">
        <v>194</v>
      </c>
      <c r="Q3" s="20" t="s">
        <v>194</v>
      </c>
    </row>
    <row r="4" spans="1:2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23" ht="24.75" x14ac:dyDescent="0.55000000000000004">
      <c r="A6" s="19" t="s">
        <v>3</v>
      </c>
      <c r="C6" s="19" t="s">
        <v>196</v>
      </c>
      <c r="D6" s="19" t="s">
        <v>196</v>
      </c>
      <c r="E6" s="19" t="s">
        <v>196</v>
      </c>
      <c r="F6" s="19" t="s">
        <v>196</v>
      </c>
      <c r="G6" s="19" t="s">
        <v>196</v>
      </c>
      <c r="H6" s="19" t="s">
        <v>196</v>
      </c>
      <c r="I6" s="19" t="s">
        <v>196</v>
      </c>
      <c r="K6" s="19" t="s">
        <v>197</v>
      </c>
      <c r="L6" s="19" t="s">
        <v>197</v>
      </c>
      <c r="M6" s="19" t="s">
        <v>197</v>
      </c>
      <c r="N6" s="19" t="s">
        <v>197</v>
      </c>
      <c r="O6" s="19" t="s">
        <v>197</v>
      </c>
      <c r="P6" s="19" t="s">
        <v>197</v>
      </c>
      <c r="Q6" s="19" t="s">
        <v>197</v>
      </c>
    </row>
    <row r="7" spans="1:23" ht="24.75" x14ac:dyDescent="0.55000000000000004">
      <c r="A7" s="19" t="s">
        <v>3</v>
      </c>
      <c r="C7" s="19" t="s">
        <v>7</v>
      </c>
      <c r="E7" s="19" t="s">
        <v>241</v>
      </c>
      <c r="G7" s="19" t="s">
        <v>242</v>
      </c>
      <c r="I7" s="19" t="s">
        <v>243</v>
      </c>
      <c r="K7" s="19" t="s">
        <v>7</v>
      </c>
      <c r="M7" s="19" t="s">
        <v>241</v>
      </c>
      <c r="O7" s="19" t="s">
        <v>242</v>
      </c>
      <c r="Q7" s="19" t="s">
        <v>243</v>
      </c>
    </row>
    <row r="8" spans="1:23" x14ac:dyDescent="0.55000000000000004">
      <c r="A8" s="2" t="s">
        <v>80</v>
      </c>
      <c r="C8" s="9">
        <v>11047323</v>
      </c>
      <c r="D8" s="9"/>
      <c r="E8" s="9">
        <v>40620906692</v>
      </c>
      <c r="F8" s="9"/>
      <c r="G8" s="9">
        <v>41422562866</v>
      </c>
      <c r="H8" s="9"/>
      <c r="I8" s="9">
        <f>E8-G8</f>
        <v>-801656174</v>
      </c>
      <c r="J8" s="6"/>
      <c r="K8" s="9">
        <v>11047323</v>
      </c>
      <c r="L8" s="9"/>
      <c r="M8" s="9">
        <v>40620906692</v>
      </c>
      <c r="N8" s="6"/>
      <c r="O8" s="9">
        <v>49098695275</v>
      </c>
      <c r="P8" s="9"/>
      <c r="Q8" s="9">
        <f>M8-O8</f>
        <v>-8477788583</v>
      </c>
      <c r="R8" s="9"/>
      <c r="S8" s="9"/>
      <c r="T8" s="9"/>
      <c r="U8" s="9"/>
      <c r="V8" s="9"/>
      <c r="W8" s="9"/>
    </row>
    <row r="9" spans="1:23" x14ac:dyDescent="0.55000000000000004">
      <c r="A9" s="2" t="s">
        <v>98</v>
      </c>
      <c r="C9" s="9">
        <v>4930802</v>
      </c>
      <c r="D9" s="9"/>
      <c r="E9" s="9">
        <v>39554812285</v>
      </c>
      <c r="F9" s="9"/>
      <c r="G9" s="9">
        <v>37986343892</v>
      </c>
      <c r="H9" s="9"/>
      <c r="I9" s="9">
        <f t="shared" ref="I9:I70" si="0">E9-G9</f>
        <v>1568468393</v>
      </c>
      <c r="J9" s="6"/>
      <c r="K9" s="9">
        <v>4930802</v>
      </c>
      <c r="L9" s="9"/>
      <c r="M9" s="9">
        <v>39554812285</v>
      </c>
      <c r="N9" s="6"/>
      <c r="O9" s="9">
        <v>53818071734</v>
      </c>
      <c r="P9" s="9"/>
      <c r="Q9" s="9">
        <f t="shared" ref="Q9:Q70" si="1">M9-O9</f>
        <v>-14263259449</v>
      </c>
    </row>
    <row r="10" spans="1:23" x14ac:dyDescent="0.55000000000000004">
      <c r="A10" s="2" t="s">
        <v>52</v>
      </c>
      <c r="C10" s="9">
        <v>1256254</v>
      </c>
      <c r="D10" s="9"/>
      <c r="E10" s="9">
        <v>15847009173</v>
      </c>
      <c r="F10" s="9"/>
      <c r="G10" s="9">
        <v>16508862196</v>
      </c>
      <c r="H10" s="9"/>
      <c r="I10" s="9">
        <f t="shared" si="0"/>
        <v>-661853023</v>
      </c>
      <c r="J10" s="6"/>
      <c r="K10" s="9">
        <v>1256254</v>
      </c>
      <c r="L10" s="9"/>
      <c r="M10" s="9">
        <v>15847009173</v>
      </c>
      <c r="N10" s="6"/>
      <c r="O10" s="9">
        <v>21441540386</v>
      </c>
      <c r="P10" s="9"/>
      <c r="Q10" s="9">
        <f t="shared" si="1"/>
        <v>-5594531213</v>
      </c>
    </row>
    <row r="11" spans="1:23" x14ac:dyDescent="0.55000000000000004">
      <c r="A11" s="2" t="s">
        <v>61</v>
      </c>
      <c r="C11" s="9">
        <v>5754912</v>
      </c>
      <c r="D11" s="9"/>
      <c r="E11" s="9">
        <v>35468155696</v>
      </c>
      <c r="F11" s="9"/>
      <c r="G11" s="9">
        <v>32836647370</v>
      </c>
      <c r="H11" s="9"/>
      <c r="I11" s="9">
        <f t="shared" si="0"/>
        <v>2631508326</v>
      </c>
      <c r="J11" s="6"/>
      <c r="K11" s="9">
        <v>5754912</v>
      </c>
      <c r="L11" s="9"/>
      <c r="M11" s="9">
        <v>35468155696</v>
      </c>
      <c r="N11" s="6"/>
      <c r="O11" s="9">
        <v>46223015810</v>
      </c>
      <c r="P11" s="9"/>
      <c r="Q11" s="9">
        <f t="shared" si="1"/>
        <v>-10754860114</v>
      </c>
    </row>
    <row r="12" spans="1:23" x14ac:dyDescent="0.55000000000000004">
      <c r="A12" s="2" t="s">
        <v>108</v>
      </c>
      <c r="C12" s="9">
        <v>3553104</v>
      </c>
      <c r="D12" s="9"/>
      <c r="E12" s="9">
        <v>28926777225</v>
      </c>
      <c r="F12" s="9"/>
      <c r="G12" s="9">
        <v>25902707225</v>
      </c>
      <c r="H12" s="9"/>
      <c r="I12" s="9">
        <f t="shared" si="0"/>
        <v>3024070000</v>
      </c>
      <c r="J12" s="6"/>
      <c r="K12" s="9">
        <v>3553104</v>
      </c>
      <c r="L12" s="9"/>
      <c r="M12" s="9">
        <v>28926777225</v>
      </c>
      <c r="N12" s="6"/>
      <c r="O12" s="9">
        <v>25902707225</v>
      </c>
      <c r="P12" s="9"/>
      <c r="Q12" s="9">
        <f t="shared" si="1"/>
        <v>3024070000</v>
      </c>
    </row>
    <row r="13" spans="1:23" x14ac:dyDescent="0.55000000000000004">
      <c r="A13" s="2" t="s">
        <v>63</v>
      </c>
      <c r="C13" s="9">
        <v>3495236</v>
      </c>
      <c r="D13" s="9"/>
      <c r="E13" s="9">
        <v>59656123567</v>
      </c>
      <c r="F13" s="9"/>
      <c r="G13" s="9">
        <v>59586634780</v>
      </c>
      <c r="H13" s="9"/>
      <c r="I13" s="9">
        <f t="shared" si="0"/>
        <v>69488787</v>
      </c>
      <c r="J13" s="6"/>
      <c r="K13" s="9">
        <v>3495236</v>
      </c>
      <c r="L13" s="9"/>
      <c r="M13" s="9">
        <v>59656123567</v>
      </c>
      <c r="N13" s="6"/>
      <c r="O13" s="9">
        <v>60976410518</v>
      </c>
      <c r="P13" s="9"/>
      <c r="Q13" s="9">
        <f t="shared" si="1"/>
        <v>-1320286951</v>
      </c>
    </row>
    <row r="14" spans="1:23" x14ac:dyDescent="0.55000000000000004">
      <c r="A14" s="2" t="s">
        <v>58</v>
      </c>
      <c r="C14" s="9">
        <v>2375443</v>
      </c>
      <c r="D14" s="9"/>
      <c r="E14" s="9">
        <v>35065440345</v>
      </c>
      <c r="F14" s="9"/>
      <c r="G14" s="9">
        <v>31216506489</v>
      </c>
      <c r="H14" s="9"/>
      <c r="I14" s="9">
        <f t="shared" si="0"/>
        <v>3848933856</v>
      </c>
      <c r="J14" s="6"/>
      <c r="K14" s="9">
        <v>2375443</v>
      </c>
      <c r="L14" s="9"/>
      <c r="M14" s="9">
        <v>35065440345</v>
      </c>
      <c r="N14" s="6"/>
      <c r="O14" s="9">
        <v>54546240536</v>
      </c>
      <c r="P14" s="9"/>
      <c r="Q14" s="9">
        <f t="shared" si="1"/>
        <v>-19480800191</v>
      </c>
    </row>
    <row r="15" spans="1:23" x14ac:dyDescent="0.55000000000000004">
      <c r="A15" s="2" t="s">
        <v>102</v>
      </c>
      <c r="C15" s="9">
        <v>2399288</v>
      </c>
      <c r="D15" s="9"/>
      <c r="E15" s="9">
        <v>12974466566</v>
      </c>
      <c r="F15" s="9"/>
      <c r="G15" s="9">
        <v>12569014485</v>
      </c>
      <c r="H15" s="9"/>
      <c r="I15" s="9">
        <f t="shared" si="0"/>
        <v>405452081</v>
      </c>
      <c r="J15" s="6"/>
      <c r="K15" s="9">
        <v>2399288</v>
      </c>
      <c r="L15" s="9"/>
      <c r="M15" s="9">
        <v>12974466566</v>
      </c>
      <c r="N15" s="6"/>
      <c r="O15" s="9">
        <v>12239882796</v>
      </c>
      <c r="P15" s="9"/>
      <c r="Q15" s="9">
        <f t="shared" si="1"/>
        <v>734583770</v>
      </c>
    </row>
    <row r="16" spans="1:23" x14ac:dyDescent="0.55000000000000004">
      <c r="A16" s="2" t="s">
        <v>106</v>
      </c>
      <c r="C16" s="9">
        <v>3016872</v>
      </c>
      <c r="D16" s="9"/>
      <c r="E16" s="9">
        <v>34667533830</v>
      </c>
      <c r="F16" s="9"/>
      <c r="G16" s="9">
        <v>31431960299</v>
      </c>
      <c r="H16" s="9"/>
      <c r="I16" s="9">
        <f t="shared" si="0"/>
        <v>3235573531</v>
      </c>
      <c r="J16" s="6"/>
      <c r="K16" s="9">
        <v>3016872</v>
      </c>
      <c r="L16" s="9"/>
      <c r="M16" s="9">
        <v>34667533830</v>
      </c>
      <c r="N16" s="6"/>
      <c r="O16" s="9">
        <v>31431960299</v>
      </c>
      <c r="P16" s="9"/>
      <c r="Q16" s="9">
        <f t="shared" si="1"/>
        <v>3235573531</v>
      </c>
    </row>
    <row r="17" spans="1:17" x14ac:dyDescent="0.55000000000000004">
      <c r="A17" s="2" t="s">
        <v>87</v>
      </c>
      <c r="C17" s="9">
        <v>1486435</v>
      </c>
      <c r="D17" s="9"/>
      <c r="E17" s="9">
        <v>55705169832</v>
      </c>
      <c r="F17" s="9"/>
      <c r="G17" s="9">
        <v>52662542356</v>
      </c>
      <c r="H17" s="9"/>
      <c r="I17" s="9">
        <f t="shared" si="0"/>
        <v>3042627476</v>
      </c>
      <c r="J17" s="6"/>
      <c r="K17" s="9">
        <v>1486435</v>
      </c>
      <c r="L17" s="9"/>
      <c r="M17" s="9">
        <v>55705169832</v>
      </c>
      <c r="N17" s="6"/>
      <c r="O17" s="9">
        <v>51522030738</v>
      </c>
      <c r="P17" s="9"/>
      <c r="Q17" s="9">
        <f t="shared" si="1"/>
        <v>4183139094</v>
      </c>
    </row>
    <row r="18" spans="1:17" x14ac:dyDescent="0.55000000000000004">
      <c r="A18" s="2" t="s">
        <v>25</v>
      </c>
      <c r="C18" s="9">
        <v>11503598</v>
      </c>
      <c r="D18" s="9"/>
      <c r="E18" s="9">
        <v>21280817112</v>
      </c>
      <c r="F18" s="9"/>
      <c r="G18" s="9">
        <v>20160172256</v>
      </c>
      <c r="H18" s="9"/>
      <c r="I18" s="9">
        <f t="shared" si="0"/>
        <v>1120644856</v>
      </c>
      <c r="J18" s="6"/>
      <c r="K18" s="9">
        <v>11503598</v>
      </c>
      <c r="L18" s="9"/>
      <c r="M18" s="9">
        <v>21280817112</v>
      </c>
      <c r="N18" s="6"/>
      <c r="O18" s="9">
        <v>29354034136</v>
      </c>
      <c r="P18" s="9"/>
      <c r="Q18" s="9">
        <f t="shared" si="1"/>
        <v>-8073217024</v>
      </c>
    </row>
    <row r="19" spans="1:17" x14ac:dyDescent="0.55000000000000004">
      <c r="A19" s="2" t="s">
        <v>72</v>
      </c>
      <c r="C19" s="9">
        <v>21952854</v>
      </c>
      <c r="D19" s="9"/>
      <c r="E19" s="9">
        <v>26797703988</v>
      </c>
      <c r="F19" s="9"/>
      <c r="G19" s="9">
        <v>23262501996</v>
      </c>
      <c r="H19" s="9"/>
      <c r="I19" s="9">
        <f t="shared" si="0"/>
        <v>3535201992</v>
      </c>
      <c r="J19" s="6"/>
      <c r="K19" s="9">
        <v>21952854</v>
      </c>
      <c r="L19" s="9"/>
      <c r="M19" s="9">
        <v>26797703988</v>
      </c>
      <c r="N19" s="6"/>
      <c r="O19" s="9">
        <v>47288782202</v>
      </c>
      <c r="P19" s="9"/>
      <c r="Q19" s="9">
        <f t="shared" si="1"/>
        <v>-20491078214</v>
      </c>
    </row>
    <row r="20" spans="1:17" x14ac:dyDescent="0.55000000000000004">
      <c r="A20" s="2" t="s">
        <v>29</v>
      </c>
      <c r="C20" s="9">
        <v>2283311</v>
      </c>
      <c r="D20" s="9"/>
      <c r="E20" s="9">
        <v>25579804125</v>
      </c>
      <c r="F20" s="9"/>
      <c r="G20" s="9">
        <v>23535093505</v>
      </c>
      <c r="H20" s="9"/>
      <c r="I20" s="9">
        <f t="shared" si="0"/>
        <v>2044710620</v>
      </c>
      <c r="J20" s="6"/>
      <c r="K20" s="9">
        <v>2283311</v>
      </c>
      <c r="L20" s="9"/>
      <c r="M20" s="9">
        <v>25579804125</v>
      </c>
      <c r="N20" s="6"/>
      <c r="O20" s="9">
        <v>28575841521</v>
      </c>
      <c r="P20" s="9"/>
      <c r="Q20" s="9">
        <f t="shared" si="1"/>
        <v>-2996037396</v>
      </c>
    </row>
    <row r="21" spans="1:17" x14ac:dyDescent="0.55000000000000004">
      <c r="A21" s="2" t="s">
        <v>76</v>
      </c>
      <c r="C21" s="9">
        <v>1548344</v>
      </c>
      <c r="D21" s="9"/>
      <c r="E21" s="9">
        <v>15468270099</v>
      </c>
      <c r="F21" s="9"/>
      <c r="G21" s="9">
        <v>16253227089</v>
      </c>
      <c r="H21" s="9"/>
      <c r="I21" s="9">
        <f t="shared" si="0"/>
        <v>-784956990</v>
      </c>
      <c r="J21" s="6"/>
      <c r="K21" s="9">
        <v>1548344</v>
      </c>
      <c r="L21" s="9"/>
      <c r="M21" s="9">
        <v>15468270099</v>
      </c>
      <c r="N21" s="6"/>
      <c r="O21" s="9">
        <v>21963404409</v>
      </c>
      <c r="P21" s="9"/>
      <c r="Q21" s="9">
        <f t="shared" si="1"/>
        <v>-6495134310</v>
      </c>
    </row>
    <row r="22" spans="1:17" x14ac:dyDescent="0.55000000000000004">
      <c r="A22" s="2" t="s">
        <v>93</v>
      </c>
      <c r="C22" s="9">
        <v>8150143</v>
      </c>
      <c r="D22" s="9"/>
      <c r="E22" s="9">
        <v>36854404253</v>
      </c>
      <c r="F22" s="9"/>
      <c r="G22" s="9">
        <v>34245673066</v>
      </c>
      <c r="H22" s="9"/>
      <c r="I22" s="9">
        <f t="shared" si="0"/>
        <v>2608731187</v>
      </c>
      <c r="J22" s="6"/>
      <c r="K22" s="9">
        <v>8150143</v>
      </c>
      <c r="L22" s="9"/>
      <c r="M22" s="9">
        <v>36854404253</v>
      </c>
      <c r="N22" s="6"/>
      <c r="O22" s="9">
        <v>37721280766</v>
      </c>
      <c r="P22" s="9"/>
      <c r="Q22" s="9">
        <f t="shared" si="1"/>
        <v>-866876513</v>
      </c>
    </row>
    <row r="23" spans="1:17" x14ac:dyDescent="0.55000000000000004">
      <c r="A23" s="2" t="s">
        <v>43</v>
      </c>
      <c r="C23" s="9">
        <v>5258122</v>
      </c>
      <c r="D23" s="9"/>
      <c r="E23" s="9">
        <v>55456731807</v>
      </c>
      <c r="F23" s="9"/>
      <c r="G23" s="9">
        <v>46048426693</v>
      </c>
      <c r="H23" s="9"/>
      <c r="I23" s="9">
        <f t="shared" si="0"/>
        <v>9408305114</v>
      </c>
      <c r="J23" s="6"/>
      <c r="K23" s="9">
        <v>5258122</v>
      </c>
      <c r="L23" s="9"/>
      <c r="M23" s="9">
        <v>55456731807</v>
      </c>
      <c r="N23" s="6"/>
      <c r="O23" s="9">
        <v>49341333483</v>
      </c>
      <c r="P23" s="9"/>
      <c r="Q23" s="9">
        <f t="shared" si="1"/>
        <v>6115398324</v>
      </c>
    </row>
    <row r="24" spans="1:17" x14ac:dyDescent="0.55000000000000004">
      <c r="A24" s="2" t="s">
        <v>51</v>
      </c>
      <c r="C24" s="9">
        <v>9031031</v>
      </c>
      <c r="D24" s="9"/>
      <c r="E24" s="9">
        <v>25836658940</v>
      </c>
      <c r="F24" s="9"/>
      <c r="G24" s="9">
        <v>24552905559</v>
      </c>
      <c r="H24" s="9"/>
      <c r="I24" s="9">
        <f t="shared" si="0"/>
        <v>1283753381</v>
      </c>
      <c r="J24" s="6"/>
      <c r="K24" s="9">
        <v>9031031</v>
      </c>
      <c r="L24" s="9"/>
      <c r="M24" s="9">
        <v>25836658940</v>
      </c>
      <c r="N24" s="6"/>
      <c r="O24" s="9">
        <v>36106061938</v>
      </c>
      <c r="P24" s="9"/>
      <c r="Q24" s="9">
        <f t="shared" si="1"/>
        <v>-10269402998</v>
      </c>
    </row>
    <row r="25" spans="1:17" x14ac:dyDescent="0.55000000000000004">
      <c r="A25" s="2" t="s">
        <v>67</v>
      </c>
      <c r="C25" s="9">
        <v>2159716</v>
      </c>
      <c r="D25" s="9"/>
      <c r="E25" s="9">
        <v>75312048398</v>
      </c>
      <c r="F25" s="9"/>
      <c r="G25" s="9">
        <v>73594555846</v>
      </c>
      <c r="H25" s="9"/>
      <c r="I25" s="9">
        <f t="shared" si="0"/>
        <v>1717492552</v>
      </c>
      <c r="J25" s="6"/>
      <c r="K25" s="9">
        <v>2159716</v>
      </c>
      <c r="L25" s="9"/>
      <c r="M25" s="9">
        <v>75312048398</v>
      </c>
      <c r="N25" s="6"/>
      <c r="O25" s="9">
        <v>75054424515</v>
      </c>
      <c r="P25" s="9"/>
      <c r="Q25" s="9">
        <f t="shared" si="1"/>
        <v>257623883</v>
      </c>
    </row>
    <row r="26" spans="1:17" x14ac:dyDescent="0.55000000000000004">
      <c r="A26" s="2" t="s">
        <v>56</v>
      </c>
      <c r="C26" s="9">
        <v>1754782</v>
      </c>
      <c r="D26" s="9"/>
      <c r="E26" s="9">
        <v>29165382307</v>
      </c>
      <c r="F26" s="9"/>
      <c r="G26" s="9">
        <v>27508258312</v>
      </c>
      <c r="H26" s="9"/>
      <c r="I26" s="9">
        <f t="shared" si="0"/>
        <v>1657123995</v>
      </c>
      <c r="J26" s="6"/>
      <c r="K26" s="9">
        <v>1754782</v>
      </c>
      <c r="L26" s="9"/>
      <c r="M26" s="9">
        <v>29165382307</v>
      </c>
      <c r="N26" s="6"/>
      <c r="O26" s="9">
        <v>31520242721</v>
      </c>
      <c r="P26" s="9"/>
      <c r="Q26" s="9">
        <f t="shared" si="1"/>
        <v>-2354860414</v>
      </c>
    </row>
    <row r="27" spans="1:17" x14ac:dyDescent="0.55000000000000004">
      <c r="A27" s="2" t="s">
        <v>27</v>
      </c>
      <c r="C27" s="9">
        <v>10346551</v>
      </c>
      <c r="D27" s="9"/>
      <c r="E27" s="9">
        <v>41654205537</v>
      </c>
      <c r="F27" s="9"/>
      <c r="G27" s="9">
        <v>29413135377</v>
      </c>
      <c r="H27" s="9"/>
      <c r="I27" s="9">
        <f t="shared" si="0"/>
        <v>12241070160</v>
      </c>
      <c r="J27" s="6"/>
      <c r="K27" s="9">
        <v>10346551</v>
      </c>
      <c r="L27" s="9"/>
      <c r="M27" s="9">
        <v>41654205537</v>
      </c>
      <c r="N27" s="6"/>
      <c r="O27" s="9">
        <v>58213038325</v>
      </c>
      <c r="P27" s="9"/>
      <c r="Q27" s="9">
        <f t="shared" si="1"/>
        <v>-16558832788</v>
      </c>
    </row>
    <row r="28" spans="1:17" x14ac:dyDescent="0.55000000000000004">
      <c r="A28" s="2" t="s">
        <v>41</v>
      </c>
      <c r="C28" s="9">
        <v>7549942</v>
      </c>
      <c r="D28" s="9"/>
      <c r="E28" s="9">
        <v>31265912674</v>
      </c>
      <c r="F28" s="9"/>
      <c r="G28" s="9">
        <v>28031249121</v>
      </c>
      <c r="H28" s="9"/>
      <c r="I28" s="9">
        <f t="shared" si="0"/>
        <v>3234663553</v>
      </c>
      <c r="J28" s="6"/>
      <c r="K28" s="9">
        <v>7549942</v>
      </c>
      <c r="L28" s="9"/>
      <c r="M28" s="9">
        <v>31265912674</v>
      </c>
      <c r="N28" s="6"/>
      <c r="O28" s="9">
        <v>23253864371</v>
      </c>
      <c r="P28" s="9"/>
      <c r="Q28" s="9">
        <f t="shared" si="1"/>
        <v>8012048303</v>
      </c>
    </row>
    <row r="29" spans="1:17" x14ac:dyDescent="0.55000000000000004">
      <c r="A29" s="2" t="s">
        <v>35</v>
      </c>
      <c r="C29" s="9">
        <v>6565556</v>
      </c>
      <c r="D29" s="9"/>
      <c r="E29" s="9">
        <v>72705109091</v>
      </c>
      <c r="F29" s="9"/>
      <c r="G29" s="9">
        <v>69898717986</v>
      </c>
      <c r="H29" s="9"/>
      <c r="I29" s="9">
        <f t="shared" si="0"/>
        <v>2806391105</v>
      </c>
      <c r="J29" s="6"/>
      <c r="K29" s="9">
        <v>6565556</v>
      </c>
      <c r="L29" s="9"/>
      <c r="M29" s="9">
        <v>72705109091</v>
      </c>
      <c r="N29" s="6"/>
      <c r="O29" s="9">
        <v>109449253093</v>
      </c>
      <c r="P29" s="9"/>
      <c r="Q29" s="9">
        <f t="shared" si="1"/>
        <v>-36744144002</v>
      </c>
    </row>
    <row r="30" spans="1:17" x14ac:dyDescent="0.55000000000000004">
      <c r="A30" s="2" t="s">
        <v>45</v>
      </c>
      <c r="C30" s="9">
        <v>6016116</v>
      </c>
      <c r="D30" s="9"/>
      <c r="E30" s="9">
        <v>35941723859</v>
      </c>
      <c r="F30" s="9"/>
      <c r="G30" s="9">
        <v>36958378278</v>
      </c>
      <c r="H30" s="9"/>
      <c r="I30" s="9">
        <f t="shared" si="0"/>
        <v>-1016654419</v>
      </c>
      <c r="J30" s="6"/>
      <c r="K30" s="9">
        <v>6016116</v>
      </c>
      <c r="L30" s="9"/>
      <c r="M30" s="9">
        <v>35941723859</v>
      </c>
      <c r="N30" s="6"/>
      <c r="O30" s="9">
        <v>47184725666</v>
      </c>
      <c r="P30" s="9"/>
      <c r="Q30" s="9">
        <f t="shared" si="1"/>
        <v>-11243001807</v>
      </c>
    </row>
    <row r="31" spans="1:17" x14ac:dyDescent="0.55000000000000004">
      <c r="A31" s="2" t="s">
        <v>90</v>
      </c>
      <c r="C31" s="9">
        <v>545381</v>
      </c>
      <c r="D31" s="9"/>
      <c r="E31" s="9">
        <v>7394734808</v>
      </c>
      <c r="F31" s="9"/>
      <c r="G31" s="9">
        <v>6207457005</v>
      </c>
      <c r="H31" s="9"/>
      <c r="I31" s="9">
        <f t="shared" si="0"/>
        <v>1187277803</v>
      </c>
      <c r="J31" s="6"/>
      <c r="K31" s="9">
        <v>545381</v>
      </c>
      <c r="L31" s="9"/>
      <c r="M31" s="9">
        <v>7394734808</v>
      </c>
      <c r="N31" s="6"/>
      <c r="O31" s="9">
        <v>7985663030</v>
      </c>
      <c r="P31" s="9"/>
      <c r="Q31" s="9">
        <f t="shared" si="1"/>
        <v>-590928222</v>
      </c>
    </row>
    <row r="32" spans="1:17" x14ac:dyDescent="0.55000000000000004">
      <c r="A32" s="2" t="s">
        <v>84</v>
      </c>
      <c r="C32" s="9">
        <v>4020453</v>
      </c>
      <c r="D32" s="9"/>
      <c r="E32" s="9">
        <v>26856690367</v>
      </c>
      <c r="F32" s="9"/>
      <c r="G32" s="9">
        <v>27975719132</v>
      </c>
      <c r="H32" s="9"/>
      <c r="I32" s="9">
        <f t="shared" si="0"/>
        <v>-1119028765</v>
      </c>
      <c r="J32" s="6"/>
      <c r="K32" s="9">
        <v>4020453</v>
      </c>
      <c r="L32" s="9"/>
      <c r="M32" s="9">
        <v>26856690367</v>
      </c>
      <c r="N32" s="6"/>
      <c r="O32" s="9">
        <v>44641254672</v>
      </c>
      <c r="P32" s="9"/>
      <c r="Q32" s="9">
        <f t="shared" si="1"/>
        <v>-17784564305</v>
      </c>
    </row>
    <row r="33" spans="1:17" x14ac:dyDescent="0.55000000000000004">
      <c r="A33" s="2" t="s">
        <v>15</v>
      </c>
      <c r="C33" s="9">
        <v>4000000</v>
      </c>
      <c r="D33" s="9"/>
      <c r="E33" s="9">
        <v>55149894000</v>
      </c>
      <c r="F33" s="9"/>
      <c r="G33" s="9">
        <v>51372504000</v>
      </c>
      <c r="H33" s="9"/>
      <c r="I33" s="9">
        <f t="shared" si="0"/>
        <v>3777390000</v>
      </c>
      <c r="J33" s="6"/>
      <c r="K33" s="9">
        <v>4000000</v>
      </c>
      <c r="L33" s="9"/>
      <c r="M33" s="9">
        <v>55149894000</v>
      </c>
      <c r="N33" s="6"/>
      <c r="O33" s="9">
        <v>47356542000</v>
      </c>
      <c r="P33" s="9"/>
      <c r="Q33" s="9">
        <f t="shared" si="1"/>
        <v>7793352000</v>
      </c>
    </row>
    <row r="34" spans="1:17" x14ac:dyDescent="0.55000000000000004">
      <c r="A34" s="2" t="s">
        <v>69</v>
      </c>
      <c r="C34" s="9">
        <v>2066396</v>
      </c>
      <c r="D34" s="9"/>
      <c r="E34" s="9">
        <v>21116157702</v>
      </c>
      <c r="F34" s="9"/>
      <c r="G34" s="9">
        <v>19945320164</v>
      </c>
      <c r="H34" s="9"/>
      <c r="I34" s="9">
        <f t="shared" si="0"/>
        <v>1170837538</v>
      </c>
      <c r="J34" s="6"/>
      <c r="K34" s="9">
        <v>2066396</v>
      </c>
      <c r="L34" s="9"/>
      <c r="M34" s="9">
        <v>21116157702</v>
      </c>
      <c r="N34" s="6"/>
      <c r="O34" s="9">
        <v>30704116583</v>
      </c>
      <c r="P34" s="9"/>
      <c r="Q34" s="9">
        <f t="shared" si="1"/>
        <v>-9587958881</v>
      </c>
    </row>
    <row r="35" spans="1:17" x14ac:dyDescent="0.55000000000000004">
      <c r="A35" s="2" t="s">
        <v>96</v>
      </c>
      <c r="C35" s="9">
        <v>55628</v>
      </c>
      <c r="D35" s="9"/>
      <c r="E35" s="9">
        <v>782452739</v>
      </c>
      <c r="F35" s="9"/>
      <c r="G35" s="9">
        <v>752592352</v>
      </c>
      <c r="H35" s="9"/>
      <c r="I35" s="9">
        <f t="shared" si="0"/>
        <v>29860387</v>
      </c>
      <c r="J35" s="6"/>
      <c r="K35" s="9">
        <v>55628</v>
      </c>
      <c r="L35" s="9"/>
      <c r="M35" s="9">
        <v>782452739</v>
      </c>
      <c r="N35" s="6"/>
      <c r="O35" s="9">
        <v>1354223859</v>
      </c>
      <c r="P35" s="9"/>
      <c r="Q35" s="9">
        <f t="shared" si="1"/>
        <v>-571771120</v>
      </c>
    </row>
    <row r="36" spans="1:17" x14ac:dyDescent="0.55000000000000004">
      <c r="A36" s="2" t="s">
        <v>88</v>
      </c>
      <c r="C36" s="9">
        <v>2336514</v>
      </c>
      <c r="D36" s="9"/>
      <c r="E36" s="9">
        <v>32609468853</v>
      </c>
      <c r="F36" s="9"/>
      <c r="G36" s="9">
        <v>29799108646</v>
      </c>
      <c r="H36" s="9"/>
      <c r="I36" s="9">
        <f t="shared" si="0"/>
        <v>2810360207</v>
      </c>
      <c r="J36" s="6"/>
      <c r="K36" s="9">
        <v>2336514</v>
      </c>
      <c r="L36" s="9"/>
      <c r="M36" s="9">
        <v>32609468853</v>
      </c>
      <c r="N36" s="6"/>
      <c r="O36" s="9">
        <v>37324370689</v>
      </c>
      <c r="P36" s="9"/>
      <c r="Q36" s="9">
        <f t="shared" si="1"/>
        <v>-4714901836</v>
      </c>
    </row>
    <row r="37" spans="1:17" x14ac:dyDescent="0.55000000000000004">
      <c r="A37" s="2" t="s">
        <v>19</v>
      </c>
      <c r="C37" s="9">
        <v>22594078</v>
      </c>
      <c r="D37" s="9"/>
      <c r="E37" s="9">
        <v>39079779230</v>
      </c>
      <c r="F37" s="9"/>
      <c r="G37" s="9">
        <v>38181393501</v>
      </c>
      <c r="H37" s="9"/>
      <c r="I37" s="9">
        <f t="shared" si="0"/>
        <v>898385729</v>
      </c>
      <c r="J37" s="6"/>
      <c r="K37" s="9">
        <v>22594078</v>
      </c>
      <c r="L37" s="9"/>
      <c r="M37" s="9">
        <v>39079779230</v>
      </c>
      <c r="N37" s="6"/>
      <c r="O37" s="9">
        <v>42137183358</v>
      </c>
      <c r="P37" s="9"/>
      <c r="Q37" s="9">
        <f t="shared" si="1"/>
        <v>-3057404128</v>
      </c>
    </row>
    <row r="38" spans="1:17" x14ac:dyDescent="0.55000000000000004">
      <c r="A38" s="2" t="s">
        <v>78</v>
      </c>
      <c r="C38" s="9">
        <v>14516877</v>
      </c>
      <c r="D38" s="9"/>
      <c r="E38" s="9">
        <v>37779053141</v>
      </c>
      <c r="F38" s="9"/>
      <c r="G38" s="9">
        <v>39337547312</v>
      </c>
      <c r="H38" s="9"/>
      <c r="I38" s="9">
        <f t="shared" si="0"/>
        <v>-1558494171</v>
      </c>
      <c r="J38" s="6"/>
      <c r="K38" s="9">
        <v>14516877</v>
      </c>
      <c r="L38" s="9"/>
      <c r="M38" s="9">
        <v>37779053141</v>
      </c>
      <c r="N38" s="6"/>
      <c r="O38" s="9">
        <v>55932624202</v>
      </c>
      <c r="P38" s="9"/>
      <c r="Q38" s="9">
        <f t="shared" si="1"/>
        <v>-18153571061</v>
      </c>
    </row>
    <row r="39" spans="1:17" x14ac:dyDescent="0.55000000000000004">
      <c r="A39" s="2" t="s">
        <v>23</v>
      </c>
      <c r="C39" s="9">
        <v>20054362</v>
      </c>
      <c r="D39" s="9"/>
      <c r="E39" s="9">
        <v>69234388870</v>
      </c>
      <c r="F39" s="9"/>
      <c r="G39" s="9">
        <v>55957653198</v>
      </c>
      <c r="H39" s="9"/>
      <c r="I39" s="9">
        <f t="shared" si="0"/>
        <v>13276735672</v>
      </c>
      <c r="J39" s="6"/>
      <c r="K39" s="9">
        <v>20054362</v>
      </c>
      <c r="L39" s="9"/>
      <c r="M39" s="9">
        <v>69234388870</v>
      </c>
      <c r="N39" s="6"/>
      <c r="O39" s="9">
        <v>58010962169</v>
      </c>
      <c r="P39" s="9"/>
      <c r="Q39" s="9">
        <f t="shared" si="1"/>
        <v>11223426701</v>
      </c>
    </row>
    <row r="40" spans="1:17" x14ac:dyDescent="0.55000000000000004">
      <c r="A40" s="2" t="s">
        <v>65</v>
      </c>
      <c r="C40" s="9">
        <v>1593635</v>
      </c>
      <c r="D40" s="9"/>
      <c r="E40" s="9">
        <v>45069149201</v>
      </c>
      <c r="F40" s="9"/>
      <c r="G40" s="9">
        <v>40633521160</v>
      </c>
      <c r="H40" s="9"/>
      <c r="I40" s="9">
        <f t="shared" si="0"/>
        <v>4435628041</v>
      </c>
      <c r="J40" s="6"/>
      <c r="K40" s="9">
        <v>1593635</v>
      </c>
      <c r="L40" s="9"/>
      <c r="M40" s="9">
        <v>45069149201</v>
      </c>
      <c r="N40" s="6"/>
      <c r="O40" s="9">
        <v>45021624769</v>
      </c>
      <c r="P40" s="9"/>
      <c r="Q40" s="9">
        <f t="shared" si="1"/>
        <v>47524432</v>
      </c>
    </row>
    <row r="41" spans="1:17" x14ac:dyDescent="0.55000000000000004">
      <c r="A41" s="2" t="s">
        <v>21</v>
      </c>
      <c r="C41" s="9">
        <v>29250796</v>
      </c>
      <c r="D41" s="9"/>
      <c r="E41" s="9">
        <v>61177489919</v>
      </c>
      <c r="F41" s="9"/>
      <c r="G41" s="9">
        <v>56757823346</v>
      </c>
      <c r="H41" s="9"/>
      <c r="I41" s="9">
        <f t="shared" si="0"/>
        <v>4419666573</v>
      </c>
      <c r="J41" s="6"/>
      <c r="K41" s="9">
        <v>29250796</v>
      </c>
      <c r="L41" s="9"/>
      <c r="M41" s="9">
        <v>61177489919</v>
      </c>
      <c r="N41" s="6"/>
      <c r="O41" s="9">
        <v>69377134480</v>
      </c>
      <c r="P41" s="9"/>
      <c r="Q41" s="9">
        <f t="shared" si="1"/>
        <v>-8199644561</v>
      </c>
    </row>
    <row r="42" spans="1:17" x14ac:dyDescent="0.55000000000000004">
      <c r="A42" s="2" t="s">
        <v>82</v>
      </c>
      <c r="C42" s="9">
        <v>32086908</v>
      </c>
      <c r="D42" s="9"/>
      <c r="E42" s="9">
        <v>133229553978</v>
      </c>
      <c r="F42" s="9"/>
      <c r="G42" s="9">
        <v>137835492512</v>
      </c>
      <c r="H42" s="9"/>
      <c r="I42" s="9">
        <f t="shared" si="0"/>
        <v>-4605938534</v>
      </c>
      <c r="J42" s="6"/>
      <c r="K42" s="9">
        <v>32086908</v>
      </c>
      <c r="L42" s="9"/>
      <c r="M42" s="9">
        <v>133229553978</v>
      </c>
      <c r="N42" s="6"/>
      <c r="O42" s="9">
        <v>158714450739</v>
      </c>
      <c r="P42" s="9"/>
      <c r="Q42" s="9">
        <f t="shared" si="1"/>
        <v>-25484896761</v>
      </c>
    </row>
    <row r="43" spans="1:17" x14ac:dyDescent="0.55000000000000004">
      <c r="A43" s="2" t="s">
        <v>101</v>
      </c>
      <c r="C43" s="9">
        <v>3868825</v>
      </c>
      <c r="D43" s="9"/>
      <c r="E43" s="9">
        <v>31189482534</v>
      </c>
      <c r="F43" s="9"/>
      <c r="G43" s="9">
        <v>29112747568</v>
      </c>
      <c r="H43" s="9"/>
      <c r="I43" s="9">
        <f t="shared" si="0"/>
        <v>2076734966</v>
      </c>
      <c r="J43" s="6"/>
      <c r="K43" s="9">
        <v>3868825</v>
      </c>
      <c r="L43" s="9"/>
      <c r="M43" s="9">
        <v>31189482534</v>
      </c>
      <c r="N43" s="6"/>
      <c r="O43" s="9">
        <v>54419702716</v>
      </c>
      <c r="P43" s="9"/>
      <c r="Q43" s="9">
        <f t="shared" si="1"/>
        <v>-23230220182</v>
      </c>
    </row>
    <row r="44" spans="1:17" x14ac:dyDescent="0.55000000000000004">
      <c r="A44" s="2" t="s">
        <v>74</v>
      </c>
      <c r="C44" s="9">
        <v>5162178</v>
      </c>
      <c r="D44" s="9"/>
      <c r="E44" s="9">
        <v>64964322097</v>
      </c>
      <c r="F44" s="9"/>
      <c r="G44" s="9">
        <v>62398590577</v>
      </c>
      <c r="H44" s="9"/>
      <c r="I44" s="9">
        <f t="shared" si="0"/>
        <v>2565731520</v>
      </c>
      <c r="J44" s="6"/>
      <c r="K44" s="9">
        <v>5162178</v>
      </c>
      <c r="L44" s="9"/>
      <c r="M44" s="9">
        <v>64964322097</v>
      </c>
      <c r="N44" s="6"/>
      <c r="O44" s="9">
        <v>59540328753</v>
      </c>
      <c r="P44" s="9"/>
      <c r="Q44" s="9">
        <f t="shared" si="1"/>
        <v>5423993344</v>
      </c>
    </row>
    <row r="45" spans="1:17" x14ac:dyDescent="0.55000000000000004">
      <c r="A45" s="2" t="s">
        <v>85</v>
      </c>
      <c r="C45" s="9">
        <v>6283337</v>
      </c>
      <c r="D45" s="9"/>
      <c r="E45" s="9">
        <v>11679928640</v>
      </c>
      <c r="F45" s="9"/>
      <c r="G45" s="9">
        <v>10278393624</v>
      </c>
      <c r="H45" s="9"/>
      <c r="I45" s="9">
        <f t="shared" si="0"/>
        <v>1401535016</v>
      </c>
      <c r="J45" s="6"/>
      <c r="K45" s="9">
        <v>6283337</v>
      </c>
      <c r="L45" s="9"/>
      <c r="M45" s="9">
        <v>11679928640</v>
      </c>
      <c r="N45" s="6"/>
      <c r="O45" s="9">
        <v>9949800173</v>
      </c>
      <c r="P45" s="9"/>
      <c r="Q45" s="9">
        <f t="shared" si="1"/>
        <v>1730128467</v>
      </c>
    </row>
    <row r="46" spans="1:17" x14ac:dyDescent="0.55000000000000004">
      <c r="A46" s="2" t="s">
        <v>17</v>
      </c>
      <c r="C46" s="9">
        <v>22196504</v>
      </c>
      <c r="D46" s="9"/>
      <c r="E46" s="9">
        <v>34883871420</v>
      </c>
      <c r="F46" s="9"/>
      <c r="G46" s="9">
        <v>29088993917</v>
      </c>
      <c r="H46" s="9"/>
      <c r="I46" s="9">
        <f t="shared" si="0"/>
        <v>5794877503</v>
      </c>
      <c r="J46" s="6"/>
      <c r="K46" s="9">
        <v>22196504</v>
      </c>
      <c r="L46" s="9"/>
      <c r="M46" s="9">
        <v>34883871420</v>
      </c>
      <c r="N46" s="6"/>
      <c r="O46" s="9">
        <v>64452265330</v>
      </c>
      <c r="P46" s="9"/>
      <c r="Q46" s="9">
        <f t="shared" si="1"/>
        <v>-29568393910</v>
      </c>
    </row>
    <row r="47" spans="1:17" x14ac:dyDescent="0.55000000000000004">
      <c r="A47" s="2" t="s">
        <v>47</v>
      </c>
      <c r="C47" s="9">
        <v>1636174</v>
      </c>
      <c r="D47" s="9"/>
      <c r="E47" s="9">
        <v>4436924950</v>
      </c>
      <c r="F47" s="9"/>
      <c r="G47" s="9">
        <v>4220608594</v>
      </c>
      <c r="H47" s="9"/>
      <c r="I47" s="9">
        <f t="shared" si="0"/>
        <v>216316356</v>
      </c>
      <c r="J47" s="6"/>
      <c r="K47" s="9">
        <v>1636174</v>
      </c>
      <c r="L47" s="9"/>
      <c r="M47" s="9">
        <v>4436924950</v>
      </c>
      <c r="N47" s="6"/>
      <c r="O47" s="9">
        <v>5485977953</v>
      </c>
      <c r="P47" s="9"/>
      <c r="Q47" s="9">
        <f t="shared" si="1"/>
        <v>-1049053003</v>
      </c>
    </row>
    <row r="48" spans="1:17" x14ac:dyDescent="0.55000000000000004">
      <c r="A48" s="2" t="s">
        <v>70</v>
      </c>
      <c r="C48" s="9">
        <v>10733254</v>
      </c>
      <c r="D48" s="9"/>
      <c r="E48" s="9">
        <v>40404984242</v>
      </c>
      <c r="F48" s="9"/>
      <c r="G48" s="9">
        <v>37876338542</v>
      </c>
      <c r="H48" s="9"/>
      <c r="I48" s="9">
        <f t="shared" si="0"/>
        <v>2528645700</v>
      </c>
      <c r="J48" s="6"/>
      <c r="K48" s="9">
        <v>10733254</v>
      </c>
      <c r="L48" s="9"/>
      <c r="M48" s="9">
        <v>40404984242</v>
      </c>
      <c r="N48" s="6"/>
      <c r="O48" s="9">
        <v>43349736196</v>
      </c>
      <c r="P48" s="9"/>
      <c r="Q48" s="9">
        <f t="shared" si="1"/>
        <v>-2944751954</v>
      </c>
    </row>
    <row r="49" spans="1:17" x14ac:dyDescent="0.55000000000000004">
      <c r="A49" s="2" t="s">
        <v>33</v>
      </c>
      <c r="C49" s="9">
        <v>289718</v>
      </c>
      <c r="D49" s="9"/>
      <c r="E49" s="9">
        <v>17590684386</v>
      </c>
      <c r="F49" s="9"/>
      <c r="G49" s="9">
        <v>17211814049</v>
      </c>
      <c r="H49" s="9"/>
      <c r="I49" s="9">
        <f t="shared" si="0"/>
        <v>378870337</v>
      </c>
      <c r="J49" s="6"/>
      <c r="K49" s="9">
        <v>289718</v>
      </c>
      <c r="L49" s="9"/>
      <c r="M49" s="9">
        <v>17590684386</v>
      </c>
      <c r="N49" s="6"/>
      <c r="O49" s="9">
        <v>17003176238</v>
      </c>
      <c r="P49" s="9"/>
      <c r="Q49" s="9">
        <f t="shared" si="1"/>
        <v>587508148</v>
      </c>
    </row>
    <row r="50" spans="1:17" x14ac:dyDescent="0.55000000000000004">
      <c r="A50" s="2" t="s">
        <v>54</v>
      </c>
      <c r="C50" s="9">
        <v>1091408</v>
      </c>
      <c r="D50" s="9"/>
      <c r="E50" s="9">
        <v>25224253345</v>
      </c>
      <c r="F50" s="9"/>
      <c r="G50" s="9">
        <v>22501118898</v>
      </c>
      <c r="H50" s="9"/>
      <c r="I50" s="9">
        <f t="shared" si="0"/>
        <v>2723134447</v>
      </c>
      <c r="J50" s="6"/>
      <c r="K50" s="9">
        <v>1091408</v>
      </c>
      <c r="L50" s="9"/>
      <c r="M50" s="9">
        <v>25224253345</v>
      </c>
      <c r="N50" s="6"/>
      <c r="O50" s="9">
        <v>24193584929</v>
      </c>
      <c r="P50" s="9"/>
      <c r="Q50" s="9">
        <f t="shared" si="1"/>
        <v>1030668416</v>
      </c>
    </row>
    <row r="51" spans="1:17" x14ac:dyDescent="0.55000000000000004">
      <c r="A51" s="2" t="s">
        <v>39</v>
      </c>
      <c r="C51" s="9">
        <v>1831817</v>
      </c>
      <c r="D51" s="9"/>
      <c r="E51" s="9">
        <v>45650406459</v>
      </c>
      <c r="F51" s="9"/>
      <c r="G51" s="9">
        <v>45668615636</v>
      </c>
      <c r="H51" s="9"/>
      <c r="I51" s="9">
        <f t="shared" si="0"/>
        <v>-18209177</v>
      </c>
      <c r="J51" s="6"/>
      <c r="K51" s="9">
        <v>1831817</v>
      </c>
      <c r="L51" s="9"/>
      <c r="M51" s="9">
        <v>45650406459</v>
      </c>
      <c r="N51" s="6"/>
      <c r="O51" s="9">
        <v>47289232399</v>
      </c>
      <c r="P51" s="9"/>
      <c r="Q51" s="9">
        <f t="shared" si="1"/>
        <v>-1638825940</v>
      </c>
    </row>
    <row r="52" spans="1:17" x14ac:dyDescent="0.55000000000000004">
      <c r="A52" s="2" t="s">
        <v>59</v>
      </c>
      <c r="C52" s="9">
        <v>185603029</v>
      </c>
      <c r="D52" s="9"/>
      <c r="E52" s="9">
        <v>79703434502</v>
      </c>
      <c r="F52" s="9"/>
      <c r="G52" s="9">
        <v>79703434502</v>
      </c>
      <c r="H52" s="9"/>
      <c r="I52" s="9">
        <f t="shared" si="0"/>
        <v>0</v>
      </c>
      <c r="J52" s="6"/>
      <c r="K52" s="9">
        <v>185603029</v>
      </c>
      <c r="L52" s="9"/>
      <c r="M52" s="9">
        <v>79703434502</v>
      </c>
      <c r="N52" s="6"/>
      <c r="O52" s="9">
        <v>79703434502</v>
      </c>
      <c r="P52" s="9"/>
      <c r="Q52" s="9">
        <f t="shared" si="1"/>
        <v>0</v>
      </c>
    </row>
    <row r="53" spans="1:17" x14ac:dyDescent="0.55000000000000004">
      <c r="A53" s="2" t="s">
        <v>37</v>
      </c>
      <c r="C53" s="9">
        <v>1477261</v>
      </c>
      <c r="D53" s="9"/>
      <c r="E53" s="9">
        <v>68827249692</v>
      </c>
      <c r="F53" s="9"/>
      <c r="G53" s="9">
        <v>65302918579</v>
      </c>
      <c r="H53" s="9"/>
      <c r="I53" s="9">
        <f t="shared" si="0"/>
        <v>3524331113</v>
      </c>
      <c r="J53" s="6"/>
      <c r="K53" s="9">
        <v>1477261</v>
      </c>
      <c r="L53" s="9"/>
      <c r="M53" s="9">
        <v>68827249692</v>
      </c>
      <c r="N53" s="6"/>
      <c r="O53" s="9">
        <v>73922845092</v>
      </c>
      <c r="P53" s="9"/>
      <c r="Q53" s="9">
        <f t="shared" si="1"/>
        <v>-5095595400</v>
      </c>
    </row>
    <row r="54" spans="1:17" x14ac:dyDescent="0.55000000000000004">
      <c r="A54" s="2" t="s">
        <v>104</v>
      </c>
      <c r="C54" s="9">
        <v>1979702</v>
      </c>
      <c r="D54" s="9"/>
      <c r="E54" s="9">
        <v>30424086072</v>
      </c>
      <c r="F54" s="9"/>
      <c r="G54" s="9">
        <v>27797866470</v>
      </c>
      <c r="H54" s="9"/>
      <c r="I54" s="9">
        <f t="shared" si="0"/>
        <v>2626219602</v>
      </c>
      <c r="J54" s="6"/>
      <c r="K54" s="9">
        <v>1979702</v>
      </c>
      <c r="L54" s="9"/>
      <c r="M54" s="9">
        <v>30424086072</v>
      </c>
      <c r="N54" s="6"/>
      <c r="O54" s="9">
        <v>27797866470</v>
      </c>
      <c r="P54" s="9"/>
      <c r="Q54" s="9">
        <f t="shared" si="1"/>
        <v>2626219602</v>
      </c>
    </row>
    <row r="55" spans="1:17" x14ac:dyDescent="0.55000000000000004">
      <c r="A55" s="2" t="s">
        <v>49</v>
      </c>
      <c r="C55" s="9">
        <v>27489021</v>
      </c>
      <c r="D55" s="9"/>
      <c r="E55" s="9">
        <v>54514295343</v>
      </c>
      <c r="F55" s="9"/>
      <c r="G55" s="9">
        <v>46726538865</v>
      </c>
      <c r="H55" s="9"/>
      <c r="I55" s="9">
        <f t="shared" si="0"/>
        <v>7787756478</v>
      </c>
      <c r="J55" s="6"/>
      <c r="K55" s="9">
        <v>27489021</v>
      </c>
      <c r="L55" s="9"/>
      <c r="M55" s="9">
        <v>54514295343</v>
      </c>
      <c r="N55" s="6"/>
      <c r="O55" s="9">
        <v>71686131690</v>
      </c>
      <c r="P55" s="9"/>
      <c r="Q55" s="9">
        <f t="shared" si="1"/>
        <v>-17171836347</v>
      </c>
    </row>
    <row r="56" spans="1:17" x14ac:dyDescent="0.55000000000000004">
      <c r="A56" s="2" t="s">
        <v>100</v>
      </c>
      <c r="C56" s="9">
        <v>12333165</v>
      </c>
      <c r="D56" s="9"/>
      <c r="E56" s="9">
        <v>35075238213</v>
      </c>
      <c r="F56" s="9"/>
      <c r="G56" s="9">
        <v>30159065363</v>
      </c>
      <c r="H56" s="9"/>
      <c r="I56" s="9">
        <f t="shared" si="0"/>
        <v>4916172850</v>
      </c>
      <c r="J56" s="6"/>
      <c r="K56" s="9">
        <v>12333165</v>
      </c>
      <c r="L56" s="9"/>
      <c r="M56" s="9">
        <v>35075238213</v>
      </c>
      <c r="N56" s="6"/>
      <c r="O56" s="9">
        <v>42161392595</v>
      </c>
      <c r="P56" s="9"/>
      <c r="Q56" s="9">
        <f t="shared" si="1"/>
        <v>-7086154382</v>
      </c>
    </row>
    <row r="57" spans="1:17" x14ac:dyDescent="0.55000000000000004">
      <c r="A57" s="2" t="s">
        <v>92</v>
      </c>
      <c r="C57" s="9">
        <v>359496</v>
      </c>
      <c r="D57" s="9"/>
      <c r="E57" s="9">
        <v>25336611214</v>
      </c>
      <c r="F57" s="9"/>
      <c r="G57" s="9">
        <v>24764840016</v>
      </c>
      <c r="H57" s="9"/>
      <c r="I57" s="9">
        <f t="shared" si="0"/>
        <v>571771198</v>
      </c>
      <c r="J57" s="6"/>
      <c r="K57" s="9">
        <v>359496</v>
      </c>
      <c r="L57" s="9"/>
      <c r="M57" s="9">
        <v>25336611214</v>
      </c>
      <c r="N57" s="6"/>
      <c r="O57" s="9">
        <v>26855378459</v>
      </c>
      <c r="P57" s="9"/>
      <c r="Q57" s="9">
        <f t="shared" si="1"/>
        <v>-1518767245</v>
      </c>
    </row>
    <row r="58" spans="1:17" x14ac:dyDescent="0.55000000000000004">
      <c r="A58" s="2" t="s">
        <v>95</v>
      </c>
      <c r="C58" s="9">
        <v>4960476</v>
      </c>
      <c r="D58" s="9"/>
      <c r="E58" s="9">
        <v>35601539631</v>
      </c>
      <c r="F58" s="9"/>
      <c r="G58" s="9">
        <v>34270180116</v>
      </c>
      <c r="H58" s="9"/>
      <c r="I58" s="9">
        <f t="shared" si="0"/>
        <v>1331359515</v>
      </c>
      <c r="J58" s="6"/>
      <c r="K58" s="9">
        <v>4960476</v>
      </c>
      <c r="L58" s="9"/>
      <c r="M58" s="9">
        <v>35601539631</v>
      </c>
      <c r="N58" s="6"/>
      <c r="O58" s="9">
        <v>59924536195</v>
      </c>
      <c r="P58" s="9"/>
      <c r="Q58" s="9">
        <f t="shared" si="1"/>
        <v>-24322996564</v>
      </c>
    </row>
    <row r="59" spans="1:17" x14ac:dyDescent="0.55000000000000004">
      <c r="A59" s="2" t="s">
        <v>31</v>
      </c>
      <c r="C59" s="9">
        <v>4679999</v>
      </c>
      <c r="D59" s="9"/>
      <c r="E59" s="9">
        <v>10471996416</v>
      </c>
      <c r="F59" s="9"/>
      <c r="G59" s="9">
        <v>10020737574</v>
      </c>
      <c r="H59" s="9"/>
      <c r="I59" s="9">
        <f t="shared" si="0"/>
        <v>451258842</v>
      </c>
      <c r="J59" s="6"/>
      <c r="K59" s="9">
        <v>4679999</v>
      </c>
      <c r="L59" s="9"/>
      <c r="M59" s="9">
        <v>10471996416</v>
      </c>
      <c r="N59" s="6"/>
      <c r="O59" s="9">
        <v>15017149903</v>
      </c>
      <c r="P59" s="9"/>
      <c r="Q59" s="9">
        <f t="shared" si="1"/>
        <v>-4545153487</v>
      </c>
    </row>
    <row r="60" spans="1:17" x14ac:dyDescent="0.55000000000000004">
      <c r="A60" s="2" t="s">
        <v>144</v>
      </c>
      <c r="C60" s="9">
        <v>197327</v>
      </c>
      <c r="D60" s="9"/>
      <c r="E60" s="9">
        <v>193781423419</v>
      </c>
      <c r="F60" s="9"/>
      <c r="G60" s="9">
        <v>190169020916</v>
      </c>
      <c r="H60" s="9"/>
      <c r="I60" s="9">
        <f t="shared" si="0"/>
        <v>3612402503</v>
      </c>
      <c r="J60" s="6"/>
      <c r="K60" s="9">
        <v>197327</v>
      </c>
      <c r="L60" s="9"/>
      <c r="M60" s="9">
        <v>193781423419</v>
      </c>
      <c r="N60" s="6"/>
      <c r="O60" s="9">
        <v>169589572247</v>
      </c>
      <c r="P60" s="9"/>
      <c r="Q60" s="9">
        <f t="shared" si="1"/>
        <v>24191851172</v>
      </c>
    </row>
    <row r="61" spans="1:17" x14ac:dyDescent="0.55000000000000004">
      <c r="A61" s="2" t="s">
        <v>128</v>
      </c>
      <c r="C61" s="9">
        <v>23980</v>
      </c>
      <c r="D61" s="9"/>
      <c r="E61" s="9">
        <v>18830718113</v>
      </c>
      <c r="F61" s="9"/>
      <c r="G61" s="9">
        <v>18624767248</v>
      </c>
      <c r="H61" s="9"/>
      <c r="I61" s="9">
        <f t="shared" si="0"/>
        <v>205950865</v>
      </c>
      <c r="J61" s="6"/>
      <c r="K61" s="9">
        <v>23980</v>
      </c>
      <c r="L61" s="9"/>
      <c r="M61" s="9">
        <v>18830718113</v>
      </c>
      <c r="N61" s="6"/>
      <c r="O61" s="9">
        <v>16213775520</v>
      </c>
      <c r="P61" s="9"/>
      <c r="Q61" s="9">
        <f t="shared" si="1"/>
        <v>2616942593</v>
      </c>
    </row>
    <row r="62" spans="1:17" x14ac:dyDescent="0.55000000000000004">
      <c r="A62" s="2" t="s">
        <v>120</v>
      </c>
      <c r="C62" s="9">
        <v>400</v>
      </c>
      <c r="D62" s="9"/>
      <c r="E62" s="9">
        <v>363726062</v>
      </c>
      <c r="F62" s="9"/>
      <c r="G62" s="9">
        <v>357531185</v>
      </c>
      <c r="H62" s="9"/>
      <c r="I62" s="9">
        <f t="shared" si="0"/>
        <v>6194877</v>
      </c>
      <c r="J62" s="6"/>
      <c r="K62" s="9">
        <v>400</v>
      </c>
      <c r="L62" s="9"/>
      <c r="M62" s="9">
        <v>363726062</v>
      </c>
      <c r="N62" s="6"/>
      <c r="O62" s="9">
        <v>317930364</v>
      </c>
      <c r="P62" s="9"/>
      <c r="Q62" s="9">
        <f t="shared" si="1"/>
        <v>45795698</v>
      </c>
    </row>
    <row r="63" spans="1:17" x14ac:dyDescent="0.55000000000000004">
      <c r="A63" s="2" t="s">
        <v>147</v>
      </c>
      <c r="C63" s="9">
        <v>26700</v>
      </c>
      <c r="D63" s="9"/>
      <c r="E63" s="9">
        <v>25819559356</v>
      </c>
      <c r="F63" s="9"/>
      <c r="G63" s="9">
        <v>25360402593</v>
      </c>
      <c r="H63" s="9"/>
      <c r="I63" s="9">
        <f t="shared" si="0"/>
        <v>459156763</v>
      </c>
      <c r="J63" s="6"/>
      <c r="K63" s="9">
        <v>26700</v>
      </c>
      <c r="L63" s="9"/>
      <c r="M63" s="9">
        <v>25819559356</v>
      </c>
      <c r="N63" s="6"/>
      <c r="O63" s="9">
        <v>22107063368</v>
      </c>
      <c r="P63" s="9"/>
      <c r="Q63" s="9">
        <f t="shared" si="1"/>
        <v>3712495988</v>
      </c>
    </row>
    <row r="64" spans="1:17" x14ac:dyDescent="0.55000000000000004">
      <c r="A64" s="2" t="s">
        <v>132</v>
      </c>
      <c r="C64" s="9">
        <v>17338</v>
      </c>
      <c r="D64" s="9"/>
      <c r="E64" s="9">
        <v>15845273183</v>
      </c>
      <c r="F64" s="9"/>
      <c r="G64" s="9">
        <v>15618359899</v>
      </c>
      <c r="H64" s="9"/>
      <c r="I64" s="9">
        <f t="shared" si="0"/>
        <v>226913284</v>
      </c>
      <c r="J64" s="6"/>
      <c r="K64" s="9">
        <v>17338</v>
      </c>
      <c r="L64" s="9"/>
      <c r="M64" s="9">
        <v>15845273183</v>
      </c>
      <c r="N64" s="6"/>
      <c r="O64" s="9">
        <v>13703204843</v>
      </c>
      <c r="P64" s="9"/>
      <c r="Q64" s="9">
        <f t="shared" si="1"/>
        <v>2142068340</v>
      </c>
    </row>
    <row r="65" spans="1:17" x14ac:dyDescent="0.55000000000000004">
      <c r="A65" s="2" t="s">
        <v>139</v>
      </c>
      <c r="C65" s="9">
        <v>6825</v>
      </c>
      <c r="D65" s="9"/>
      <c r="E65" s="9">
        <v>6270287554</v>
      </c>
      <c r="F65" s="9"/>
      <c r="G65" s="9">
        <v>6164928654</v>
      </c>
      <c r="H65" s="9"/>
      <c r="I65" s="9">
        <f t="shared" si="0"/>
        <v>105358900</v>
      </c>
      <c r="J65" s="6"/>
      <c r="K65" s="9">
        <v>6825</v>
      </c>
      <c r="L65" s="9"/>
      <c r="M65" s="9">
        <v>6270287554</v>
      </c>
      <c r="N65" s="6"/>
      <c r="O65" s="9">
        <v>5464401148</v>
      </c>
      <c r="P65" s="9"/>
      <c r="Q65" s="9">
        <f t="shared" si="1"/>
        <v>805886406</v>
      </c>
    </row>
    <row r="66" spans="1:17" x14ac:dyDescent="0.55000000000000004">
      <c r="A66" s="2" t="s">
        <v>135</v>
      </c>
      <c r="C66" s="9">
        <v>90132</v>
      </c>
      <c r="D66" s="9"/>
      <c r="E66" s="9">
        <v>86816529131</v>
      </c>
      <c r="F66" s="9"/>
      <c r="G66" s="9">
        <v>85332324152</v>
      </c>
      <c r="H66" s="9"/>
      <c r="I66" s="9">
        <f t="shared" si="0"/>
        <v>1484204979</v>
      </c>
      <c r="J66" s="6"/>
      <c r="K66" s="9">
        <v>90132</v>
      </c>
      <c r="L66" s="9"/>
      <c r="M66" s="9">
        <v>86816529131</v>
      </c>
      <c r="N66" s="6"/>
      <c r="O66" s="9">
        <v>75696256246</v>
      </c>
      <c r="P66" s="9"/>
      <c r="Q66" s="9">
        <f t="shared" si="1"/>
        <v>11120272885</v>
      </c>
    </row>
    <row r="67" spans="1:17" x14ac:dyDescent="0.55000000000000004">
      <c r="A67" s="2" t="s">
        <v>150</v>
      </c>
      <c r="C67" s="9">
        <v>120628</v>
      </c>
      <c r="D67" s="9"/>
      <c r="E67" s="9">
        <v>91534027050</v>
      </c>
      <c r="F67" s="9"/>
      <c r="G67" s="9">
        <v>89770765339</v>
      </c>
      <c r="H67" s="9"/>
      <c r="I67" s="9">
        <f t="shared" si="0"/>
        <v>1763261711</v>
      </c>
      <c r="J67" s="6"/>
      <c r="K67" s="9">
        <v>120628</v>
      </c>
      <c r="L67" s="9"/>
      <c r="M67" s="9">
        <v>91534027050</v>
      </c>
      <c r="N67" s="6"/>
      <c r="O67" s="9">
        <v>78152776241</v>
      </c>
      <c r="P67" s="9"/>
      <c r="Q67" s="9">
        <f t="shared" si="1"/>
        <v>13381250809</v>
      </c>
    </row>
    <row r="68" spans="1:17" x14ac:dyDescent="0.55000000000000004">
      <c r="A68" s="2" t="s">
        <v>125</v>
      </c>
      <c r="C68" s="9">
        <v>19400</v>
      </c>
      <c r="D68" s="9"/>
      <c r="E68" s="9">
        <v>15913845092</v>
      </c>
      <c r="F68" s="9"/>
      <c r="G68" s="9">
        <v>15666733889</v>
      </c>
      <c r="H68" s="9"/>
      <c r="I68" s="9">
        <f t="shared" si="0"/>
        <v>247111203</v>
      </c>
      <c r="J68" s="6"/>
      <c r="K68" s="9">
        <v>19400</v>
      </c>
      <c r="L68" s="9"/>
      <c r="M68" s="9">
        <v>15913845092</v>
      </c>
      <c r="N68" s="6"/>
      <c r="O68" s="9">
        <v>13823292074</v>
      </c>
      <c r="P68" s="9"/>
      <c r="Q68" s="9">
        <f t="shared" si="1"/>
        <v>2090553018</v>
      </c>
    </row>
    <row r="69" spans="1:17" x14ac:dyDescent="0.55000000000000004">
      <c r="A69" s="2" t="s">
        <v>153</v>
      </c>
      <c r="C69" s="9">
        <v>112600</v>
      </c>
      <c r="D69" s="9"/>
      <c r="E69" s="9">
        <v>106258247201</v>
      </c>
      <c r="F69" s="9"/>
      <c r="G69" s="9">
        <v>104416445088</v>
      </c>
      <c r="H69" s="9"/>
      <c r="I69" s="9">
        <f t="shared" si="0"/>
        <v>1841802113</v>
      </c>
      <c r="J69" s="6"/>
      <c r="K69" s="9">
        <v>112600</v>
      </c>
      <c r="L69" s="9"/>
      <c r="M69" s="9">
        <v>106258247201</v>
      </c>
      <c r="N69" s="6"/>
      <c r="O69" s="9">
        <v>92011299928</v>
      </c>
      <c r="P69" s="9"/>
      <c r="Q69" s="9">
        <f t="shared" si="1"/>
        <v>14246947273</v>
      </c>
    </row>
    <row r="70" spans="1:17" x14ac:dyDescent="0.55000000000000004">
      <c r="A70" s="2" t="s">
        <v>157</v>
      </c>
      <c r="C70" s="9">
        <v>105000</v>
      </c>
      <c r="D70" s="9"/>
      <c r="E70" s="9">
        <v>103931159062</v>
      </c>
      <c r="F70" s="9"/>
      <c r="G70" s="9">
        <v>101437861054</v>
      </c>
      <c r="H70" s="9"/>
      <c r="I70" s="9">
        <f t="shared" si="0"/>
        <v>2493298008</v>
      </c>
      <c r="J70" s="6"/>
      <c r="K70" s="9">
        <v>105000</v>
      </c>
      <c r="L70" s="9"/>
      <c r="M70" s="9">
        <v>103931159062</v>
      </c>
      <c r="N70" s="6"/>
      <c r="O70" s="9">
        <v>98839582078</v>
      </c>
      <c r="P70" s="9"/>
      <c r="Q70" s="9">
        <f t="shared" si="1"/>
        <v>5091576984</v>
      </c>
    </row>
    <row r="71" spans="1:17" ht="24.75" thickBot="1" x14ac:dyDescent="0.6">
      <c r="A71" s="2" t="s">
        <v>109</v>
      </c>
      <c r="C71" s="9" t="s">
        <v>109</v>
      </c>
      <c r="D71" s="9"/>
      <c r="E71" s="11">
        <f>SUM(E8:E70)</f>
        <v>2662628084588</v>
      </c>
      <c r="F71" s="9"/>
      <c r="G71" s="11">
        <f>SUM(G8:G70)</f>
        <v>2530364152277</v>
      </c>
      <c r="H71" s="9"/>
      <c r="I71" s="11">
        <f>SUM(I8:I70)</f>
        <v>132263932311</v>
      </c>
      <c r="J71" s="6"/>
      <c r="K71" s="9" t="s">
        <v>109</v>
      </c>
      <c r="L71" s="9"/>
      <c r="M71" s="11">
        <f>SUM(M8:M70)</f>
        <v>2662628084588</v>
      </c>
      <c r="N71" s="6"/>
      <c r="O71" s="11">
        <f>SUM(O8:O70)</f>
        <v>2909458686663</v>
      </c>
      <c r="P71" s="9"/>
      <c r="Q71" s="11">
        <f>SUM(Q8:Q70)</f>
        <v>-246830602075</v>
      </c>
    </row>
    <row r="72" spans="1:17" ht="24.75" thickTop="1" x14ac:dyDescent="0.55000000000000004"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55000000000000004"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55000000000000004"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55000000000000004"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55000000000000004"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55000000000000004"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55000000000000004"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55000000000000004">
      <c r="I79" s="6"/>
      <c r="J79" s="6"/>
      <c r="K79" s="6"/>
      <c r="L79" s="6"/>
      <c r="M79" s="6"/>
      <c r="N79" s="6"/>
      <c r="O79" s="6"/>
      <c r="P79" s="6"/>
      <c r="Q79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0"/>
  <sheetViews>
    <sheetView rightToLeft="1" topLeftCell="A22" workbookViewId="0">
      <selection activeCell="I36" sqref="I36:Q42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8" style="2" customWidth="1"/>
    <col min="4" max="4" width="1" style="2" customWidth="1"/>
    <col min="5" max="5" width="21" style="2" customWidth="1"/>
    <col min="6" max="6" width="1" style="2" customWidth="1"/>
    <col min="7" max="7" width="21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20" width="15.42578125" style="2" bestFit="1" customWidth="1"/>
    <col min="21" max="16384" width="9.140625" style="2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  <c r="L3" s="20" t="s">
        <v>194</v>
      </c>
      <c r="M3" s="20" t="s">
        <v>194</v>
      </c>
      <c r="N3" s="20" t="s">
        <v>194</v>
      </c>
      <c r="O3" s="20" t="s">
        <v>194</v>
      </c>
      <c r="P3" s="20" t="s">
        <v>194</v>
      </c>
      <c r="Q3" s="20" t="s">
        <v>194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3</v>
      </c>
      <c r="C6" s="19" t="s">
        <v>196</v>
      </c>
      <c r="D6" s="19" t="s">
        <v>196</v>
      </c>
      <c r="E6" s="19" t="s">
        <v>196</v>
      </c>
      <c r="F6" s="19" t="s">
        <v>196</v>
      </c>
      <c r="G6" s="19" t="s">
        <v>196</v>
      </c>
      <c r="H6" s="19" t="s">
        <v>196</v>
      </c>
      <c r="I6" s="19" t="s">
        <v>196</v>
      </c>
      <c r="K6" s="19" t="s">
        <v>197</v>
      </c>
      <c r="L6" s="19" t="s">
        <v>197</v>
      </c>
      <c r="M6" s="19" t="s">
        <v>197</v>
      </c>
      <c r="N6" s="19" t="s">
        <v>197</v>
      </c>
      <c r="O6" s="19" t="s">
        <v>197</v>
      </c>
      <c r="P6" s="19" t="s">
        <v>197</v>
      </c>
      <c r="Q6" s="19" t="s">
        <v>197</v>
      </c>
    </row>
    <row r="7" spans="1:17" ht="24.75" x14ac:dyDescent="0.55000000000000004">
      <c r="A7" s="19" t="s">
        <v>3</v>
      </c>
      <c r="C7" s="19" t="s">
        <v>7</v>
      </c>
      <c r="E7" s="19" t="s">
        <v>241</v>
      </c>
      <c r="G7" s="19" t="s">
        <v>242</v>
      </c>
      <c r="I7" s="19" t="s">
        <v>244</v>
      </c>
      <c r="K7" s="19" t="s">
        <v>7</v>
      </c>
      <c r="M7" s="19" t="s">
        <v>241</v>
      </c>
      <c r="O7" s="19" t="s">
        <v>242</v>
      </c>
      <c r="Q7" s="19" t="s">
        <v>244</v>
      </c>
    </row>
    <row r="8" spans="1:17" x14ac:dyDescent="0.55000000000000004">
      <c r="A8" s="2" t="s">
        <v>82</v>
      </c>
      <c r="C8" s="9">
        <v>1252666</v>
      </c>
      <c r="D8" s="9"/>
      <c r="E8" s="9">
        <v>5217102407</v>
      </c>
      <c r="F8" s="9"/>
      <c r="G8" s="9">
        <v>6196178049</v>
      </c>
      <c r="H8" s="9"/>
      <c r="I8" s="9">
        <v>-979075642</v>
      </c>
      <c r="J8" s="6"/>
      <c r="K8" s="9">
        <v>1252666</v>
      </c>
      <c r="L8" s="9"/>
      <c r="M8" s="9">
        <v>5217102407</v>
      </c>
      <c r="N8" s="6"/>
      <c r="O8" s="9">
        <v>6196178049</v>
      </c>
      <c r="P8" s="9"/>
      <c r="Q8" s="9">
        <v>-979075642</v>
      </c>
    </row>
    <row r="9" spans="1:17" x14ac:dyDescent="0.55000000000000004">
      <c r="A9" s="2" t="s">
        <v>29</v>
      </c>
      <c r="C9" s="9">
        <v>264890</v>
      </c>
      <c r="D9" s="9"/>
      <c r="E9" s="9">
        <v>2975447133</v>
      </c>
      <c r="F9" s="9"/>
      <c r="G9" s="9">
        <v>3315122057</v>
      </c>
      <c r="H9" s="9"/>
      <c r="I9" s="9">
        <v>-339674924</v>
      </c>
      <c r="J9" s="6"/>
      <c r="K9" s="9">
        <v>264890</v>
      </c>
      <c r="L9" s="9"/>
      <c r="M9" s="9">
        <v>2975447133</v>
      </c>
      <c r="N9" s="6"/>
      <c r="O9" s="9">
        <v>3315122057</v>
      </c>
      <c r="P9" s="9"/>
      <c r="Q9" s="9">
        <v>-339674924</v>
      </c>
    </row>
    <row r="10" spans="1:17" x14ac:dyDescent="0.55000000000000004">
      <c r="A10" s="2" t="s">
        <v>85</v>
      </c>
      <c r="C10" s="9">
        <v>12081123</v>
      </c>
      <c r="D10" s="9"/>
      <c r="E10" s="9">
        <v>21789953486</v>
      </c>
      <c r="F10" s="9"/>
      <c r="G10" s="9">
        <v>19130719822</v>
      </c>
      <c r="H10" s="9"/>
      <c r="I10" s="9">
        <v>2659233664</v>
      </c>
      <c r="J10" s="6"/>
      <c r="K10" s="9">
        <v>22085836</v>
      </c>
      <c r="L10" s="9"/>
      <c r="M10" s="9">
        <v>38884874203</v>
      </c>
      <c r="N10" s="6"/>
      <c r="O10" s="9">
        <v>34973399465</v>
      </c>
      <c r="P10" s="9"/>
      <c r="Q10" s="9">
        <v>3911474738</v>
      </c>
    </row>
    <row r="11" spans="1:17" x14ac:dyDescent="0.55000000000000004">
      <c r="A11" s="2" t="s">
        <v>87</v>
      </c>
      <c r="C11" s="9">
        <v>522724</v>
      </c>
      <c r="D11" s="9"/>
      <c r="E11" s="9">
        <v>18882830115</v>
      </c>
      <c r="F11" s="9"/>
      <c r="G11" s="9">
        <v>18118385263</v>
      </c>
      <c r="H11" s="9"/>
      <c r="I11" s="9">
        <v>764444852</v>
      </c>
      <c r="J11" s="6"/>
      <c r="K11" s="9">
        <v>522724</v>
      </c>
      <c r="L11" s="9"/>
      <c r="M11" s="9">
        <v>18882830115</v>
      </c>
      <c r="N11" s="6"/>
      <c r="O11" s="9">
        <v>18118385263</v>
      </c>
      <c r="P11" s="9"/>
      <c r="Q11" s="9">
        <v>764444852</v>
      </c>
    </row>
    <row r="12" spans="1:17" x14ac:dyDescent="0.55000000000000004">
      <c r="A12" s="2" t="s">
        <v>33</v>
      </c>
      <c r="C12" s="9">
        <v>138622</v>
      </c>
      <c r="D12" s="9"/>
      <c r="E12" s="9">
        <v>8390242822</v>
      </c>
      <c r="F12" s="9"/>
      <c r="G12" s="9">
        <v>8135546623</v>
      </c>
      <c r="H12" s="9"/>
      <c r="I12" s="9">
        <v>254696199</v>
      </c>
      <c r="J12" s="6"/>
      <c r="K12" s="9">
        <v>720541</v>
      </c>
      <c r="L12" s="9"/>
      <c r="M12" s="9">
        <v>42939313622</v>
      </c>
      <c r="N12" s="6"/>
      <c r="O12" s="9">
        <v>42287623258</v>
      </c>
      <c r="P12" s="9"/>
      <c r="Q12" s="9">
        <v>651690364</v>
      </c>
    </row>
    <row r="13" spans="1:17" x14ac:dyDescent="0.55000000000000004">
      <c r="A13" s="2" t="s">
        <v>27</v>
      </c>
      <c r="C13" s="9">
        <v>7244395</v>
      </c>
      <c r="D13" s="9"/>
      <c r="E13" s="9">
        <v>29629903596</v>
      </c>
      <c r="F13" s="9"/>
      <c r="G13" s="9">
        <v>40759305746</v>
      </c>
      <c r="H13" s="9"/>
      <c r="I13" s="9">
        <v>-11129402150</v>
      </c>
      <c r="J13" s="6"/>
      <c r="K13" s="9">
        <v>7244395</v>
      </c>
      <c r="L13" s="9"/>
      <c r="M13" s="9">
        <v>29629903596</v>
      </c>
      <c r="N13" s="6"/>
      <c r="O13" s="9">
        <v>40759305746</v>
      </c>
      <c r="P13" s="9"/>
      <c r="Q13" s="9">
        <v>-11129402150</v>
      </c>
    </row>
    <row r="14" spans="1:17" x14ac:dyDescent="0.55000000000000004">
      <c r="A14" s="2" t="s">
        <v>245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6"/>
      <c r="K14" s="9">
        <v>2581089</v>
      </c>
      <c r="L14" s="9"/>
      <c r="M14" s="9">
        <v>17572053912</v>
      </c>
      <c r="N14" s="6"/>
      <c r="O14" s="9">
        <v>17572053912</v>
      </c>
      <c r="P14" s="9"/>
      <c r="Q14" s="9">
        <v>0</v>
      </c>
    </row>
    <row r="15" spans="1:17" x14ac:dyDescent="0.55000000000000004">
      <c r="A15" s="2" t="s">
        <v>102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6"/>
      <c r="K15" s="9">
        <v>1</v>
      </c>
      <c r="L15" s="9"/>
      <c r="M15" s="9">
        <v>1</v>
      </c>
      <c r="N15" s="6"/>
      <c r="O15" s="9">
        <v>5102</v>
      </c>
      <c r="P15" s="9"/>
      <c r="Q15" s="9">
        <v>-5101</v>
      </c>
    </row>
    <row r="16" spans="1:17" x14ac:dyDescent="0.55000000000000004">
      <c r="A16" s="2" t="s">
        <v>76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6"/>
      <c r="K16" s="9">
        <v>34669</v>
      </c>
      <c r="L16" s="9"/>
      <c r="M16" s="9">
        <v>506777548</v>
      </c>
      <c r="N16" s="6"/>
      <c r="O16" s="9">
        <v>491783007</v>
      </c>
      <c r="P16" s="9"/>
      <c r="Q16" s="9">
        <v>14994541</v>
      </c>
    </row>
    <row r="17" spans="1:17" x14ac:dyDescent="0.55000000000000004">
      <c r="A17" s="2" t="s">
        <v>39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6"/>
      <c r="K17" s="9">
        <v>96968</v>
      </c>
      <c r="L17" s="9"/>
      <c r="M17" s="9">
        <v>2381032040</v>
      </c>
      <c r="N17" s="6"/>
      <c r="O17" s="9">
        <v>2503275299</v>
      </c>
      <c r="P17" s="9"/>
      <c r="Q17" s="9">
        <v>-122243259</v>
      </c>
    </row>
    <row r="18" spans="1:17" x14ac:dyDescent="0.55000000000000004">
      <c r="A18" s="2" t="s">
        <v>246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6"/>
      <c r="K18" s="9">
        <v>1</v>
      </c>
      <c r="L18" s="9"/>
      <c r="M18" s="9">
        <v>2342</v>
      </c>
      <c r="N18" s="6"/>
      <c r="O18" s="9">
        <v>0</v>
      </c>
      <c r="P18" s="9"/>
      <c r="Q18" s="9">
        <v>2342</v>
      </c>
    </row>
    <row r="19" spans="1:17" x14ac:dyDescent="0.55000000000000004">
      <c r="A19" s="2" t="s">
        <v>96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6"/>
      <c r="K19" s="9">
        <v>1260000</v>
      </c>
      <c r="L19" s="9"/>
      <c r="M19" s="9">
        <v>29809571400</v>
      </c>
      <c r="N19" s="6"/>
      <c r="O19" s="9">
        <v>30673798469</v>
      </c>
      <c r="P19" s="9"/>
      <c r="Q19" s="9">
        <v>-864227069</v>
      </c>
    </row>
    <row r="20" spans="1:17" x14ac:dyDescent="0.55000000000000004">
      <c r="A20" s="2" t="s">
        <v>37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6"/>
      <c r="K20" s="9">
        <v>2412</v>
      </c>
      <c r="L20" s="9"/>
      <c r="M20" s="9">
        <v>106638955</v>
      </c>
      <c r="N20" s="6"/>
      <c r="O20" s="9">
        <v>120697632</v>
      </c>
      <c r="P20" s="9"/>
      <c r="Q20" s="9">
        <v>-14058677</v>
      </c>
    </row>
    <row r="21" spans="1:17" x14ac:dyDescent="0.55000000000000004">
      <c r="A21" s="2" t="s">
        <v>240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6"/>
      <c r="K21" s="9">
        <v>625000</v>
      </c>
      <c r="L21" s="9"/>
      <c r="M21" s="9">
        <v>4982675695</v>
      </c>
      <c r="N21" s="6"/>
      <c r="O21" s="9">
        <v>5630733067</v>
      </c>
      <c r="P21" s="9"/>
      <c r="Q21" s="9">
        <v>-648057372</v>
      </c>
    </row>
    <row r="22" spans="1:17" x14ac:dyDescent="0.55000000000000004">
      <c r="A22" s="2" t="s">
        <v>247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6"/>
      <c r="K22" s="9">
        <v>1327804</v>
      </c>
      <c r="L22" s="9"/>
      <c r="M22" s="9">
        <v>49621659305</v>
      </c>
      <c r="N22" s="6"/>
      <c r="O22" s="9">
        <v>44492629313</v>
      </c>
      <c r="P22" s="9"/>
      <c r="Q22" s="9">
        <v>5129029992</v>
      </c>
    </row>
    <row r="23" spans="1:17" x14ac:dyDescent="0.55000000000000004">
      <c r="A23" s="2" t="s">
        <v>100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v>0</v>
      </c>
      <c r="J23" s="6"/>
      <c r="K23" s="9">
        <v>1</v>
      </c>
      <c r="L23" s="9"/>
      <c r="M23" s="9">
        <v>1</v>
      </c>
      <c r="N23" s="6"/>
      <c r="O23" s="9">
        <v>3419</v>
      </c>
      <c r="P23" s="9"/>
      <c r="Q23" s="9">
        <v>-3418</v>
      </c>
    </row>
    <row r="24" spans="1:17" x14ac:dyDescent="0.55000000000000004">
      <c r="A24" s="2" t="s">
        <v>78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v>0</v>
      </c>
      <c r="J24" s="6"/>
      <c r="K24" s="9">
        <v>1147469</v>
      </c>
      <c r="L24" s="9"/>
      <c r="M24" s="9">
        <v>4248122748</v>
      </c>
      <c r="N24" s="6"/>
      <c r="O24" s="9">
        <v>4421126613</v>
      </c>
      <c r="P24" s="9"/>
      <c r="Q24" s="9">
        <v>-173003865</v>
      </c>
    </row>
    <row r="25" spans="1:17" x14ac:dyDescent="0.55000000000000004">
      <c r="A25" s="2" t="s">
        <v>65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v>0</v>
      </c>
      <c r="J25" s="6"/>
      <c r="K25" s="9">
        <v>235300</v>
      </c>
      <c r="L25" s="9"/>
      <c r="M25" s="9">
        <v>6717016740</v>
      </c>
      <c r="N25" s="6"/>
      <c r="O25" s="9">
        <v>6647436851</v>
      </c>
      <c r="P25" s="9"/>
      <c r="Q25" s="9">
        <v>69579889</v>
      </c>
    </row>
    <row r="26" spans="1:17" x14ac:dyDescent="0.55000000000000004">
      <c r="A26" s="2" t="s">
        <v>221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6"/>
      <c r="K26" s="9">
        <v>2899792</v>
      </c>
      <c r="L26" s="9"/>
      <c r="M26" s="9">
        <v>71160159235</v>
      </c>
      <c r="N26" s="6"/>
      <c r="O26" s="9">
        <v>61715143667</v>
      </c>
      <c r="P26" s="9"/>
      <c r="Q26" s="9">
        <v>9445015568</v>
      </c>
    </row>
    <row r="27" spans="1:17" x14ac:dyDescent="0.55000000000000004">
      <c r="A27" s="2" t="s">
        <v>90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6"/>
      <c r="K27" s="9">
        <v>27119</v>
      </c>
      <c r="L27" s="9"/>
      <c r="M27" s="9">
        <v>409767695</v>
      </c>
      <c r="N27" s="6"/>
      <c r="O27" s="9">
        <v>397086066</v>
      </c>
      <c r="P27" s="9"/>
      <c r="Q27" s="9">
        <v>12681629</v>
      </c>
    </row>
    <row r="28" spans="1:17" x14ac:dyDescent="0.55000000000000004">
      <c r="A28" s="2" t="s">
        <v>142</v>
      </c>
      <c r="C28" s="9">
        <v>16</v>
      </c>
      <c r="D28" s="9"/>
      <c r="E28" s="9">
        <v>16000000</v>
      </c>
      <c r="F28" s="9"/>
      <c r="G28" s="9">
        <v>14018258</v>
      </c>
      <c r="H28" s="9"/>
      <c r="I28" s="9">
        <v>1981742</v>
      </c>
      <c r="J28" s="6"/>
      <c r="K28" s="9">
        <v>16</v>
      </c>
      <c r="L28" s="9"/>
      <c r="M28" s="9">
        <v>16000000</v>
      </c>
      <c r="N28" s="6"/>
      <c r="O28" s="9">
        <v>14018258</v>
      </c>
      <c r="P28" s="9"/>
      <c r="Q28" s="9">
        <v>1981742</v>
      </c>
    </row>
    <row r="29" spans="1:17" x14ac:dyDescent="0.55000000000000004">
      <c r="A29" s="2" t="s">
        <v>150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6"/>
      <c r="K29" s="9">
        <v>42055</v>
      </c>
      <c r="L29" s="9"/>
      <c r="M29" s="9">
        <v>29994917238</v>
      </c>
      <c r="N29" s="6"/>
      <c r="O29" s="9">
        <v>27246700640</v>
      </c>
      <c r="P29" s="9"/>
      <c r="Q29" s="9">
        <v>2748216598</v>
      </c>
    </row>
    <row r="30" spans="1:17" x14ac:dyDescent="0.55000000000000004">
      <c r="A30" s="2" t="s">
        <v>202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6"/>
      <c r="K30" s="9">
        <v>652593</v>
      </c>
      <c r="L30" s="9"/>
      <c r="M30" s="9">
        <v>625568596684</v>
      </c>
      <c r="N30" s="6"/>
      <c r="O30" s="9">
        <v>603278123817</v>
      </c>
      <c r="P30" s="9"/>
      <c r="Q30" s="9">
        <v>22290472867</v>
      </c>
    </row>
    <row r="31" spans="1:17" x14ac:dyDescent="0.55000000000000004">
      <c r="A31" s="2" t="s">
        <v>248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6"/>
      <c r="K31" s="9">
        <v>136666</v>
      </c>
      <c r="L31" s="9"/>
      <c r="M31" s="9">
        <v>135674502371</v>
      </c>
      <c r="N31" s="6"/>
      <c r="O31" s="9">
        <v>122776784180</v>
      </c>
      <c r="P31" s="9"/>
      <c r="Q31" s="9">
        <v>12897718191</v>
      </c>
    </row>
    <row r="32" spans="1:17" x14ac:dyDescent="0.55000000000000004">
      <c r="A32" s="2" t="s">
        <v>139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6"/>
      <c r="K32" s="9">
        <v>30000</v>
      </c>
      <c r="L32" s="9"/>
      <c r="M32" s="9">
        <v>24838197262</v>
      </c>
      <c r="N32" s="6"/>
      <c r="O32" s="9">
        <v>24019345704</v>
      </c>
      <c r="P32" s="9"/>
      <c r="Q32" s="9">
        <v>818851558</v>
      </c>
    </row>
    <row r="33" spans="1:20" x14ac:dyDescent="0.55000000000000004">
      <c r="A33" s="2" t="s">
        <v>249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6"/>
      <c r="K33" s="9">
        <v>14300</v>
      </c>
      <c r="L33" s="9"/>
      <c r="M33" s="9">
        <v>14299166751</v>
      </c>
      <c r="N33" s="6"/>
      <c r="O33" s="9">
        <v>13162908790</v>
      </c>
      <c r="P33" s="9"/>
      <c r="Q33" s="9">
        <v>1136257961</v>
      </c>
    </row>
    <row r="34" spans="1:20" x14ac:dyDescent="0.55000000000000004">
      <c r="A34" s="2" t="s">
        <v>204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6"/>
      <c r="K34" s="9">
        <v>161396</v>
      </c>
      <c r="L34" s="9"/>
      <c r="M34" s="9">
        <v>143317194448</v>
      </c>
      <c r="N34" s="6"/>
      <c r="O34" s="9">
        <v>144129691397</v>
      </c>
      <c r="P34" s="9"/>
      <c r="Q34" s="9">
        <v>-812496949</v>
      </c>
    </row>
    <row r="35" spans="1:20" ht="24.75" thickBot="1" x14ac:dyDescent="0.6">
      <c r="A35" s="2" t="s">
        <v>109</v>
      </c>
      <c r="C35" s="9" t="s">
        <v>109</v>
      </c>
      <c r="D35" s="9"/>
      <c r="E35" s="11">
        <f>SUM(E8:E34)</f>
        <v>86901479559</v>
      </c>
      <c r="F35" s="9"/>
      <c r="G35" s="11">
        <f>SUM(G8:G34)</f>
        <v>95669275818</v>
      </c>
      <c r="H35" s="9"/>
      <c r="I35" s="11">
        <f>SUM(I8:I34)</f>
        <v>-8767796259</v>
      </c>
      <c r="J35" s="6"/>
      <c r="K35" s="9" t="s">
        <v>109</v>
      </c>
      <c r="L35" s="9"/>
      <c r="M35" s="11">
        <f>SUM(M8:M34)</f>
        <v>1299753523447</v>
      </c>
      <c r="N35" s="6"/>
      <c r="O35" s="11">
        <f>SUM(O8:O34)</f>
        <v>1254943359041</v>
      </c>
      <c r="P35" s="9"/>
      <c r="Q35" s="11">
        <f>SUM(Q8:Q34)</f>
        <v>44810164406</v>
      </c>
      <c r="T35" s="3"/>
    </row>
    <row r="36" spans="1:20" ht="24.75" thickTop="1" x14ac:dyDescent="0.55000000000000004">
      <c r="I36" s="12"/>
      <c r="J36" s="12"/>
      <c r="K36" s="12"/>
      <c r="L36" s="12"/>
      <c r="M36" s="12"/>
      <c r="N36" s="12"/>
      <c r="O36" s="12"/>
      <c r="P36" s="12"/>
      <c r="Q36" s="12"/>
      <c r="T36" s="3"/>
    </row>
    <row r="37" spans="1:20" x14ac:dyDescent="0.55000000000000004">
      <c r="T37" s="3"/>
    </row>
    <row r="38" spans="1:20" x14ac:dyDescent="0.55000000000000004">
      <c r="T38" s="3"/>
    </row>
    <row r="40" spans="1:20" x14ac:dyDescent="0.55000000000000004">
      <c r="I40" s="12"/>
      <c r="J40" s="12"/>
      <c r="K40" s="12"/>
      <c r="L40" s="12"/>
      <c r="M40" s="12"/>
      <c r="N40" s="12"/>
      <c r="O40" s="12"/>
      <c r="P40" s="12"/>
      <c r="Q40" s="1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4"/>
  <sheetViews>
    <sheetView rightToLeft="1" topLeftCell="N4" workbookViewId="0">
      <selection activeCell="AG12" sqref="AG12"/>
    </sheetView>
  </sheetViews>
  <sheetFormatPr defaultRowHeight="24" x14ac:dyDescent="0.55000000000000004"/>
  <cols>
    <col min="1" max="1" width="30.8554687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2" style="2" customWidth="1"/>
    <col min="12" max="12" width="1" style="2" customWidth="1"/>
    <col min="13" max="13" width="13" style="2" customWidth="1"/>
    <col min="14" max="14" width="1" style="2" customWidth="1"/>
    <col min="15" max="15" width="16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2" style="2" customWidth="1"/>
    <col min="26" max="26" width="1" style="2" customWidth="1"/>
    <col min="27" max="27" width="18" style="2" customWidth="1"/>
    <col min="28" max="28" width="1" style="2" customWidth="1"/>
    <col min="29" max="29" width="16" style="2" customWidth="1"/>
    <col min="30" max="30" width="1" style="2" customWidth="1"/>
    <col min="31" max="31" width="23" style="2" customWidth="1"/>
    <col min="32" max="32" width="1" style="2" customWidth="1"/>
    <col min="33" max="33" width="22" style="2" customWidth="1"/>
    <col min="34" max="34" width="1" style="2" customWidth="1"/>
    <col min="35" max="35" width="22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8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38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 t="s">
        <v>1</v>
      </c>
      <c r="AC3" s="20" t="s">
        <v>1</v>
      </c>
      <c r="AD3" s="20" t="s">
        <v>1</v>
      </c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38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 t="s">
        <v>2</v>
      </c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6" spans="1:38" ht="24.75" x14ac:dyDescent="0.55000000000000004">
      <c r="A6" s="19" t="s">
        <v>112</v>
      </c>
      <c r="B6" s="19" t="s">
        <v>112</v>
      </c>
      <c r="C6" s="19" t="s">
        <v>112</v>
      </c>
      <c r="D6" s="19" t="s">
        <v>112</v>
      </c>
      <c r="E6" s="19" t="s">
        <v>112</v>
      </c>
      <c r="F6" s="19" t="s">
        <v>112</v>
      </c>
      <c r="G6" s="19" t="s">
        <v>112</v>
      </c>
      <c r="H6" s="19" t="s">
        <v>112</v>
      </c>
      <c r="I6" s="19" t="s">
        <v>112</v>
      </c>
      <c r="J6" s="19" t="s">
        <v>112</v>
      </c>
      <c r="K6" s="19" t="s">
        <v>112</v>
      </c>
      <c r="L6" s="19" t="s">
        <v>112</v>
      </c>
      <c r="M6" s="19" t="s">
        <v>112</v>
      </c>
      <c r="O6" s="19" t="s">
        <v>265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8" ht="24.75" x14ac:dyDescent="0.55000000000000004">
      <c r="A7" s="19" t="s">
        <v>113</v>
      </c>
      <c r="C7" s="19" t="s">
        <v>114</v>
      </c>
      <c r="E7" s="19" t="s">
        <v>115</v>
      </c>
      <c r="G7" s="19" t="s">
        <v>116</v>
      </c>
      <c r="I7" s="19" t="s">
        <v>117</v>
      </c>
      <c r="K7" s="19" t="s">
        <v>118</v>
      </c>
      <c r="M7" s="19" t="s">
        <v>111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E7" s="19" t="s">
        <v>119</v>
      </c>
      <c r="AG7" s="19" t="s">
        <v>8</v>
      </c>
      <c r="AI7" s="19" t="s">
        <v>9</v>
      </c>
      <c r="AK7" s="19" t="s">
        <v>13</v>
      </c>
    </row>
    <row r="8" spans="1:38" ht="24.75" x14ac:dyDescent="0.55000000000000004">
      <c r="A8" s="19" t="s">
        <v>113</v>
      </c>
      <c r="C8" s="19" t="s">
        <v>114</v>
      </c>
      <c r="E8" s="19" t="s">
        <v>115</v>
      </c>
      <c r="G8" s="19" t="s">
        <v>116</v>
      </c>
      <c r="I8" s="19" t="s">
        <v>117</v>
      </c>
      <c r="K8" s="19" t="s">
        <v>118</v>
      </c>
      <c r="M8" s="19" t="s">
        <v>111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119</v>
      </c>
      <c r="AG8" s="19" t="s">
        <v>8</v>
      </c>
      <c r="AI8" s="19" t="s">
        <v>9</v>
      </c>
      <c r="AK8" s="19" t="s">
        <v>13</v>
      </c>
    </row>
    <row r="9" spans="1:38" x14ac:dyDescent="0.55000000000000004">
      <c r="A9" s="2" t="s">
        <v>120</v>
      </c>
      <c r="C9" s="6" t="s">
        <v>121</v>
      </c>
      <c r="D9" s="6"/>
      <c r="E9" s="6" t="s">
        <v>121</v>
      </c>
      <c r="F9" s="6"/>
      <c r="G9" s="6" t="s">
        <v>122</v>
      </c>
      <c r="H9" s="6"/>
      <c r="I9" s="6" t="s">
        <v>123</v>
      </c>
      <c r="J9" s="6"/>
      <c r="K9" s="5">
        <v>0</v>
      </c>
      <c r="L9" s="6"/>
      <c r="M9" s="5">
        <v>0</v>
      </c>
      <c r="N9" s="6"/>
      <c r="O9" s="5">
        <v>400</v>
      </c>
      <c r="P9" s="6"/>
      <c r="Q9" s="5">
        <v>248845095</v>
      </c>
      <c r="R9" s="6"/>
      <c r="S9" s="5">
        <v>357531185</v>
      </c>
      <c r="T9" s="6"/>
      <c r="U9" s="5">
        <v>0</v>
      </c>
      <c r="V9" s="6"/>
      <c r="W9" s="5">
        <v>0</v>
      </c>
      <c r="X9" s="6"/>
      <c r="Y9" s="5">
        <v>0</v>
      </c>
      <c r="Z9" s="6"/>
      <c r="AA9" s="5">
        <v>0</v>
      </c>
      <c r="AB9" s="6"/>
      <c r="AC9" s="5">
        <v>400</v>
      </c>
      <c r="AD9" s="6"/>
      <c r="AE9" s="5">
        <v>909480</v>
      </c>
      <c r="AF9" s="6"/>
      <c r="AG9" s="5">
        <v>248845095</v>
      </c>
      <c r="AH9" s="6"/>
      <c r="AI9" s="5">
        <v>363726062</v>
      </c>
      <c r="AJ9" s="6"/>
      <c r="AK9" s="6" t="s">
        <v>124</v>
      </c>
      <c r="AL9" s="6"/>
    </row>
    <row r="10" spans="1:38" x14ac:dyDescent="0.55000000000000004">
      <c r="A10" s="2" t="s">
        <v>125</v>
      </c>
      <c r="C10" s="6" t="s">
        <v>121</v>
      </c>
      <c r="D10" s="6"/>
      <c r="E10" s="6" t="s">
        <v>121</v>
      </c>
      <c r="F10" s="6"/>
      <c r="G10" s="6" t="s">
        <v>126</v>
      </c>
      <c r="H10" s="6"/>
      <c r="I10" s="6" t="s">
        <v>127</v>
      </c>
      <c r="J10" s="6"/>
      <c r="K10" s="5">
        <v>0</v>
      </c>
      <c r="L10" s="6"/>
      <c r="M10" s="5">
        <v>0</v>
      </c>
      <c r="N10" s="6"/>
      <c r="O10" s="5">
        <v>19400</v>
      </c>
      <c r="P10" s="6"/>
      <c r="Q10" s="5">
        <v>13098813721</v>
      </c>
      <c r="R10" s="6"/>
      <c r="S10" s="5">
        <v>15666733889</v>
      </c>
      <c r="T10" s="6"/>
      <c r="U10" s="5">
        <v>0</v>
      </c>
      <c r="V10" s="6"/>
      <c r="W10" s="5">
        <v>0</v>
      </c>
      <c r="X10" s="6"/>
      <c r="Y10" s="5">
        <v>0</v>
      </c>
      <c r="Z10" s="6"/>
      <c r="AA10" s="5">
        <v>0</v>
      </c>
      <c r="AB10" s="6"/>
      <c r="AC10" s="5">
        <v>19400</v>
      </c>
      <c r="AD10" s="6"/>
      <c r="AE10" s="5">
        <v>820450</v>
      </c>
      <c r="AF10" s="6"/>
      <c r="AG10" s="5">
        <v>13098813721</v>
      </c>
      <c r="AH10" s="6"/>
      <c r="AI10" s="5">
        <v>15913845092</v>
      </c>
      <c r="AJ10" s="6"/>
      <c r="AK10" s="6" t="s">
        <v>53</v>
      </c>
      <c r="AL10" s="6"/>
    </row>
    <row r="11" spans="1:38" x14ac:dyDescent="0.55000000000000004">
      <c r="A11" s="2" t="s">
        <v>128</v>
      </c>
      <c r="C11" s="6" t="s">
        <v>121</v>
      </c>
      <c r="D11" s="6"/>
      <c r="E11" s="6" t="s">
        <v>121</v>
      </c>
      <c r="F11" s="6"/>
      <c r="G11" s="6" t="s">
        <v>129</v>
      </c>
      <c r="H11" s="6"/>
      <c r="I11" s="6" t="s">
        <v>130</v>
      </c>
      <c r="J11" s="6"/>
      <c r="K11" s="5">
        <v>0</v>
      </c>
      <c r="L11" s="6"/>
      <c r="M11" s="5">
        <v>0</v>
      </c>
      <c r="N11" s="6"/>
      <c r="O11" s="5">
        <v>23980</v>
      </c>
      <c r="P11" s="6"/>
      <c r="Q11" s="5">
        <v>12950683754</v>
      </c>
      <c r="R11" s="6"/>
      <c r="S11" s="5">
        <v>18624767248</v>
      </c>
      <c r="T11" s="6"/>
      <c r="U11" s="5">
        <v>0</v>
      </c>
      <c r="V11" s="6"/>
      <c r="W11" s="5">
        <v>0</v>
      </c>
      <c r="X11" s="6"/>
      <c r="Y11" s="5">
        <v>0</v>
      </c>
      <c r="Z11" s="6"/>
      <c r="AA11" s="5">
        <v>0</v>
      </c>
      <c r="AB11" s="6"/>
      <c r="AC11" s="5">
        <v>23980</v>
      </c>
      <c r="AD11" s="6"/>
      <c r="AE11" s="5">
        <v>785410</v>
      </c>
      <c r="AF11" s="6"/>
      <c r="AG11" s="5">
        <v>12950683754</v>
      </c>
      <c r="AH11" s="6"/>
      <c r="AI11" s="5">
        <v>18830718113</v>
      </c>
      <c r="AJ11" s="6"/>
      <c r="AK11" s="6" t="s">
        <v>131</v>
      </c>
      <c r="AL11" s="6"/>
    </row>
    <row r="12" spans="1:38" x14ac:dyDescent="0.55000000000000004">
      <c r="A12" s="2" t="s">
        <v>132</v>
      </c>
      <c r="C12" s="6" t="s">
        <v>121</v>
      </c>
      <c r="D12" s="6"/>
      <c r="E12" s="6" t="s">
        <v>121</v>
      </c>
      <c r="F12" s="6"/>
      <c r="G12" s="6" t="s">
        <v>133</v>
      </c>
      <c r="H12" s="6"/>
      <c r="I12" s="6" t="s">
        <v>134</v>
      </c>
      <c r="J12" s="6"/>
      <c r="K12" s="5">
        <v>0</v>
      </c>
      <c r="L12" s="6"/>
      <c r="M12" s="5">
        <v>0</v>
      </c>
      <c r="N12" s="6"/>
      <c r="O12" s="5">
        <v>17338</v>
      </c>
      <c r="P12" s="6"/>
      <c r="Q12" s="5">
        <v>10924088733</v>
      </c>
      <c r="R12" s="6"/>
      <c r="S12" s="5">
        <v>15618359899</v>
      </c>
      <c r="T12" s="6"/>
      <c r="U12" s="5">
        <v>0</v>
      </c>
      <c r="V12" s="6"/>
      <c r="W12" s="5">
        <v>0</v>
      </c>
      <c r="X12" s="6"/>
      <c r="Y12" s="5">
        <v>0</v>
      </c>
      <c r="Z12" s="6"/>
      <c r="AA12" s="5">
        <v>0</v>
      </c>
      <c r="AB12" s="6"/>
      <c r="AC12" s="5">
        <v>17338</v>
      </c>
      <c r="AD12" s="6"/>
      <c r="AE12" s="5">
        <v>914070</v>
      </c>
      <c r="AF12" s="6"/>
      <c r="AG12" s="5">
        <v>10924088733</v>
      </c>
      <c r="AH12" s="6"/>
      <c r="AI12" s="5">
        <v>15845273183</v>
      </c>
      <c r="AJ12" s="6"/>
      <c r="AK12" s="6" t="s">
        <v>53</v>
      </c>
      <c r="AL12" s="6"/>
    </row>
    <row r="13" spans="1:38" x14ac:dyDescent="0.55000000000000004">
      <c r="A13" s="2" t="s">
        <v>135</v>
      </c>
      <c r="C13" s="6" t="s">
        <v>121</v>
      </c>
      <c r="D13" s="6"/>
      <c r="E13" s="6" t="s">
        <v>121</v>
      </c>
      <c r="F13" s="6"/>
      <c r="G13" s="6" t="s">
        <v>136</v>
      </c>
      <c r="H13" s="6"/>
      <c r="I13" s="6" t="s">
        <v>137</v>
      </c>
      <c r="J13" s="6"/>
      <c r="K13" s="5">
        <v>0</v>
      </c>
      <c r="L13" s="6"/>
      <c r="M13" s="5">
        <v>0</v>
      </c>
      <c r="N13" s="6"/>
      <c r="O13" s="5">
        <v>90132</v>
      </c>
      <c r="P13" s="6"/>
      <c r="Q13" s="5">
        <v>56067122101</v>
      </c>
      <c r="R13" s="6"/>
      <c r="S13" s="5">
        <v>85332324152</v>
      </c>
      <c r="T13" s="6"/>
      <c r="U13" s="5">
        <v>0</v>
      </c>
      <c r="V13" s="6"/>
      <c r="W13" s="5">
        <v>0</v>
      </c>
      <c r="X13" s="6"/>
      <c r="Y13" s="5">
        <v>0</v>
      </c>
      <c r="Z13" s="6"/>
      <c r="AA13" s="5">
        <v>0</v>
      </c>
      <c r="AB13" s="6"/>
      <c r="AC13" s="5">
        <v>90132</v>
      </c>
      <c r="AD13" s="6"/>
      <c r="AE13" s="5">
        <v>963390</v>
      </c>
      <c r="AF13" s="6"/>
      <c r="AG13" s="5">
        <v>56067122101</v>
      </c>
      <c r="AH13" s="6"/>
      <c r="AI13" s="5">
        <v>86816529131</v>
      </c>
      <c r="AJ13" s="6"/>
      <c r="AK13" s="6" t="s">
        <v>138</v>
      </c>
      <c r="AL13" s="6"/>
    </row>
    <row r="14" spans="1:38" x14ac:dyDescent="0.55000000000000004">
      <c r="A14" s="2" t="s">
        <v>139</v>
      </c>
      <c r="C14" s="6" t="s">
        <v>121</v>
      </c>
      <c r="D14" s="6"/>
      <c r="E14" s="6" t="s">
        <v>121</v>
      </c>
      <c r="F14" s="6"/>
      <c r="G14" s="6" t="s">
        <v>136</v>
      </c>
      <c r="H14" s="6"/>
      <c r="I14" s="6" t="s">
        <v>140</v>
      </c>
      <c r="J14" s="6"/>
      <c r="K14" s="5">
        <v>0</v>
      </c>
      <c r="L14" s="6"/>
      <c r="M14" s="5">
        <v>0</v>
      </c>
      <c r="N14" s="6"/>
      <c r="O14" s="5">
        <v>6825</v>
      </c>
      <c r="P14" s="6"/>
      <c r="Q14" s="5">
        <v>4154829210</v>
      </c>
      <c r="R14" s="6"/>
      <c r="S14" s="5">
        <v>6164928654</v>
      </c>
      <c r="T14" s="6"/>
      <c r="U14" s="5">
        <v>0</v>
      </c>
      <c r="V14" s="6"/>
      <c r="W14" s="5">
        <v>0</v>
      </c>
      <c r="X14" s="6"/>
      <c r="Y14" s="5">
        <v>0</v>
      </c>
      <c r="Z14" s="6"/>
      <c r="AA14" s="5">
        <v>0</v>
      </c>
      <c r="AB14" s="6"/>
      <c r="AC14" s="5">
        <v>6825</v>
      </c>
      <c r="AD14" s="6"/>
      <c r="AE14" s="5">
        <v>918890</v>
      </c>
      <c r="AF14" s="6"/>
      <c r="AG14" s="5">
        <v>4154829210</v>
      </c>
      <c r="AH14" s="6"/>
      <c r="AI14" s="5">
        <v>6270287554</v>
      </c>
      <c r="AJ14" s="6"/>
      <c r="AK14" s="6" t="s">
        <v>141</v>
      </c>
      <c r="AL14" s="6"/>
    </row>
    <row r="15" spans="1:38" x14ac:dyDescent="0.55000000000000004">
      <c r="A15" s="2" t="s">
        <v>142</v>
      </c>
      <c r="C15" s="6" t="s">
        <v>121</v>
      </c>
      <c r="D15" s="6"/>
      <c r="E15" s="6" t="s">
        <v>121</v>
      </c>
      <c r="F15" s="6"/>
      <c r="G15" s="6" t="s">
        <v>136</v>
      </c>
      <c r="H15" s="6"/>
      <c r="I15" s="6" t="s">
        <v>140</v>
      </c>
      <c r="J15" s="6"/>
      <c r="K15" s="5">
        <v>0</v>
      </c>
      <c r="L15" s="6"/>
      <c r="M15" s="5">
        <v>0</v>
      </c>
      <c r="N15" s="6"/>
      <c r="O15" s="5">
        <v>16</v>
      </c>
      <c r="P15" s="6"/>
      <c r="Q15" s="5">
        <v>10221039</v>
      </c>
      <c r="R15" s="6"/>
      <c r="S15" s="5">
        <v>15700033</v>
      </c>
      <c r="T15" s="6"/>
      <c r="U15" s="5">
        <v>0</v>
      </c>
      <c r="V15" s="6"/>
      <c r="W15" s="5">
        <v>0</v>
      </c>
      <c r="X15" s="6"/>
      <c r="Y15" s="5">
        <v>16</v>
      </c>
      <c r="Z15" s="6"/>
      <c r="AA15" s="5">
        <v>16000000</v>
      </c>
      <c r="AB15" s="6"/>
      <c r="AC15" s="5">
        <v>0</v>
      </c>
      <c r="AD15" s="6"/>
      <c r="AE15" s="5">
        <v>0</v>
      </c>
      <c r="AF15" s="6"/>
      <c r="AG15" s="5">
        <v>0</v>
      </c>
      <c r="AH15" s="6"/>
      <c r="AI15" s="5">
        <v>0</v>
      </c>
      <c r="AJ15" s="6"/>
      <c r="AK15" s="6" t="s">
        <v>143</v>
      </c>
      <c r="AL15" s="6"/>
    </row>
    <row r="16" spans="1:38" x14ac:dyDescent="0.55000000000000004">
      <c r="A16" s="2" t="s">
        <v>144</v>
      </c>
      <c r="C16" s="6" t="s">
        <v>121</v>
      </c>
      <c r="D16" s="6"/>
      <c r="E16" s="6" t="s">
        <v>121</v>
      </c>
      <c r="F16" s="6"/>
      <c r="G16" s="6" t="s">
        <v>136</v>
      </c>
      <c r="H16" s="6"/>
      <c r="I16" s="6" t="s">
        <v>145</v>
      </c>
      <c r="J16" s="6"/>
      <c r="K16" s="5">
        <v>0</v>
      </c>
      <c r="L16" s="6"/>
      <c r="M16" s="5">
        <v>0</v>
      </c>
      <c r="N16" s="6"/>
      <c r="O16" s="5">
        <v>197327</v>
      </c>
      <c r="P16" s="6"/>
      <c r="Q16" s="5">
        <v>155716108498</v>
      </c>
      <c r="R16" s="6"/>
      <c r="S16" s="5">
        <v>190169020916</v>
      </c>
      <c r="T16" s="6"/>
      <c r="U16" s="5">
        <v>0</v>
      </c>
      <c r="V16" s="6"/>
      <c r="W16" s="5">
        <v>0</v>
      </c>
      <c r="X16" s="6"/>
      <c r="Y16" s="5">
        <v>0</v>
      </c>
      <c r="Z16" s="6"/>
      <c r="AA16" s="5">
        <v>0</v>
      </c>
      <c r="AB16" s="6"/>
      <c r="AC16" s="5">
        <v>197327</v>
      </c>
      <c r="AD16" s="6"/>
      <c r="AE16" s="5">
        <v>982210</v>
      </c>
      <c r="AF16" s="6"/>
      <c r="AG16" s="5">
        <v>155716108498</v>
      </c>
      <c r="AH16" s="6"/>
      <c r="AI16" s="5">
        <v>193781423419</v>
      </c>
      <c r="AJ16" s="6"/>
      <c r="AK16" s="6" t="s">
        <v>146</v>
      </c>
      <c r="AL16" s="6"/>
    </row>
    <row r="17" spans="1:38" x14ac:dyDescent="0.55000000000000004">
      <c r="A17" s="2" t="s">
        <v>147</v>
      </c>
      <c r="C17" s="6" t="s">
        <v>121</v>
      </c>
      <c r="D17" s="6"/>
      <c r="E17" s="6" t="s">
        <v>121</v>
      </c>
      <c r="F17" s="6"/>
      <c r="G17" s="6" t="s">
        <v>148</v>
      </c>
      <c r="H17" s="6"/>
      <c r="I17" s="6" t="s">
        <v>149</v>
      </c>
      <c r="J17" s="6"/>
      <c r="K17" s="5">
        <v>0</v>
      </c>
      <c r="L17" s="6"/>
      <c r="M17" s="5">
        <v>0</v>
      </c>
      <c r="N17" s="6"/>
      <c r="O17" s="5">
        <v>26700</v>
      </c>
      <c r="P17" s="6"/>
      <c r="Q17" s="5">
        <v>21017509732</v>
      </c>
      <c r="R17" s="6"/>
      <c r="S17" s="5">
        <v>25360402593</v>
      </c>
      <c r="T17" s="6"/>
      <c r="U17" s="5">
        <v>0</v>
      </c>
      <c r="V17" s="6"/>
      <c r="W17" s="5">
        <v>0</v>
      </c>
      <c r="X17" s="6"/>
      <c r="Y17" s="5">
        <v>0</v>
      </c>
      <c r="Z17" s="6"/>
      <c r="AA17" s="5">
        <v>0</v>
      </c>
      <c r="AB17" s="6"/>
      <c r="AC17" s="5">
        <v>26700</v>
      </c>
      <c r="AD17" s="6"/>
      <c r="AE17" s="5">
        <v>967200</v>
      </c>
      <c r="AF17" s="6"/>
      <c r="AG17" s="5">
        <v>21017509732</v>
      </c>
      <c r="AH17" s="6"/>
      <c r="AI17" s="5">
        <v>25819559356</v>
      </c>
      <c r="AJ17" s="6"/>
      <c r="AK17" s="6" t="s">
        <v>30</v>
      </c>
      <c r="AL17" s="6"/>
    </row>
    <row r="18" spans="1:38" x14ac:dyDescent="0.55000000000000004">
      <c r="A18" s="2" t="s">
        <v>150</v>
      </c>
      <c r="C18" s="6" t="s">
        <v>121</v>
      </c>
      <c r="D18" s="6"/>
      <c r="E18" s="6" t="s">
        <v>121</v>
      </c>
      <c r="F18" s="6"/>
      <c r="G18" s="6" t="s">
        <v>148</v>
      </c>
      <c r="H18" s="6"/>
      <c r="I18" s="6" t="s">
        <v>151</v>
      </c>
      <c r="J18" s="6"/>
      <c r="K18" s="5">
        <v>0</v>
      </c>
      <c r="L18" s="6"/>
      <c r="M18" s="5">
        <v>0</v>
      </c>
      <c r="N18" s="6"/>
      <c r="O18" s="5">
        <v>120628</v>
      </c>
      <c r="P18" s="6"/>
      <c r="Q18" s="5">
        <v>74859906842</v>
      </c>
      <c r="R18" s="6"/>
      <c r="S18" s="5">
        <v>89770765339</v>
      </c>
      <c r="T18" s="6"/>
      <c r="U18" s="5">
        <v>0</v>
      </c>
      <c r="V18" s="6"/>
      <c r="W18" s="5">
        <v>0</v>
      </c>
      <c r="X18" s="6"/>
      <c r="Y18" s="5">
        <v>0</v>
      </c>
      <c r="Z18" s="6"/>
      <c r="AA18" s="5">
        <v>0</v>
      </c>
      <c r="AB18" s="6"/>
      <c r="AC18" s="5">
        <v>120628</v>
      </c>
      <c r="AD18" s="6"/>
      <c r="AE18" s="5">
        <v>758950</v>
      </c>
      <c r="AF18" s="6"/>
      <c r="AG18" s="5">
        <v>74859906842</v>
      </c>
      <c r="AH18" s="6"/>
      <c r="AI18" s="5">
        <v>91534027050</v>
      </c>
      <c r="AJ18" s="6"/>
      <c r="AK18" s="6" t="s">
        <v>152</v>
      </c>
      <c r="AL18" s="6"/>
    </row>
    <row r="19" spans="1:38" x14ac:dyDescent="0.55000000000000004">
      <c r="A19" s="2" t="s">
        <v>153</v>
      </c>
      <c r="C19" s="6" t="s">
        <v>121</v>
      </c>
      <c r="D19" s="6"/>
      <c r="E19" s="6" t="s">
        <v>121</v>
      </c>
      <c r="F19" s="6"/>
      <c r="G19" s="6" t="s">
        <v>154</v>
      </c>
      <c r="H19" s="6"/>
      <c r="I19" s="6" t="s">
        <v>155</v>
      </c>
      <c r="J19" s="6"/>
      <c r="K19" s="5">
        <v>0</v>
      </c>
      <c r="L19" s="6"/>
      <c r="M19" s="5">
        <v>0</v>
      </c>
      <c r="N19" s="6"/>
      <c r="O19" s="5">
        <v>112600</v>
      </c>
      <c r="P19" s="6"/>
      <c r="Q19" s="5">
        <v>69051880363</v>
      </c>
      <c r="R19" s="6"/>
      <c r="S19" s="5">
        <v>104416445088</v>
      </c>
      <c r="T19" s="6"/>
      <c r="U19" s="5">
        <v>0</v>
      </c>
      <c r="V19" s="6"/>
      <c r="W19" s="5">
        <v>0</v>
      </c>
      <c r="X19" s="6"/>
      <c r="Y19" s="5">
        <v>0</v>
      </c>
      <c r="Z19" s="6"/>
      <c r="AA19" s="5">
        <v>0</v>
      </c>
      <c r="AB19" s="6"/>
      <c r="AC19" s="5">
        <v>112600</v>
      </c>
      <c r="AD19" s="6"/>
      <c r="AE19" s="5">
        <v>943850</v>
      </c>
      <c r="AF19" s="6"/>
      <c r="AG19" s="5">
        <v>69051880363</v>
      </c>
      <c r="AH19" s="6"/>
      <c r="AI19" s="5">
        <v>106258247201</v>
      </c>
      <c r="AJ19" s="6"/>
      <c r="AK19" s="6" t="s">
        <v>156</v>
      </c>
      <c r="AL19" s="6"/>
    </row>
    <row r="20" spans="1:38" x14ac:dyDescent="0.55000000000000004">
      <c r="A20" s="2" t="s">
        <v>157</v>
      </c>
      <c r="C20" s="6" t="s">
        <v>121</v>
      </c>
      <c r="D20" s="6"/>
      <c r="E20" s="6" t="s">
        <v>121</v>
      </c>
      <c r="F20" s="6"/>
      <c r="G20" s="6" t="s">
        <v>158</v>
      </c>
      <c r="H20" s="6"/>
      <c r="I20" s="6" t="s">
        <v>159</v>
      </c>
      <c r="J20" s="6"/>
      <c r="K20" s="5">
        <v>17</v>
      </c>
      <c r="L20" s="6"/>
      <c r="M20" s="5">
        <v>17</v>
      </c>
      <c r="N20" s="6"/>
      <c r="O20" s="5">
        <v>105000</v>
      </c>
      <c r="P20" s="6"/>
      <c r="Q20" s="5">
        <v>97907059108</v>
      </c>
      <c r="R20" s="6"/>
      <c r="S20" s="5">
        <v>101437861054</v>
      </c>
      <c r="T20" s="6"/>
      <c r="U20" s="5">
        <v>0</v>
      </c>
      <c r="V20" s="6"/>
      <c r="W20" s="5">
        <v>0</v>
      </c>
      <c r="X20" s="6"/>
      <c r="Y20" s="5">
        <v>0</v>
      </c>
      <c r="Z20" s="6"/>
      <c r="AA20" s="5">
        <v>0</v>
      </c>
      <c r="AB20" s="6"/>
      <c r="AC20" s="5">
        <v>105000</v>
      </c>
      <c r="AD20" s="6"/>
      <c r="AE20" s="5">
        <v>990000</v>
      </c>
      <c r="AF20" s="6"/>
      <c r="AG20" s="5">
        <v>97907059108</v>
      </c>
      <c r="AH20" s="6"/>
      <c r="AI20" s="5">
        <v>103931159062</v>
      </c>
      <c r="AJ20" s="6"/>
      <c r="AK20" s="6" t="s">
        <v>160</v>
      </c>
      <c r="AL20" s="6"/>
    </row>
    <row r="21" spans="1:38" x14ac:dyDescent="0.55000000000000004">
      <c r="A21" s="2" t="s">
        <v>109</v>
      </c>
      <c r="C21" s="6" t="s">
        <v>109</v>
      </c>
      <c r="D21" s="6"/>
      <c r="E21" s="6" t="s">
        <v>109</v>
      </c>
      <c r="F21" s="6"/>
      <c r="G21" s="6" t="s">
        <v>109</v>
      </c>
      <c r="H21" s="6"/>
      <c r="I21" s="6" t="s">
        <v>109</v>
      </c>
      <c r="J21" s="6"/>
      <c r="K21" s="6" t="s">
        <v>109</v>
      </c>
      <c r="L21" s="6"/>
      <c r="M21" s="6" t="s">
        <v>109</v>
      </c>
      <c r="N21" s="6"/>
      <c r="O21" s="6" t="s">
        <v>109</v>
      </c>
      <c r="P21" s="6"/>
      <c r="Q21" s="7">
        <f>SUM(Q9:Q20)</f>
        <v>516007068196</v>
      </c>
      <c r="R21" s="6"/>
      <c r="S21" s="7">
        <f>SUM(S9:S20)</f>
        <v>652934840050</v>
      </c>
      <c r="T21" s="6"/>
      <c r="U21" s="6" t="s">
        <v>109</v>
      </c>
      <c r="V21" s="6"/>
      <c r="W21" s="7">
        <f>SUM(W9:W20)</f>
        <v>0</v>
      </c>
      <c r="X21" s="6"/>
      <c r="Y21" s="6" t="s">
        <v>109</v>
      </c>
      <c r="Z21" s="6"/>
      <c r="AA21" s="7">
        <f>SUM(AA9:AA20)</f>
        <v>16000000</v>
      </c>
      <c r="AB21" s="6"/>
      <c r="AC21" s="6" t="s">
        <v>109</v>
      </c>
      <c r="AD21" s="6"/>
      <c r="AE21" s="6" t="s">
        <v>109</v>
      </c>
      <c r="AF21" s="6"/>
      <c r="AG21" s="7">
        <f>SUM(AG9:AG20)</f>
        <v>515996847157</v>
      </c>
      <c r="AH21" s="6"/>
      <c r="AI21" s="7">
        <f>SUM(AI9:AI20)</f>
        <v>665364795223</v>
      </c>
      <c r="AJ21" s="6"/>
      <c r="AK21" s="8" t="s">
        <v>161</v>
      </c>
      <c r="AL21" s="6"/>
    </row>
    <row r="22" spans="1:38" x14ac:dyDescent="0.55000000000000004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x14ac:dyDescent="0.55000000000000004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x14ac:dyDescent="0.55000000000000004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5"/>
  <sheetViews>
    <sheetView rightToLeft="1" workbookViewId="0">
      <selection activeCell="I8" sqref="I8:O8"/>
    </sheetView>
  </sheetViews>
  <sheetFormatPr defaultRowHeight="24" x14ac:dyDescent="0.55000000000000004"/>
  <cols>
    <col min="1" max="1" width="32.42578125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22" style="2" customWidth="1"/>
    <col min="10" max="10" width="1" style="2" customWidth="1"/>
    <col min="11" max="11" width="22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5.5" thickBot="1" x14ac:dyDescent="0.6">
      <c r="A6" s="19" t="s">
        <v>163</v>
      </c>
      <c r="C6" s="19" t="s">
        <v>164</v>
      </c>
      <c r="D6" s="19" t="s">
        <v>164</v>
      </c>
      <c r="E6" s="19" t="s">
        <v>164</v>
      </c>
      <c r="F6" s="19" t="s">
        <v>164</v>
      </c>
      <c r="G6" s="19" t="s">
        <v>164</v>
      </c>
      <c r="I6" s="19" t="s">
        <v>265</v>
      </c>
      <c r="K6" s="19" t="s">
        <v>5</v>
      </c>
      <c r="L6" s="19" t="s">
        <v>5</v>
      </c>
      <c r="M6" s="19" t="s">
        <v>5</v>
      </c>
      <c r="O6" s="19" t="s">
        <v>6</v>
      </c>
      <c r="P6" s="19" t="s">
        <v>6</v>
      </c>
      <c r="Q6" s="19" t="s">
        <v>6</v>
      </c>
    </row>
    <row r="7" spans="1:17" ht="25.5" thickBot="1" x14ac:dyDescent="0.6">
      <c r="A7" s="19" t="s">
        <v>163</v>
      </c>
      <c r="C7" s="19" t="s">
        <v>165</v>
      </c>
      <c r="E7" s="19" t="s">
        <v>166</v>
      </c>
      <c r="G7" s="19" t="s">
        <v>167</v>
      </c>
      <c r="I7" s="19" t="s">
        <v>168</v>
      </c>
      <c r="K7" s="19" t="s">
        <v>169</v>
      </c>
      <c r="M7" s="19" t="s">
        <v>170</v>
      </c>
      <c r="O7" s="19" t="s">
        <v>168</v>
      </c>
      <c r="Q7" s="19" t="s">
        <v>162</v>
      </c>
    </row>
    <row r="8" spans="1:17" x14ac:dyDescent="0.55000000000000004">
      <c r="A8" s="2" t="s">
        <v>171</v>
      </c>
      <c r="C8" s="6" t="s">
        <v>172</v>
      </c>
      <c r="D8" s="6"/>
      <c r="E8" s="6" t="s">
        <v>173</v>
      </c>
      <c r="G8" s="6" t="s">
        <v>174</v>
      </c>
      <c r="I8" s="5">
        <v>701618763</v>
      </c>
      <c r="J8" s="5"/>
      <c r="K8" s="5">
        <v>2971307</v>
      </c>
      <c r="L8" s="5"/>
      <c r="M8" s="5">
        <v>0</v>
      </c>
      <c r="N8" s="5"/>
      <c r="O8" s="5">
        <v>704590070</v>
      </c>
      <c r="Q8" s="6" t="s">
        <v>97</v>
      </c>
    </row>
    <row r="9" spans="1:17" x14ac:dyDescent="0.55000000000000004">
      <c r="A9" s="2" t="s">
        <v>175</v>
      </c>
      <c r="C9" s="6" t="s">
        <v>176</v>
      </c>
      <c r="D9" s="6"/>
      <c r="E9" s="6" t="s">
        <v>173</v>
      </c>
      <c r="G9" s="6" t="s">
        <v>177</v>
      </c>
      <c r="I9" s="5">
        <v>235365502</v>
      </c>
      <c r="J9" s="5"/>
      <c r="K9" s="5">
        <v>999005</v>
      </c>
      <c r="L9" s="5"/>
      <c r="M9" s="5">
        <v>0</v>
      </c>
      <c r="N9" s="5"/>
      <c r="O9" s="5">
        <v>236364507</v>
      </c>
      <c r="Q9" s="6" t="s">
        <v>124</v>
      </c>
    </row>
    <row r="10" spans="1:17" x14ac:dyDescent="0.55000000000000004">
      <c r="A10" s="2" t="s">
        <v>178</v>
      </c>
      <c r="C10" s="6" t="s">
        <v>179</v>
      </c>
      <c r="D10" s="6"/>
      <c r="E10" s="6" t="s">
        <v>173</v>
      </c>
      <c r="G10" s="6" t="s">
        <v>180</v>
      </c>
      <c r="I10" s="5">
        <v>146696955274</v>
      </c>
      <c r="J10" s="5"/>
      <c r="K10" s="5">
        <v>114432126603</v>
      </c>
      <c r="L10" s="5"/>
      <c r="M10" s="5">
        <v>76641141736</v>
      </c>
      <c r="N10" s="5"/>
      <c r="O10" s="5">
        <v>184487940141</v>
      </c>
      <c r="Q10" s="6" t="s">
        <v>181</v>
      </c>
    </row>
    <row r="11" spans="1:17" x14ac:dyDescent="0.55000000000000004">
      <c r="A11" s="2" t="s">
        <v>182</v>
      </c>
      <c r="C11" s="6" t="s">
        <v>183</v>
      </c>
      <c r="D11" s="6"/>
      <c r="E11" s="6" t="s">
        <v>173</v>
      </c>
      <c r="G11" s="6" t="s">
        <v>184</v>
      </c>
      <c r="I11" s="5">
        <v>296296967</v>
      </c>
      <c r="J11" s="5"/>
      <c r="K11" s="5">
        <v>14293040387</v>
      </c>
      <c r="L11" s="5"/>
      <c r="M11" s="5">
        <v>12000300000</v>
      </c>
      <c r="N11" s="5"/>
      <c r="O11" s="5">
        <v>2589037354</v>
      </c>
      <c r="Q11" s="6" t="s">
        <v>185</v>
      </c>
    </row>
    <row r="12" spans="1:17" x14ac:dyDescent="0.55000000000000004">
      <c r="A12" s="2" t="s">
        <v>186</v>
      </c>
      <c r="C12" s="6" t="s">
        <v>187</v>
      </c>
      <c r="D12" s="6"/>
      <c r="E12" s="6" t="s">
        <v>188</v>
      </c>
      <c r="G12" s="6" t="s">
        <v>184</v>
      </c>
      <c r="I12" s="5">
        <v>650000000000</v>
      </c>
      <c r="J12" s="5"/>
      <c r="K12" s="5">
        <v>0</v>
      </c>
      <c r="L12" s="5"/>
      <c r="M12" s="5">
        <v>0</v>
      </c>
      <c r="N12" s="5"/>
      <c r="O12" s="5">
        <v>650000000000</v>
      </c>
      <c r="Q12" s="6" t="s">
        <v>189</v>
      </c>
    </row>
    <row r="13" spans="1:17" ht="24.75" thickBot="1" x14ac:dyDescent="0.6">
      <c r="A13" s="2" t="s">
        <v>186</v>
      </c>
      <c r="C13" s="6" t="s">
        <v>190</v>
      </c>
      <c r="D13" s="6"/>
      <c r="E13" s="6" t="s">
        <v>188</v>
      </c>
      <c r="G13" s="6" t="s">
        <v>191</v>
      </c>
      <c r="I13" s="5">
        <v>100000000000</v>
      </c>
      <c r="J13" s="5"/>
      <c r="K13" s="5">
        <v>0</v>
      </c>
      <c r="L13" s="5"/>
      <c r="M13" s="5">
        <v>0</v>
      </c>
      <c r="N13" s="5"/>
      <c r="O13" s="5">
        <v>100000000000</v>
      </c>
      <c r="Q13" s="6" t="s">
        <v>192</v>
      </c>
    </row>
    <row r="14" spans="1:17" ht="24.75" thickBot="1" x14ac:dyDescent="0.6">
      <c r="A14" s="2" t="s">
        <v>109</v>
      </c>
      <c r="C14" s="6" t="s">
        <v>109</v>
      </c>
      <c r="D14" s="6"/>
      <c r="E14" s="6" t="s">
        <v>109</v>
      </c>
      <c r="G14" s="6" t="s">
        <v>109</v>
      </c>
      <c r="H14" s="6"/>
      <c r="I14" s="7">
        <f>SUM(I8:I13)</f>
        <v>897930236506</v>
      </c>
      <c r="J14" s="6"/>
      <c r="K14" s="7">
        <f>SUM(K8:K13)</f>
        <v>128729137302</v>
      </c>
      <c r="L14" s="6"/>
      <c r="M14" s="7">
        <f>SUM(M8:M13)</f>
        <v>88641441736</v>
      </c>
      <c r="N14" s="6"/>
      <c r="O14" s="7">
        <f>SUM(O8:O13)</f>
        <v>938017932072</v>
      </c>
      <c r="Q14" s="8" t="s">
        <v>193</v>
      </c>
    </row>
    <row r="15" spans="1:17" ht="24.75" thickTop="1" x14ac:dyDescent="0.55000000000000004">
      <c r="C15" s="6"/>
      <c r="D15" s="6"/>
      <c r="E15" s="6"/>
      <c r="G15" s="6"/>
      <c r="Q15" s="6"/>
    </row>
  </sheetData>
  <mergeCells count="16">
    <mergeCell ref="O7"/>
    <mergeCell ref="Q7"/>
    <mergeCell ref="O6:Q6"/>
    <mergeCell ref="A2:Q2"/>
    <mergeCell ref="A3:Q3"/>
    <mergeCell ref="A4:Q4"/>
    <mergeCell ref="I7"/>
    <mergeCell ref="I6"/>
    <mergeCell ref="K7"/>
    <mergeCell ref="M7"/>
    <mergeCell ref="K6:M6"/>
    <mergeCell ref="A6:A7"/>
    <mergeCell ref="C7"/>
    <mergeCell ref="E7"/>
    <mergeCell ref="G7"/>
    <mergeCell ref="C6:G6"/>
  </mergeCells>
  <pageMargins left="0.7" right="0.7" top="0.75" bottom="0.75" header="0.3" footer="0.3"/>
  <ignoredErrors>
    <ignoredError sqref="C8:C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O17"/>
  <sheetViews>
    <sheetView rightToLeft="1" topLeftCell="A4" workbookViewId="0">
      <selection activeCell="R24" sqref="R24:R25"/>
    </sheetView>
  </sheetViews>
  <sheetFormatPr defaultRowHeight="24" x14ac:dyDescent="0.55000000000000004"/>
  <cols>
    <col min="1" max="1" width="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1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15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</row>
    <row r="4" spans="1:1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15" ht="24.75" x14ac:dyDescent="0.55000000000000004">
      <c r="A6" s="19" t="s">
        <v>198</v>
      </c>
      <c r="C6" s="19" t="s">
        <v>168</v>
      </c>
      <c r="E6" s="19" t="s">
        <v>253</v>
      </c>
      <c r="G6" s="19" t="s">
        <v>13</v>
      </c>
    </row>
    <row r="7" spans="1:15" x14ac:dyDescent="0.55000000000000004">
      <c r="A7" s="2" t="s">
        <v>262</v>
      </c>
      <c r="C7" s="5">
        <v>111048499112</v>
      </c>
      <c r="D7" s="6"/>
      <c r="E7" s="14">
        <f>C7/$C$11</f>
        <v>0.76877739375772902</v>
      </c>
      <c r="F7" s="6"/>
      <c r="G7" s="14">
        <v>2.9827205783605891E-2</v>
      </c>
      <c r="H7" s="6"/>
      <c r="I7" s="6"/>
      <c r="J7" s="6"/>
      <c r="K7" s="6"/>
      <c r="L7" s="6"/>
      <c r="M7" s="6"/>
      <c r="N7" s="6"/>
      <c r="O7" s="6"/>
    </row>
    <row r="8" spans="1:15" x14ac:dyDescent="0.55000000000000004">
      <c r="A8" s="2" t="s">
        <v>263</v>
      </c>
      <c r="C8" s="5">
        <v>13985422146</v>
      </c>
      <c r="D8" s="6"/>
      <c r="E8" s="14">
        <f t="shared" ref="E8:E9" si="0">C8/$C$11</f>
        <v>9.681964613641203E-2</v>
      </c>
      <c r="F8" s="6"/>
      <c r="G8" s="14">
        <v>3.7564313579656829E-3</v>
      </c>
      <c r="H8" s="6"/>
      <c r="I8" s="6"/>
      <c r="J8" s="6"/>
      <c r="K8" s="6"/>
      <c r="L8" s="6"/>
      <c r="M8" s="6"/>
      <c r="N8" s="6"/>
      <c r="O8" s="6"/>
    </row>
    <row r="9" spans="1:15" x14ac:dyDescent="0.55000000000000004">
      <c r="A9" s="2" t="s">
        <v>264</v>
      </c>
      <c r="C9" s="5">
        <v>19281438546</v>
      </c>
      <c r="D9" s="6"/>
      <c r="E9" s="14">
        <f t="shared" si="0"/>
        <v>0.13348342563678914</v>
      </c>
      <c r="F9" s="6"/>
      <c r="G9" s="14">
        <v>5.1789212813714266E-3</v>
      </c>
      <c r="H9" s="6"/>
      <c r="I9" s="6"/>
      <c r="J9" s="6"/>
      <c r="K9" s="6"/>
      <c r="L9" s="6"/>
      <c r="M9" s="6"/>
      <c r="N9" s="6"/>
      <c r="O9" s="6"/>
    </row>
    <row r="10" spans="1:15" x14ac:dyDescent="0.55000000000000004">
      <c r="A10" s="2" t="s">
        <v>260</v>
      </c>
      <c r="C10" s="5">
        <v>132825085</v>
      </c>
      <c r="D10" s="6"/>
      <c r="E10" s="14">
        <f>C10/$C$11</f>
        <v>9.1953446906977972E-4</v>
      </c>
      <c r="F10" s="6"/>
      <c r="G10" s="14">
        <v>3.5676314179844943E-5</v>
      </c>
      <c r="H10" s="6"/>
      <c r="I10" s="6"/>
      <c r="J10" s="6"/>
      <c r="K10" s="6"/>
      <c r="L10" s="6"/>
      <c r="M10" s="6"/>
      <c r="N10" s="6"/>
      <c r="O10" s="6"/>
    </row>
    <row r="11" spans="1:15" x14ac:dyDescent="0.55000000000000004">
      <c r="A11" s="2" t="s">
        <v>109</v>
      </c>
      <c r="C11" s="7">
        <f>SUM(C7:C10)</f>
        <v>144448184889</v>
      </c>
      <c r="D11" s="6"/>
      <c r="E11" s="15">
        <f>SUM(E7:E10)</f>
        <v>1</v>
      </c>
      <c r="F11" s="6"/>
      <c r="G11" s="15">
        <v>3.879823473712285E-2</v>
      </c>
      <c r="H11" s="6"/>
      <c r="I11" s="6"/>
      <c r="J11" s="6"/>
      <c r="K11" s="6"/>
      <c r="L11" s="6"/>
      <c r="M11" s="6"/>
      <c r="N11" s="6"/>
      <c r="O11" s="6"/>
    </row>
    <row r="12" spans="1:15" ht="24.75" thickTop="1" x14ac:dyDescent="0.55000000000000004">
      <c r="C12" s="6"/>
      <c r="D12" s="6"/>
      <c r="E12" s="14"/>
      <c r="F12" s="6"/>
      <c r="G12" s="14"/>
      <c r="H12" s="6"/>
      <c r="I12" s="6"/>
      <c r="J12" s="6"/>
      <c r="K12" s="6"/>
      <c r="L12" s="6"/>
      <c r="M12" s="6"/>
      <c r="N12" s="6"/>
      <c r="O12" s="6"/>
    </row>
    <row r="13" spans="1:15" x14ac:dyDescent="0.55000000000000004">
      <c r="C13" s="6"/>
      <c r="D13" s="6"/>
      <c r="E13" s="6"/>
      <c r="F13" s="6"/>
      <c r="G13" s="5"/>
      <c r="H13" s="6"/>
      <c r="I13" s="6"/>
      <c r="J13" s="6"/>
      <c r="K13" s="6"/>
      <c r="L13" s="6"/>
      <c r="M13" s="6"/>
      <c r="N13" s="6"/>
      <c r="O13" s="6"/>
    </row>
    <row r="14" spans="1:15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3:15" x14ac:dyDescent="0.55000000000000004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7"/>
  <sheetViews>
    <sheetView rightToLeft="1" workbookViewId="0">
      <selection activeCell="C58" sqref="C58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1" style="2" customWidth="1"/>
    <col min="6" max="6" width="1" style="2" customWidth="1"/>
    <col min="7" max="7" width="22" style="2" customWidth="1"/>
    <col min="8" max="8" width="1" style="2" customWidth="1"/>
    <col min="9" max="9" width="21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  <c r="L3" s="20" t="s">
        <v>194</v>
      </c>
      <c r="M3" s="20" t="s">
        <v>194</v>
      </c>
      <c r="N3" s="20" t="s">
        <v>194</v>
      </c>
      <c r="O3" s="20" t="s">
        <v>194</v>
      </c>
      <c r="P3" s="20" t="s">
        <v>194</v>
      </c>
      <c r="Q3" s="20" t="s">
        <v>194</v>
      </c>
      <c r="R3" s="20" t="s">
        <v>194</v>
      </c>
      <c r="S3" s="20" t="s">
        <v>194</v>
      </c>
      <c r="T3" s="20" t="s">
        <v>194</v>
      </c>
      <c r="U3" s="20" t="s">
        <v>194</v>
      </c>
    </row>
    <row r="4" spans="1:2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 x14ac:dyDescent="0.55000000000000004">
      <c r="A6" s="19" t="s">
        <v>3</v>
      </c>
      <c r="C6" s="19" t="s">
        <v>196</v>
      </c>
      <c r="D6" s="19" t="s">
        <v>196</v>
      </c>
      <c r="E6" s="19" t="s">
        <v>196</v>
      </c>
      <c r="F6" s="19" t="s">
        <v>196</v>
      </c>
      <c r="G6" s="19" t="s">
        <v>196</v>
      </c>
      <c r="H6" s="19" t="s">
        <v>196</v>
      </c>
      <c r="I6" s="19" t="s">
        <v>196</v>
      </c>
      <c r="J6" s="19" t="s">
        <v>196</v>
      </c>
      <c r="K6" s="19" t="s">
        <v>196</v>
      </c>
      <c r="M6" s="19" t="s">
        <v>197</v>
      </c>
      <c r="N6" s="19" t="s">
        <v>197</v>
      </c>
      <c r="O6" s="19" t="s">
        <v>197</v>
      </c>
      <c r="P6" s="19" t="s">
        <v>197</v>
      </c>
      <c r="Q6" s="19" t="s">
        <v>197</v>
      </c>
      <c r="R6" s="19" t="s">
        <v>197</v>
      </c>
      <c r="S6" s="19" t="s">
        <v>197</v>
      </c>
      <c r="T6" s="19" t="s">
        <v>197</v>
      </c>
      <c r="U6" s="19" t="s">
        <v>197</v>
      </c>
    </row>
    <row r="7" spans="1:21" ht="25.5" thickBot="1" x14ac:dyDescent="0.6">
      <c r="A7" s="19" t="s">
        <v>3</v>
      </c>
      <c r="C7" s="19" t="s">
        <v>250</v>
      </c>
      <c r="E7" s="19" t="s">
        <v>251</v>
      </c>
      <c r="G7" s="19" t="s">
        <v>252</v>
      </c>
      <c r="I7" s="19" t="s">
        <v>168</v>
      </c>
      <c r="K7" s="19" t="s">
        <v>253</v>
      </c>
      <c r="M7" s="19" t="s">
        <v>250</v>
      </c>
      <c r="O7" s="19" t="s">
        <v>251</v>
      </c>
      <c r="Q7" s="19" t="s">
        <v>252</v>
      </c>
      <c r="S7" s="19" t="s">
        <v>168</v>
      </c>
      <c r="U7" s="19" t="s">
        <v>253</v>
      </c>
    </row>
    <row r="8" spans="1:21" x14ac:dyDescent="0.55000000000000004">
      <c r="A8" s="2" t="s">
        <v>82</v>
      </c>
      <c r="C8" s="9">
        <v>0</v>
      </c>
      <c r="E8" s="9">
        <v>-4605938533</v>
      </c>
      <c r="F8" s="9"/>
      <c r="G8" s="9">
        <v>-979075642</v>
      </c>
      <c r="H8" s="9"/>
      <c r="I8" s="9">
        <f>C8+E8+G8</f>
        <v>-5585014175</v>
      </c>
      <c r="K8" s="14">
        <f>I8/$I$65</f>
        <v>-5.0293468349981746E-2</v>
      </c>
      <c r="M8" s="9">
        <v>13245109671</v>
      </c>
      <c r="O8" s="9">
        <v>-25484896760</v>
      </c>
      <c r="P8" s="9"/>
      <c r="Q8" s="9">
        <v>-979075642</v>
      </c>
      <c r="R8" s="9"/>
      <c r="S8" s="9">
        <f>M8+O8+Q8</f>
        <v>-13218862731</v>
      </c>
      <c r="U8" s="14">
        <f>S8/$S$65</f>
        <v>0.12014771196751949</v>
      </c>
    </row>
    <row r="9" spans="1:21" x14ac:dyDescent="0.55000000000000004">
      <c r="A9" s="2" t="s">
        <v>29</v>
      </c>
      <c r="C9" s="9">
        <v>0</v>
      </c>
      <c r="E9" s="9">
        <v>2044710620</v>
      </c>
      <c r="F9" s="9"/>
      <c r="G9" s="9">
        <v>-339674924</v>
      </c>
      <c r="H9" s="9"/>
      <c r="I9" s="9">
        <f t="shared" ref="I9:I63" si="0">C9+E9+G9</f>
        <v>1705035696</v>
      </c>
      <c r="K9" s="14">
        <f t="shared" ref="K9:K64" si="1">I9/$I$65</f>
        <v>1.5353973351798179E-2</v>
      </c>
      <c r="M9" s="9">
        <v>4180754122</v>
      </c>
      <c r="O9" s="9">
        <v>-2996037395</v>
      </c>
      <c r="P9" s="9"/>
      <c r="Q9" s="9">
        <v>-339674924</v>
      </c>
      <c r="R9" s="9"/>
      <c r="S9" s="9">
        <f t="shared" ref="S9:S64" si="2">M9+O9+Q9</f>
        <v>845041803</v>
      </c>
      <c r="U9" s="14">
        <f t="shared" ref="U9:U64" si="3">S9/$S$65</f>
        <v>-7.6806788309599664E-3</v>
      </c>
    </row>
    <row r="10" spans="1:21" x14ac:dyDescent="0.55000000000000004">
      <c r="A10" s="2" t="s">
        <v>85</v>
      </c>
      <c r="C10" s="9">
        <v>0</v>
      </c>
      <c r="E10" s="9">
        <v>1401535016</v>
      </c>
      <c r="F10" s="9"/>
      <c r="G10" s="9">
        <v>2659233664</v>
      </c>
      <c r="H10" s="9"/>
      <c r="I10" s="9">
        <f t="shared" si="0"/>
        <v>4060768680</v>
      </c>
      <c r="K10" s="14">
        <f t="shared" si="1"/>
        <v>3.6567524214775542E-2</v>
      </c>
      <c r="M10" s="9">
        <v>107248446</v>
      </c>
      <c r="O10" s="9">
        <v>1730128467</v>
      </c>
      <c r="P10" s="9"/>
      <c r="Q10" s="9">
        <v>3911474738</v>
      </c>
      <c r="R10" s="9"/>
      <c r="S10" s="9">
        <f t="shared" si="2"/>
        <v>5748851651</v>
      </c>
      <c r="U10" s="14">
        <f t="shared" si="3"/>
        <v>-5.2251951348926289E-2</v>
      </c>
    </row>
    <row r="11" spans="1:21" x14ac:dyDescent="0.55000000000000004">
      <c r="A11" s="2" t="s">
        <v>87</v>
      </c>
      <c r="C11" s="9">
        <v>0</v>
      </c>
      <c r="E11" s="9">
        <v>3042627476</v>
      </c>
      <c r="F11" s="9"/>
      <c r="G11" s="9">
        <v>764444852</v>
      </c>
      <c r="H11" s="9"/>
      <c r="I11" s="9">
        <f t="shared" si="0"/>
        <v>3807072328</v>
      </c>
      <c r="K11" s="14">
        <f t="shared" si="1"/>
        <v>3.4282969681873603E-2</v>
      </c>
      <c r="M11" s="9">
        <v>0</v>
      </c>
      <c r="O11" s="9">
        <v>4183139094</v>
      </c>
      <c r="P11" s="9"/>
      <c r="Q11" s="9">
        <v>764444852</v>
      </c>
      <c r="R11" s="9"/>
      <c r="S11" s="9">
        <f t="shared" si="2"/>
        <v>4947583946</v>
      </c>
      <c r="U11" s="14">
        <f t="shared" si="3"/>
        <v>-4.4969140157956868E-2</v>
      </c>
    </row>
    <row r="12" spans="1:21" x14ac:dyDescent="0.55000000000000004">
      <c r="A12" s="2" t="s">
        <v>33</v>
      </c>
      <c r="C12" s="9">
        <v>0</v>
      </c>
      <c r="E12" s="9">
        <v>378870337</v>
      </c>
      <c r="F12" s="9"/>
      <c r="G12" s="9">
        <v>254696199</v>
      </c>
      <c r="H12" s="9"/>
      <c r="I12" s="9">
        <f t="shared" si="0"/>
        <v>633566536</v>
      </c>
      <c r="K12" s="14">
        <f t="shared" si="1"/>
        <v>5.7053138143420322E-3</v>
      </c>
      <c r="M12" s="9">
        <v>6892837000</v>
      </c>
      <c r="O12" s="9">
        <v>587508148</v>
      </c>
      <c r="P12" s="9"/>
      <c r="Q12" s="9">
        <v>651690364</v>
      </c>
      <c r="R12" s="9"/>
      <c r="S12" s="9">
        <f t="shared" si="2"/>
        <v>8132035512</v>
      </c>
      <c r="U12" s="14">
        <f t="shared" si="3"/>
        <v>-7.3912974231445314E-2</v>
      </c>
    </row>
    <row r="13" spans="1:21" x14ac:dyDescent="0.55000000000000004">
      <c r="A13" s="2" t="s">
        <v>27</v>
      </c>
      <c r="C13" s="9">
        <v>0</v>
      </c>
      <c r="E13" s="9">
        <v>12241070160</v>
      </c>
      <c r="F13" s="9"/>
      <c r="G13" s="9">
        <v>-11129402150</v>
      </c>
      <c r="H13" s="9"/>
      <c r="I13" s="9">
        <f>C13+E13+G13</f>
        <v>1111668010</v>
      </c>
      <c r="K13" s="14">
        <f t="shared" si="1"/>
        <v>1.0010653173789337E-2</v>
      </c>
      <c r="M13" s="9">
        <v>10730477060</v>
      </c>
      <c r="O13" s="9">
        <v>-16558832787</v>
      </c>
      <c r="P13" s="9"/>
      <c r="Q13" s="9">
        <v>-11129402150</v>
      </c>
      <c r="R13" s="9"/>
      <c r="S13" s="9">
        <f t="shared" si="2"/>
        <v>-16957757877</v>
      </c>
      <c r="U13" s="14">
        <f t="shared" si="3"/>
        <v>0.15413094533788232</v>
      </c>
    </row>
    <row r="14" spans="1:21" x14ac:dyDescent="0.55000000000000004">
      <c r="A14" s="2" t="s">
        <v>245</v>
      </c>
      <c r="C14" s="9">
        <v>0</v>
      </c>
      <c r="E14" s="9">
        <v>0</v>
      </c>
      <c r="F14" s="9"/>
      <c r="G14" s="9">
        <v>0</v>
      </c>
      <c r="H14" s="9"/>
      <c r="I14" s="9">
        <f t="shared" si="0"/>
        <v>0</v>
      </c>
      <c r="K14" s="14">
        <f t="shared" si="1"/>
        <v>0</v>
      </c>
      <c r="M14" s="9">
        <v>0</v>
      </c>
      <c r="O14" s="9">
        <v>0</v>
      </c>
      <c r="P14" s="9"/>
      <c r="Q14" s="9">
        <v>0</v>
      </c>
      <c r="R14" s="9"/>
      <c r="S14" s="9">
        <f t="shared" si="2"/>
        <v>0</v>
      </c>
      <c r="U14" s="14">
        <f t="shared" si="3"/>
        <v>0</v>
      </c>
    </row>
    <row r="15" spans="1:21" x14ac:dyDescent="0.55000000000000004">
      <c r="A15" s="2" t="s">
        <v>102</v>
      </c>
      <c r="C15" s="9">
        <v>0</v>
      </c>
      <c r="E15" s="9">
        <v>405452081</v>
      </c>
      <c r="F15" s="9"/>
      <c r="G15" s="9">
        <v>0</v>
      </c>
      <c r="H15" s="9"/>
      <c r="I15" s="9">
        <f t="shared" si="0"/>
        <v>405452081</v>
      </c>
      <c r="K15" s="14">
        <f t="shared" si="1"/>
        <v>3.6511261680383712E-3</v>
      </c>
      <c r="M15" s="9">
        <v>0</v>
      </c>
      <c r="O15" s="9">
        <v>734583770</v>
      </c>
      <c r="P15" s="9"/>
      <c r="Q15" s="9">
        <v>-5101</v>
      </c>
      <c r="R15" s="9"/>
      <c r="S15" s="9">
        <f t="shared" si="2"/>
        <v>734578669</v>
      </c>
      <c r="U15" s="14">
        <f t="shared" si="3"/>
        <v>-6.6766671336649219E-3</v>
      </c>
    </row>
    <row r="16" spans="1:21" x14ac:dyDescent="0.55000000000000004">
      <c r="A16" s="2" t="s">
        <v>76</v>
      </c>
      <c r="C16" s="9">
        <v>0</v>
      </c>
      <c r="E16" s="9">
        <v>-784956989</v>
      </c>
      <c r="F16" s="9"/>
      <c r="G16" s="9">
        <v>0</v>
      </c>
      <c r="H16" s="9"/>
      <c r="I16" s="9">
        <f t="shared" si="0"/>
        <v>-784956989</v>
      </c>
      <c r="K16" s="14">
        <f t="shared" si="1"/>
        <v>-7.0685961119102206E-3</v>
      </c>
      <c r="M16" s="9">
        <v>201284720</v>
      </c>
      <c r="O16" s="9">
        <v>-6495134309</v>
      </c>
      <c r="P16" s="9"/>
      <c r="Q16" s="9">
        <v>14994541</v>
      </c>
      <c r="R16" s="9"/>
      <c r="S16" s="9">
        <f t="shared" si="2"/>
        <v>-6278855048</v>
      </c>
      <c r="U16" s="14">
        <f t="shared" si="3"/>
        <v>5.7069211107228172E-2</v>
      </c>
    </row>
    <row r="17" spans="1:21" x14ac:dyDescent="0.55000000000000004">
      <c r="A17" s="2" t="s">
        <v>39</v>
      </c>
      <c r="C17" s="9">
        <v>0</v>
      </c>
      <c r="E17" s="9">
        <v>-18209176</v>
      </c>
      <c r="F17" s="9"/>
      <c r="G17" s="9">
        <v>0</v>
      </c>
      <c r="H17" s="9"/>
      <c r="I17" s="9">
        <f t="shared" si="0"/>
        <v>-18209176</v>
      </c>
      <c r="K17" s="14">
        <f t="shared" si="1"/>
        <v>-1.6397498522646939E-4</v>
      </c>
      <c r="M17" s="9">
        <v>6019350662</v>
      </c>
      <c r="O17" s="9">
        <v>-1638825939</v>
      </c>
      <c r="P17" s="9"/>
      <c r="Q17" s="9">
        <v>-122243259</v>
      </c>
      <c r="R17" s="9"/>
      <c r="S17" s="9">
        <f t="shared" si="2"/>
        <v>4258281464</v>
      </c>
      <c r="U17" s="14">
        <f t="shared" si="3"/>
        <v>-3.8703993318084426E-2</v>
      </c>
    </row>
    <row r="18" spans="1:21" x14ac:dyDescent="0.55000000000000004">
      <c r="A18" s="2" t="s">
        <v>246</v>
      </c>
      <c r="C18" s="9">
        <v>0</v>
      </c>
      <c r="E18" s="9">
        <v>0</v>
      </c>
      <c r="F18" s="9"/>
      <c r="G18" s="9">
        <v>0</v>
      </c>
      <c r="H18" s="9"/>
      <c r="I18" s="9">
        <f t="shared" si="0"/>
        <v>0</v>
      </c>
      <c r="K18" s="14">
        <f t="shared" si="1"/>
        <v>0</v>
      </c>
      <c r="M18" s="9">
        <v>0</v>
      </c>
      <c r="O18" s="9">
        <v>0</v>
      </c>
      <c r="P18" s="9"/>
      <c r="Q18" s="9">
        <v>2342</v>
      </c>
      <c r="R18" s="9"/>
      <c r="S18" s="9">
        <f t="shared" si="2"/>
        <v>2342</v>
      </c>
      <c r="U18" s="14">
        <f t="shared" si="3"/>
        <v>-2.1286698194394816E-8</v>
      </c>
    </row>
    <row r="19" spans="1:21" x14ac:dyDescent="0.55000000000000004">
      <c r="A19" s="2" t="s">
        <v>96</v>
      </c>
      <c r="C19" s="9">
        <v>0</v>
      </c>
      <c r="E19" s="9">
        <v>29860387</v>
      </c>
      <c r="F19" s="9"/>
      <c r="G19" s="9">
        <v>0</v>
      </c>
      <c r="H19" s="9"/>
      <c r="I19" s="9">
        <f t="shared" si="0"/>
        <v>29860387</v>
      </c>
      <c r="K19" s="14">
        <f t="shared" si="1"/>
        <v>2.6889500750509844E-4</v>
      </c>
      <c r="M19" s="9">
        <v>51403089</v>
      </c>
      <c r="O19" s="9">
        <v>-571771119</v>
      </c>
      <c r="P19" s="9"/>
      <c r="Q19" s="9">
        <v>-864227069</v>
      </c>
      <c r="R19" s="9"/>
      <c r="S19" s="9">
        <f t="shared" si="2"/>
        <v>-1384595099</v>
      </c>
      <c r="U19" s="14">
        <f t="shared" si="3"/>
        <v>1.2584738682259271E-2</v>
      </c>
    </row>
    <row r="20" spans="1:21" x14ac:dyDescent="0.55000000000000004">
      <c r="A20" s="2" t="s">
        <v>37</v>
      </c>
      <c r="C20" s="9">
        <v>0</v>
      </c>
      <c r="E20" s="9">
        <v>3524331113</v>
      </c>
      <c r="F20" s="9"/>
      <c r="G20" s="9">
        <v>0</v>
      </c>
      <c r="H20" s="9"/>
      <c r="I20" s="9">
        <f t="shared" si="0"/>
        <v>3524331113</v>
      </c>
      <c r="K20" s="14">
        <f t="shared" si="1"/>
        <v>3.1736863995787699E-2</v>
      </c>
      <c r="M20" s="9">
        <v>6895276180</v>
      </c>
      <c r="O20" s="9">
        <v>-5095595399</v>
      </c>
      <c r="P20" s="9"/>
      <c r="Q20" s="9">
        <v>-14058677</v>
      </c>
      <c r="R20" s="9"/>
      <c r="S20" s="9">
        <f t="shared" si="2"/>
        <v>1785622104</v>
      </c>
      <c r="U20" s="14">
        <f t="shared" si="3"/>
        <v>-1.622971768449542E-2</v>
      </c>
    </row>
    <row r="21" spans="1:21" x14ac:dyDescent="0.55000000000000004">
      <c r="A21" s="2" t="s">
        <v>240</v>
      </c>
      <c r="C21" s="9">
        <v>0</v>
      </c>
      <c r="E21" s="9">
        <v>0</v>
      </c>
      <c r="F21" s="9"/>
      <c r="G21" s="9">
        <v>0</v>
      </c>
      <c r="H21" s="9"/>
      <c r="I21" s="9">
        <f t="shared" si="0"/>
        <v>0</v>
      </c>
      <c r="K21" s="14">
        <f t="shared" si="1"/>
        <v>0</v>
      </c>
      <c r="M21" s="9">
        <v>1875000000</v>
      </c>
      <c r="O21" s="9">
        <v>0</v>
      </c>
      <c r="P21" s="9"/>
      <c r="Q21" s="9">
        <v>-648057372</v>
      </c>
      <c r="R21" s="9"/>
      <c r="S21" s="9">
        <f t="shared" si="2"/>
        <v>1226942628</v>
      </c>
      <c r="U21" s="14">
        <f t="shared" si="3"/>
        <v>-1.115181785827226E-2</v>
      </c>
    </row>
    <row r="22" spans="1:21" x14ac:dyDescent="0.55000000000000004">
      <c r="A22" s="2" t="s">
        <v>247</v>
      </c>
      <c r="C22" s="9">
        <v>0</v>
      </c>
      <c r="E22" s="9">
        <v>0</v>
      </c>
      <c r="F22" s="9"/>
      <c r="G22" s="9">
        <v>0</v>
      </c>
      <c r="H22" s="9"/>
      <c r="I22" s="9">
        <f t="shared" si="0"/>
        <v>0</v>
      </c>
      <c r="K22" s="14">
        <f t="shared" si="1"/>
        <v>0</v>
      </c>
      <c r="M22" s="9">
        <v>0</v>
      </c>
      <c r="O22" s="9">
        <v>0</v>
      </c>
      <c r="P22" s="9"/>
      <c r="Q22" s="9">
        <v>5129029992</v>
      </c>
      <c r="R22" s="9"/>
      <c r="S22" s="9">
        <f t="shared" si="2"/>
        <v>5129029992</v>
      </c>
      <c r="U22" s="14">
        <f t="shared" si="3"/>
        <v>-4.661832342856672E-2</v>
      </c>
    </row>
    <row r="23" spans="1:21" x14ac:dyDescent="0.55000000000000004">
      <c r="A23" s="2" t="s">
        <v>100</v>
      </c>
      <c r="C23" s="9">
        <v>0</v>
      </c>
      <c r="E23" s="9">
        <v>4916172850</v>
      </c>
      <c r="F23" s="9"/>
      <c r="G23" s="9">
        <v>0</v>
      </c>
      <c r="H23" s="9"/>
      <c r="I23" s="9">
        <f t="shared" si="0"/>
        <v>4916172850</v>
      </c>
      <c r="K23" s="14">
        <f t="shared" si="1"/>
        <v>4.427050243511952E-2</v>
      </c>
      <c r="M23" s="9">
        <v>3293279612</v>
      </c>
      <c r="O23" s="9">
        <v>-7086154381</v>
      </c>
      <c r="P23" s="9"/>
      <c r="Q23" s="9">
        <v>-3418</v>
      </c>
      <c r="R23" s="9"/>
      <c r="S23" s="9">
        <f t="shared" si="2"/>
        <v>-3792878187</v>
      </c>
      <c r="U23" s="14">
        <f t="shared" si="3"/>
        <v>3.4473891227486078E-2</v>
      </c>
    </row>
    <row r="24" spans="1:21" x14ac:dyDescent="0.55000000000000004">
      <c r="A24" s="2" t="s">
        <v>78</v>
      </c>
      <c r="C24" s="9">
        <v>0</v>
      </c>
      <c r="E24" s="9">
        <v>-1558494170</v>
      </c>
      <c r="F24" s="9"/>
      <c r="G24" s="9">
        <v>0</v>
      </c>
      <c r="H24" s="9"/>
      <c r="I24" s="9">
        <f t="shared" si="0"/>
        <v>-1558494170</v>
      </c>
      <c r="K24" s="14">
        <f t="shared" si="1"/>
        <v>-1.4034356002780614E-2</v>
      </c>
      <c r="M24" s="9">
        <v>3295508114</v>
      </c>
      <c r="O24" s="9">
        <v>-18153571060</v>
      </c>
      <c r="P24" s="9"/>
      <c r="Q24" s="9">
        <v>-173003865</v>
      </c>
      <c r="R24" s="9"/>
      <c r="S24" s="9">
        <f t="shared" si="2"/>
        <v>-15031066811</v>
      </c>
      <c r="U24" s="14">
        <f t="shared" si="3"/>
        <v>0.13661903618511595</v>
      </c>
    </row>
    <row r="25" spans="1:21" x14ac:dyDescent="0.55000000000000004">
      <c r="A25" s="2" t="s">
        <v>65</v>
      </c>
      <c r="C25" s="9">
        <v>0</v>
      </c>
      <c r="E25" s="9">
        <v>4435628041</v>
      </c>
      <c r="F25" s="9"/>
      <c r="G25" s="9">
        <v>0</v>
      </c>
      <c r="H25" s="9"/>
      <c r="I25" s="9">
        <f t="shared" si="0"/>
        <v>4435628041</v>
      </c>
      <c r="K25" s="14">
        <f t="shared" si="1"/>
        <v>3.9943160662134762E-2</v>
      </c>
      <c r="M25" s="9">
        <v>6486094450</v>
      </c>
      <c r="O25" s="9">
        <v>47524432</v>
      </c>
      <c r="P25" s="9"/>
      <c r="Q25" s="9">
        <v>69579889</v>
      </c>
      <c r="R25" s="9"/>
      <c r="S25" s="9">
        <f t="shared" si="2"/>
        <v>6603198771</v>
      </c>
      <c r="U25" s="14">
        <f t="shared" si="3"/>
        <v>-6.0017207239912801E-2</v>
      </c>
    </row>
    <row r="26" spans="1:21" x14ac:dyDescent="0.55000000000000004">
      <c r="A26" s="2" t="s">
        <v>221</v>
      </c>
      <c r="C26" s="9">
        <v>0</v>
      </c>
      <c r="E26" s="9">
        <v>0</v>
      </c>
      <c r="F26" s="9"/>
      <c r="G26" s="9">
        <v>0</v>
      </c>
      <c r="H26" s="9"/>
      <c r="I26" s="9">
        <f t="shared" si="0"/>
        <v>0</v>
      </c>
      <c r="K26" s="14">
        <f t="shared" si="1"/>
        <v>0</v>
      </c>
      <c r="M26" s="9">
        <v>5233947219</v>
      </c>
      <c r="O26" s="9">
        <v>0</v>
      </c>
      <c r="P26" s="9"/>
      <c r="Q26" s="9">
        <v>9445015568</v>
      </c>
      <c r="R26" s="9"/>
      <c r="S26" s="9">
        <f t="shared" si="2"/>
        <v>14678962787</v>
      </c>
      <c r="U26" s="14">
        <f t="shared" si="3"/>
        <v>-0.13341872359249429</v>
      </c>
    </row>
    <row r="27" spans="1:21" x14ac:dyDescent="0.55000000000000004">
      <c r="A27" s="2" t="s">
        <v>90</v>
      </c>
      <c r="C27" s="9">
        <v>0</v>
      </c>
      <c r="E27" s="9">
        <v>1187277803</v>
      </c>
      <c r="F27" s="9"/>
      <c r="G27" s="9">
        <v>0</v>
      </c>
      <c r="H27" s="9"/>
      <c r="I27" s="9">
        <f t="shared" si="0"/>
        <v>1187277803</v>
      </c>
      <c r="K27" s="14">
        <f t="shared" si="1"/>
        <v>1.0691524987546941E-2</v>
      </c>
      <c r="M27" s="9">
        <v>736264350</v>
      </c>
      <c r="O27" s="9">
        <v>-590928221</v>
      </c>
      <c r="P27" s="9"/>
      <c r="Q27" s="9">
        <v>12681629</v>
      </c>
      <c r="R27" s="9"/>
      <c r="S27" s="9">
        <f t="shared" si="2"/>
        <v>158017758</v>
      </c>
      <c r="U27" s="14">
        <f t="shared" si="3"/>
        <v>-1.4362409581131158E-3</v>
      </c>
    </row>
    <row r="28" spans="1:21" x14ac:dyDescent="0.55000000000000004">
      <c r="A28" s="2" t="s">
        <v>95</v>
      </c>
      <c r="C28" s="9">
        <v>0</v>
      </c>
      <c r="E28" s="9">
        <v>1331359515</v>
      </c>
      <c r="F28" s="9"/>
      <c r="G28" s="9">
        <v>0</v>
      </c>
      <c r="H28" s="9"/>
      <c r="I28" s="9">
        <f t="shared" si="0"/>
        <v>1331359515</v>
      </c>
      <c r="K28" s="14">
        <f t="shared" si="1"/>
        <v>1.1988991528405483E-2</v>
      </c>
      <c r="M28" s="9">
        <v>7393129514</v>
      </c>
      <c r="O28" s="9">
        <v>-24322996563</v>
      </c>
      <c r="P28" s="9"/>
      <c r="Q28" s="9">
        <v>0</v>
      </c>
      <c r="R28" s="9"/>
      <c r="S28" s="9">
        <f t="shared" si="2"/>
        <v>-16929867049</v>
      </c>
      <c r="U28" s="14">
        <f t="shared" si="3"/>
        <v>0.15387744250354082</v>
      </c>
    </row>
    <row r="29" spans="1:21" x14ac:dyDescent="0.55000000000000004">
      <c r="A29" s="2" t="s">
        <v>23</v>
      </c>
      <c r="C29" s="9">
        <v>0</v>
      </c>
      <c r="E29" s="9">
        <v>13276735672</v>
      </c>
      <c r="F29" s="9"/>
      <c r="G29" s="9">
        <v>0</v>
      </c>
      <c r="H29" s="9"/>
      <c r="I29" s="9">
        <f t="shared" si="0"/>
        <v>13276735672</v>
      </c>
      <c r="K29" s="14">
        <f t="shared" si="1"/>
        <v>0.11955799294113799</v>
      </c>
      <c r="M29" s="9">
        <v>1644457684</v>
      </c>
      <c r="O29" s="9">
        <v>11223426701</v>
      </c>
      <c r="P29" s="9"/>
      <c r="Q29" s="9">
        <v>0</v>
      </c>
      <c r="R29" s="9"/>
      <c r="S29" s="9">
        <f t="shared" si="2"/>
        <v>12867884385</v>
      </c>
      <c r="U29" s="14">
        <f t="shared" si="3"/>
        <v>-0.11695763078730177</v>
      </c>
    </row>
    <row r="30" spans="1:21" x14ac:dyDescent="0.55000000000000004">
      <c r="A30" s="2" t="s">
        <v>63</v>
      </c>
      <c r="C30" s="9">
        <v>0</v>
      </c>
      <c r="E30" s="9">
        <v>69488787</v>
      </c>
      <c r="F30" s="9"/>
      <c r="G30" s="9">
        <v>0</v>
      </c>
      <c r="H30" s="9"/>
      <c r="I30" s="9">
        <f t="shared" si="0"/>
        <v>69488787</v>
      </c>
      <c r="K30" s="14">
        <f t="shared" si="1"/>
        <v>6.2575169912852061E-4</v>
      </c>
      <c r="M30" s="9">
        <v>10206089120</v>
      </c>
      <c r="O30" s="9">
        <v>-1320286950</v>
      </c>
      <c r="P30" s="9"/>
      <c r="Q30" s="9">
        <v>0</v>
      </c>
      <c r="R30" s="9"/>
      <c r="S30" s="9">
        <f t="shared" si="2"/>
        <v>8885802170</v>
      </c>
      <c r="U30" s="14">
        <f t="shared" si="3"/>
        <v>-8.0764043128902022E-2</v>
      </c>
    </row>
    <row r="31" spans="1:21" x14ac:dyDescent="0.55000000000000004">
      <c r="A31" s="2" t="s">
        <v>43</v>
      </c>
      <c r="C31" s="9">
        <v>0</v>
      </c>
      <c r="E31" s="9">
        <v>9408305114</v>
      </c>
      <c r="F31" s="9"/>
      <c r="G31" s="9">
        <v>0</v>
      </c>
      <c r="H31" s="9"/>
      <c r="I31" s="9">
        <f t="shared" si="0"/>
        <v>9408305114</v>
      </c>
      <c r="K31" s="14">
        <f t="shared" si="1"/>
        <v>8.472248783109497E-2</v>
      </c>
      <c r="M31" s="9">
        <v>2359206552</v>
      </c>
      <c r="O31" s="9">
        <v>6115398324</v>
      </c>
      <c r="P31" s="9"/>
      <c r="Q31" s="9">
        <v>0</v>
      </c>
      <c r="R31" s="9"/>
      <c r="S31" s="9">
        <f t="shared" si="2"/>
        <v>8474604876</v>
      </c>
      <c r="U31" s="14">
        <f t="shared" si="3"/>
        <v>-7.7026625240033605E-2</v>
      </c>
    </row>
    <row r="32" spans="1:21" x14ac:dyDescent="0.55000000000000004">
      <c r="A32" s="2" t="s">
        <v>47</v>
      </c>
      <c r="C32" s="9">
        <v>0</v>
      </c>
      <c r="E32" s="9">
        <v>216316356</v>
      </c>
      <c r="F32" s="9"/>
      <c r="G32" s="9">
        <v>0</v>
      </c>
      <c r="H32" s="9"/>
      <c r="I32" s="9">
        <f t="shared" si="0"/>
        <v>216316356</v>
      </c>
      <c r="K32" s="14">
        <f t="shared" si="1"/>
        <v>1.9479448866518559E-3</v>
      </c>
      <c r="M32" s="9">
        <v>577163124</v>
      </c>
      <c r="O32" s="9">
        <v>-1049053002</v>
      </c>
      <c r="P32" s="9"/>
      <c r="Q32" s="9">
        <v>0</v>
      </c>
      <c r="R32" s="9"/>
      <c r="S32" s="9">
        <f t="shared" si="2"/>
        <v>-471889878</v>
      </c>
      <c r="U32" s="14">
        <f t="shared" si="3"/>
        <v>4.289059527743719E-3</v>
      </c>
    </row>
    <row r="33" spans="1:21" x14ac:dyDescent="0.55000000000000004">
      <c r="A33" s="2" t="s">
        <v>56</v>
      </c>
      <c r="C33" s="9">
        <v>0</v>
      </c>
      <c r="E33" s="9">
        <v>1657123995</v>
      </c>
      <c r="F33" s="9"/>
      <c r="G33" s="9">
        <v>0</v>
      </c>
      <c r="H33" s="9"/>
      <c r="I33" s="9">
        <f t="shared" si="0"/>
        <v>1657123995</v>
      </c>
      <c r="K33" s="14">
        <f t="shared" si="1"/>
        <v>1.4922524918126606E-2</v>
      </c>
      <c r="M33" s="9">
        <v>2837093851</v>
      </c>
      <c r="O33" s="9">
        <v>-2354860413</v>
      </c>
      <c r="P33" s="9"/>
      <c r="Q33" s="9">
        <v>0</v>
      </c>
      <c r="R33" s="9"/>
      <c r="S33" s="9">
        <f t="shared" si="2"/>
        <v>482233438</v>
      </c>
      <c r="U33" s="14">
        <f t="shared" si="3"/>
        <v>-4.3830732937452628E-3</v>
      </c>
    </row>
    <row r="34" spans="1:21" x14ac:dyDescent="0.55000000000000004">
      <c r="A34" s="2" t="s">
        <v>52</v>
      </c>
      <c r="C34" s="9">
        <v>0</v>
      </c>
      <c r="E34" s="9">
        <v>-661853022</v>
      </c>
      <c r="F34" s="9"/>
      <c r="G34" s="9">
        <v>0</v>
      </c>
      <c r="H34" s="9"/>
      <c r="I34" s="9">
        <f t="shared" si="0"/>
        <v>-661853022</v>
      </c>
      <c r="K34" s="14">
        <f t="shared" si="1"/>
        <v>-5.9600357261934385E-3</v>
      </c>
      <c r="M34" s="9">
        <v>1393010765</v>
      </c>
      <c r="O34" s="9">
        <v>-5594531212</v>
      </c>
      <c r="P34" s="9"/>
      <c r="Q34" s="9">
        <v>0</v>
      </c>
      <c r="R34" s="9"/>
      <c r="S34" s="9">
        <f t="shared" si="2"/>
        <v>-4201520447</v>
      </c>
      <c r="U34" s="14">
        <f t="shared" si="3"/>
        <v>3.8188086128466185E-2</v>
      </c>
    </row>
    <row r="35" spans="1:21" x14ac:dyDescent="0.55000000000000004">
      <c r="A35" s="2" t="s">
        <v>98</v>
      </c>
      <c r="C35" s="9">
        <v>0</v>
      </c>
      <c r="E35" s="9">
        <v>1568468393</v>
      </c>
      <c r="F35" s="9"/>
      <c r="G35" s="9">
        <v>0</v>
      </c>
      <c r="H35" s="9"/>
      <c r="I35" s="9">
        <f t="shared" si="0"/>
        <v>1568468393</v>
      </c>
      <c r="K35" s="14">
        <f t="shared" si="1"/>
        <v>1.4124174623297573E-2</v>
      </c>
      <c r="M35" s="9">
        <v>5051111075</v>
      </c>
      <c r="O35" s="9">
        <v>-14263259448</v>
      </c>
      <c r="P35" s="9"/>
      <c r="Q35" s="9">
        <v>0</v>
      </c>
      <c r="R35" s="9"/>
      <c r="S35" s="9">
        <f t="shared" si="2"/>
        <v>-9212148373</v>
      </c>
      <c r="U35" s="14">
        <f t="shared" si="3"/>
        <v>8.3730240024780633E-2</v>
      </c>
    </row>
    <row r="36" spans="1:21" x14ac:dyDescent="0.55000000000000004">
      <c r="A36" s="2" t="s">
        <v>67</v>
      </c>
      <c r="C36" s="9">
        <v>0</v>
      </c>
      <c r="E36" s="9">
        <v>1717492552</v>
      </c>
      <c r="F36" s="9"/>
      <c r="G36" s="9">
        <v>0</v>
      </c>
      <c r="H36" s="9"/>
      <c r="I36" s="9">
        <f t="shared" si="0"/>
        <v>1717492552</v>
      </c>
      <c r="K36" s="14">
        <f t="shared" si="1"/>
        <v>1.5466148267267625E-2</v>
      </c>
      <c r="M36" s="9">
        <v>13565533222</v>
      </c>
      <c r="O36" s="9">
        <v>257623883</v>
      </c>
      <c r="P36" s="9"/>
      <c r="Q36" s="9">
        <v>0</v>
      </c>
      <c r="R36" s="9"/>
      <c r="S36" s="9">
        <f t="shared" si="2"/>
        <v>13823157105</v>
      </c>
      <c r="U36" s="14">
        <f t="shared" si="3"/>
        <v>-0.12564021066944467</v>
      </c>
    </row>
    <row r="37" spans="1:21" x14ac:dyDescent="0.55000000000000004">
      <c r="A37" s="2" t="s">
        <v>69</v>
      </c>
      <c r="C37" s="9">
        <v>0</v>
      </c>
      <c r="E37" s="9">
        <v>1170837538</v>
      </c>
      <c r="F37" s="9"/>
      <c r="G37" s="9">
        <v>0</v>
      </c>
      <c r="H37" s="9"/>
      <c r="I37" s="9">
        <f t="shared" si="0"/>
        <v>1170837538</v>
      </c>
      <c r="K37" s="14">
        <f t="shared" si="1"/>
        <v>1.054347917753916E-2</v>
      </c>
      <c r="M37" s="9">
        <v>495935040</v>
      </c>
      <c r="O37" s="9">
        <v>-9587958880</v>
      </c>
      <c r="P37" s="9"/>
      <c r="Q37" s="9">
        <v>0</v>
      </c>
      <c r="R37" s="9"/>
      <c r="S37" s="9">
        <f t="shared" si="2"/>
        <v>-9092023840</v>
      </c>
      <c r="U37" s="14">
        <f t="shared" si="3"/>
        <v>8.263841479860061E-2</v>
      </c>
    </row>
    <row r="38" spans="1:21" x14ac:dyDescent="0.55000000000000004">
      <c r="A38" s="2" t="s">
        <v>80</v>
      </c>
      <c r="C38" s="9">
        <v>0</v>
      </c>
      <c r="E38" s="9">
        <v>-801656173</v>
      </c>
      <c r="F38" s="9"/>
      <c r="G38" s="9">
        <v>0</v>
      </c>
      <c r="H38" s="9"/>
      <c r="I38" s="9">
        <f t="shared" si="0"/>
        <v>-801656173</v>
      </c>
      <c r="K38" s="14">
        <f t="shared" si="1"/>
        <v>-7.2189735067848754E-3</v>
      </c>
      <c r="M38" s="9">
        <v>2982777210</v>
      </c>
      <c r="O38" s="9">
        <v>-8477788582</v>
      </c>
      <c r="P38" s="9"/>
      <c r="Q38" s="9">
        <v>0</v>
      </c>
      <c r="R38" s="9"/>
      <c r="S38" s="9">
        <f t="shared" si="2"/>
        <v>-5495011372</v>
      </c>
      <c r="U38" s="14">
        <f t="shared" si="3"/>
        <v>4.994476885163595E-2</v>
      </c>
    </row>
    <row r="39" spans="1:21" x14ac:dyDescent="0.55000000000000004">
      <c r="A39" s="2" t="s">
        <v>21</v>
      </c>
      <c r="C39" s="9">
        <v>0</v>
      </c>
      <c r="E39" s="9">
        <v>4419666573</v>
      </c>
      <c r="F39" s="9"/>
      <c r="G39" s="9">
        <v>0</v>
      </c>
      <c r="H39" s="9"/>
      <c r="I39" s="9">
        <f t="shared" si="0"/>
        <v>4419666573</v>
      </c>
      <c r="K39" s="14">
        <f t="shared" si="1"/>
        <v>3.9799426454749827E-2</v>
      </c>
      <c r="M39" s="9">
        <v>2398565272</v>
      </c>
      <c r="O39" s="9">
        <v>-8199644560</v>
      </c>
      <c r="P39" s="9"/>
      <c r="Q39" s="9">
        <v>0</v>
      </c>
      <c r="R39" s="9"/>
      <c r="S39" s="9">
        <f t="shared" si="2"/>
        <v>-5801079288</v>
      </c>
      <c r="U39" s="14">
        <f t="shared" si="3"/>
        <v>5.2726654144069504E-2</v>
      </c>
    </row>
    <row r="40" spans="1:21" x14ac:dyDescent="0.55000000000000004">
      <c r="A40" s="2" t="s">
        <v>41</v>
      </c>
      <c r="C40" s="9">
        <v>0</v>
      </c>
      <c r="E40" s="9">
        <v>3234663553</v>
      </c>
      <c r="F40" s="9"/>
      <c r="G40" s="9">
        <v>0</v>
      </c>
      <c r="H40" s="9"/>
      <c r="I40" s="9">
        <f t="shared" si="0"/>
        <v>3234663553</v>
      </c>
      <c r="K40" s="14">
        <f t="shared" si="1"/>
        <v>2.9128386057434671E-2</v>
      </c>
      <c r="M40" s="9">
        <v>9637487222</v>
      </c>
      <c r="O40" s="9">
        <v>8012048303</v>
      </c>
      <c r="P40" s="9"/>
      <c r="Q40" s="9">
        <v>0</v>
      </c>
      <c r="R40" s="9"/>
      <c r="S40" s="9">
        <f t="shared" si="2"/>
        <v>17649535525</v>
      </c>
      <c r="U40" s="14">
        <f t="shared" si="3"/>
        <v>-0.16041858923651781</v>
      </c>
    </row>
    <row r="41" spans="1:21" x14ac:dyDescent="0.55000000000000004">
      <c r="A41" s="2" t="s">
        <v>92</v>
      </c>
      <c r="C41" s="9">
        <v>0</v>
      </c>
      <c r="E41" s="9">
        <v>571771198</v>
      </c>
      <c r="F41" s="9"/>
      <c r="G41" s="9">
        <v>0</v>
      </c>
      <c r="H41" s="9"/>
      <c r="I41" s="9">
        <f t="shared" si="0"/>
        <v>571771198</v>
      </c>
      <c r="K41" s="14">
        <f t="shared" si="1"/>
        <v>5.1488421960977646E-3</v>
      </c>
      <c r="M41" s="9">
        <v>3415212000</v>
      </c>
      <c r="O41" s="9">
        <v>-1518767244</v>
      </c>
      <c r="P41" s="9"/>
      <c r="Q41" s="9">
        <v>0</v>
      </c>
      <c r="R41" s="9"/>
      <c r="S41" s="9">
        <f t="shared" si="2"/>
        <v>1896444756</v>
      </c>
      <c r="U41" s="14">
        <f t="shared" si="3"/>
        <v>-1.7236997080834638E-2</v>
      </c>
    </row>
    <row r="42" spans="1:21" x14ac:dyDescent="0.55000000000000004">
      <c r="A42" s="2" t="s">
        <v>70</v>
      </c>
      <c r="C42" s="9">
        <v>0</v>
      </c>
      <c r="E42" s="9">
        <v>2528645700</v>
      </c>
      <c r="F42" s="9"/>
      <c r="G42" s="9">
        <v>0</v>
      </c>
      <c r="H42" s="9"/>
      <c r="I42" s="9">
        <f t="shared" si="0"/>
        <v>2528645700</v>
      </c>
      <c r="K42" s="14">
        <f t="shared" si="1"/>
        <v>2.2770642740806906E-2</v>
      </c>
      <c r="M42" s="9">
        <v>5763757398</v>
      </c>
      <c r="O42" s="9">
        <v>-2944751953</v>
      </c>
      <c r="P42" s="9"/>
      <c r="Q42" s="9">
        <v>0</v>
      </c>
      <c r="R42" s="9"/>
      <c r="S42" s="9">
        <f t="shared" si="2"/>
        <v>2819005445</v>
      </c>
      <c r="U42" s="14">
        <f t="shared" si="3"/>
        <v>-2.5622253678937088E-2</v>
      </c>
    </row>
    <row r="43" spans="1:21" x14ac:dyDescent="0.55000000000000004">
      <c r="A43" s="2" t="s">
        <v>93</v>
      </c>
      <c r="C43" s="9">
        <v>0</v>
      </c>
      <c r="E43" s="9">
        <v>2608731187</v>
      </c>
      <c r="F43" s="9"/>
      <c r="G43" s="9">
        <v>0</v>
      </c>
      <c r="H43" s="9"/>
      <c r="I43" s="9">
        <f t="shared" si="0"/>
        <v>2608731187</v>
      </c>
      <c r="K43" s="14">
        <f t="shared" si="1"/>
        <v>2.3491818512169631E-2</v>
      </c>
      <c r="M43" s="9">
        <v>4890085800</v>
      </c>
      <c r="O43" s="9">
        <v>-866876512</v>
      </c>
      <c r="P43" s="9"/>
      <c r="Q43" s="9">
        <v>0</v>
      </c>
      <c r="R43" s="9"/>
      <c r="S43" s="9">
        <f t="shared" si="2"/>
        <v>4023209288</v>
      </c>
      <c r="U43" s="14">
        <f t="shared" si="3"/>
        <v>-3.6567396194082863E-2</v>
      </c>
    </row>
    <row r="44" spans="1:21" x14ac:dyDescent="0.55000000000000004">
      <c r="A44" s="2" t="s">
        <v>101</v>
      </c>
      <c r="C44" s="9">
        <v>0</v>
      </c>
      <c r="E44" s="9">
        <v>2076734966</v>
      </c>
      <c r="F44" s="9"/>
      <c r="G44" s="9">
        <v>0</v>
      </c>
      <c r="H44" s="9"/>
      <c r="I44" s="9">
        <f t="shared" si="0"/>
        <v>2076734966</v>
      </c>
      <c r="K44" s="14">
        <f t="shared" si="1"/>
        <v>1.8701152944490318E-2</v>
      </c>
      <c r="M44" s="9">
        <v>8289371790</v>
      </c>
      <c r="O44" s="9">
        <v>-23230220181</v>
      </c>
      <c r="P44" s="9"/>
      <c r="Q44" s="9">
        <v>0</v>
      </c>
      <c r="R44" s="9"/>
      <c r="S44" s="9">
        <f t="shared" si="2"/>
        <v>-14940848391</v>
      </c>
      <c r="U44" s="14">
        <f t="shared" si="3"/>
        <v>0.13579903094253903</v>
      </c>
    </row>
    <row r="45" spans="1:21" x14ac:dyDescent="0.55000000000000004">
      <c r="A45" s="2" t="s">
        <v>45</v>
      </c>
      <c r="C45" s="9">
        <v>0</v>
      </c>
      <c r="E45" s="9">
        <v>-1016654418</v>
      </c>
      <c r="F45" s="9"/>
      <c r="G45" s="9">
        <v>0</v>
      </c>
      <c r="H45" s="9"/>
      <c r="I45" s="9">
        <f t="shared" si="0"/>
        <v>-1016654418</v>
      </c>
      <c r="K45" s="14">
        <f t="shared" si="1"/>
        <v>-9.1550487057720144E-3</v>
      </c>
      <c r="M45" s="9">
        <v>12994810560</v>
      </c>
      <c r="O45" s="9">
        <v>-11243001806</v>
      </c>
      <c r="P45" s="9"/>
      <c r="Q45" s="9">
        <v>0</v>
      </c>
      <c r="R45" s="9"/>
      <c r="S45" s="9">
        <f t="shared" si="2"/>
        <v>1751808754</v>
      </c>
      <c r="U45" s="14">
        <f t="shared" si="3"/>
        <v>-1.5922384389708298E-2</v>
      </c>
    </row>
    <row r="46" spans="1:21" x14ac:dyDescent="0.55000000000000004">
      <c r="A46" s="2" t="s">
        <v>54</v>
      </c>
      <c r="C46" s="9">
        <v>0</v>
      </c>
      <c r="E46" s="9">
        <v>2723134447</v>
      </c>
      <c r="F46" s="9"/>
      <c r="G46" s="9">
        <v>0</v>
      </c>
      <c r="H46" s="9"/>
      <c r="I46" s="9">
        <f t="shared" si="0"/>
        <v>2723134447</v>
      </c>
      <c r="K46" s="14">
        <f t="shared" si="1"/>
        <v>2.4522028383739874E-2</v>
      </c>
      <c r="M46" s="9">
        <v>2325474660</v>
      </c>
      <c r="O46" s="9">
        <v>1030668416</v>
      </c>
      <c r="P46" s="9"/>
      <c r="Q46" s="9">
        <v>0</v>
      </c>
      <c r="R46" s="9"/>
      <c r="S46" s="9">
        <f t="shared" si="2"/>
        <v>3356143076</v>
      </c>
      <c r="U46" s="14">
        <f t="shared" si="3"/>
        <v>-3.0504357282672874E-2</v>
      </c>
    </row>
    <row r="47" spans="1:21" x14ac:dyDescent="0.55000000000000004">
      <c r="A47" s="2" t="s">
        <v>84</v>
      </c>
      <c r="C47" s="9">
        <v>0</v>
      </c>
      <c r="E47" s="9">
        <v>-1119028764</v>
      </c>
      <c r="F47" s="9"/>
      <c r="G47" s="9">
        <v>0</v>
      </c>
      <c r="H47" s="9"/>
      <c r="I47" s="9">
        <f t="shared" si="0"/>
        <v>-1119028764</v>
      </c>
      <c r="K47" s="14">
        <f t="shared" si="1"/>
        <v>-1.0076937311435417E-2</v>
      </c>
      <c r="M47" s="9">
        <v>6553338390</v>
      </c>
      <c r="O47" s="9">
        <v>-17784564304</v>
      </c>
      <c r="P47" s="9"/>
      <c r="Q47" s="9">
        <v>0</v>
      </c>
      <c r="R47" s="9"/>
      <c r="S47" s="9">
        <f t="shared" si="2"/>
        <v>-11231225914</v>
      </c>
      <c r="U47" s="14">
        <f t="shared" si="3"/>
        <v>0.10208186011288817</v>
      </c>
    </row>
    <row r="48" spans="1:21" x14ac:dyDescent="0.55000000000000004">
      <c r="A48" s="2" t="s">
        <v>25</v>
      </c>
      <c r="C48" s="9">
        <v>0</v>
      </c>
      <c r="E48" s="9">
        <v>1120644856</v>
      </c>
      <c r="F48" s="9"/>
      <c r="G48" s="9">
        <v>0</v>
      </c>
      <c r="H48" s="9"/>
      <c r="I48" s="9">
        <f t="shared" si="0"/>
        <v>1120644856</v>
      </c>
      <c r="K48" s="14">
        <f t="shared" si="1"/>
        <v>1.0091490340184472E-2</v>
      </c>
      <c r="M48" s="9">
        <v>4463396024</v>
      </c>
      <c r="O48" s="9">
        <v>-8073217023</v>
      </c>
      <c r="P48" s="9"/>
      <c r="Q48" s="9">
        <v>0</v>
      </c>
      <c r="R48" s="9"/>
      <c r="S48" s="9">
        <f t="shared" si="2"/>
        <v>-3609820999</v>
      </c>
      <c r="U48" s="14">
        <f t="shared" si="3"/>
        <v>3.2810064108241589E-2</v>
      </c>
    </row>
    <row r="49" spans="1:21" x14ac:dyDescent="0.55000000000000004">
      <c r="A49" s="2" t="s">
        <v>31</v>
      </c>
      <c r="C49" s="9">
        <v>0</v>
      </c>
      <c r="E49" s="9">
        <v>451258842</v>
      </c>
      <c r="F49" s="9"/>
      <c r="G49" s="9">
        <v>0</v>
      </c>
      <c r="H49" s="9"/>
      <c r="I49" s="9">
        <f t="shared" si="0"/>
        <v>451258842</v>
      </c>
      <c r="K49" s="14">
        <f t="shared" si="1"/>
        <v>4.0636194603349256E-3</v>
      </c>
      <c r="M49" s="9">
        <v>1216799740</v>
      </c>
      <c r="O49" s="9">
        <v>-4545153486</v>
      </c>
      <c r="P49" s="9"/>
      <c r="Q49" s="9">
        <v>0</v>
      </c>
      <c r="R49" s="9"/>
      <c r="S49" s="9">
        <f t="shared" si="2"/>
        <v>-3328353746</v>
      </c>
      <c r="U49" s="14">
        <f t="shared" si="3"/>
        <v>3.0251776974929728E-2</v>
      </c>
    </row>
    <row r="50" spans="1:21" x14ac:dyDescent="0.55000000000000004">
      <c r="A50" s="2" t="s">
        <v>49</v>
      </c>
      <c r="C50" s="9">
        <v>0</v>
      </c>
      <c r="E50" s="9">
        <v>7787756478</v>
      </c>
      <c r="F50" s="9"/>
      <c r="G50" s="9">
        <v>0</v>
      </c>
      <c r="H50" s="9"/>
      <c r="I50" s="9">
        <f t="shared" si="0"/>
        <v>7787756478</v>
      </c>
      <c r="K50" s="14">
        <f t="shared" si="1"/>
        <v>7.012932674314265E-2</v>
      </c>
      <c r="M50" s="9">
        <v>3187343798</v>
      </c>
      <c r="O50" s="9">
        <v>-17171836346</v>
      </c>
      <c r="P50" s="9"/>
      <c r="Q50" s="9">
        <v>0</v>
      </c>
      <c r="R50" s="9"/>
      <c r="S50" s="9">
        <f t="shared" si="2"/>
        <v>-13984492548</v>
      </c>
      <c r="U50" s="14">
        <f t="shared" si="3"/>
        <v>0.12710660643511501</v>
      </c>
    </row>
    <row r="51" spans="1:21" x14ac:dyDescent="0.55000000000000004">
      <c r="A51" s="2" t="s">
        <v>35</v>
      </c>
      <c r="C51" s="9">
        <v>0</v>
      </c>
      <c r="E51" s="9">
        <v>2806391105</v>
      </c>
      <c r="F51" s="9"/>
      <c r="G51" s="9">
        <v>0</v>
      </c>
      <c r="H51" s="9"/>
      <c r="I51" s="9">
        <f t="shared" si="0"/>
        <v>2806391105</v>
      </c>
      <c r="K51" s="14">
        <f t="shared" si="1"/>
        <v>2.5271760785994388E-2</v>
      </c>
      <c r="M51" s="9">
        <v>12474556400</v>
      </c>
      <c r="O51" s="9">
        <v>-36744144001</v>
      </c>
      <c r="P51" s="9"/>
      <c r="Q51" s="9">
        <v>0</v>
      </c>
      <c r="R51" s="9"/>
      <c r="S51" s="9">
        <f t="shared" si="2"/>
        <v>-24269587601</v>
      </c>
      <c r="U51" s="14">
        <f t="shared" si="3"/>
        <v>0.22058897803796479</v>
      </c>
    </row>
    <row r="52" spans="1:21" x14ac:dyDescent="0.55000000000000004">
      <c r="A52" s="2" t="s">
        <v>61</v>
      </c>
      <c r="C52" s="9">
        <v>0</v>
      </c>
      <c r="E52" s="9">
        <v>2631508326</v>
      </c>
      <c r="F52" s="9"/>
      <c r="G52" s="9">
        <v>0</v>
      </c>
      <c r="H52" s="9"/>
      <c r="I52" s="9">
        <f t="shared" si="0"/>
        <v>2631508326</v>
      </c>
      <c r="K52" s="14">
        <f t="shared" si="1"/>
        <v>2.3696928344213993E-2</v>
      </c>
      <c r="M52" s="9">
        <v>3165201600</v>
      </c>
      <c r="O52" s="9">
        <v>-10754860113</v>
      </c>
      <c r="P52" s="9"/>
      <c r="Q52" s="9">
        <v>0</v>
      </c>
      <c r="R52" s="9"/>
      <c r="S52" s="9">
        <f t="shared" si="2"/>
        <v>-7589658513</v>
      </c>
      <c r="U52" s="14">
        <f t="shared" si="3"/>
        <v>6.8983249429867791E-2</v>
      </c>
    </row>
    <row r="53" spans="1:21" x14ac:dyDescent="0.55000000000000004">
      <c r="A53" s="2" t="s">
        <v>58</v>
      </c>
      <c r="C53" s="9">
        <v>0</v>
      </c>
      <c r="E53" s="9">
        <v>3848933856</v>
      </c>
      <c r="F53" s="9"/>
      <c r="G53" s="9">
        <v>0</v>
      </c>
      <c r="H53" s="9"/>
      <c r="I53" s="9">
        <f t="shared" si="0"/>
        <v>3848933856</v>
      </c>
      <c r="K53" s="14">
        <f t="shared" si="1"/>
        <v>3.4659935857353344E-2</v>
      </c>
      <c r="M53" s="9">
        <v>4939022273</v>
      </c>
      <c r="O53" s="9">
        <v>-19480800190</v>
      </c>
      <c r="P53" s="9"/>
      <c r="Q53" s="9">
        <v>0</v>
      </c>
      <c r="R53" s="9"/>
      <c r="S53" s="9">
        <f t="shared" si="2"/>
        <v>-14541777917</v>
      </c>
      <c r="U53" s="14">
        <f t="shared" si="3"/>
        <v>0.13217183506793095</v>
      </c>
    </row>
    <row r="54" spans="1:21" x14ac:dyDescent="0.55000000000000004">
      <c r="A54" s="2" t="s">
        <v>15</v>
      </c>
      <c r="C54" s="9">
        <v>0</v>
      </c>
      <c r="E54" s="9">
        <v>3777390000</v>
      </c>
      <c r="F54" s="9"/>
      <c r="G54" s="9">
        <v>0</v>
      </c>
      <c r="H54" s="9"/>
      <c r="I54" s="9">
        <f t="shared" si="0"/>
        <v>3777390000</v>
      </c>
      <c r="K54" s="14">
        <f t="shared" si="1"/>
        <v>3.40156781089168E-2</v>
      </c>
      <c r="M54" s="9">
        <v>3077495350</v>
      </c>
      <c r="O54" s="9">
        <v>7793352000</v>
      </c>
      <c r="P54" s="9"/>
      <c r="Q54" s="9">
        <v>0</v>
      </c>
      <c r="R54" s="9"/>
      <c r="S54" s="9">
        <f t="shared" si="2"/>
        <v>10870847350</v>
      </c>
      <c r="U54" s="14">
        <f t="shared" si="3"/>
        <v>-9.8806339306911475E-2</v>
      </c>
    </row>
    <row r="55" spans="1:21" x14ac:dyDescent="0.55000000000000004">
      <c r="A55" s="2" t="s">
        <v>72</v>
      </c>
      <c r="C55" s="9">
        <v>0</v>
      </c>
      <c r="E55" s="9">
        <v>3535201992</v>
      </c>
      <c r="F55" s="9"/>
      <c r="G55" s="9">
        <v>0</v>
      </c>
      <c r="H55" s="9"/>
      <c r="I55" s="9">
        <f t="shared" si="0"/>
        <v>3535201992</v>
      </c>
      <c r="K55" s="14">
        <f t="shared" si="1"/>
        <v>3.1834757070324605E-2</v>
      </c>
      <c r="M55" s="9">
        <v>260578592</v>
      </c>
      <c r="O55" s="9">
        <v>-20491078213</v>
      </c>
      <c r="P55" s="9"/>
      <c r="Q55" s="9">
        <v>0</v>
      </c>
      <c r="R55" s="9"/>
      <c r="S55" s="9">
        <f t="shared" si="2"/>
        <v>-20230499621</v>
      </c>
      <c r="U55" s="14">
        <f t="shared" si="3"/>
        <v>0.18387725864818349</v>
      </c>
    </row>
    <row r="56" spans="1:21" x14ac:dyDescent="0.55000000000000004">
      <c r="A56" s="2" t="s">
        <v>17</v>
      </c>
      <c r="C56" s="9">
        <v>0</v>
      </c>
      <c r="E56" s="9">
        <v>5794877503</v>
      </c>
      <c r="F56" s="9"/>
      <c r="G56" s="9">
        <v>0</v>
      </c>
      <c r="H56" s="9"/>
      <c r="I56" s="9">
        <f t="shared" si="0"/>
        <v>5794877503</v>
      </c>
      <c r="K56" s="14">
        <f t="shared" si="1"/>
        <v>5.2183303239181439E-2</v>
      </c>
      <c r="M56" s="9">
        <v>2141896619</v>
      </c>
      <c r="O56" s="9">
        <v>-29568393909</v>
      </c>
      <c r="P56" s="9"/>
      <c r="Q56" s="9">
        <v>0</v>
      </c>
      <c r="R56" s="9"/>
      <c r="S56" s="9">
        <f t="shared" si="2"/>
        <v>-27426497290</v>
      </c>
      <c r="U56" s="14">
        <f t="shared" si="3"/>
        <v>0.24928248093151895</v>
      </c>
    </row>
    <row r="57" spans="1:21" x14ac:dyDescent="0.55000000000000004">
      <c r="A57" s="2" t="s">
        <v>19</v>
      </c>
      <c r="C57" s="9">
        <v>0</v>
      </c>
      <c r="E57" s="9">
        <v>898385729</v>
      </c>
      <c r="F57" s="9"/>
      <c r="G57" s="9">
        <v>0</v>
      </c>
      <c r="H57" s="9"/>
      <c r="I57" s="9">
        <f t="shared" si="0"/>
        <v>898385729</v>
      </c>
      <c r="K57" s="14">
        <f t="shared" si="1"/>
        <v>8.0900303583449316E-3</v>
      </c>
      <c r="M57" s="9">
        <v>1581585460</v>
      </c>
      <c r="O57" s="9">
        <v>-3057404127</v>
      </c>
      <c r="P57" s="9"/>
      <c r="Q57" s="9">
        <v>0</v>
      </c>
      <c r="R57" s="9"/>
      <c r="S57" s="9">
        <f t="shared" si="2"/>
        <v>-1475818667</v>
      </c>
      <c r="U57" s="14">
        <f t="shared" si="3"/>
        <v>1.3413879826679362E-2</v>
      </c>
    </row>
    <row r="58" spans="1:21" x14ac:dyDescent="0.55000000000000004">
      <c r="A58" s="2" t="s">
        <v>108</v>
      </c>
      <c r="C58" s="9">
        <v>0</v>
      </c>
      <c r="E58" s="9">
        <v>3024070000</v>
      </c>
      <c r="F58" s="9"/>
      <c r="G58" s="9">
        <v>0</v>
      </c>
      <c r="H58" s="9"/>
      <c r="I58" s="9">
        <f t="shared" si="0"/>
        <v>3024070000</v>
      </c>
      <c r="K58" s="14">
        <f t="shared" si="1"/>
        <v>2.7231975437757825E-2</v>
      </c>
      <c r="M58" s="9">
        <v>0</v>
      </c>
      <c r="O58" s="9">
        <v>3024070000</v>
      </c>
      <c r="P58" s="9"/>
      <c r="Q58" s="9">
        <v>0</v>
      </c>
      <c r="R58" s="9"/>
      <c r="S58" s="9">
        <f t="shared" si="2"/>
        <v>3024070000</v>
      </c>
      <c r="U58" s="14">
        <f t="shared" si="3"/>
        <v>-2.7486108201846087E-2</v>
      </c>
    </row>
    <row r="59" spans="1:21" x14ac:dyDescent="0.55000000000000004">
      <c r="A59" s="2" t="s">
        <v>106</v>
      </c>
      <c r="C59" s="9">
        <v>0</v>
      </c>
      <c r="E59" s="9">
        <v>3235573531</v>
      </c>
      <c r="F59" s="9"/>
      <c r="G59" s="9">
        <v>0</v>
      </c>
      <c r="H59" s="9"/>
      <c r="I59" s="9">
        <f t="shared" si="0"/>
        <v>3235573531</v>
      </c>
      <c r="K59" s="14">
        <f t="shared" si="1"/>
        <v>2.9136580477056206E-2</v>
      </c>
      <c r="M59" s="9">
        <v>0</v>
      </c>
      <c r="O59" s="9">
        <v>3235573531</v>
      </c>
      <c r="P59" s="9"/>
      <c r="Q59" s="9">
        <v>0</v>
      </c>
      <c r="R59" s="9"/>
      <c r="S59" s="9">
        <f t="shared" si="2"/>
        <v>3235573531</v>
      </c>
      <c r="U59" s="14">
        <f t="shared" si="3"/>
        <v>-2.9408487292984356E-2</v>
      </c>
    </row>
    <row r="60" spans="1:21" x14ac:dyDescent="0.55000000000000004">
      <c r="A60" s="2" t="s">
        <v>51</v>
      </c>
      <c r="C60" s="9">
        <v>0</v>
      </c>
      <c r="E60" s="9">
        <v>1283753380</v>
      </c>
      <c r="F60" s="9"/>
      <c r="G60" s="9">
        <v>0</v>
      </c>
      <c r="H60" s="9"/>
      <c r="I60" s="9">
        <f t="shared" si="0"/>
        <v>1283753380</v>
      </c>
      <c r="K60" s="14">
        <f t="shared" si="1"/>
        <v>1.1560294739307817E-2</v>
      </c>
      <c r="M60" s="9">
        <v>0</v>
      </c>
      <c r="O60" s="9">
        <v>-10269402997</v>
      </c>
      <c r="P60" s="9"/>
      <c r="Q60" s="9">
        <v>0</v>
      </c>
      <c r="R60" s="9"/>
      <c r="S60" s="9">
        <f t="shared" si="2"/>
        <v>-10269402997</v>
      </c>
      <c r="U60" s="14">
        <f t="shared" si="3"/>
        <v>9.3339744762490448E-2</v>
      </c>
    </row>
    <row r="61" spans="1:21" x14ac:dyDescent="0.55000000000000004">
      <c r="A61" s="2" t="s">
        <v>88</v>
      </c>
      <c r="C61" s="9">
        <v>0</v>
      </c>
      <c r="E61" s="9">
        <v>2810360200</v>
      </c>
      <c r="F61" s="9"/>
      <c r="G61" s="9">
        <v>0</v>
      </c>
      <c r="H61" s="9"/>
      <c r="I61" s="9">
        <f t="shared" si="0"/>
        <v>2810360200</v>
      </c>
      <c r="K61" s="14">
        <f t="shared" si="1"/>
        <v>2.5307502781897303E-2</v>
      </c>
      <c r="M61" s="9">
        <v>0</v>
      </c>
      <c r="O61" s="9">
        <v>-4714901835</v>
      </c>
      <c r="P61" s="9"/>
      <c r="Q61" s="9">
        <v>0</v>
      </c>
      <c r="R61" s="9"/>
      <c r="S61" s="9">
        <f t="shared" si="2"/>
        <v>-4714901835</v>
      </c>
      <c r="U61" s="14">
        <f t="shared" si="3"/>
        <v>4.2854266600274686E-2</v>
      </c>
    </row>
    <row r="62" spans="1:21" x14ac:dyDescent="0.55000000000000004">
      <c r="A62" s="2" t="s">
        <v>74</v>
      </c>
      <c r="C62" s="9">
        <v>0</v>
      </c>
      <c r="E62" s="9">
        <v>2565731520</v>
      </c>
      <c r="F62" s="9"/>
      <c r="G62" s="9">
        <v>0</v>
      </c>
      <c r="H62" s="9"/>
      <c r="I62" s="9">
        <f t="shared" si="0"/>
        <v>2565731520</v>
      </c>
      <c r="K62" s="14">
        <f t="shared" si="1"/>
        <v>2.3104603310280865E-2</v>
      </c>
      <c r="M62" s="9">
        <v>0</v>
      </c>
      <c r="O62" s="9">
        <v>5423993310</v>
      </c>
      <c r="P62" s="9"/>
      <c r="Q62" s="9">
        <v>0</v>
      </c>
      <c r="R62" s="9"/>
      <c r="S62" s="9">
        <f t="shared" si="2"/>
        <v>5423993310</v>
      </c>
      <c r="U62" s="14">
        <f t="shared" si="3"/>
        <v>-4.9299277796066E-2</v>
      </c>
    </row>
    <row r="63" spans="1:21" x14ac:dyDescent="0.55000000000000004">
      <c r="A63" s="2" t="s">
        <v>59</v>
      </c>
      <c r="C63" s="9">
        <v>0</v>
      </c>
      <c r="E63" s="9">
        <v>0</v>
      </c>
      <c r="F63" s="9"/>
      <c r="G63" s="9">
        <v>0</v>
      </c>
      <c r="H63" s="9"/>
      <c r="I63" s="9">
        <f t="shared" si="0"/>
        <v>0</v>
      </c>
      <c r="K63" s="14">
        <f t="shared" si="1"/>
        <v>0</v>
      </c>
      <c r="M63" s="9">
        <v>0</v>
      </c>
      <c r="O63" s="9">
        <v>0</v>
      </c>
      <c r="P63" s="9"/>
      <c r="Q63" s="9">
        <v>0</v>
      </c>
      <c r="R63" s="9"/>
      <c r="S63" s="9">
        <f t="shared" si="2"/>
        <v>0</v>
      </c>
      <c r="U63" s="14">
        <f t="shared" si="3"/>
        <v>0</v>
      </c>
    </row>
    <row r="64" spans="1:21" ht="24.75" thickBot="1" x14ac:dyDescent="0.6">
      <c r="A64" s="2" t="s">
        <v>104</v>
      </c>
      <c r="C64" s="9">
        <v>0</v>
      </c>
      <c r="E64" s="9">
        <v>2626219602</v>
      </c>
      <c r="F64" s="9"/>
      <c r="G64" s="9">
        <v>0</v>
      </c>
      <c r="H64" s="9"/>
      <c r="I64" s="9">
        <f>C64+E64+G64</f>
        <v>2626219602</v>
      </c>
      <c r="K64" s="14">
        <f t="shared" si="1"/>
        <v>2.3649302990943376E-2</v>
      </c>
      <c r="M64" s="9">
        <v>0</v>
      </c>
      <c r="O64" s="9">
        <v>2626219600</v>
      </c>
      <c r="P64" s="9"/>
      <c r="Q64" s="9">
        <v>0</v>
      </c>
      <c r="R64" s="9"/>
      <c r="S64" s="9">
        <f t="shared" si="2"/>
        <v>2626219600</v>
      </c>
      <c r="U64" s="14">
        <f t="shared" si="3"/>
        <v>-2.3870001715373304E-2</v>
      </c>
    </row>
    <row r="65" spans="1:21" ht="24.75" thickBot="1" x14ac:dyDescent="0.6">
      <c r="A65" s="2" t="s">
        <v>109</v>
      </c>
      <c r="C65" s="11">
        <f>SUM(C8:C64)</f>
        <v>0</v>
      </c>
      <c r="E65" s="11">
        <f>SUM(E8:E64)</f>
        <v>119818277105</v>
      </c>
      <c r="F65" s="9"/>
      <c r="G65" s="11">
        <f>SUM(G8:G64)</f>
        <v>-8769778001</v>
      </c>
      <c r="H65" s="9"/>
      <c r="I65" s="11">
        <f>SUM(I8:I64)</f>
        <v>111048499104</v>
      </c>
      <c r="K65" s="15">
        <f>SUM(K8:K64)</f>
        <v>1</v>
      </c>
      <c r="M65" s="11">
        <f>SUM(M8:M64)</f>
        <v>210525320800</v>
      </c>
      <c r="N65" s="6"/>
      <c r="O65" s="11">
        <f>SUM(O8:O64)</f>
        <v>-326276243241</v>
      </c>
      <c r="P65" s="9"/>
      <c r="Q65" s="11">
        <f>SUM(Q8:Q64)</f>
        <v>5729162438</v>
      </c>
      <c r="R65" s="9"/>
      <c r="S65" s="11">
        <f>SUM(S8:S64)</f>
        <v>-110021760003</v>
      </c>
      <c r="T65" s="6"/>
      <c r="U65" s="16">
        <f>SUM(U8:U64)</f>
        <v>1.0000000000000002</v>
      </c>
    </row>
    <row r="66" spans="1:21" ht="24.75" thickTop="1" x14ac:dyDescent="0.55000000000000004">
      <c r="C66" s="9"/>
      <c r="E66" s="9"/>
      <c r="F66" s="9"/>
      <c r="G66" s="9"/>
      <c r="H66" s="9"/>
      <c r="I66" s="9"/>
      <c r="M66" s="9"/>
      <c r="O66" s="9"/>
      <c r="P66" s="9"/>
      <c r="Q66" s="9"/>
      <c r="R66" s="9"/>
      <c r="S66" s="9"/>
    </row>
    <row r="67" spans="1:21" x14ac:dyDescent="0.55000000000000004">
      <c r="M67" s="9"/>
      <c r="O67" s="9"/>
      <c r="P67" s="9"/>
      <c r="Q67" s="9"/>
      <c r="R67" s="9"/>
      <c r="S67" s="9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4"/>
  <sheetViews>
    <sheetView rightToLeft="1" topLeftCell="A5" workbookViewId="0">
      <selection activeCell="A28" sqref="A28"/>
    </sheetView>
  </sheetViews>
  <sheetFormatPr defaultRowHeight="24" x14ac:dyDescent="0.55000000000000004"/>
  <cols>
    <col min="1" max="1" width="32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7" style="2" customWidth="1"/>
    <col min="8" max="8" width="1" style="2" customWidth="1"/>
    <col min="9" max="9" width="20" style="2" customWidth="1"/>
    <col min="10" max="10" width="1" style="2" customWidth="1"/>
    <col min="11" max="11" width="21" style="2" customWidth="1"/>
    <col min="12" max="12" width="1" style="2" customWidth="1"/>
    <col min="13" max="13" width="21" style="2" customWidth="1"/>
    <col min="14" max="14" width="1" style="2" customWidth="1"/>
    <col min="15" max="15" width="21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  <c r="L3" s="20" t="s">
        <v>194</v>
      </c>
      <c r="M3" s="20" t="s">
        <v>194</v>
      </c>
      <c r="N3" s="20" t="s">
        <v>194</v>
      </c>
      <c r="O3" s="20" t="s">
        <v>194</v>
      </c>
      <c r="P3" s="20" t="s">
        <v>194</v>
      </c>
      <c r="Q3" s="20" t="s">
        <v>194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198</v>
      </c>
      <c r="C6" s="19" t="s">
        <v>196</v>
      </c>
      <c r="D6" s="19" t="s">
        <v>196</v>
      </c>
      <c r="E6" s="19" t="s">
        <v>196</v>
      </c>
      <c r="F6" s="19" t="s">
        <v>196</v>
      </c>
      <c r="G6" s="19" t="s">
        <v>196</v>
      </c>
      <c r="H6" s="19" t="s">
        <v>196</v>
      </c>
      <c r="I6" s="19" t="s">
        <v>196</v>
      </c>
      <c r="K6" s="19" t="s">
        <v>197</v>
      </c>
      <c r="L6" s="19" t="s">
        <v>197</v>
      </c>
      <c r="M6" s="19" t="s">
        <v>197</v>
      </c>
      <c r="N6" s="19" t="s">
        <v>197</v>
      </c>
      <c r="O6" s="19" t="s">
        <v>197</v>
      </c>
      <c r="P6" s="19" t="s">
        <v>197</v>
      </c>
      <c r="Q6" s="19" t="s">
        <v>197</v>
      </c>
    </row>
    <row r="7" spans="1:17" ht="24.75" x14ac:dyDescent="0.55000000000000004">
      <c r="A7" s="19" t="s">
        <v>198</v>
      </c>
      <c r="C7" s="19" t="s">
        <v>254</v>
      </c>
      <c r="E7" s="19" t="s">
        <v>251</v>
      </c>
      <c r="G7" s="19" t="s">
        <v>252</v>
      </c>
      <c r="I7" s="19" t="s">
        <v>255</v>
      </c>
      <c r="K7" s="19" t="s">
        <v>254</v>
      </c>
      <c r="M7" s="19" t="s">
        <v>251</v>
      </c>
      <c r="O7" s="19" t="s">
        <v>252</v>
      </c>
      <c r="Q7" s="19" t="s">
        <v>255</v>
      </c>
    </row>
    <row r="8" spans="1:17" x14ac:dyDescent="0.55000000000000004">
      <c r="A8" s="2" t="s">
        <v>142</v>
      </c>
      <c r="C8" s="9">
        <v>0</v>
      </c>
      <c r="D8" s="9"/>
      <c r="E8" s="9">
        <v>0</v>
      </c>
      <c r="F8" s="9"/>
      <c r="G8" s="9">
        <v>1981742</v>
      </c>
      <c r="I8" s="9">
        <f>C8+E8+G8</f>
        <v>1981742</v>
      </c>
      <c r="J8" s="9"/>
      <c r="K8" s="9">
        <v>0</v>
      </c>
      <c r="L8" s="9"/>
      <c r="M8" s="9">
        <v>0</v>
      </c>
      <c r="N8" s="9"/>
      <c r="O8" s="9">
        <v>1981742</v>
      </c>
      <c r="P8" s="9"/>
      <c r="Q8" s="9">
        <f>K8+M8+O8</f>
        <v>1981742</v>
      </c>
    </row>
    <row r="9" spans="1:17" x14ac:dyDescent="0.55000000000000004">
      <c r="A9" s="2" t="s">
        <v>150</v>
      </c>
      <c r="C9" s="9">
        <v>0</v>
      </c>
      <c r="D9" s="9"/>
      <c r="E9" s="9">
        <v>1763261711</v>
      </c>
      <c r="F9" s="9"/>
      <c r="G9" s="9">
        <v>0</v>
      </c>
      <c r="I9" s="9">
        <f t="shared" ref="I9:I23" si="0">C9+E9+G9</f>
        <v>1763261711</v>
      </c>
      <c r="J9" s="9"/>
      <c r="K9" s="9">
        <v>0</v>
      </c>
      <c r="L9" s="9"/>
      <c r="M9" s="9">
        <v>13381250809</v>
      </c>
      <c r="N9" s="9"/>
      <c r="O9" s="9">
        <v>2748216598</v>
      </c>
      <c r="P9" s="9"/>
      <c r="Q9" s="9">
        <f t="shared" ref="Q9:Q23" si="1">K9+M9+O9</f>
        <v>16129467407</v>
      </c>
    </row>
    <row r="10" spans="1:17" x14ac:dyDescent="0.55000000000000004">
      <c r="A10" s="2" t="s">
        <v>202</v>
      </c>
      <c r="C10" s="9">
        <v>0</v>
      </c>
      <c r="D10" s="9"/>
      <c r="E10" s="9">
        <v>0</v>
      </c>
      <c r="F10" s="9"/>
      <c r="G10" s="9">
        <v>0</v>
      </c>
      <c r="I10" s="9">
        <f t="shared" si="0"/>
        <v>0</v>
      </c>
      <c r="J10" s="9"/>
      <c r="K10" s="9">
        <v>39073497581</v>
      </c>
      <c r="L10" s="9"/>
      <c r="M10" s="9">
        <v>0</v>
      </c>
      <c r="N10" s="9"/>
      <c r="O10" s="9">
        <v>22290472867</v>
      </c>
      <c r="P10" s="9"/>
      <c r="Q10" s="9">
        <f t="shared" si="1"/>
        <v>61363970448</v>
      </c>
    </row>
    <row r="11" spans="1:17" x14ac:dyDescent="0.55000000000000004">
      <c r="A11" s="2" t="s">
        <v>248</v>
      </c>
      <c r="C11" s="9">
        <v>0</v>
      </c>
      <c r="D11" s="9"/>
      <c r="E11" s="9">
        <v>0</v>
      </c>
      <c r="F11" s="9"/>
      <c r="G11" s="9">
        <v>0</v>
      </c>
      <c r="I11" s="9">
        <f t="shared" si="0"/>
        <v>0</v>
      </c>
      <c r="J11" s="9"/>
      <c r="K11" s="9">
        <v>0</v>
      </c>
      <c r="L11" s="9"/>
      <c r="M11" s="9">
        <v>0</v>
      </c>
      <c r="N11" s="9"/>
      <c r="O11" s="9">
        <v>12897718191</v>
      </c>
      <c r="P11" s="9"/>
      <c r="Q11" s="9">
        <f t="shared" si="1"/>
        <v>12897718191</v>
      </c>
    </row>
    <row r="12" spans="1:17" x14ac:dyDescent="0.55000000000000004">
      <c r="A12" s="2" t="s">
        <v>139</v>
      </c>
      <c r="C12" s="9">
        <v>0</v>
      </c>
      <c r="D12" s="9"/>
      <c r="E12" s="9">
        <v>105358900</v>
      </c>
      <c r="F12" s="9"/>
      <c r="G12" s="9">
        <v>0</v>
      </c>
      <c r="I12" s="9">
        <f t="shared" si="0"/>
        <v>105358900</v>
      </c>
      <c r="J12" s="9"/>
      <c r="K12" s="9">
        <v>0</v>
      </c>
      <c r="L12" s="9"/>
      <c r="M12" s="9">
        <v>805886406</v>
      </c>
      <c r="N12" s="9"/>
      <c r="O12" s="9">
        <v>818851558</v>
      </c>
      <c r="P12" s="9"/>
      <c r="Q12" s="9">
        <f t="shared" si="1"/>
        <v>1624737964</v>
      </c>
    </row>
    <row r="13" spans="1:17" x14ac:dyDescent="0.55000000000000004">
      <c r="A13" s="2" t="s">
        <v>249</v>
      </c>
      <c r="C13" s="9">
        <v>0</v>
      </c>
      <c r="D13" s="9"/>
      <c r="E13" s="9">
        <v>0</v>
      </c>
      <c r="F13" s="9"/>
      <c r="G13" s="9">
        <v>0</v>
      </c>
      <c r="I13" s="9">
        <f t="shared" si="0"/>
        <v>0</v>
      </c>
      <c r="J13" s="9"/>
      <c r="K13" s="9">
        <v>0</v>
      </c>
      <c r="L13" s="9"/>
      <c r="M13" s="9">
        <v>0</v>
      </c>
      <c r="N13" s="9"/>
      <c r="O13" s="9">
        <v>1136257961</v>
      </c>
      <c r="P13" s="9"/>
      <c r="Q13" s="9">
        <f t="shared" si="1"/>
        <v>1136257961</v>
      </c>
    </row>
    <row r="14" spans="1:17" x14ac:dyDescent="0.55000000000000004">
      <c r="A14" s="2" t="s">
        <v>204</v>
      </c>
      <c r="C14" s="9">
        <v>0</v>
      </c>
      <c r="D14" s="9"/>
      <c r="E14" s="9">
        <v>0</v>
      </c>
      <c r="F14" s="9"/>
      <c r="G14" s="9">
        <v>0</v>
      </c>
      <c r="I14" s="9">
        <f t="shared" si="0"/>
        <v>0</v>
      </c>
      <c r="J14" s="9"/>
      <c r="K14" s="9">
        <v>9906004696</v>
      </c>
      <c r="L14" s="9"/>
      <c r="M14" s="9">
        <v>0</v>
      </c>
      <c r="N14" s="9"/>
      <c r="O14" s="9">
        <v>-812496949</v>
      </c>
      <c r="P14" s="9"/>
      <c r="Q14" s="9">
        <f t="shared" si="1"/>
        <v>9093507747</v>
      </c>
    </row>
    <row r="15" spans="1:17" x14ac:dyDescent="0.55000000000000004">
      <c r="A15" s="2" t="s">
        <v>157</v>
      </c>
      <c r="C15" s="9">
        <v>1537785198</v>
      </c>
      <c r="D15" s="9"/>
      <c r="E15" s="9">
        <v>2493298008</v>
      </c>
      <c r="F15" s="9"/>
      <c r="G15" s="9">
        <v>0</v>
      </c>
      <c r="I15" s="9">
        <f t="shared" si="0"/>
        <v>4031083206</v>
      </c>
      <c r="J15" s="9"/>
      <c r="K15" s="9">
        <v>9169218970</v>
      </c>
      <c r="L15" s="9"/>
      <c r="M15" s="9">
        <v>5091576984</v>
      </c>
      <c r="N15" s="9"/>
      <c r="O15" s="9">
        <v>0</v>
      </c>
      <c r="P15" s="9"/>
      <c r="Q15" s="9">
        <f t="shared" si="1"/>
        <v>14260795954</v>
      </c>
    </row>
    <row r="16" spans="1:17" x14ac:dyDescent="0.55000000000000004">
      <c r="A16" s="2" t="s">
        <v>144</v>
      </c>
      <c r="C16" s="9">
        <v>0</v>
      </c>
      <c r="D16" s="9"/>
      <c r="E16" s="9">
        <v>3612402503</v>
      </c>
      <c r="F16" s="9"/>
      <c r="G16" s="9">
        <v>0</v>
      </c>
      <c r="I16" s="9">
        <f t="shared" si="0"/>
        <v>3612402503</v>
      </c>
      <c r="J16" s="9"/>
      <c r="K16" s="9">
        <v>0</v>
      </c>
      <c r="L16" s="9"/>
      <c r="M16" s="9">
        <v>24191851172</v>
      </c>
      <c r="N16" s="9"/>
      <c r="O16" s="9">
        <v>0</v>
      </c>
      <c r="P16" s="9"/>
      <c r="Q16" s="9">
        <f t="shared" si="1"/>
        <v>24191851172</v>
      </c>
    </row>
    <row r="17" spans="1:17" x14ac:dyDescent="0.55000000000000004">
      <c r="A17" s="2" t="s">
        <v>128</v>
      </c>
      <c r="C17" s="9">
        <v>0</v>
      </c>
      <c r="D17" s="9"/>
      <c r="E17" s="9">
        <v>205950865</v>
      </c>
      <c r="F17" s="9"/>
      <c r="G17" s="9">
        <v>0</v>
      </c>
      <c r="I17" s="9">
        <f t="shared" si="0"/>
        <v>205950865</v>
      </c>
      <c r="J17" s="9"/>
      <c r="K17" s="9">
        <v>0</v>
      </c>
      <c r="L17" s="9"/>
      <c r="M17" s="9">
        <v>2616942593</v>
      </c>
      <c r="N17" s="9"/>
      <c r="O17" s="9">
        <v>0</v>
      </c>
      <c r="P17" s="9"/>
      <c r="Q17" s="9">
        <f t="shared" si="1"/>
        <v>2616942593</v>
      </c>
    </row>
    <row r="18" spans="1:17" x14ac:dyDescent="0.55000000000000004">
      <c r="A18" s="2" t="s">
        <v>120</v>
      </c>
      <c r="C18" s="9">
        <v>0</v>
      </c>
      <c r="D18" s="9"/>
      <c r="E18" s="9">
        <v>6194877</v>
      </c>
      <c r="F18" s="9"/>
      <c r="G18" s="9">
        <v>0</v>
      </c>
      <c r="I18" s="9">
        <f t="shared" si="0"/>
        <v>6194877</v>
      </c>
      <c r="J18" s="9"/>
      <c r="K18" s="9">
        <v>0</v>
      </c>
      <c r="L18" s="9"/>
      <c r="M18" s="9">
        <v>45795698</v>
      </c>
      <c r="N18" s="9"/>
      <c r="O18" s="9">
        <v>0</v>
      </c>
      <c r="P18" s="9"/>
      <c r="Q18" s="9">
        <f t="shared" si="1"/>
        <v>45795698</v>
      </c>
    </row>
    <row r="19" spans="1:17" x14ac:dyDescent="0.55000000000000004">
      <c r="A19" s="2" t="s">
        <v>147</v>
      </c>
      <c r="C19" s="9">
        <v>0</v>
      </c>
      <c r="D19" s="9"/>
      <c r="E19" s="9">
        <v>459156763</v>
      </c>
      <c r="F19" s="9"/>
      <c r="G19" s="9">
        <v>0</v>
      </c>
      <c r="I19" s="9">
        <f t="shared" si="0"/>
        <v>459156763</v>
      </c>
      <c r="J19" s="9"/>
      <c r="K19" s="9">
        <v>0</v>
      </c>
      <c r="L19" s="9"/>
      <c r="M19" s="9">
        <v>3712495988</v>
      </c>
      <c r="N19" s="9"/>
      <c r="O19" s="9">
        <v>0</v>
      </c>
      <c r="P19" s="9"/>
      <c r="Q19" s="9">
        <f t="shared" si="1"/>
        <v>3712495988</v>
      </c>
    </row>
    <row r="20" spans="1:17" x14ac:dyDescent="0.55000000000000004">
      <c r="A20" s="2" t="s">
        <v>132</v>
      </c>
      <c r="C20" s="9">
        <v>0</v>
      </c>
      <c r="D20" s="9"/>
      <c r="E20" s="9">
        <v>226913284</v>
      </c>
      <c r="F20" s="9"/>
      <c r="G20" s="9">
        <v>0</v>
      </c>
      <c r="I20" s="9">
        <f t="shared" si="0"/>
        <v>226913284</v>
      </c>
      <c r="J20" s="9"/>
      <c r="K20" s="9">
        <v>0</v>
      </c>
      <c r="L20" s="9"/>
      <c r="M20" s="9">
        <v>2142068340</v>
      </c>
      <c r="N20" s="9"/>
      <c r="O20" s="9">
        <v>0</v>
      </c>
      <c r="P20" s="9"/>
      <c r="Q20" s="9">
        <f t="shared" si="1"/>
        <v>2142068340</v>
      </c>
    </row>
    <row r="21" spans="1:17" x14ac:dyDescent="0.55000000000000004">
      <c r="A21" s="2" t="s">
        <v>135</v>
      </c>
      <c r="C21" s="9">
        <v>0</v>
      </c>
      <c r="D21" s="9"/>
      <c r="E21" s="9">
        <v>1484204979</v>
      </c>
      <c r="F21" s="9"/>
      <c r="G21" s="9">
        <v>0</v>
      </c>
      <c r="I21" s="9">
        <f t="shared" si="0"/>
        <v>1484204979</v>
      </c>
      <c r="J21" s="9"/>
      <c r="K21" s="9">
        <v>0</v>
      </c>
      <c r="L21" s="9"/>
      <c r="M21" s="9">
        <v>11120272885</v>
      </c>
      <c r="N21" s="9"/>
      <c r="O21" s="9">
        <v>0</v>
      </c>
      <c r="P21" s="9"/>
      <c r="Q21" s="9">
        <f t="shared" si="1"/>
        <v>11120272885</v>
      </c>
    </row>
    <row r="22" spans="1:17" x14ac:dyDescent="0.55000000000000004">
      <c r="A22" s="2" t="s">
        <v>125</v>
      </c>
      <c r="C22" s="9">
        <v>0</v>
      </c>
      <c r="D22" s="9"/>
      <c r="E22" s="9">
        <v>247111203</v>
      </c>
      <c r="F22" s="9"/>
      <c r="G22" s="9">
        <v>0</v>
      </c>
      <c r="I22" s="9">
        <f t="shared" si="0"/>
        <v>247111203</v>
      </c>
      <c r="J22" s="9"/>
      <c r="K22" s="9">
        <v>0</v>
      </c>
      <c r="L22" s="9"/>
      <c r="M22" s="9">
        <v>2090553018</v>
      </c>
      <c r="N22" s="9"/>
      <c r="O22" s="9">
        <v>0</v>
      </c>
      <c r="P22" s="9"/>
      <c r="Q22" s="9">
        <f t="shared" si="1"/>
        <v>2090553018</v>
      </c>
    </row>
    <row r="23" spans="1:17" x14ac:dyDescent="0.55000000000000004">
      <c r="A23" s="2" t="s">
        <v>153</v>
      </c>
      <c r="C23" s="9">
        <v>0</v>
      </c>
      <c r="D23" s="9"/>
      <c r="E23" s="9">
        <v>1841802113</v>
      </c>
      <c r="F23" s="9"/>
      <c r="G23" s="9">
        <v>0</v>
      </c>
      <c r="I23" s="9">
        <f t="shared" si="0"/>
        <v>1841802113</v>
      </c>
      <c r="J23" s="9"/>
      <c r="K23" s="9">
        <v>0</v>
      </c>
      <c r="L23" s="9"/>
      <c r="M23" s="9">
        <v>14246947273</v>
      </c>
      <c r="N23" s="9"/>
      <c r="O23" s="9">
        <v>0</v>
      </c>
      <c r="P23" s="9"/>
      <c r="Q23" s="9">
        <f t="shared" si="1"/>
        <v>14246947273</v>
      </c>
    </row>
    <row r="24" spans="1:17" x14ac:dyDescent="0.55000000000000004">
      <c r="A24" s="2" t="s">
        <v>109</v>
      </c>
      <c r="C24" s="4">
        <f>SUM(C8:C23)</f>
        <v>1537785198</v>
      </c>
      <c r="E24" s="4">
        <f>SUM(E8:E23)</f>
        <v>12445655206</v>
      </c>
      <c r="G24" s="4">
        <f>SUM(G8:G23)</f>
        <v>1981742</v>
      </c>
      <c r="I24" s="4">
        <f>SUM(I8:I23)</f>
        <v>13985422146</v>
      </c>
      <c r="K24" s="4">
        <f>SUM(K8:K23)</f>
        <v>58148721247</v>
      </c>
      <c r="M24" s="4">
        <f>SUM(M8:M23)</f>
        <v>79445641166</v>
      </c>
      <c r="O24" s="4">
        <f>SUM(O8:O23)</f>
        <v>39081001968</v>
      </c>
      <c r="Q24" s="4">
        <f>SUM(Q8:Q23)</f>
        <v>176675364381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15"/>
  <sheetViews>
    <sheetView rightToLeft="1" workbookViewId="0">
      <selection activeCell="C8" sqref="C8:C13"/>
    </sheetView>
  </sheetViews>
  <sheetFormatPr defaultRowHeight="24" x14ac:dyDescent="0.5500000000000000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8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8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</row>
    <row r="4" spans="1:18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8" ht="24.75" x14ac:dyDescent="0.55000000000000004">
      <c r="A6" s="19" t="s">
        <v>256</v>
      </c>
      <c r="B6" s="19" t="s">
        <v>256</v>
      </c>
      <c r="C6" s="19" t="s">
        <v>256</v>
      </c>
      <c r="E6" s="19" t="s">
        <v>196</v>
      </c>
      <c r="F6" s="19" t="s">
        <v>196</v>
      </c>
      <c r="G6" s="19" t="s">
        <v>196</v>
      </c>
      <c r="I6" s="19" t="s">
        <v>197</v>
      </c>
      <c r="J6" s="19" t="s">
        <v>197</v>
      </c>
      <c r="K6" s="19" t="s">
        <v>197</v>
      </c>
    </row>
    <row r="7" spans="1:18" ht="25.5" thickBot="1" x14ac:dyDescent="0.6">
      <c r="A7" s="19" t="s">
        <v>257</v>
      </c>
      <c r="C7" s="19" t="s">
        <v>165</v>
      </c>
      <c r="E7" s="19" t="s">
        <v>258</v>
      </c>
      <c r="G7" s="19" t="s">
        <v>259</v>
      </c>
      <c r="I7" s="19" t="s">
        <v>258</v>
      </c>
      <c r="K7" s="19" t="s">
        <v>259</v>
      </c>
    </row>
    <row r="8" spans="1:18" x14ac:dyDescent="0.55000000000000004">
      <c r="A8" s="2" t="s">
        <v>171</v>
      </c>
      <c r="C8" s="6" t="s">
        <v>172</v>
      </c>
      <c r="E8" s="5">
        <v>2971307</v>
      </c>
      <c r="F8" s="6"/>
      <c r="G8" s="13">
        <f>E8/$E$14</f>
        <v>1.5410193554341451E-4</v>
      </c>
      <c r="H8" s="6"/>
      <c r="I8" s="5">
        <v>6589552</v>
      </c>
      <c r="J8" s="6"/>
      <c r="K8" s="14">
        <f>I8/$I$14</f>
        <v>1.969470823938721E-4</v>
      </c>
      <c r="L8" s="6"/>
      <c r="M8" s="6"/>
      <c r="N8" s="6"/>
      <c r="O8" s="6"/>
      <c r="P8" s="6"/>
      <c r="Q8" s="6"/>
      <c r="R8" s="6"/>
    </row>
    <row r="9" spans="1:18" x14ac:dyDescent="0.55000000000000004">
      <c r="A9" s="2" t="s">
        <v>175</v>
      </c>
      <c r="C9" s="6" t="s">
        <v>176</v>
      </c>
      <c r="E9" s="5">
        <v>999005</v>
      </c>
      <c r="F9" s="6"/>
      <c r="G9" s="13">
        <f t="shared" ref="G9:G13" si="0">E9/$E$14</f>
        <v>5.1811746183598264E-5</v>
      </c>
      <c r="H9" s="6"/>
      <c r="I9" s="5">
        <v>4092759</v>
      </c>
      <c r="J9" s="6"/>
      <c r="K9" s="14">
        <f t="shared" ref="K9:K13" si="1">I9/$I$14</f>
        <v>1.2232348177710131E-4</v>
      </c>
      <c r="L9" s="6"/>
      <c r="M9" s="6"/>
      <c r="N9" s="6"/>
      <c r="O9" s="6"/>
      <c r="P9" s="6"/>
      <c r="Q9" s="6"/>
      <c r="R9" s="6"/>
    </row>
    <row r="10" spans="1:18" x14ac:dyDescent="0.55000000000000004">
      <c r="A10" s="2" t="s">
        <v>178</v>
      </c>
      <c r="C10" s="6" t="s">
        <v>179</v>
      </c>
      <c r="E10" s="5">
        <v>2761067228</v>
      </c>
      <c r="F10" s="6"/>
      <c r="G10" s="13">
        <f t="shared" si="0"/>
        <v>0.14319819661862276</v>
      </c>
      <c r="H10" s="6"/>
      <c r="I10" s="5">
        <v>5671843932</v>
      </c>
      <c r="J10" s="6"/>
      <c r="K10" s="14">
        <f t="shared" si="1"/>
        <v>0.16951882528596596</v>
      </c>
      <c r="L10" s="6"/>
      <c r="M10" s="6"/>
      <c r="N10" s="6"/>
      <c r="O10" s="6"/>
      <c r="P10" s="6"/>
      <c r="Q10" s="6"/>
      <c r="R10" s="6"/>
    </row>
    <row r="11" spans="1:18" x14ac:dyDescent="0.55000000000000004">
      <c r="A11" s="2" t="s">
        <v>182</v>
      </c>
      <c r="C11" s="6" t="s">
        <v>183</v>
      </c>
      <c r="E11" s="5">
        <v>7602</v>
      </c>
      <c r="F11" s="6"/>
      <c r="G11" s="13">
        <f t="shared" si="0"/>
        <v>3.942651883501224E-7</v>
      </c>
      <c r="H11" s="6"/>
      <c r="I11" s="5">
        <v>7602</v>
      </c>
      <c r="J11" s="6"/>
      <c r="K11" s="14">
        <f t="shared" si="1"/>
        <v>2.2720690577420371E-7</v>
      </c>
      <c r="L11" s="6"/>
      <c r="M11" s="6"/>
      <c r="N11" s="6"/>
      <c r="O11" s="6"/>
      <c r="P11" s="6"/>
      <c r="Q11" s="6"/>
      <c r="R11" s="6"/>
    </row>
    <row r="12" spans="1:18" x14ac:dyDescent="0.55000000000000004">
      <c r="A12" s="2" t="s">
        <v>186</v>
      </c>
      <c r="C12" s="6" t="s">
        <v>187</v>
      </c>
      <c r="E12" s="5">
        <v>14314207623</v>
      </c>
      <c r="F12" s="6"/>
      <c r="G12" s="13">
        <f t="shared" si="0"/>
        <v>0.7423827630314197</v>
      </c>
      <c r="H12" s="6"/>
      <c r="I12" s="5">
        <v>24934426182</v>
      </c>
      <c r="J12" s="6"/>
      <c r="K12" s="14">
        <f t="shared" si="1"/>
        <v>0.74523465141640521</v>
      </c>
      <c r="L12" s="6"/>
      <c r="M12" s="6"/>
      <c r="N12" s="6"/>
      <c r="O12" s="6"/>
      <c r="P12" s="6"/>
      <c r="Q12" s="6"/>
      <c r="R12" s="6"/>
    </row>
    <row r="13" spans="1:18" ht="24.75" thickBot="1" x14ac:dyDescent="0.6">
      <c r="A13" s="2" t="s">
        <v>186</v>
      </c>
      <c r="C13" s="6" t="s">
        <v>190</v>
      </c>
      <c r="E13" s="5">
        <v>2202185781</v>
      </c>
      <c r="F13" s="6"/>
      <c r="G13" s="13">
        <f t="shared" si="0"/>
        <v>0.11421273240304214</v>
      </c>
      <c r="H13" s="6"/>
      <c r="I13" s="5">
        <v>2841530040</v>
      </c>
      <c r="J13" s="6"/>
      <c r="K13" s="14">
        <f t="shared" si="1"/>
        <v>8.4927025526552138E-2</v>
      </c>
      <c r="L13" s="6"/>
      <c r="M13" s="6"/>
      <c r="N13" s="6"/>
      <c r="O13" s="6"/>
      <c r="P13" s="6"/>
      <c r="Q13" s="6"/>
      <c r="R13" s="6"/>
    </row>
    <row r="14" spans="1:18" ht="24.75" thickBot="1" x14ac:dyDescent="0.6">
      <c r="A14" s="2" t="s">
        <v>109</v>
      </c>
      <c r="C14" s="2" t="s">
        <v>109</v>
      </c>
      <c r="E14" s="7">
        <f>SUM(E8:E13)</f>
        <v>19281438546</v>
      </c>
      <c r="F14" s="6"/>
      <c r="G14" s="15">
        <f>SUM(G8:G13)</f>
        <v>1</v>
      </c>
      <c r="H14" s="6"/>
      <c r="I14" s="7">
        <f>SUM(I8:I13)</f>
        <v>33458490067</v>
      </c>
      <c r="J14" s="6"/>
      <c r="K14" s="18">
        <f>SUM(K8:K13)</f>
        <v>1</v>
      </c>
      <c r="L14" s="6"/>
      <c r="M14" s="6"/>
      <c r="N14" s="6"/>
      <c r="O14" s="6"/>
      <c r="P14" s="6"/>
      <c r="Q14" s="6"/>
      <c r="R14" s="6"/>
    </row>
    <row r="15" spans="1:18" ht="24.75" thickTop="1" x14ac:dyDescent="0.55000000000000004"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8" sqref="C8"/>
    </sheetView>
  </sheetViews>
  <sheetFormatPr defaultRowHeight="24" x14ac:dyDescent="0.55000000000000004"/>
  <cols>
    <col min="1" max="1" width="31" style="2" bestFit="1" customWidth="1"/>
    <col min="2" max="2" width="1" style="2" customWidth="1"/>
    <col min="3" max="3" width="19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</row>
    <row r="4" spans="1: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6" spans="1:5" ht="24.75" x14ac:dyDescent="0.55000000000000004">
      <c r="A6" s="19" t="s">
        <v>260</v>
      </c>
      <c r="C6" s="19" t="s">
        <v>196</v>
      </c>
      <c r="E6" s="19" t="s">
        <v>6</v>
      </c>
    </row>
    <row r="7" spans="1:5" ht="24.75" x14ac:dyDescent="0.55000000000000004">
      <c r="A7" s="19" t="s">
        <v>260</v>
      </c>
      <c r="C7" s="19" t="s">
        <v>168</v>
      </c>
      <c r="E7" s="19" t="s">
        <v>168</v>
      </c>
    </row>
    <row r="8" spans="1:5" x14ac:dyDescent="0.55000000000000004">
      <c r="A8" s="2" t="s">
        <v>261</v>
      </c>
      <c r="C8" s="3">
        <v>132825085</v>
      </c>
      <c r="E8" s="3">
        <v>503959008</v>
      </c>
    </row>
    <row r="9" spans="1:5" x14ac:dyDescent="0.55000000000000004">
      <c r="A9" s="2" t="s">
        <v>109</v>
      </c>
      <c r="C9" s="4">
        <f>SUM(C8:C8)</f>
        <v>132825085</v>
      </c>
      <c r="E9" s="4">
        <f>SUM(E8:E8)</f>
        <v>503959008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3"/>
  <sheetViews>
    <sheetView rightToLeft="1" tabSelected="1" topLeftCell="A42" workbookViewId="0">
      <selection activeCell="E51" sqref="E51:S51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 x14ac:dyDescent="0.55000000000000004">
      <c r="A3" s="20" t="s">
        <v>194</v>
      </c>
      <c r="B3" s="20" t="s">
        <v>194</v>
      </c>
      <c r="C3" s="20" t="s">
        <v>194</v>
      </c>
      <c r="D3" s="20" t="s">
        <v>194</v>
      </c>
      <c r="E3" s="20" t="s">
        <v>194</v>
      </c>
      <c r="F3" s="20" t="s">
        <v>194</v>
      </c>
      <c r="G3" s="20" t="s">
        <v>194</v>
      </c>
      <c r="H3" s="20" t="s">
        <v>194</v>
      </c>
      <c r="I3" s="20" t="s">
        <v>194</v>
      </c>
      <c r="J3" s="20" t="s">
        <v>194</v>
      </c>
      <c r="K3" s="20" t="s">
        <v>194</v>
      </c>
      <c r="L3" s="20" t="s">
        <v>194</v>
      </c>
      <c r="M3" s="20" t="s">
        <v>194</v>
      </c>
      <c r="N3" s="20" t="s">
        <v>194</v>
      </c>
      <c r="O3" s="20" t="s">
        <v>194</v>
      </c>
      <c r="P3" s="20" t="s">
        <v>194</v>
      </c>
      <c r="Q3" s="20" t="s">
        <v>194</v>
      </c>
      <c r="R3" s="20" t="s">
        <v>194</v>
      </c>
      <c r="S3" s="20" t="s">
        <v>194</v>
      </c>
    </row>
    <row r="4" spans="1:19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 x14ac:dyDescent="0.55000000000000004">
      <c r="A6" s="19" t="s">
        <v>3</v>
      </c>
      <c r="C6" s="19" t="s">
        <v>206</v>
      </c>
      <c r="D6" s="19" t="s">
        <v>206</v>
      </c>
      <c r="E6" s="19" t="s">
        <v>206</v>
      </c>
      <c r="F6" s="19" t="s">
        <v>206</v>
      </c>
      <c r="G6" s="19" t="s">
        <v>206</v>
      </c>
      <c r="I6" s="19" t="s">
        <v>196</v>
      </c>
      <c r="J6" s="19" t="s">
        <v>196</v>
      </c>
      <c r="K6" s="19" t="s">
        <v>196</v>
      </c>
      <c r="L6" s="19" t="s">
        <v>196</v>
      </c>
      <c r="M6" s="19" t="s">
        <v>196</v>
      </c>
      <c r="O6" s="19" t="s">
        <v>197</v>
      </c>
      <c r="P6" s="19" t="s">
        <v>197</v>
      </c>
      <c r="Q6" s="19" t="s">
        <v>197</v>
      </c>
      <c r="R6" s="19" t="s">
        <v>197</v>
      </c>
      <c r="S6" s="19" t="s">
        <v>197</v>
      </c>
    </row>
    <row r="7" spans="1:19" ht="24.75" x14ac:dyDescent="0.55000000000000004">
      <c r="A7" s="19" t="s">
        <v>3</v>
      </c>
      <c r="C7" s="19" t="s">
        <v>207</v>
      </c>
      <c r="E7" s="19" t="s">
        <v>208</v>
      </c>
      <c r="G7" s="19" t="s">
        <v>209</v>
      </c>
      <c r="I7" s="19" t="s">
        <v>210</v>
      </c>
      <c r="K7" s="19" t="s">
        <v>200</v>
      </c>
      <c r="M7" s="19" t="s">
        <v>211</v>
      </c>
      <c r="O7" s="19" t="s">
        <v>210</v>
      </c>
      <c r="Q7" s="19" t="s">
        <v>200</v>
      </c>
      <c r="S7" s="19" t="s">
        <v>211</v>
      </c>
    </row>
    <row r="8" spans="1:19" x14ac:dyDescent="0.55000000000000004">
      <c r="A8" s="2" t="s">
        <v>95</v>
      </c>
      <c r="C8" s="6" t="s">
        <v>212</v>
      </c>
      <c r="D8" s="6"/>
      <c r="E8" s="5">
        <v>4375708</v>
      </c>
      <c r="F8" s="6"/>
      <c r="G8" s="5">
        <v>1700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7438703600</v>
      </c>
      <c r="P8" s="6"/>
      <c r="Q8" s="5">
        <v>45574086</v>
      </c>
      <c r="R8" s="6"/>
      <c r="S8" s="5">
        <f>O8-Q8</f>
        <v>7393129514</v>
      </c>
    </row>
    <row r="9" spans="1:19" x14ac:dyDescent="0.55000000000000004">
      <c r="A9" s="2" t="s">
        <v>23</v>
      </c>
      <c r="C9" s="6" t="s">
        <v>213</v>
      </c>
      <c r="D9" s="6"/>
      <c r="E9" s="5">
        <v>20054362</v>
      </c>
      <c r="F9" s="6"/>
      <c r="G9" s="5">
        <v>82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1644457684</v>
      </c>
      <c r="P9" s="6"/>
      <c r="Q9" s="5">
        <v>0</v>
      </c>
      <c r="R9" s="6"/>
      <c r="S9" s="5">
        <f t="shared" ref="S9:S52" si="0">O9-Q9</f>
        <v>1644457684</v>
      </c>
    </row>
    <row r="10" spans="1:19" x14ac:dyDescent="0.55000000000000004">
      <c r="A10" s="2" t="s">
        <v>63</v>
      </c>
      <c r="C10" s="6" t="s">
        <v>214</v>
      </c>
      <c r="D10" s="6"/>
      <c r="E10" s="5">
        <v>3495236</v>
      </c>
      <c r="F10" s="6"/>
      <c r="G10" s="5">
        <v>2920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10206089120</v>
      </c>
      <c r="P10" s="6"/>
      <c r="Q10" s="5">
        <v>0</v>
      </c>
      <c r="R10" s="6"/>
      <c r="S10" s="5">
        <f t="shared" si="0"/>
        <v>10206089120</v>
      </c>
    </row>
    <row r="11" spans="1:19" x14ac:dyDescent="0.55000000000000004">
      <c r="A11" s="2" t="s">
        <v>43</v>
      </c>
      <c r="C11" s="6" t="s">
        <v>215</v>
      </c>
      <c r="D11" s="6"/>
      <c r="E11" s="5">
        <v>5258122</v>
      </c>
      <c r="F11" s="6"/>
      <c r="G11" s="5">
        <v>500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2629061000</v>
      </c>
      <c r="P11" s="6"/>
      <c r="Q11" s="5">
        <v>269854448</v>
      </c>
      <c r="R11" s="6"/>
      <c r="S11" s="5">
        <f t="shared" si="0"/>
        <v>2359206552</v>
      </c>
    </row>
    <row r="12" spans="1:19" x14ac:dyDescent="0.55000000000000004">
      <c r="A12" s="2" t="s">
        <v>47</v>
      </c>
      <c r="C12" s="6" t="s">
        <v>216</v>
      </c>
      <c r="D12" s="6"/>
      <c r="E12" s="5">
        <v>1636174</v>
      </c>
      <c r="F12" s="6"/>
      <c r="G12" s="5">
        <v>360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589022640</v>
      </c>
      <c r="P12" s="6"/>
      <c r="Q12" s="5">
        <v>11859516</v>
      </c>
      <c r="R12" s="6"/>
      <c r="S12" s="5">
        <f t="shared" si="0"/>
        <v>577163124</v>
      </c>
    </row>
    <row r="13" spans="1:19" x14ac:dyDescent="0.55000000000000004">
      <c r="A13" s="2" t="s">
        <v>39</v>
      </c>
      <c r="C13" s="6" t="s">
        <v>217</v>
      </c>
      <c r="D13" s="6"/>
      <c r="E13" s="5">
        <v>1831817</v>
      </c>
      <c r="F13" s="6"/>
      <c r="G13" s="5">
        <v>3286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6019350662</v>
      </c>
      <c r="P13" s="6"/>
      <c r="Q13" s="5">
        <v>0</v>
      </c>
      <c r="R13" s="6"/>
      <c r="S13" s="5">
        <f t="shared" si="0"/>
        <v>6019350662</v>
      </c>
    </row>
    <row r="14" spans="1:19" x14ac:dyDescent="0.55000000000000004">
      <c r="A14" s="2" t="s">
        <v>56</v>
      </c>
      <c r="C14" s="6" t="s">
        <v>218</v>
      </c>
      <c r="D14" s="6"/>
      <c r="E14" s="5">
        <v>1754782</v>
      </c>
      <c r="F14" s="6"/>
      <c r="G14" s="5">
        <v>1650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2895390300</v>
      </c>
      <c r="P14" s="6"/>
      <c r="Q14" s="5">
        <v>58296449</v>
      </c>
      <c r="R14" s="6"/>
      <c r="S14" s="5">
        <f t="shared" si="0"/>
        <v>2837093851</v>
      </c>
    </row>
    <row r="15" spans="1:19" x14ac:dyDescent="0.55000000000000004">
      <c r="A15" s="2" t="s">
        <v>52</v>
      </c>
      <c r="C15" s="6" t="s">
        <v>219</v>
      </c>
      <c r="D15" s="6"/>
      <c r="E15" s="5">
        <v>1256254</v>
      </c>
      <c r="F15" s="6"/>
      <c r="G15" s="5">
        <v>1200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1507504800</v>
      </c>
      <c r="P15" s="6"/>
      <c r="Q15" s="5">
        <v>114494035</v>
      </c>
      <c r="R15" s="6"/>
      <c r="S15" s="5">
        <f t="shared" si="0"/>
        <v>1393010765</v>
      </c>
    </row>
    <row r="16" spans="1:19" x14ac:dyDescent="0.55000000000000004">
      <c r="A16" s="2" t="s">
        <v>96</v>
      </c>
      <c r="C16" s="6" t="s">
        <v>220</v>
      </c>
      <c r="D16" s="6"/>
      <c r="E16" s="5">
        <v>55628</v>
      </c>
      <c r="F16" s="6"/>
      <c r="G16" s="5">
        <v>1000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55628000</v>
      </c>
      <c r="P16" s="6"/>
      <c r="Q16" s="5">
        <v>4224911</v>
      </c>
      <c r="R16" s="6"/>
      <c r="S16" s="5">
        <f t="shared" si="0"/>
        <v>51403089</v>
      </c>
    </row>
    <row r="17" spans="1:19" x14ac:dyDescent="0.55000000000000004">
      <c r="A17" s="2" t="s">
        <v>221</v>
      </c>
      <c r="C17" s="6" t="s">
        <v>222</v>
      </c>
      <c r="D17" s="6"/>
      <c r="E17" s="5">
        <v>1526342</v>
      </c>
      <c r="F17" s="6"/>
      <c r="G17" s="5">
        <v>3570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5449040940</v>
      </c>
      <c r="P17" s="6"/>
      <c r="Q17" s="5">
        <v>215093721</v>
      </c>
      <c r="R17" s="6"/>
      <c r="S17" s="5">
        <f t="shared" si="0"/>
        <v>5233947219</v>
      </c>
    </row>
    <row r="18" spans="1:19" x14ac:dyDescent="0.55000000000000004">
      <c r="A18" s="2" t="s">
        <v>98</v>
      </c>
      <c r="C18" s="6" t="s">
        <v>223</v>
      </c>
      <c r="D18" s="6"/>
      <c r="E18" s="5">
        <v>4930802</v>
      </c>
      <c r="F18" s="6"/>
      <c r="G18" s="5">
        <v>1110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5473190220</v>
      </c>
      <c r="P18" s="6"/>
      <c r="Q18" s="5">
        <v>422079145</v>
      </c>
      <c r="R18" s="6"/>
      <c r="S18" s="5">
        <f t="shared" si="0"/>
        <v>5051111075</v>
      </c>
    </row>
    <row r="19" spans="1:19" x14ac:dyDescent="0.55000000000000004">
      <c r="A19" s="2" t="s">
        <v>100</v>
      </c>
      <c r="C19" s="6" t="s">
        <v>219</v>
      </c>
      <c r="D19" s="6"/>
      <c r="E19" s="5">
        <v>12333165</v>
      </c>
      <c r="F19" s="6"/>
      <c r="G19" s="5">
        <v>278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3428619870</v>
      </c>
      <c r="P19" s="6"/>
      <c r="Q19" s="5">
        <v>135340258</v>
      </c>
      <c r="R19" s="6"/>
      <c r="S19" s="5">
        <f t="shared" si="0"/>
        <v>3293279612</v>
      </c>
    </row>
    <row r="20" spans="1:19" x14ac:dyDescent="0.55000000000000004">
      <c r="A20" s="2" t="s">
        <v>67</v>
      </c>
      <c r="C20" s="6" t="s">
        <v>224</v>
      </c>
      <c r="D20" s="6"/>
      <c r="E20" s="5">
        <v>2159716</v>
      </c>
      <c r="F20" s="6"/>
      <c r="G20" s="5">
        <v>6350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13714196600</v>
      </c>
      <c r="P20" s="6"/>
      <c r="Q20" s="5">
        <v>148663378</v>
      </c>
      <c r="R20" s="6"/>
      <c r="S20" s="5">
        <f t="shared" si="0"/>
        <v>13565533222</v>
      </c>
    </row>
    <row r="21" spans="1:19" x14ac:dyDescent="0.55000000000000004">
      <c r="A21" s="2" t="s">
        <v>29</v>
      </c>
      <c r="C21" s="6" t="s">
        <v>225</v>
      </c>
      <c r="D21" s="6"/>
      <c r="E21" s="5">
        <v>2548201</v>
      </c>
      <c r="F21" s="6"/>
      <c r="G21" s="5">
        <v>1680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4280977680</v>
      </c>
      <c r="P21" s="6"/>
      <c r="Q21" s="5">
        <v>100223558</v>
      </c>
      <c r="R21" s="6"/>
      <c r="S21" s="5">
        <f t="shared" si="0"/>
        <v>4180754122</v>
      </c>
    </row>
    <row r="22" spans="1:19" x14ac:dyDescent="0.55000000000000004">
      <c r="A22" s="2" t="s">
        <v>27</v>
      </c>
      <c r="C22" s="6" t="s">
        <v>219</v>
      </c>
      <c r="D22" s="6"/>
      <c r="E22" s="5">
        <v>17590946</v>
      </c>
      <c r="F22" s="6"/>
      <c r="G22" s="5">
        <v>610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10730477060</v>
      </c>
      <c r="P22" s="6"/>
      <c r="Q22" s="5">
        <v>0</v>
      </c>
      <c r="R22" s="6"/>
      <c r="S22" s="5">
        <f t="shared" si="0"/>
        <v>10730477060</v>
      </c>
    </row>
    <row r="23" spans="1:19" x14ac:dyDescent="0.55000000000000004">
      <c r="A23" s="2" t="s">
        <v>69</v>
      </c>
      <c r="C23" s="6" t="s">
        <v>226</v>
      </c>
      <c r="D23" s="6"/>
      <c r="E23" s="5">
        <v>2066396</v>
      </c>
      <c r="F23" s="6"/>
      <c r="G23" s="5">
        <v>240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495935040</v>
      </c>
      <c r="P23" s="6"/>
      <c r="Q23" s="5">
        <v>0</v>
      </c>
      <c r="R23" s="6"/>
      <c r="S23" s="5">
        <f t="shared" si="0"/>
        <v>495935040</v>
      </c>
    </row>
    <row r="24" spans="1:19" x14ac:dyDescent="0.55000000000000004">
      <c r="A24" s="2" t="s">
        <v>82</v>
      </c>
      <c r="C24" s="6" t="s">
        <v>219</v>
      </c>
      <c r="D24" s="6"/>
      <c r="E24" s="5">
        <v>33339574</v>
      </c>
      <c r="F24" s="6"/>
      <c r="G24" s="5">
        <v>400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13335829600</v>
      </c>
      <c r="P24" s="6"/>
      <c r="Q24" s="5">
        <v>90719929</v>
      </c>
      <c r="R24" s="6"/>
      <c r="S24" s="5">
        <f t="shared" si="0"/>
        <v>13245109671</v>
      </c>
    </row>
    <row r="25" spans="1:19" x14ac:dyDescent="0.55000000000000004">
      <c r="A25" s="2" t="s">
        <v>78</v>
      </c>
      <c r="C25" s="6" t="s">
        <v>219</v>
      </c>
      <c r="D25" s="6"/>
      <c r="E25" s="5">
        <v>14516877</v>
      </c>
      <c r="F25" s="6"/>
      <c r="G25" s="5">
        <v>255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3701803635</v>
      </c>
      <c r="P25" s="6"/>
      <c r="Q25" s="5">
        <v>406295521</v>
      </c>
      <c r="R25" s="6"/>
      <c r="S25" s="5">
        <f t="shared" si="0"/>
        <v>3295508114</v>
      </c>
    </row>
    <row r="26" spans="1:19" x14ac:dyDescent="0.55000000000000004">
      <c r="A26" s="2" t="s">
        <v>80</v>
      </c>
      <c r="C26" s="6" t="s">
        <v>227</v>
      </c>
      <c r="D26" s="6"/>
      <c r="E26" s="5">
        <v>11047323</v>
      </c>
      <c r="F26" s="6"/>
      <c r="G26" s="5">
        <v>270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2982777210</v>
      </c>
      <c r="P26" s="6"/>
      <c r="Q26" s="5">
        <v>0</v>
      </c>
      <c r="R26" s="6"/>
      <c r="S26" s="5">
        <f t="shared" si="0"/>
        <v>2982777210</v>
      </c>
    </row>
    <row r="27" spans="1:19" x14ac:dyDescent="0.55000000000000004">
      <c r="A27" s="2" t="s">
        <v>65</v>
      </c>
      <c r="C27" s="6" t="s">
        <v>220</v>
      </c>
      <c r="D27" s="6"/>
      <c r="E27" s="5">
        <v>1593635</v>
      </c>
      <c r="F27" s="6"/>
      <c r="G27" s="5">
        <v>4070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6486094450</v>
      </c>
      <c r="P27" s="6"/>
      <c r="Q27" s="5">
        <v>0</v>
      </c>
      <c r="R27" s="6"/>
      <c r="S27" s="5">
        <f t="shared" si="0"/>
        <v>6486094450</v>
      </c>
    </row>
    <row r="28" spans="1:19" x14ac:dyDescent="0.55000000000000004">
      <c r="A28" s="2" t="s">
        <v>21</v>
      </c>
      <c r="C28" s="6" t="s">
        <v>228</v>
      </c>
      <c r="D28" s="6"/>
      <c r="E28" s="5">
        <v>29250796</v>
      </c>
      <c r="F28" s="6"/>
      <c r="G28" s="5">
        <v>82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2398565272</v>
      </c>
      <c r="P28" s="6"/>
      <c r="Q28" s="5">
        <v>0</v>
      </c>
      <c r="R28" s="6"/>
      <c r="S28" s="5">
        <f t="shared" si="0"/>
        <v>2398565272</v>
      </c>
    </row>
    <row r="29" spans="1:19" x14ac:dyDescent="0.55000000000000004">
      <c r="A29" s="2" t="s">
        <v>41</v>
      </c>
      <c r="C29" s="6" t="s">
        <v>227</v>
      </c>
      <c r="D29" s="6"/>
      <c r="E29" s="5">
        <v>7549334</v>
      </c>
      <c r="F29" s="6"/>
      <c r="G29" s="5">
        <v>1420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10720054280</v>
      </c>
      <c r="P29" s="6"/>
      <c r="Q29" s="5">
        <v>1082567058</v>
      </c>
      <c r="R29" s="6"/>
      <c r="S29" s="5">
        <f t="shared" si="0"/>
        <v>9637487222</v>
      </c>
    </row>
    <row r="30" spans="1:19" x14ac:dyDescent="0.55000000000000004">
      <c r="A30" s="2" t="s">
        <v>92</v>
      </c>
      <c r="C30" s="6" t="s">
        <v>216</v>
      </c>
      <c r="D30" s="6"/>
      <c r="E30" s="5">
        <v>359496</v>
      </c>
      <c r="F30" s="6"/>
      <c r="G30" s="5">
        <v>9500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3415212000</v>
      </c>
      <c r="P30" s="6"/>
      <c r="Q30" s="5">
        <v>0</v>
      </c>
      <c r="R30" s="6"/>
      <c r="S30" s="5">
        <f t="shared" si="0"/>
        <v>3415212000</v>
      </c>
    </row>
    <row r="31" spans="1:19" x14ac:dyDescent="0.55000000000000004">
      <c r="A31" s="2" t="s">
        <v>70</v>
      </c>
      <c r="C31" s="6" t="s">
        <v>219</v>
      </c>
      <c r="D31" s="6"/>
      <c r="E31" s="5">
        <v>10733254</v>
      </c>
      <c r="F31" s="6"/>
      <c r="G31" s="5">
        <v>537</v>
      </c>
      <c r="H31" s="6"/>
      <c r="I31" s="5">
        <v>0</v>
      </c>
      <c r="J31" s="6"/>
      <c r="K31" s="5">
        <v>0</v>
      </c>
      <c r="L31" s="6"/>
      <c r="M31" s="5">
        <v>0</v>
      </c>
      <c r="N31" s="6"/>
      <c r="O31" s="5">
        <v>5763757398</v>
      </c>
      <c r="P31" s="6"/>
      <c r="Q31" s="5">
        <v>0</v>
      </c>
      <c r="R31" s="6"/>
      <c r="S31" s="5">
        <f t="shared" si="0"/>
        <v>5763757398</v>
      </c>
    </row>
    <row r="32" spans="1:19" x14ac:dyDescent="0.55000000000000004">
      <c r="A32" s="2" t="s">
        <v>93</v>
      </c>
      <c r="C32" s="6" t="s">
        <v>229</v>
      </c>
      <c r="D32" s="6"/>
      <c r="E32" s="5">
        <v>8150143</v>
      </c>
      <c r="F32" s="6"/>
      <c r="G32" s="5">
        <v>600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4890085800</v>
      </c>
      <c r="P32" s="6"/>
      <c r="Q32" s="5">
        <v>0</v>
      </c>
      <c r="R32" s="6"/>
      <c r="S32" s="5">
        <f t="shared" si="0"/>
        <v>4890085800</v>
      </c>
    </row>
    <row r="33" spans="1:19" x14ac:dyDescent="0.55000000000000004">
      <c r="A33" s="2" t="s">
        <v>101</v>
      </c>
      <c r="C33" s="6" t="s">
        <v>214</v>
      </c>
      <c r="D33" s="6"/>
      <c r="E33" s="5">
        <v>3819987</v>
      </c>
      <c r="F33" s="6"/>
      <c r="G33" s="5">
        <v>2170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8289371790</v>
      </c>
      <c r="P33" s="6"/>
      <c r="Q33" s="5">
        <v>0</v>
      </c>
      <c r="R33" s="6"/>
      <c r="S33" s="5">
        <f t="shared" si="0"/>
        <v>8289371790</v>
      </c>
    </row>
    <row r="34" spans="1:19" x14ac:dyDescent="0.55000000000000004">
      <c r="A34" s="2" t="s">
        <v>45</v>
      </c>
      <c r="C34" s="6" t="s">
        <v>230</v>
      </c>
      <c r="D34" s="6"/>
      <c r="E34" s="5">
        <v>6016116</v>
      </c>
      <c r="F34" s="6"/>
      <c r="G34" s="5">
        <v>2160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12994810560</v>
      </c>
      <c r="P34" s="6"/>
      <c r="Q34" s="5">
        <v>0</v>
      </c>
      <c r="R34" s="6"/>
      <c r="S34" s="5">
        <f t="shared" si="0"/>
        <v>12994810560</v>
      </c>
    </row>
    <row r="35" spans="1:19" x14ac:dyDescent="0.55000000000000004">
      <c r="A35" s="2" t="s">
        <v>54</v>
      </c>
      <c r="C35" s="6" t="s">
        <v>231</v>
      </c>
      <c r="D35" s="6"/>
      <c r="E35" s="5">
        <v>1091408</v>
      </c>
      <c r="F35" s="6"/>
      <c r="G35" s="5">
        <v>2300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2510238400</v>
      </c>
      <c r="P35" s="6"/>
      <c r="Q35" s="5">
        <v>184763740</v>
      </c>
      <c r="R35" s="6"/>
      <c r="S35" s="5">
        <f t="shared" si="0"/>
        <v>2325474660</v>
      </c>
    </row>
    <row r="36" spans="1:19" x14ac:dyDescent="0.55000000000000004">
      <c r="A36" s="2" t="s">
        <v>84</v>
      </c>
      <c r="C36" s="6" t="s">
        <v>232</v>
      </c>
      <c r="D36" s="6"/>
      <c r="E36" s="5">
        <v>4020453</v>
      </c>
      <c r="F36" s="6"/>
      <c r="G36" s="5">
        <v>1630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6553338390</v>
      </c>
      <c r="P36" s="6"/>
      <c r="Q36" s="5">
        <v>0</v>
      </c>
      <c r="R36" s="6"/>
      <c r="S36" s="5">
        <f t="shared" si="0"/>
        <v>6553338390</v>
      </c>
    </row>
    <row r="37" spans="1:19" x14ac:dyDescent="0.55000000000000004">
      <c r="A37" s="2" t="s">
        <v>37</v>
      </c>
      <c r="C37" s="6" t="s">
        <v>233</v>
      </c>
      <c r="D37" s="6"/>
      <c r="E37" s="5">
        <v>1479673</v>
      </c>
      <c r="F37" s="6"/>
      <c r="G37" s="5">
        <v>4660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6895276180</v>
      </c>
      <c r="P37" s="6"/>
      <c r="Q37" s="5">
        <v>0</v>
      </c>
      <c r="R37" s="6"/>
      <c r="S37" s="5">
        <f t="shared" si="0"/>
        <v>6895276180</v>
      </c>
    </row>
    <row r="38" spans="1:19" x14ac:dyDescent="0.55000000000000004">
      <c r="A38" s="2" t="s">
        <v>25</v>
      </c>
      <c r="C38" s="6" t="s">
        <v>214</v>
      </c>
      <c r="D38" s="6"/>
      <c r="E38" s="5">
        <v>11503598</v>
      </c>
      <c r="F38" s="6"/>
      <c r="G38" s="5">
        <v>388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4463396024</v>
      </c>
      <c r="P38" s="6"/>
      <c r="Q38" s="5">
        <v>0</v>
      </c>
      <c r="R38" s="6"/>
      <c r="S38" s="5">
        <f t="shared" si="0"/>
        <v>4463396024</v>
      </c>
    </row>
    <row r="39" spans="1:19" x14ac:dyDescent="0.55000000000000004">
      <c r="A39" s="2" t="s">
        <v>31</v>
      </c>
      <c r="C39" s="6" t="s">
        <v>234</v>
      </c>
      <c r="D39" s="6"/>
      <c r="E39" s="5">
        <v>4679999</v>
      </c>
      <c r="F39" s="6"/>
      <c r="G39" s="5">
        <v>260</v>
      </c>
      <c r="H39" s="6"/>
      <c r="I39" s="5">
        <v>0</v>
      </c>
      <c r="J39" s="6"/>
      <c r="K39" s="5">
        <v>0</v>
      </c>
      <c r="L39" s="6"/>
      <c r="M39" s="5">
        <v>0</v>
      </c>
      <c r="N39" s="6"/>
      <c r="O39" s="5">
        <v>1216799740</v>
      </c>
      <c r="P39" s="6"/>
      <c r="Q39" s="5">
        <v>0</v>
      </c>
      <c r="R39" s="6"/>
      <c r="S39" s="5">
        <f t="shared" si="0"/>
        <v>1216799740</v>
      </c>
    </row>
    <row r="40" spans="1:19" x14ac:dyDescent="0.55000000000000004">
      <c r="A40" s="2" t="s">
        <v>49</v>
      </c>
      <c r="C40" s="6" t="s">
        <v>225</v>
      </c>
      <c r="D40" s="6"/>
      <c r="E40" s="5">
        <v>27489021</v>
      </c>
      <c r="F40" s="6"/>
      <c r="G40" s="5">
        <v>120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3298682520</v>
      </c>
      <c r="P40" s="6"/>
      <c r="Q40" s="5">
        <v>111338722</v>
      </c>
      <c r="R40" s="6"/>
      <c r="S40" s="5">
        <f t="shared" si="0"/>
        <v>3187343798</v>
      </c>
    </row>
    <row r="41" spans="1:19" x14ac:dyDescent="0.55000000000000004">
      <c r="A41" s="2" t="s">
        <v>35</v>
      </c>
      <c r="C41" s="6" t="s">
        <v>235</v>
      </c>
      <c r="D41" s="6"/>
      <c r="E41" s="5">
        <v>6565556</v>
      </c>
      <c r="F41" s="6"/>
      <c r="G41" s="5">
        <v>1900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12474556400</v>
      </c>
      <c r="P41" s="6"/>
      <c r="Q41" s="5">
        <v>0</v>
      </c>
      <c r="R41" s="6"/>
      <c r="S41" s="5">
        <f t="shared" si="0"/>
        <v>12474556400</v>
      </c>
    </row>
    <row r="42" spans="1:19" x14ac:dyDescent="0.55000000000000004">
      <c r="A42" s="2" t="s">
        <v>61</v>
      </c>
      <c r="C42" s="6" t="s">
        <v>236</v>
      </c>
      <c r="D42" s="6"/>
      <c r="E42" s="5">
        <v>5754912</v>
      </c>
      <c r="F42" s="6"/>
      <c r="G42" s="5">
        <v>550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3165201600</v>
      </c>
      <c r="P42" s="6"/>
      <c r="Q42" s="5">
        <v>0</v>
      </c>
      <c r="R42" s="6"/>
      <c r="S42" s="5">
        <f t="shared" si="0"/>
        <v>3165201600</v>
      </c>
    </row>
    <row r="43" spans="1:19" x14ac:dyDescent="0.55000000000000004">
      <c r="A43" s="2" t="s">
        <v>33</v>
      </c>
      <c r="C43" s="6" t="s">
        <v>233</v>
      </c>
      <c r="D43" s="6"/>
      <c r="E43" s="5">
        <v>984691</v>
      </c>
      <c r="F43" s="6"/>
      <c r="G43" s="5">
        <v>7000</v>
      </c>
      <c r="H43" s="6"/>
      <c r="I43" s="5">
        <v>0</v>
      </c>
      <c r="J43" s="6"/>
      <c r="K43" s="5">
        <v>0</v>
      </c>
      <c r="L43" s="6"/>
      <c r="M43" s="5">
        <v>0</v>
      </c>
      <c r="N43" s="6"/>
      <c r="O43" s="5">
        <v>6892837000</v>
      </c>
      <c r="P43" s="6"/>
      <c r="Q43" s="5">
        <v>0</v>
      </c>
      <c r="R43" s="6"/>
      <c r="S43" s="5">
        <f t="shared" si="0"/>
        <v>6892837000</v>
      </c>
    </row>
    <row r="44" spans="1:19" x14ac:dyDescent="0.55000000000000004">
      <c r="A44" s="2" t="s">
        <v>58</v>
      </c>
      <c r="C44" s="6" t="s">
        <v>237</v>
      </c>
      <c r="D44" s="6"/>
      <c r="E44" s="5">
        <v>2375443</v>
      </c>
      <c r="F44" s="6"/>
      <c r="G44" s="5">
        <v>2280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5416010040</v>
      </c>
      <c r="P44" s="6"/>
      <c r="Q44" s="5">
        <v>476987767</v>
      </c>
      <c r="R44" s="6"/>
      <c r="S44" s="5">
        <f t="shared" si="0"/>
        <v>4939022273</v>
      </c>
    </row>
    <row r="45" spans="1:19" x14ac:dyDescent="0.55000000000000004">
      <c r="A45" s="2" t="s">
        <v>15</v>
      </c>
      <c r="C45" s="6" t="s">
        <v>238</v>
      </c>
      <c r="D45" s="6"/>
      <c r="E45" s="5">
        <v>4000000</v>
      </c>
      <c r="F45" s="6"/>
      <c r="G45" s="5">
        <v>850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3400000000</v>
      </c>
      <c r="P45" s="6"/>
      <c r="Q45" s="5">
        <v>322504650</v>
      </c>
      <c r="R45" s="6"/>
      <c r="S45" s="5">
        <f t="shared" si="0"/>
        <v>3077495350</v>
      </c>
    </row>
    <row r="46" spans="1:19" x14ac:dyDescent="0.55000000000000004">
      <c r="A46" s="2" t="s">
        <v>76</v>
      </c>
      <c r="C46" s="6" t="s">
        <v>212</v>
      </c>
      <c r="D46" s="6"/>
      <c r="E46" s="5">
        <v>1548344</v>
      </c>
      <c r="F46" s="6"/>
      <c r="G46" s="5">
        <v>130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201284720</v>
      </c>
      <c r="P46" s="6"/>
      <c r="Q46" s="5">
        <v>0</v>
      </c>
      <c r="R46" s="6"/>
      <c r="S46" s="5">
        <f t="shared" si="0"/>
        <v>201284720</v>
      </c>
    </row>
    <row r="47" spans="1:19" x14ac:dyDescent="0.55000000000000004">
      <c r="A47" s="2" t="s">
        <v>72</v>
      </c>
      <c r="C47" s="6" t="s">
        <v>216</v>
      </c>
      <c r="D47" s="6"/>
      <c r="E47" s="5">
        <v>21952854</v>
      </c>
      <c r="F47" s="6"/>
      <c r="G47" s="5">
        <v>12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263434248</v>
      </c>
      <c r="P47" s="6"/>
      <c r="Q47" s="5">
        <v>2855656</v>
      </c>
      <c r="R47" s="6"/>
      <c r="S47" s="5">
        <f t="shared" si="0"/>
        <v>260578592</v>
      </c>
    </row>
    <row r="48" spans="1:19" x14ac:dyDescent="0.55000000000000004">
      <c r="A48" s="2" t="s">
        <v>17</v>
      </c>
      <c r="C48" s="6" t="s">
        <v>225</v>
      </c>
      <c r="D48" s="6"/>
      <c r="E48" s="5">
        <v>20178640</v>
      </c>
      <c r="F48" s="6"/>
      <c r="G48" s="5">
        <v>110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2219650400</v>
      </c>
      <c r="P48" s="6"/>
      <c r="Q48" s="5">
        <v>77753781</v>
      </c>
      <c r="R48" s="6"/>
      <c r="S48" s="5">
        <f t="shared" si="0"/>
        <v>2141896619</v>
      </c>
    </row>
    <row r="49" spans="1:19" x14ac:dyDescent="0.55000000000000004">
      <c r="A49" s="2" t="s">
        <v>90</v>
      </c>
      <c r="C49" s="6" t="s">
        <v>239</v>
      </c>
      <c r="D49" s="6"/>
      <c r="E49" s="5">
        <v>545381</v>
      </c>
      <c r="F49" s="6"/>
      <c r="G49" s="5">
        <v>1350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736264350</v>
      </c>
      <c r="P49" s="6"/>
      <c r="Q49" s="5">
        <v>0</v>
      </c>
      <c r="R49" s="6"/>
      <c r="S49" s="5">
        <f t="shared" si="0"/>
        <v>736264350</v>
      </c>
    </row>
    <row r="50" spans="1:19" x14ac:dyDescent="0.55000000000000004">
      <c r="A50" s="2" t="s">
        <v>85</v>
      </c>
      <c r="C50" s="6" t="s">
        <v>216</v>
      </c>
      <c r="D50" s="6"/>
      <c r="E50" s="5">
        <v>18364460</v>
      </c>
      <c r="F50" s="6"/>
      <c r="G50" s="5">
        <v>6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110186760</v>
      </c>
      <c r="P50" s="6"/>
      <c r="Q50" s="5">
        <v>2938314</v>
      </c>
      <c r="R50" s="6"/>
      <c r="S50" s="5">
        <f t="shared" si="0"/>
        <v>107248446</v>
      </c>
    </row>
    <row r="51" spans="1:19" x14ac:dyDescent="0.55000000000000004">
      <c r="A51" s="2" t="s">
        <v>240</v>
      </c>
      <c r="C51" s="6" t="s">
        <v>226</v>
      </c>
      <c r="D51" s="6"/>
      <c r="E51" s="5">
        <v>625000</v>
      </c>
      <c r="F51" s="6"/>
      <c r="G51" s="5">
        <v>3000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1875000000</v>
      </c>
      <c r="P51" s="6"/>
      <c r="Q51" s="5">
        <v>0</v>
      </c>
      <c r="R51" s="6"/>
      <c r="S51" s="5">
        <f t="shared" si="0"/>
        <v>1875000000</v>
      </c>
    </row>
    <row r="52" spans="1:19" x14ac:dyDescent="0.55000000000000004">
      <c r="A52" s="2" t="s">
        <v>19</v>
      </c>
      <c r="C52" s="6" t="s">
        <v>216</v>
      </c>
      <c r="D52" s="6"/>
      <c r="E52" s="5">
        <v>22594078</v>
      </c>
      <c r="F52" s="6"/>
      <c r="G52" s="5">
        <v>70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1581585460</v>
      </c>
      <c r="P52" s="6"/>
      <c r="Q52" s="5">
        <v>0</v>
      </c>
      <c r="R52" s="6"/>
      <c r="S52" s="5">
        <f t="shared" si="0"/>
        <v>1581585460</v>
      </c>
    </row>
    <row r="53" spans="1:19" x14ac:dyDescent="0.55000000000000004">
      <c r="A53" s="2" t="s">
        <v>109</v>
      </c>
      <c r="C53" s="6" t="s">
        <v>109</v>
      </c>
      <c r="D53" s="6"/>
      <c r="E53" s="6" t="s">
        <v>109</v>
      </c>
      <c r="F53" s="6"/>
      <c r="G53" s="6" t="s">
        <v>109</v>
      </c>
      <c r="H53" s="6"/>
      <c r="I53" s="7">
        <f>SUM(I8:I52)</f>
        <v>0</v>
      </c>
      <c r="J53" s="6"/>
      <c r="K53" s="7">
        <f>SUM(K8:K52)</f>
        <v>0</v>
      </c>
      <c r="L53" s="6"/>
      <c r="M53" s="7">
        <f>SUM(M8:M52)</f>
        <v>0</v>
      </c>
      <c r="N53" s="6"/>
      <c r="O53" s="7">
        <f>SUM(O8:O52)</f>
        <v>214809749443</v>
      </c>
      <c r="P53" s="6"/>
      <c r="Q53" s="7">
        <f>SUM(Q8:Q52)</f>
        <v>4284428643</v>
      </c>
      <c r="R53" s="6"/>
      <c r="S53" s="7">
        <f>SUM(S8:S52)</f>
        <v>210525320800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مشارکت</vt:lpstr>
      <vt:lpstr>سپرده</vt:lpstr>
      <vt:lpstr> درآمدها</vt:lpstr>
      <vt:lpstr>درآمد 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 سپرده بانکی</vt:lpstr>
      <vt:lpstr>درآمد ناشی از تغییر قیمت اوراق</vt:lpstr>
      <vt:lpstr>درآمد ناشی از فروش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2024-10-01T12:53:47Z</dcterms:modified>
</cp:coreProperties>
</file>