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صندوق ها\"/>
    </mc:Choice>
  </mc:AlternateContent>
  <xr:revisionPtr revIDLastSave="0" documentId="13_ncr:1_{86530B34-8988-4A5B-BF14-95ADED1FE394}" xr6:coauthVersionLast="47" xr6:coauthVersionMax="47" xr10:uidLastSave="{00000000-0000-0000-0000-000000000000}"/>
  <bookViews>
    <workbookView xWindow="-120" yWindow="-120" windowWidth="29040" windowHeight="15720" tabRatio="904" activeTab="5" xr2:uid="{00000000-000D-0000-FFFF-FFFF00000000}"/>
  </bookViews>
  <sheets>
    <sheet name="سهام" sheetId="1" r:id="rId1"/>
    <sheet name="اوراق " sheetId="3" r:id="rId2"/>
    <sheet name="سپرده" sheetId="6" r:id="rId3"/>
    <sheet name=" درآمدها" sheetId="15" r:id="rId4"/>
    <sheet name="درآمد سرمایه‌گذاری در سهام" sheetId="11" r:id="rId5"/>
    <sheet name="درآمدسرمایه‌گذاری در اوراق بها" sheetId="12" r:id="rId6"/>
    <sheet name="درآمد سپرده بانکی" sheetId="13" r:id="rId7"/>
    <sheet name="سایر درآمدها" sheetId="14" r:id="rId8"/>
    <sheet name="درآمد سود سهام" sheetId="8" r:id="rId9"/>
    <sheet name="سود اوراق بهادار" sheetId="16" r:id="rId10"/>
    <sheet name="سود سپرده بانکی" sheetId="7" r:id="rId11"/>
    <sheet name="درآمد ناشی از فروش" sheetId="10" r:id="rId12"/>
    <sheet name="درآمد ناشی از تغییر قیمت اوراق" sheetId="9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7" l="1"/>
  <c r="G14" i="7" s="1"/>
  <c r="M8" i="7"/>
  <c r="G9" i="7"/>
  <c r="M9" i="7"/>
  <c r="G10" i="7"/>
  <c r="M10" i="7"/>
  <c r="G11" i="7"/>
  <c r="M11" i="7"/>
  <c r="G12" i="7"/>
  <c r="M12" i="7"/>
  <c r="G13" i="7"/>
  <c r="M13" i="7"/>
  <c r="K12" i="16"/>
  <c r="I12" i="16"/>
  <c r="E12" i="16"/>
  <c r="C12" i="16"/>
  <c r="M11" i="16"/>
  <c r="G11" i="16"/>
  <c r="M10" i="16"/>
  <c r="G10" i="16"/>
  <c r="M9" i="16"/>
  <c r="G9" i="16"/>
  <c r="M8" i="16"/>
  <c r="G8" i="16"/>
  <c r="K14" i="13"/>
  <c r="K9" i="13"/>
  <c r="K10" i="13"/>
  <c r="K11" i="13"/>
  <c r="K12" i="13"/>
  <c r="K13" i="13"/>
  <c r="K8" i="13"/>
  <c r="G14" i="13"/>
  <c r="G9" i="13"/>
  <c r="G10" i="13"/>
  <c r="G11" i="13"/>
  <c r="G12" i="13"/>
  <c r="G13" i="13"/>
  <c r="G8" i="13"/>
  <c r="I24" i="12"/>
  <c r="Q9" i="12"/>
  <c r="Q10" i="12"/>
  <c r="Q11" i="12"/>
  <c r="Q12" i="12"/>
  <c r="Q13" i="12"/>
  <c r="Q14" i="12"/>
  <c r="Q15" i="12"/>
  <c r="Q16" i="12"/>
  <c r="Q25" i="12" s="1"/>
  <c r="Q17" i="12"/>
  <c r="Q18" i="12"/>
  <c r="Q19" i="12"/>
  <c r="Q20" i="12"/>
  <c r="Q21" i="12"/>
  <c r="Q22" i="12"/>
  <c r="Q23" i="12"/>
  <c r="Q24" i="12"/>
  <c r="Q8" i="12"/>
  <c r="I9" i="12"/>
  <c r="I10" i="12"/>
  <c r="I11" i="12"/>
  <c r="I12" i="12"/>
  <c r="I13" i="12"/>
  <c r="I14" i="12"/>
  <c r="I25" i="12" s="1"/>
  <c r="I15" i="12"/>
  <c r="I16" i="12"/>
  <c r="I17" i="12"/>
  <c r="I18" i="12"/>
  <c r="I19" i="12"/>
  <c r="I20" i="12"/>
  <c r="I21" i="12"/>
  <c r="I22" i="12"/>
  <c r="I23" i="12"/>
  <c r="I8" i="12"/>
  <c r="C25" i="12"/>
  <c r="E25" i="12"/>
  <c r="G25" i="12"/>
  <c r="K25" i="12"/>
  <c r="M25" i="12"/>
  <c r="O25" i="12"/>
  <c r="U6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8" i="11"/>
  <c r="K6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8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8" i="11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8" i="10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O54" i="10"/>
  <c r="M54" i="10"/>
  <c r="G54" i="10"/>
  <c r="E54" i="10"/>
  <c r="Q65" i="9"/>
  <c r="I65" i="9"/>
  <c r="M65" i="9"/>
  <c r="O6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8" i="9"/>
  <c r="I62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3" i="9"/>
  <c r="I64" i="9"/>
  <c r="I8" i="9"/>
  <c r="O54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51" i="8"/>
  <c r="S52" i="8"/>
  <c r="S53" i="8"/>
  <c r="S8" i="8"/>
  <c r="I14" i="7"/>
  <c r="K14" i="6"/>
  <c r="M14" i="7" l="1"/>
  <c r="G12" i="16"/>
  <c r="M12" i="16"/>
  <c r="Y61" i="1"/>
  <c r="C10" i="15" l="1"/>
  <c r="E9" i="14"/>
  <c r="C9" i="14"/>
  <c r="I14" i="13"/>
  <c r="E14" i="13"/>
  <c r="S65" i="11"/>
  <c r="Q65" i="11"/>
  <c r="O65" i="11"/>
  <c r="M65" i="11"/>
  <c r="I65" i="11"/>
  <c r="G65" i="11"/>
  <c r="E65" i="11"/>
  <c r="C65" i="11"/>
  <c r="G65" i="9"/>
  <c r="E65" i="9"/>
  <c r="S54" i="8"/>
  <c r="Q54" i="8"/>
  <c r="M54" i="8"/>
  <c r="K54" i="8"/>
  <c r="I54" i="8"/>
  <c r="K14" i="7"/>
  <c r="E14" i="7"/>
  <c r="C14" i="7"/>
  <c r="I14" i="6"/>
  <c r="G14" i="6"/>
  <c r="E14" i="6"/>
  <c r="C14" i="6"/>
  <c r="AI20" i="3"/>
  <c r="AG20" i="3"/>
  <c r="AA20" i="3"/>
  <c r="W20" i="3"/>
  <c r="S20" i="3"/>
  <c r="Q20" i="3"/>
  <c r="W61" i="1"/>
  <c r="U61" i="1"/>
  <c r="O61" i="1"/>
  <c r="K61" i="1"/>
  <c r="G61" i="1"/>
  <c r="E61" i="1"/>
</calcChain>
</file>

<file path=xl/sharedStrings.xml><?xml version="1.0" encoding="utf-8"?>
<sst xmlns="http://schemas.openxmlformats.org/spreadsheetml/2006/main" count="1432" uniqueCount="221">
  <si>
    <t>صندوق سرمایه‌گذاری توسعه ممتاز مفید</t>
  </si>
  <si>
    <t>صورت وضعیت پورتفوی</t>
  </si>
  <si>
    <t>برای ماه منتهی به 1403/08/30</t>
  </si>
  <si>
    <t>نام شرکت</t>
  </si>
  <si>
    <t>1403/07/30</t>
  </si>
  <si>
    <t>تغییرات طی دوره</t>
  </si>
  <si>
    <t>1403/08/30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</si>
  <si>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</si>
  <si>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</si>
  <si>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</si>
  <si>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</si>
  <si>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</si>
  <si>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</si>
  <si>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</si>
  <si>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</si>
  <si>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</si>
  <si>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ایران خودرو دیزل</t>
  </si>
  <si>
    <t>بانک سامان</t>
  </si>
  <si>
    <t>بانک ملت</t>
  </si>
  <si>
    <t>بانک‌اقتصادنوین‌</t>
  </si>
  <si>
    <t>بیمه کوثر</t>
  </si>
  <si>
    <t>پالایش نفت اصفهان</t>
  </si>
  <si>
    <t>پالایش نفت تبریز</t>
  </si>
  <si>
    <t>پالایش نفت تهران</t>
  </si>
  <si>
    <t>پتروشیمی تندگویان</t>
  </si>
  <si>
    <t>پتروشیمی جم</t>
  </si>
  <si>
    <t>پتروشیمی‌شیراز</t>
  </si>
  <si>
    <t>پست بانک ایران</t>
  </si>
  <si>
    <t>تراکتورسازی‌ایران‌</t>
  </si>
  <si>
    <t>توسعه معدنی و صنعتی صبانور</t>
  </si>
  <si>
    <t>توسعه‌معادن‌وفلزات‌</t>
  </si>
  <si>
    <t>تولیدی چدن سازان</t>
  </si>
  <si>
    <t>ح.پست بانک ایران</t>
  </si>
  <si>
    <t>0.00%</t>
  </si>
  <si>
    <t>داروپخش‌ (هلدینگ‌</t>
  </si>
  <si>
    <t>داروسازی کاسپین تامین</t>
  </si>
  <si>
    <t>داروسازی‌ سینا</t>
  </si>
  <si>
    <t>داروسازی‌ کوثر</t>
  </si>
  <si>
    <t>زغال سنگ پروده طبس</t>
  </si>
  <si>
    <t>س.سهام عدالت استان کرمانشاه</t>
  </si>
  <si>
    <t>سپید ماکیان</t>
  </si>
  <si>
    <t>سرمایه‌گذاری‌صندوق‌بازنشستگی‌</t>
  </si>
  <si>
    <t>1.22%</t>
  </si>
  <si>
    <t>سیمان آبیک</t>
  </si>
  <si>
    <t>سیمان فارس و خوزستان</t>
  </si>
  <si>
    <t>سیمان‌ دورود</t>
  </si>
  <si>
    <t>شرکت ارتباطات سیار ایران</t>
  </si>
  <si>
    <t>صنایع فروآلیاژ ایران</t>
  </si>
  <si>
    <t>فجر انرژی خلیج فارس</t>
  </si>
  <si>
    <t>فروسیلیسیم خمین</t>
  </si>
  <si>
    <t>فولاد  خوزستان</t>
  </si>
  <si>
    <t>فولاد خراسان</t>
  </si>
  <si>
    <t>فولاد مبارکه اصفهان</t>
  </si>
  <si>
    <t>فولاد کاوه جنوب کیش</t>
  </si>
  <si>
    <t>گروه مپنا (سهامی عام)</t>
  </si>
  <si>
    <t>گسترش نفت و گاز پارسیان</t>
  </si>
  <si>
    <t>مخابرات ایران</t>
  </si>
  <si>
    <t>مدیریت صنعت شوینده ت.ص.بهشهر</t>
  </si>
  <si>
    <t>نشاسته و گلوکز آردینه</t>
  </si>
  <si>
    <t>نفت ایرانول</t>
  </si>
  <si>
    <t>نفت سپاهان</t>
  </si>
  <si>
    <t>نوردوقطعات‌ فولادی‌</t>
  </si>
  <si>
    <t>کارخانجات‌داروپخش‌</t>
  </si>
  <si>
    <t>کاشی‌ پارس‌</t>
  </si>
  <si>
    <t>کاشی‌ وسرامیک‌ حافظ‌</t>
  </si>
  <si>
    <t>کشتیرانی دریای خزر</t>
  </si>
  <si>
    <t>کویر تایر</t>
  </si>
  <si>
    <t>آلومینیوم‌ایران‌</t>
  </si>
  <si>
    <t>شمش طلا</t>
  </si>
  <si>
    <t/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</si>
  <si>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</si>
  <si>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</si>
  <si>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</si>
  <si>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</si>
  <si>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</si>
  <si>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</si>
  <si>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</si>
  <si>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</si>
  <si>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</si>
  <si>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</si>
  <si>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</si>
  <si>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</si>
  <si>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</si>
  <si>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0.01%</t>
  </si>
  <si>
    <t>اسناد خزانه-م1بودجه01-040326</t>
  </si>
  <si>
    <t>1401/02/26</t>
  </si>
  <si>
    <t>1404/03/25</t>
  </si>
  <si>
    <t>0.48%</t>
  </si>
  <si>
    <t>اسناد خزانه-م3بودجه01-040520</t>
  </si>
  <si>
    <t>1401/05/18</t>
  </si>
  <si>
    <t>1404/05/19</t>
  </si>
  <si>
    <t>0.56%</t>
  </si>
  <si>
    <t>اسناد خزانه-م9بودجه00-031101</t>
  </si>
  <si>
    <t>1400/06/01</t>
  </si>
  <si>
    <t>1403/11/01</t>
  </si>
  <si>
    <t>0.47%</t>
  </si>
  <si>
    <t>اسنادخزانه-م1بودجه00-030821</t>
  </si>
  <si>
    <t>1400/02/22</t>
  </si>
  <si>
    <t>1403/08/21</t>
  </si>
  <si>
    <t>اسنادخزانه-م2بودجه00-031024</t>
  </si>
  <si>
    <t>1403/10/24</t>
  </si>
  <si>
    <t>0.19%</t>
  </si>
  <si>
    <t>اسنادخزانه-م6بودجه01-030814</t>
  </si>
  <si>
    <t>1401/12/10</t>
  </si>
  <si>
    <t>1403/08/14</t>
  </si>
  <si>
    <t>اسنادخزانه-م7بودجه01-040714</t>
  </si>
  <si>
    <t>1404/07/13</t>
  </si>
  <si>
    <t>2.72%</t>
  </si>
  <si>
    <t>اسنادخزانه-م8بودجه00-030919</t>
  </si>
  <si>
    <t>1400/06/16</t>
  </si>
  <si>
    <t>1403/09/19</t>
  </si>
  <si>
    <t>3.15%</t>
  </si>
  <si>
    <t>مرابحه عام دولت94-ش.خ030816</t>
  </si>
  <si>
    <t>1400/09/16</t>
  </si>
  <si>
    <t>1403/08/16</t>
  </si>
  <si>
    <t>مرابحه عام دولت127-ش.خ040623</t>
  </si>
  <si>
    <t>1401/12/23</t>
  </si>
  <si>
    <t>1404/06/22</t>
  </si>
  <si>
    <t>7.29%</t>
  </si>
  <si>
    <t>14.87%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</si>
  <si>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</si>
  <si>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</si>
  <si>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</si>
  <si>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</si>
  <si>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</si>
  <si>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</si>
  <si>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ملت باجه کارگزاری مفید</t>
  </si>
  <si>
    <t>5801973401</t>
  </si>
  <si>
    <t>بانک پاسارگاد هفتم تیر</t>
  </si>
  <si>
    <t>207-8100-15222222-1</t>
  </si>
  <si>
    <t xml:space="preserve">بانک خاورمیانه ظفر </t>
  </si>
  <si>
    <t>1009-10-810-707074686</t>
  </si>
  <si>
    <t>بانک صادرات بورس کالا</t>
  </si>
  <si>
    <t>0219106969004</t>
  </si>
  <si>
    <t>بانک صادرات سپهبد قرنی</t>
  </si>
  <si>
    <t>0407334061007</t>
  </si>
  <si>
    <t>0407352608002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</si>
  <si>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</si>
  <si>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</si>
  <si>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</si>
  <si>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</si>
  <si>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</si>
  <si>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</si>
  <si>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</si>
  <si>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</si>
  <si>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مرابحه عام دولت130-ش.خ031110</t>
  </si>
  <si>
    <t>صکوک اجاره صملی404-6ماهه18%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</si>
  <si>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</si>
  <si>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</si>
  <si>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</si>
  <si>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</si>
  <si>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</si>
  <si>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</si>
  <si>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1403/03/09</t>
  </si>
  <si>
    <t>1403/04/13</t>
  </si>
  <si>
    <t>1403/04/31</t>
  </si>
  <si>
    <t>1403/04/17</t>
  </si>
  <si>
    <t>1403/04/20</t>
  </si>
  <si>
    <t>1403/03/24</t>
  </si>
  <si>
    <t>1403/04/23</t>
  </si>
  <si>
    <t>1403/04/30</t>
  </si>
  <si>
    <t>1403/03/13</t>
  </si>
  <si>
    <t>گروه‌ صنعتی‌ بارز</t>
  </si>
  <si>
    <t>1403/04/21</t>
  </si>
  <si>
    <t>1403/03/02</t>
  </si>
  <si>
    <t>1403/04/16</t>
  </si>
  <si>
    <t>1403/04/28</t>
  </si>
  <si>
    <t>1403/03/01</t>
  </si>
  <si>
    <t>1403/04/14</t>
  </si>
  <si>
    <t>1403/03/30</t>
  </si>
  <si>
    <t>1403/04/24</t>
  </si>
  <si>
    <t>1403/03/29</t>
  </si>
  <si>
    <t>1403/02/26</t>
  </si>
  <si>
    <t>1403/03/31</t>
  </si>
  <si>
    <t>1403/04/11</t>
  </si>
  <si>
    <t>1403/07/11</t>
  </si>
  <si>
    <t>1403/05/06</t>
  </si>
  <si>
    <t>1403/03/26</t>
  </si>
  <si>
    <t>1403/03/06</t>
  </si>
  <si>
    <t>پتروشیمی بوعلی سینا</t>
  </si>
  <si>
    <t>1403/03/21</t>
  </si>
  <si>
    <t>1403/04/03</t>
  </si>
  <si>
    <t>1403/03/10</t>
  </si>
  <si>
    <t>گسترش سوخت سبززاگرس(سهامی عام)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</si>
  <si>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</si>
  <si>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</si>
  <si>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</si>
  <si>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</si>
  <si>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</si>
  <si>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 . فجر انرژی خلیج فارس</t>
  </si>
  <si>
    <t>نیان الکترونیک</t>
  </si>
  <si>
    <t>ح . سرمایه‌گذاری‌ سپه‌</t>
  </si>
  <si>
    <t>اسنادخزانه-م4بودجه00-030522</t>
  </si>
  <si>
    <t>اسنادخزانه-م6بودجه00-030723</t>
  </si>
  <si>
    <t>اسنادخزانه-م3بودجه00-030418</t>
  </si>
  <si>
    <t>اسنادخزانه-م5بودجه00-030626</t>
  </si>
  <si>
    <t>درآمد سود سهام</t>
  </si>
  <si>
    <t>درآمد تغییر ارزش</t>
  </si>
  <si>
    <t>درآمد فروش</t>
  </si>
  <si>
    <t>درصد از کل درآمدها</t>
  </si>
  <si>
    <t>77.55%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</si>
  <si>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</si>
  <si>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</si>
  <si>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</si>
  <si>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</si>
  <si>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</si>
  <si>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</si>
  <si>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</si>
  <si>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</si>
  <si>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</si>
  <si>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4.87%</t>
  </si>
  <si>
    <t>سرمایه‌گذاری در اوراق بهادار</t>
  </si>
  <si>
    <t>19.45%</t>
  </si>
  <si>
    <t>درآمد سپرده بانکی</t>
  </si>
  <si>
    <t>9.28%</t>
  </si>
  <si>
    <t>0.58%</t>
  </si>
  <si>
    <t>106.28%</t>
  </si>
  <si>
    <t>6.67%</t>
  </si>
  <si>
    <t>1403/08/01</t>
  </si>
  <si>
    <t xml:space="preserve">از ابتدای سال مالی </t>
  </si>
  <si>
    <t>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</si>
</sst>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(#,##0\)"/>
  </numFmts>
  <fonts count="6" x14ac:knownFonts="1">
    <font>
      <sz val="11"/>
      <name val="Calibri"/>
    </font>
    <font>
      <sz val="11"/>
      <name val="Calibri"/>
      <family val="2"/>
    </font>
    <font>
      <b/>
      <sz val="16"/>
      <color rgb="FF000000"/>
      <name val="B Mitra"/>
      <charset val="178"/>
    </font>
    <font>
      <sz val="16"/>
      <name val="B Mitra"/>
      <charset val="178"/>
    </font>
    <font>
      <b/>
      <sz val="16"/>
      <name val="B Mitra"/>
      <charset val="178"/>
    </font>
    <font>
      <sz val="16"/>
      <color theme="1"/>
      <name val="B Mitra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3" fillId="0" borderId="0" xfId="0" applyFont="1"/>
    <xf numFmtId="0" fontId="4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0" fontId="3" fillId="0" borderId="2" xfId="0" applyFont="1" applyBorder="1"/>
    <xf numFmtId="164" fontId="5" fillId="0" borderId="0" xfId="0" applyNumberFormat="1" applyFont="1" applyAlignment="1">
      <alignment horizontal="center" vertical="center" readingOrder="2"/>
    </xf>
    <xf numFmtId="0" fontId="3" fillId="0" borderId="2" xfId="0" applyFont="1" applyBorder="1" applyAlignment="1">
      <alignment horizontal="center"/>
    </xf>
    <xf numFmtId="10" fontId="5" fillId="0" borderId="0" xfId="1" applyNumberFormat="1" applyFont="1" applyAlignment="1">
      <alignment horizontal="center" vertical="center" readingOrder="2"/>
    </xf>
    <xf numFmtId="10" fontId="5" fillId="0" borderId="5" xfId="1" applyNumberFormat="1" applyFont="1" applyBorder="1" applyAlignment="1">
      <alignment horizontal="center" vertical="center" readingOrder="2"/>
    </xf>
    <xf numFmtId="164" fontId="5" fillId="0" borderId="4" xfId="0" applyNumberFormat="1" applyFont="1" applyBorder="1" applyAlignment="1">
      <alignment horizontal="center" vertical="center" readingOrder="2"/>
    </xf>
    <xf numFmtId="0" fontId="3" fillId="0" borderId="0" xfId="0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0" fontId="3" fillId="0" borderId="0" xfId="1" applyNumberFormat="1" applyFont="1" applyAlignment="1">
      <alignment horizontal="center"/>
    </xf>
    <xf numFmtId="10" fontId="3" fillId="0" borderId="2" xfId="0" applyNumberFormat="1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 readingOrder="2"/>
    </xf>
    <xf numFmtId="164" fontId="3" fillId="0" borderId="0" xfId="0" applyNumberFormat="1" applyFont="1"/>
    <xf numFmtId="164" fontId="5" fillId="0" borderId="5" xfId="0" applyNumberFormat="1" applyFont="1" applyBorder="1" applyAlignment="1">
      <alignment horizontal="center" vertical="center" readingOrder="2"/>
    </xf>
    <xf numFmtId="10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4"/>
  <sheetViews>
    <sheetView rightToLeft="1" workbookViewId="0">
      <selection activeCell="E15" sqref="E15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2.42578125" style="1" bestFit="1" customWidth="1"/>
    <col min="4" max="4" width="1" style="1" customWidth="1"/>
    <col min="5" max="5" width="18.42578125" style="1" bestFit="1" customWidth="1"/>
    <col min="6" max="6" width="1" style="1" customWidth="1"/>
    <col min="7" max="7" width="22.140625" style="1" bestFit="1" customWidth="1"/>
    <col min="8" max="8" width="1" style="1" customWidth="1"/>
    <col min="9" max="9" width="10.140625" style="1" bestFit="1" customWidth="1"/>
    <col min="10" max="10" width="1" style="1" customWidth="1"/>
    <col min="11" max="11" width="17.140625" style="1" bestFit="1" customWidth="1"/>
    <col min="12" max="12" width="1" style="1" customWidth="1"/>
    <col min="13" max="13" width="12.5703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2.42578125" style="1" bestFit="1" customWidth="1"/>
    <col min="18" max="18" width="1" style="1" customWidth="1"/>
    <col min="19" max="19" width="12" style="1" bestFit="1" customWidth="1"/>
    <col min="20" max="20" width="1" style="1" customWidth="1"/>
    <col min="21" max="21" width="18.42578125" style="1" bestFit="1" customWidth="1"/>
    <col min="22" max="22" width="1" style="1" customWidth="1"/>
    <col min="23" max="23" width="22.140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</row>
    <row r="3" spans="1:25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</row>
    <row r="4" spans="1:2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</row>
    <row r="6" spans="1:25" ht="24.75" x14ac:dyDescent="0.55000000000000004">
      <c r="A6" s="21" t="s">
        <v>3</v>
      </c>
      <c r="C6" s="21" t="s">
        <v>218</v>
      </c>
      <c r="D6" s="21" t="s">
        <v>4</v>
      </c>
      <c r="E6" s="21" t="s">
        <v>4</v>
      </c>
      <c r="F6" s="21" t="s">
        <v>4</v>
      </c>
      <c r="G6" s="21" t="s">
        <v>4</v>
      </c>
      <c r="I6" s="21" t="s">
        <v>5</v>
      </c>
      <c r="J6" s="21" t="s">
        <v>5</v>
      </c>
      <c r="K6" s="21" t="s">
        <v>5</v>
      </c>
      <c r="L6" s="21" t="s">
        <v>5</v>
      </c>
      <c r="M6" s="21" t="s">
        <v>5</v>
      </c>
      <c r="N6" s="21" t="s">
        <v>5</v>
      </c>
      <c r="O6" s="21" t="s">
        <v>5</v>
      </c>
      <c r="Q6" s="21" t="s">
        <v>6</v>
      </c>
      <c r="R6" s="21" t="s">
        <v>6</v>
      </c>
      <c r="S6" s="21" t="s">
        <v>6</v>
      </c>
      <c r="T6" s="21" t="s">
        <v>6</v>
      </c>
      <c r="U6" s="21" t="s">
        <v>6</v>
      </c>
      <c r="V6" s="21" t="s">
        <v>6</v>
      </c>
      <c r="W6" s="21" t="s">
        <v>6</v>
      </c>
      <c r="X6" s="21" t="s">
        <v>6</v>
      </c>
      <c r="Y6" s="21" t="s">
        <v>6</v>
      </c>
    </row>
    <row r="7" spans="1:25" ht="24.75" x14ac:dyDescent="0.55000000000000004">
      <c r="A7" s="21" t="s">
        <v>3</v>
      </c>
      <c r="C7" s="21" t="s">
        <v>7</v>
      </c>
      <c r="E7" s="21" t="s">
        <v>8</v>
      </c>
      <c r="G7" s="21" t="s">
        <v>9</v>
      </c>
      <c r="I7" s="21" t="s">
        <v>10</v>
      </c>
      <c r="J7" s="21" t="s">
        <v>10</v>
      </c>
      <c r="K7" s="21" t="s">
        <v>10</v>
      </c>
      <c r="M7" s="21" t="s">
        <v>11</v>
      </c>
      <c r="N7" s="21" t="s">
        <v>11</v>
      </c>
      <c r="O7" s="21" t="s">
        <v>11</v>
      </c>
      <c r="Q7" s="21" t="s">
        <v>7</v>
      </c>
      <c r="S7" s="21" t="s">
        <v>12</v>
      </c>
      <c r="U7" s="21" t="s">
        <v>8</v>
      </c>
      <c r="W7" s="21" t="s">
        <v>9</v>
      </c>
      <c r="Y7" s="21" t="s">
        <v>13</v>
      </c>
    </row>
    <row r="8" spans="1:25" ht="24.75" x14ac:dyDescent="0.55000000000000004">
      <c r="A8" s="21" t="s">
        <v>3</v>
      </c>
      <c r="C8" s="21" t="s">
        <v>7</v>
      </c>
      <c r="E8" s="21" t="s">
        <v>8</v>
      </c>
      <c r="G8" s="21" t="s">
        <v>9</v>
      </c>
      <c r="I8" s="21" t="s">
        <v>7</v>
      </c>
      <c r="K8" s="21" t="s">
        <v>8</v>
      </c>
      <c r="M8" s="21" t="s">
        <v>7</v>
      </c>
      <c r="O8" s="21" t="s">
        <v>14</v>
      </c>
      <c r="Q8" s="21" t="s">
        <v>7</v>
      </c>
      <c r="S8" s="21" t="s">
        <v>12</v>
      </c>
      <c r="U8" s="21" t="s">
        <v>8</v>
      </c>
      <c r="W8" s="21" t="s">
        <v>9</v>
      </c>
      <c r="Y8" s="21" t="s">
        <v>13</v>
      </c>
    </row>
    <row r="9" spans="1:25" x14ac:dyDescent="0.55000000000000004">
      <c r="A9" s="1" t="s">
        <v>15</v>
      </c>
      <c r="C9" s="6">
        <v>4000000</v>
      </c>
      <c r="E9" s="6">
        <v>43360200960</v>
      </c>
      <c r="F9" s="6"/>
      <c r="G9" s="6">
        <v>58291092000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4000000</v>
      </c>
      <c r="R9" s="6"/>
      <c r="S9" s="6">
        <v>15540</v>
      </c>
      <c r="T9" s="6"/>
      <c r="U9" s="6">
        <v>43360200960</v>
      </c>
      <c r="V9" s="6"/>
      <c r="W9" s="6">
        <v>61790148000</v>
      </c>
      <c r="X9" s="6"/>
      <c r="Y9" s="8">
        <v>1.7549328126707911E-2</v>
      </c>
    </row>
    <row r="10" spans="1:25" x14ac:dyDescent="0.55000000000000004">
      <c r="A10" s="1" t="s">
        <v>16</v>
      </c>
      <c r="C10" s="6">
        <v>22196504</v>
      </c>
      <c r="E10" s="6">
        <v>66998666613</v>
      </c>
      <c r="F10" s="6"/>
      <c r="G10" s="6">
        <v>32500912462.167599</v>
      </c>
      <c r="H10" s="6"/>
      <c r="I10" s="6">
        <v>0</v>
      </c>
      <c r="J10" s="6"/>
      <c r="K10" s="6">
        <v>0</v>
      </c>
      <c r="L10" s="6"/>
      <c r="M10" s="6">
        <v>-6752036</v>
      </c>
      <c r="N10" s="6"/>
      <c r="O10" s="6">
        <v>9302640081</v>
      </c>
      <c r="P10" s="6"/>
      <c r="Q10" s="6">
        <v>15444468</v>
      </c>
      <c r="R10" s="6"/>
      <c r="S10" s="6">
        <v>1368</v>
      </c>
      <c r="T10" s="6"/>
      <c r="U10" s="6">
        <v>46618096373</v>
      </c>
      <c r="V10" s="6"/>
      <c r="W10" s="6">
        <v>21002320432.2672</v>
      </c>
      <c r="X10" s="6"/>
      <c r="Y10" s="8">
        <v>5.9649737800938603E-3</v>
      </c>
    </row>
    <row r="11" spans="1:25" x14ac:dyDescent="0.55000000000000004">
      <c r="A11" s="1" t="s">
        <v>17</v>
      </c>
      <c r="C11" s="6">
        <v>25251435</v>
      </c>
      <c r="E11" s="6">
        <v>47643384566</v>
      </c>
      <c r="F11" s="6"/>
      <c r="G11" s="6">
        <v>47039628114.319504</v>
      </c>
      <c r="H11" s="6"/>
      <c r="I11" s="6">
        <v>0</v>
      </c>
      <c r="J11" s="6"/>
      <c r="K11" s="6">
        <v>0</v>
      </c>
      <c r="L11" s="6"/>
      <c r="M11" s="6">
        <v>-2915219</v>
      </c>
      <c r="N11" s="6"/>
      <c r="O11" s="6">
        <v>6330378259</v>
      </c>
      <c r="P11" s="6"/>
      <c r="Q11" s="6">
        <v>22336216</v>
      </c>
      <c r="R11" s="6"/>
      <c r="S11" s="6">
        <v>2180</v>
      </c>
      <c r="T11" s="6"/>
      <c r="U11" s="6">
        <v>42143067461</v>
      </c>
      <c r="V11" s="6"/>
      <c r="W11" s="6">
        <v>48403227822.264</v>
      </c>
      <c r="X11" s="6"/>
      <c r="Y11" s="8">
        <v>1.3747242156544253E-2</v>
      </c>
    </row>
    <row r="12" spans="1:25" x14ac:dyDescent="0.55000000000000004">
      <c r="A12" s="1" t="s">
        <v>18</v>
      </c>
      <c r="C12" s="6">
        <v>29250796</v>
      </c>
      <c r="E12" s="6">
        <v>71658816886</v>
      </c>
      <c r="F12" s="6"/>
      <c r="G12" s="6">
        <v>53821071216.7938</v>
      </c>
      <c r="H12" s="6"/>
      <c r="I12" s="6">
        <v>0</v>
      </c>
      <c r="J12" s="6"/>
      <c r="K12" s="6">
        <v>0</v>
      </c>
      <c r="L12" s="6"/>
      <c r="M12" s="6">
        <v>-10000000</v>
      </c>
      <c r="N12" s="6"/>
      <c r="O12" s="6">
        <v>24046069678</v>
      </c>
      <c r="P12" s="6"/>
      <c r="Q12" s="6">
        <v>19250796</v>
      </c>
      <c r="R12" s="6"/>
      <c r="S12" s="6">
        <v>2319</v>
      </c>
      <c r="T12" s="6"/>
      <c r="U12" s="6">
        <v>47160742759</v>
      </c>
      <c r="V12" s="6"/>
      <c r="W12" s="6">
        <v>44376972478.252197</v>
      </c>
      <c r="X12" s="6"/>
      <c r="Y12" s="8">
        <v>1.2603725294374342E-2</v>
      </c>
    </row>
    <row r="13" spans="1:25" x14ac:dyDescent="0.55000000000000004">
      <c r="A13" s="1" t="s">
        <v>19</v>
      </c>
      <c r="C13" s="6">
        <v>9287115</v>
      </c>
      <c r="E13" s="6">
        <v>19599353981</v>
      </c>
      <c r="F13" s="6"/>
      <c r="G13" s="6">
        <v>34656389923.225502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9287115</v>
      </c>
      <c r="R13" s="6"/>
      <c r="S13" s="6">
        <v>3513</v>
      </c>
      <c r="T13" s="6"/>
      <c r="U13" s="6">
        <v>19599353981</v>
      </c>
      <c r="V13" s="6"/>
      <c r="W13" s="6">
        <v>32431512466.7798</v>
      </c>
      <c r="X13" s="6"/>
      <c r="Y13" s="8">
        <v>9.2110356156605584E-3</v>
      </c>
    </row>
    <row r="14" spans="1:25" x14ac:dyDescent="0.55000000000000004">
      <c r="A14" s="1" t="s">
        <v>20</v>
      </c>
      <c r="C14" s="6">
        <v>11503598</v>
      </c>
      <c r="E14" s="6">
        <v>30652328375</v>
      </c>
      <c r="F14" s="6"/>
      <c r="G14" s="6">
        <v>19085268006.8811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11503598</v>
      </c>
      <c r="R14" s="6"/>
      <c r="S14" s="6">
        <v>1748</v>
      </c>
      <c r="T14" s="6"/>
      <c r="U14" s="6">
        <v>30652328375</v>
      </c>
      <c r="V14" s="6"/>
      <c r="W14" s="6">
        <v>19988644982.641201</v>
      </c>
      <c r="X14" s="6"/>
      <c r="Y14" s="8">
        <v>5.6770747596954167E-3</v>
      </c>
    </row>
    <row r="15" spans="1:25" x14ac:dyDescent="0.55000000000000004">
      <c r="A15" s="1" t="s">
        <v>21</v>
      </c>
      <c r="C15" s="6">
        <v>10346551</v>
      </c>
      <c r="E15" s="6">
        <v>36802451625</v>
      </c>
      <c r="F15" s="6"/>
      <c r="G15" s="6">
        <v>33642199089.490101</v>
      </c>
      <c r="H15" s="6"/>
      <c r="I15" s="6">
        <v>0</v>
      </c>
      <c r="J15" s="6"/>
      <c r="K15" s="6">
        <v>0</v>
      </c>
      <c r="L15" s="6"/>
      <c r="M15" s="6">
        <v>-1034656</v>
      </c>
      <c r="N15" s="6"/>
      <c r="O15" s="6">
        <v>3827047766</v>
      </c>
      <c r="P15" s="6"/>
      <c r="Q15" s="6">
        <v>9311895</v>
      </c>
      <c r="R15" s="6"/>
      <c r="S15" s="6">
        <v>3676</v>
      </c>
      <c r="T15" s="6"/>
      <c r="U15" s="6">
        <v>33122203261</v>
      </c>
      <c r="V15" s="6"/>
      <c r="W15" s="6">
        <v>34026854390.181</v>
      </c>
      <c r="X15" s="6"/>
      <c r="Y15" s="8">
        <v>9.6641366324773659E-3</v>
      </c>
    </row>
    <row r="16" spans="1:25" x14ac:dyDescent="0.55000000000000004">
      <c r="A16" s="1" t="s">
        <v>22</v>
      </c>
      <c r="C16" s="6">
        <v>2283311</v>
      </c>
      <c r="E16" s="6">
        <v>31653204289</v>
      </c>
      <c r="F16" s="6"/>
      <c r="G16" s="6">
        <v>23854812898.2705</v>
      </c>
      <c r="H16" s="6"/>
      <c r="I16" s="6">
        <v>0</v>
      </c>
      <c r="J16" s="6"/>
      <c r="K16" s="6">
        <v>0</v>
      </c>
      <c r="L16" s="6"/>
      <c r="M16" s="6">
        <v>0</v>
      </c>
      <c r="N16" s="6"/>
      <c r="O16" s="6">
        <v>0</v>
      </c>
      <c r="P16" s="6"/>
      <c r="Q16" s="6">
        <v>2283311</v>
      </c>
      <c r="R16" s="6"/>
      <c r="S16" s="6">
        <v>11490</v>
      </c>
      <c r="T16" s="6"/>
      <c r="U16" s="6">
        <v>31653204289</v>
      </c>
      <c r="V16" s="6"/>
      <c r="W16" s="6">
        <v>26079143691.829498</v>
      </c>
      <c r="X16" s="6"/>
      <c r="Y16" s="8">
        <v>7.4068676759194785E-3</v>
      </c>
    </row>
    <row r="17" spans="1:25" x14ac:dyDescent="0.55000000000000004">
      <c r="A17" s="1" t="s">
        <v>23</v>
      </c>
      <c r="C17" s="6">
        <v>4679999</v>
      </c>
      <c r="E17" s="6">
        <v>13294410608</v>
      </c>
      <c r="F17" s="6"/>
      <c r="G17" s="6">
        <v>9201958645.7691002</v>
      </c>
      <c r="H17" s="6"/>
      <c r="I17" s="6">
        <v>0</v>
      </c>
      <c r="J17" s="6"/>
      <c r="K17" s="6">
        <v>0</v>
      </c>
      <c r="L17" s="6"/>
      <c r="M17" s="6">
        <v>-468000</v>
      </c>
      <c r="N17" s="6"/>
      <c r="O17" s="6">
        <v>1059760689</v>
      </c>
      <c r="P17" s="6"/>
      <c r="Q17" s="6">
        <v>4211999</v>
      </c>
      <c r="R17" s="6"/>
      <c r="S17" s="6">
        <v>2278</v>
      </c>
      <c r="T17" s="6"/>
      <c r="U17" s="6">
        <v>11964969264</v>
      </c>
      <c r="V17" s="6"/>
      <c r="W17" s="6">
        <v>9537843866.3540993</v>
      </c>
      <c r="X17" s="6"/>
      <c r="Y17" s="8">
        <v>2.7088906087740158E-3</v>
      </c>
    </row>
    <row r="18" spans="1:25" x14ac:dyDescent="0.55000000000000004">
      <c r="A18" s="1" t="s">
        <v>24</v>
      </c>
      <c r="C18" s="6">
        <v>6565556</v>
      </c>
      <c r="E18" s="6">
        <v>105323803339</v>
      </c>
      <c r="F18" s="6"/>
      <c r="G18" s="6">
        <v>69246068892.498001</v>
      </c>
      <c r="H18" s="6"/>
      <c r="I18" s="6">
        <v>0</v>
      </c>
      <c r="J18" s="6"/>
      <c r="K18" s="6">
        <v>0</v>
      </c>
      <c r="L18" s="6"/>
      <c r="M18" s="6">
        <v>0</v>
      </c>
      <c r="N18" s="6"/>
      <c r="O18" s="6">
        <v>0</v>
      </c>
      <c r="P18" s="6"/>
      <c r="Q18" s="6">
        <v>6565556</v>
      </c>
      <c r="R18" s="6"/>
      <c r="S18" s="6">
        <v>10990</v>
      </c>
      <c r="T18" s="6"/>
      <c r="U18" s="6">
        <v>105323803339</v>
      </c>
      <c r="V18" s="6"/>
      <c r="W18" s="6">
        <v>71726135450.382004</v>
      </c>
      <c r="X18" s="6"/>
      <c r="Y18" s="8">
        <v>2.03712974806186E-2</v>
      </c>
    </row>
    <row r="19" spans="1:25" x14ac:dyDescent="0.55000000000000004">
      <c r="A19" s="1" t="s">
        <v>25</v>
      </c>
      <c r="C19" s="6">
        <v>1475156</v>
      </c>
      <c r="E19" s="6">
        <v>67312224623</v>
      </c>
      <c r="F19" s="6"/>
      <c r="G19" s="6">
        <v>71192691798.389999</v>
      </c>
      <c r="H19" s="6"/>
      <c r="I19" s="6">
        <v>0</v>
      </c>
      <c r="J19" s="6"/>
      <c r="K19" s="6">
        <v>0</v>
      </c>
      <c r="L19" s="6"/>
      <c r="M19" s="6">
        <v>0</v>
      </c>
      <c r="N19" s="6"/>
      <c r="O19" s="6">
        <v>0</v>
      </c>
      <c r="P19" s="6"/>
      <c r="Q19" s="6">
        <v>1475156</v>
      </c>
      <c r="R19" s="6"/>
      <c r="S19" s="6">
        <v>49060</v>
      </c>
      <c r="T19" s="6"/>
      <c r="U19" s="6">
        <v>67312224623</v>
      </c>
      <c r="V19" s="6"/>
      <c r="W19" s="6">
        <v>71940544997.507996</v>
      </c>
      <c r="X19" s="6"/>
      <c r="Y19" s="8">
        <v>2.043219300551705E-2</v>
      </c>
    </row>
    <row r="20" spans="1:25" x14ac:dyDescent="0.55000000000000004">
      <c r="A20" s="1" t="s">
        <v>26</v>
      </c>
      <c r="C20" s="6">
        <v>1831817</v>
      </c>
      <c r="E20" s="6">
        <v>35687955840</v>
      </c>
      <c r="F20" s="6"/>
      <c r="G20" s="6">
        <v>49765680436.2705</v>
      </c>
      <c r="H20" s="6"/>
      <c r="I20" s="6">
        <v>0</v>
      </c>
      <c r="J20" s="6"/>
      <c r="K20" s="6">
        <v>0</v>
      </c>
      <c r="L20" s="6"/>
      <c r="M20" s="6">
        <v>0</v>
      </c>
      <c r="N20" s="6"/>
      <c r="O20" s="6">
        <v>0</v>
      </c>
      <c r="P20" s="6"/>
      <c r="Q20" s="6">
        <v>1831817</v>
      </c>
      <c r="R20" s="6"/>
      <c r="S20" s="6">
        <v>31810</v>
      </c>
      <c r="T20" s="6"/>
      <c r="U20" s="6">
        <v>35687955840</v>
      </c>
      <c r="V20" s="6"/>
      <c r="W20" s="6">
        <v>57923391682.318497</v>
      </c>
      <c r="X20" s="6"/>
      <c r="Y20" s="8">
        <v>1.6451111378545834E-2</v>
      </c>
    </row>
    <row r="21" spans="1:25" x14ac:dyDescent="0.55000000000000004">
      <c r="A21" s="1" t="s">
        <v>27</v>
      </c>
      <c r="C21" s="6">
        <v>7549942</v>
      </c>
      <c r="E21" s="6">
        <v>37745193248</v>
      </c>
      <c r="F21" s="6"/>
      <c r="G21" s="6">
        <v>31693698805.8573</v>
      </c>
      <c r="H21" s="6"/>
      <c r="I21" s="6">
        <v>9031031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16580973</v>
      </c>
      <c r="R21" s="6"/>
      <c r="S21" s="6">
        <v>4666</v>
      </c>
      <c r="T21" s="6"/>
      <c r="U21" s="6">
        <v>82882286186</v>
      </c>
      <c r="V21" s="6"/>
      <c r="W21" s="6">
        <v>76906487438.892899</v>
      </c>
      <c r="X21" s="6"/>
      <c r="Y21" s="8">
        <v>2.184259508712735E-2</v>
      </c>
    </row>
    <row r="22" spans="1:25" x14ac:dyDescent="0.55000000000000004">
      <c r="A22" s="1" t="s">
        <v>28</v>
      </c>
      <c r="C22" s="6">
        <v>4475916</v>
      </c>
      <c r="E22" s="6">
        <v>21014951403</v>
      </c>
      <c r="F22" s="6"/>
      <c r="G22" s="6">
        <v>46050092502.93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4475916</v>
      </c>
      <c r="R22" s="6"/>
      <c r="S22" s="6">
        <v>12300</v>
      </c>
      <c r="T22" s="6"/>
      <c r="U22" s="6">
        <v>21014951403</v>
      </c>
      <c r="V22" s="6"/>
      <c r="W22" s="6">
        <v>54726196887.540001</v>
      </c>
      <c r="X22" s="6"/>
      <c r="Y22" s="8">
        <v>1.554306013810261E-2</v>
      </c>
    </row>
    <row r="23" spans="1:25" x14ac:dyDescent="0.55000000000000004">
      <c r="A23" s="1" t="s">
        <v>29</v>
      </c>
      <c r="C23" s="6">
        <v>4118130</v>
      </c>
      <c r="E23" s="6">
        <v>31874369824</v>
      </c>
      <c r="F23" s="6"/>
      <c r="G23" s="6">
        <v>25421424455.564999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4118130</v>
      </c>
      <c r="R23" s="6"/>
      <c r="S23" s="6">
        <v>5960</v>
      </c>
      <c r="T23" s="6"/>
      <c r="U23" s="6">
        <v>31874369824</v>
      </c>
      <c r="V23" s="6"/>
      <c r="W23" s="6">
        <v>24398017673.939999</v>
      </c>
      <c r="X23" s="6"/>
      <c r="Y23" s="8">
        <v>6.929402690558242E-3</v>
      </c>
    </row>
    <row r="24" spans="1:25" x14ac:dyDescent="0.55000000000000004">
      <c r="A24" s="1" t="s">
        <v>30</v>
      </c>
      <c r="C24" s="6">
        <v>1636174</v>
      </c>
      <c r="E24" s="6">
        <v>3525669730</v>
      </c>
      <c r="F24" s="6"/>
      <c r="G24" s="6">
        <v>4344217940.5136995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1636174</v>
      </c>
      <c r="R24" s="6"/>
      <c r="S24" s="6">
        <v>3339</v>
      </c>
      <c r="T24" s="6"/>
      <c r="U24" s="6">
        <v>3525669730</v>
      </c>
      <c r="V24" s="6"/>
      <c r="W24" s="6">
        <v>5430679035.3332996</v>
      </c>
      <c r="X24" s="6"/>
      <c r="Y24" s="8">
        <v>1.5423942396431494E-3</v>
      </c>
    </row>
    <row r="25" spans="1:25" x14ac:dyDescent="0.55000000000000004">
      <c r="A25" s="1" t="s">
        <v>31</v>
      </c>
      <c r="C25" s="6">
        <v>33379525</v>
      </c>
      <c r="E25" s="6">
        <v>70595713006</v>
      </c>
      <c r="F25" s="6"/>
      <c r="G25" s="6">
        <v>48543681316.803703</v>
      </c>
      <c r="H25" s="6"/>
      <c r="I25" s="6">
        <v>0</v>
      </c>
      <c r="J25" s="6"/>
      <c r="K25" s="6">
        <v>0</v>
      </c>
      <c r="L25" s="6"/>
      <c r="M25" s="6">
        <v>-9656940</v>
      </c>
      <c r="N25" s="6"/>
      <c r="O25" s="6">
        <v>15423789906</v>
      </c>
      <c r="P25" s="6"/>
      <c r="Q25" s="6">
        <v>23722585</v>
      </c>
      <c r="R25" s="6"/>
      <c r="S25" s="6">
        <v>1699</v>
      </c>
      <c r="T25" s="6"/>
      <c r="U25" s="6">
        <v>50171858417</v>
      </c>
      <c r="V25" s="6"/>
      <c r="W25" s="6">
        <v>40064859117.105797</v>
      </c>
      <c r="X25" s="6"/>
      <c r="Y25" s="8">
        <v>1.1379020470972407E-2</v>
      </c>
    </row>
    <row r="26" spans="1:25" x14ac:dyDescent="0.55000000000000004">
      <c r="A26" s="1" t="s">
        <v>32</v>
      </c>
      <c r="C26" s="6">
        <v>9031031</v>
      </c>
      <c r="E26" s="6">
        <v>36106061938</v>
      </c>
      <c r="F26" s="6"/>
      <c r="G26" s="6">
        <v>26231659980.1371</v>
      </c>
      <c r="H26" s="6"/>
      <c r="I26" s="6">
        <v>0</v>
      </c>
      <c r="J26" s="6"/>
      <c r="K26" s="6">
        <v>0</v>
      </c>
      <c r="L26" s="6"/>
      <c r="M26" s="6">
        <v>-9031031</v>
      </c>
      <c r="N26" s="6"/>
      <c r="O26" s="6">
        <v>0</v>
      </c>
      <c r="P26" s="6"/>
      <c r="Q26" s="6">
        <v>0</v>
      </c>
      <c r="R26" s="6"/>
      <c r="S26" s="6">
        <v>0</v>
      </c>
      <c r="T26" s="6"/>
      <c r="U26" s="6">
        <v>0</v>
      </c>
      <c r="V26" s="6"/>
      <c r="W26" s="6">
        <v>0</v>
      </c>
      <c r="X26" s="6"/>
      <c r="Y26" s="8">
        <v>0</v>
      </c>
    </row>
    <row r="27" spans="1:25" x14ac:dyDescent="0.55000000000000004">
      <c r="A27" s="1" t="s">
        <v>34</v>
      </c>
      <c r="C27" s="6">
        <v>1256254</v>
      </c>
      <c r="E27" s="6">
        <v>15052716458</v>
      </c>
      <c r="F27" s="6"/>
      <c r="G27" s="6">
        <v>16246618545.987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1256254</v>
      </c>
      <c r="R27" s="6"/>
      <c r="S27" s="6">
        <v>12070</v>
      </c>
      <c r="T27" s="6"/>
      <c r="U27" s="6">
        <v>15052716458</v>
      </c>
      <c r="V27" s="6"/>
      <c r="W27" s="6">
        <v>15072766014.608999</v>
      </c>
      <c r="X27" s="6"/>
      <c r="Y27" s="8">
        <v>4.2808914548556325E-3</v>
      </c>
    </row>
    <row r="28" spans="1:25" x14ac:dyDescent="0.55000000000000004">
      <c r="A28" s="1" t="s">
        <v>35</v>
      </c>
      <c r="C28" s="6">
        <v>1091408</v>
      </c>
      <c r="E28" s="6">
        <v>18284555422</v>
      </c>
      <c r="F28" s="6"/>
      <c r="G28" s="6">
        <v>23976602105.040001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1091408</v>
      </c>
      <c r="R28" s="6"/>
      <c r="S28" s="6">
        <v>24150</v>
      </c>
      <c r="T28" s="6"/>
      <c r="U28" s="6">
        <v>18284555422</v>
      </c>
      <c r="V28" s="6"/>
      <c r="W28" s="6">
        <v>26200676055.959999</v>
      </c>
      <c r="X28" s="6"/>
      <c r="Y28" s="8">
        <v>7.4413846888280854E-3</v>
      </c>
    </row>
    <row r="29" spans="1:25" x14ac:dyDescent="0.55000000000000004">
      <c r="A29" s="1" t="s">
        <v>36</v>
      </c>
      <c r="C29" s="6">
        <v>1754782</v>
      </c>
      <c r="E29" s="6">
        <v>21757040166</v>
      </c>
      <c r="F29" s="6"/>
      <c r="G29" s="6">
        <v>28345542015.375</v>
      </c>
      <c r="H29" s="6"/>
      <c r="I29" s="6">
        <v>0</v>
      </c>
      <c r="J29" s="6"/>
      <c r="K29" s="6">
        <v>0</v>
      </c>
      <c r="L29" s="6"/>
      <c r="M29" s="6">
        <v>0</v>
      </c>
      <c r="N29" s="6"/>
      <c r="O29" s="6">
        <v>0</v>
      </c>
      <c r="P29" s="6"/>
      <c r="Q29" s="6">
        <v>1754782</v>
      </c>
      <c r="R29" s="6"/>
      <c r="S29" s="6">
        <v>17470</v>
      </c>
      <c r="T29" s="6"/>
      <c r="U29" s="6">
        <v>21757040166</v>
      </c>
      <c r="V29" s="6"/>
      <c r="W29" s="6">
        <v>30473638092.837002</v>
      </c>
      <c r="X29" s="6"/>
      <c r="Y29" s="8">
        <v>8.6549699493476216E-3</v>
      </c>
    </row>
    <row r="30" spans="1:25" x14ac:dyDescent="0.55000000000000004">
      <c r="A30" s="1" t="s">
        <v>37</v>
      </c>
      <c r="C30" s="6">
        <v>1528308</v>
      </c>
      <c r="E30" s="6">
        <v>21459644790</v>
      </c>
      <c r="F30" s="6"/>
      <c r="G30" s="6">
        <v>21542462565.731998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1528308</v>
      </c>
      <c r="R30" s="6"/>
      <c r="S30" s="6">
        <v>15380</v>
      </c>
      <c r="T30" s="6"/>
      <c r="U30" s="6">
        <v>21459644790</v>
      </c>
      <c r="V30" s="6"/>
      <c r="W30" s="6">
        <v>23365520046.612</v>
      </c>
      <c r="X30" s="6"/>
      <c r="Y30" s="8">
        <v>6.6361578895905143E-3</v>
      </c>
    </row>
    <row r="31" spans="1:25" x14ac:dyDescent="0.55000000000000004">
      <c r="A31" s="1" t="s">
        <v>38</v>
      </c>
      <c r="C31" s="6">
        <v>2375443</v>
      </c>
      <c r="E31" s="6">
        <v>44984229023</v>
      </c>
      <c r="F31" s="6"/>
      <c r="G31" s="6">
        <v>33176393053.807499</v>
      </c>
      <c r="H31" s="6"/>
      <c r="I31" s="6">
        <v>0</v>
      </c>
      <c r="J31" s="6"/>
      <c r="K31" s="6">
        <v>0</v>
      </c>
      <c r="L31" s="6"/>
      <c r="M31" s="6">
        <v>0</v>
      </c>
      <c r="N31" s="6"/>
      <c r="O31" s="6">
        <v>0</v>
      </c>
      <c r="P31" s="6"/>
      <c r="Q31" s="6">
        <v>2375443</v>
      </c>
      <c r="R31" s="6"/>
      <c r="S31" s="6">
        <v>12960</v>
      </c>
      <c r="T31" s="6"/>
      <c r="U31" s="6">
        <v>44984229023</v>
      </c>
      <c r="V31" s="6"/>
      <c r="W31" s="6">
        <v>30602566119.383999</v>
      </c>
      <c r="X31" s="6"/>
      <c r="Y31" s="8">
        <v>8.6915874412267832E-3</v>
      </c>
    </row>
    <row r="32" spans="1:25" x14ac:dyDescent="0.55000000000000004">
      <c r="A32" s="1" t="s">
        <v>39</v>
      </c>
      <c r="C32" s="6">
        <v>185603029</v>
      </c>
      <c r="E32" s="6">
        <v>95759048892</v>
      </c>
      <c r="F32" s="6"/>
      <c r="G32" s="6">
        <v>79703434502.258408</v>
      </c>
      <c r="H32" s="6"/>
      <c r="I32" s="6">
        <v>0</v>
      </c>
      <c r="J32" s="6"/>
      <c r="K32" s="6">
        <v>0</v>
      </c>
      <c r="L32" s="6"/>
      <c r="M32" s="6">
        <v>0</v>
      </c>
      <c r="N32" s="6"/>
      <c r="O32" s="6">
        <v>0</v>
      </c>
      <c r="P32" s="6"/>
      <c r="Q32" s="6">
        <v>185603029</v>
      </c>
      <c r="R32" s="6"/>
      <c r="S32" s="6">
        <v>432</v>
      </c>
      <c r="T32" s="6"/>
      <c r="U32" s="6">
        <v>95759048892</v>
      </c>
      <c r="V32" s="6"/>
      <c r="W32" s="6">
        <v>79703434502.258408</v>
      </c>
      <c r="X32" s="6"/>
      <c r="Y32" s="8">
        <v>2.2636969973040124E-2</v>
      </c>
    </row>
    <row r="33" spans="1:25" x14ac:dyDescent="0.55000000000000004">
      <c r="A33" s="1" t="s">
        <v>40</v>
      </c>
      <c r="C33" s="6">
        <v>3673251</v>
      </c>
      <c r="E33" s="6">
        <v>33081389780</v>
      </c>
      <c r="F33" s="6"/>
      <c r="G33" s="6">
        <v>21798829084.6035</v>
      </c>
      <c r="H33" s="6"/>
      <c r="I33" s="6">
        <v>0</v>
      </c>
      <c r="J33" s="6"/>
      <c r="K33" s="6">
        <v>0</v>
      </c>
      <c r="L33" s="6"/>
      <c r="M33" s="6">
        <v>0</v>
      </c>
      <c r="N33" s="6"/>
      <c r="O33" s="6">
        <v>0</v>
      </c>
      <c r="P33" s="6"/>
      <c r="Q33" s="6">
        <v>3673251</v>
      </c>
      <c r="R33" s="6"/>
      <c r="S33" s="6">
        <v>6130</v>
      </c>
      <c r="T33" s="6"/>
      <c r="U33" s="6">
        <v>33081389780</v>
      </c>
      <c r="V33" s="6"/>
      <c r="W33" s="6">
        <v>22383052309.651501</v>
      </c>
      <c r="X33" s="6"/>
      <c r="Y33" s="8">
        <v>6.3571223273221743E-3</v>
      </c>
    </row>
    <row r="34" spans="1:25" x14ac:dyDescent="0.55000000000000004">
      <c r="A34" s="1" t="s">
        <v>41</v>
      </c>
      <c r="C34" s="6">
        <v>2394145</v>
      </c>
      <c r="E34" s="6">
        <v>17577511166</v>
      </c>
      <c r="F34" s="6"/>
      <c r="G34" s="6">
        <v>39958518267.427498</v>
      </c>
      <c r="H34" s="6"/>
      <c r="I34" s="6">
        <v>0</v>
      </c>
      <c r="J34" s="6"/>
      <c r="K34" s="6">
        <v>0</v>
      </c>
      <c r="L34" s="6"/>
      <c r="M34" s="6">
        <v>0</v>
      </c>
      <c r="N34" s="6"/>
      <c r="O34" s="6">
        <v>0</v>
      </c>
      <c r="P34" s="6"/>
      <c r="Q34" s="6">
        <v>2394145</v>
      </c>
      <c r="R34" s="6"/>
      <c r="S34" s="6">
        <v>18060</v>
      </c>
      <c r="T34" s="6"/>
      <c r="U34" s="6">
        <v>17577511166</v>
      </c>
      <c r="V34" s="6"/>
      <c r="W34" s="6">
        <v>42980991060.735001</v>
      </c>
      <c r="X34" s="6"/>
      <c r="Y34" s="8">
        <v>1.2207245649192134E-2</v>
      </c>
    </row>
    <row r="35" spans="1:25" x14ac:dyDescent="0.55000000000000004">
      <c r="A35" s="1" t="s">
        <v>43</v>
      </c>
      <c r="C35" s="6">
        <v>1593635</v>
      </c>
      <c r="E35" s="6">
        <v>36972764351</v>
      </c>
      <c r="F35" s="6"/>
      <c r="G35" s="6">
        <v>45861225637.162498</v>
      </c>
      <c r="H35" s="6"/>
      <c r="I35" s="6">
        <v>0</v>
      </c>
      <c r="J35" s="6"/>
      <c r="K35" s="6">
        <v>0</v>
      </c>
      <c r="L35" s="6"/>
      <c r="M35" s="6">
        <v>0</v>
      </c>
      <c r="N35" s="6"/>
      <c r="O35" s="6">
        <v>0</v>
      </c>
      <c r="P35" s="6"/>
      <c r="Q35" s="6">
        <v>1593635</v>
      </c>
      <c r="R35" s="6"/>
      <c r="S35" s="6">
        <v>34390</v>
      </c>
      <c r="T35" s="6"/>
      <c r="U35" s="6">
        <v>36972764351</v>
      </c>
      <c r="V35" s="6"/>
      <c r="W35" s="6">
        <v>54479017259.482498</v>
      </c>
      <c r="X35" s="6"/>
      <c r="Y35" s="8">
        <v>1.5472857419070141E-2</v>
      </c>
    </row>
    <row r="36" spans="1:25" x14ac:dyDescent="0.55000000000000004">
      <c r="A36" s="1" t="s">
        <v>44</v>
      </c>
      <c r="C36" s="6">
        <v>2159716</v>
      </c>
      <c r="E36" s="6">
        <v>46619813225</v>
      </c>
      <c r="F36" s="6"/>
      <c r="G36" s="6">
        <v>74732394661.938004</v>
      </c>
      <c r="H36" s="6"/>
      <c r="I36" s="6">
        <v>0</v>
      </c>
      <c r="J36" s="6"/>
      <c r="K36" s="6">
        <v>0</v>
      </c>
      <c r="L36" s="6"/>
      <c r="M36" s="6">
        <v>0</v>
      </c>
      <c r="N36" s="6"/>
      <c r="O36" s="6">
        <v>0</v>
      </c>
      <c r="P36" s="6"/>
      <c r="Q36" s="6">
        <v>2159716</v>
      </c>
      <c r="R36" s="6"/>
      <c r="S36" s="6">
        <v>39180</v>
      </c>
      <c r="T36" s="6"/>
      <c r="U36" s="6">
        <v>46619813225</v>
      </c>
      <c r="V36" s="6"/>
      <c r="W36" s="6">
        <v>84114197726.363998</v>
      </c>
      <c r="X36" s="6"/>
      <c r="Y36" s="8">
        <v>2.3889692836061023E-2</v>
      </c>
    </row>
    <row r="37" spans="1:25" x14ac:dyDescent="0.55000000000000004">
      <c r="A37" s="1" t="s">
        <v>45</v>
      </c>
      <c r="C37" s="6">
        <v>2066396</v>
      </c>
      <c r="E37" s="6">
        <v>30896334336</v>
      </c>
      <c r="F37" s="6"/>
      <c r="G37" s="6">
        <v>18938810701.835999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2066396</v>
      </c>
      <c r="R37" s="6"/>
      <c r="S37" s="6">
        <v>9230</v>
      </c>
      <c r="T37" s="6"/>
      <c r="U37" s="6">
        <v>30896334336</v>
      </c>
      <c r="V37" s="6"/>
      <c r="W37" s="6">
        <v>18959351711.273998</v>
      </c>
      <c r="X37" s="6"/>
      <c r="Y37" s="8">
        <v>5.3847400438466111E-3</v>
      </c>
    </row>
    <row r="38" spans="1:25" x14ac:dyDescent="0.55000000000000004">
      <c r="A38" s="1" t="s">
        <v>46</v>
      </c>
      <c r="C38" s="6">
        <v>10733254</v>
      </c>
      <c r="E38" s="6">
        <v>47730231408</v>
      </c>
      <c r="F38" s="6"/>
      <c r="G38" s="6">
        <v>39188673652.445099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10733254</v>
      </c>
      <c r="R38" s="6"/>
      <c r="S38" s="6">
        <v>4044</v>
      </c>
      <c r="T38" s="6"/>
      <c r="U38" s="6">
        <v>47730231408</v>
      </c>
      <c r="V38" s="6"/>
      <c r="W38" s="6">
        <v>43147017764.902802</v>
      </c>
      <c r="X38" s="6"/>
      <c r="Y38" s="8">
        <v>1.225439972154096E-2</v>
      </c>
    </row>
    <row r="39" spans="1:25" x14ac:dyDescent="0.55000000000000004">
      <c r="A39" s="1" t="s">
        <v>47</v>
      </c>
      <c r="C39" s="6">
        <v>21952854</v>
      </c>
      <c r="E39" s="6">
        <v>66109919551</v>
      </c>
      <c r="F39" s="6"/>
      <c r="G39" s="6">
        <v>25597481090.435101</v>
      </c>
      <c r="H39" s="6"/>
      <c r="I39" s="6">
        <v>0</v>
      </c>
      <c r="J39" s="6"/>
      <c r="K39" s="6">
        <v>0</v>
      </c>
      <c r="L39" s="6"/>
      <c r="M39" s="6">
        <v>0</v>
      </c>
      <c r="N39" s="6"/>
      <c r="O39" s="6">
        <v>0</v>
      </c>
      <c r="P39" s="6"/>
      <c r="Q39" s="6">
        <v>21952854</v>
      </c>
      <c r="R39" s="6"/>
      <c r="S39" s="6">
        <v>1202</v>
      </c>
      <c r="T39" s="6"/>
      <c r="U39" s="6">
        <v>66109919551</v>
      </c>
      <c r="V39" s="6"/>
      <c r="W39" s="6">
        <v>26230325891.477402</v>
      </c>
      <c r="X39" s="6"/>
      <c r="Y39" s="8">
        <v>7.4498056864990706E-3</v>
      </c>
    </row>
    <row r="40" spans="1:25" x14ac:dyDescent="0.55000000000000004">
      <c r="A40" s="1" t="s">
        <v>48</v>
      </c>
      <c r="C40" s="6">
        <v>2581089</v>
      </c>
      <c r="E40" s="6">
        <v>20154199403</v>
      </c>
      <c r="F40" s="6"/>
      <c r="G40" s="6">
        <v>26324405399.817001</v>
      </c>
      <c r="H40" s="6"/>
      <c r="I40" s="6">
        <v>0</v>
      </c>
      <c r="J40" s="6"/>
      <c r="K40" s="6">
        <v>0</v>
      </c>
      <c r="L40" s="6"/>
      <c r="M40" s="6">
        <v>0</v>
      </c>
      <c r="N40" s="6"/>
      <c r="O40" s="6">
        <v>0</v>
      </c>
      <c r="P40" s="6"/>
      <c r="Q40" s="6">
        <v>2581089</v>
      </c>
      <c r="R40" s="6"/>
      <c r="S40" s="6">
        <v>12370</v>
      </c>
      <c r="T40" s="6"/>
      <c r="U40" s="6">
        <v>20154199403</v>
      </c>
      <c r="V40" s="6"/>
      <c r="W40" s="6">
        <v>31738098907.966499</v>
      </c>
      <c r="X40" s="6"/>
      <c r="Y40" s="8">
        <v>9.0140957722550548E-3</v>
      </c>
    </row>
    <row r="41" spans="1:25" x14ac:dyDescent="0.55000000000000004">
      <c r="A41" s="1" t="s">
        <v>49</v>
      </c>
      <c r="C41" s="6">
        <v>1548344</v>
      </c>
      <c r="E41" s="6">
        <v>21289472000</v>
      </c>
      <c r="F41" s="6"/>
      <c r="G41" s="6">
        <v>14652530482.464001</v>
      </c>
      <c r="H41" s="6"/>
      <c r="I41" s="6">
        <v>0</v>
      </c>
      <c r="J41" s="6"/>
      <c r="K41" s="6">
        <v>0</v>
      </c>
      <c r="L41" s="6"/>
      <c r="M41" s="6">
        <v>0</v>
      </c>
      <c r="N41" s="6"/>
      <c r="O41" s="6">
        <v>0</v>
      </c>
      <c r="P41" s="6"/>
      <c r="Q41" s="6">
        <v>1548344</v>
      </c>
      <c r="R41" s="6"/>
      <c r="S41" s="6">
        <v>9310</v>
      </c>
      <c r="T41" s="6"/>
      <c r="U41" s="6">
        <v>21289472000</v>
      </c>
      <c r="V41" s="6"/>
      <c r="W41" s="6">
        <v>14329312898.292</v>
      </c>
      <c r="X41" s="6"/>
      <c r="Y41" s="8">
        <v>4.0697396271391724E-3</v>
      </c>
    </row>
    <row r="42" spans="1:25" x14ac:dyDescent="0.55000000000000004">
      <c r="A42" s="1" t="s">
        <v>50</v>
      </c>
      <c r="C42" s="6">
        <v>14516877</v>
      </c>
      <c r="E42" s="6">
        <v>53761742217</v>
      </c>
      <c r="F42" s="6"/>
      <c r="G42" s="6">
        <v>33724082196.783501</v>
      </c>
      <c r="H42" s="6"/>
      <c r="I42" s="6">
        <v>0</v>
      </c>
      <c r="J42" s="6"/>
      <c r="K42" s="6">
        <v>0</v>
      </c>
      <c r="L42" s="6"/>
      <c r="M42" s="6">
        <v>0</v>
      </c>
      <c r="N42" s="6"/>
      <c r="O42" s="6">
        <v>0</v>
      </c>
      <c r="P42" s="6"/>
      <c r="Q42" s="6">
        <v>14516877</v>
      </c>
      <c r="R42" s="6"/>
      <c r="S42" s="6">
        <v>2519</v>
      </c>
      <c r="T42" s="6"/>
      <c r="U42" s="6">
        <v>53761742217</v>
      </c>
      <c r="V42" s="6"/>
      <c r="W42" s="6">
        <v>36350433484.680199</v>
      </c>
      <c r="X42" s="6"/>
      <c r="Y42" s="8">
        <v>1.0324067920515797E-2</v>
      </c>
    </row>
    <row r="43" spans="1:25" x14ac:dyDescent="0.55000000000000004">
      <c r="A43" s="1" t="s">
        <v>51</v>
      </c>
      <c r="C43" s="6">
        <v>11047323</v>
      </c>
      <c r="E43" s="6">
        <v>52112691490</v>
      </c>
      <c r="F43" s="6"/>
      <c r="G43" s="6">
        <v>40137716669.888298</v>
      </c>
      <c r="H43" s="6"/>
      <c r="I43" s="6">
        <v>0</v>
      </c>
      <c r="J43" s="6"/>
      <c r="K43" s="6">
        <v>0</v>
      </c>
      <c r="L43" s="6"/>
      <c r="M43" s="6">
        <v>0</v>
      </c>
      <c r="N43" s="6"/>
      <c r="O43" s="6">
        <v>0</v>
      </c>
      <c r="P43" s="6"/>
      <c r="Q43" s="6">
        <v>11047323</v>
      </c>
      <c r="R43" s="6"/>
      <c r="S43" s="6">
        <v>3938</v>
      </c>
      <c r="T43" s="6"/>
      <c r="U43" s="6">
        <v>52112691490</v>
      </c>
      <c r="V43" s="6"/>
      <c r="W43" s="6">
        <v>43245507044.054703</v>
      </c>
      <c r="X43" s="6"/>
      <c r="Y43" s="8">
        <v>1.2282372152951864E-2</v>
      </c>
    </row>
    <row r="44" spans="1:25" x14ac:dyDescent="0.55000000000000004">
      <c r="A44" s="1" t="s">
        <v>52</v>
      </c>
      <c r="C44" s="6">
        <v>19312214</v>
      </c>
      <c r="E44" s="6">
        <v>52538022078</v>
      </c>
      <c r="F44" s="6"/>
      <c r="G44" s="6">
        <v>73890432051.468307</v>
      </c>
      <c r="H44" s="6"/>
      <c r="I44" s="6">
        <v>0</v>
      </c>
      <c r="J44" s="6"/>
      <c r="K44" s="6">
        <v>0</v>
      </c>
      <c r="L44" s="6"/>
      <c r="M44" s="6">
        <v>0</v>
      </c>
      <c r="N44" s="6"/>
      <c r="O44" s="6">
        <v>0</v>
      </c>
      <c r="P44" s="6"/>
      <c r="Q44" s="6">
        <v>19312214</v>
      </c>
      <c r="R44" s="6"/>
      <c r="S44" s="6">
        <v>4674</v>
      </c>
      <c r="T44" s="6"/>
      <c r="U44" s="6">
        <v>52538022078</v>
      </c>
      <c r="V44" s="6"/>
      <c r="W44" s="6">
        <v>89728209770.995804</v>
      </c>
      <c r="X44" s="6"/>
      <c r="Y44" s="8">
        <v>2.5484156398092532E-2</v>
      </c>
    </row>
    <row r="45" spans="1:25" x14ac:dyDescent="0.55000000000000004">
      <c r="A45" s="1" t="s">
        <v>53</v>
      </c>
      <c r="C45" s="6">
        <v>4020453</v>
      </c>
      <c r="E45" s="6">
        <v>30583798252</v>
      </c>
      <c r="F45" s="6"/>
      <c r="G45" s="6">
        <v>27016551619.433998</v>
      </c>
      <c r="H45" s="6"/>
      <c r="I45" s="6">
        <v>0</v>
      </c>
      <c r="J45" s="6"/>
      <c r="K45" s="6">
        <v>0</v>
      </c>
      <c r="L45" s="6"/>
      <c r="M45" s="6">
        <v>0</v>
      </c>
      <c r="N45" s="6"/>
      <c r="O45" s="6">
        <v>0</v>
      </c>
      <c r="P45" s="6"/>
      <c r="Q45" s="6">
        <v>4020453</v>
      </c>
      <c r="R45" s="6"/>
      <c r="S45" s="6">
        <v>7060</v>
      </c>
      <c r="T45" s="6"/>
      <c r="U45" s="6">
        <v>30583798252</v>
      </c>
      <c r="V45" s="6"/>
      <c r="W45" s="6">
        <v>28215511010.828999</v>
      </c>
      <c r="X45" s="6"/>
      <c r="Y45" s="8">
        <v>8.0136280138344736E-3</v>
      </c>
    </row>
    <row r="46" spans="1:25" x14ac:dyDescent="0.55000000000000004">
      <c r="A46" s="1" t="s">
        <v>54</v>
      </c>
      <c r="C46" s="6">
        <v>2564341</v>
      </c>
      <c r="E46" s="6">
        <v>26717164170</v>
      </c>
      <c r="F46" s="6"/>
      <c r="G46" s="6">
        <v>27861479059.5765</v>
      </c>
      <c r="H46" s="6"/>
      <c r="I46" s="6">
        <v>0</v>
      </c>
      <c r="J46" s="6"/>
      <c r="K46" s="6">
        <v>0</v>
      </c>
      <c r="L46" s="6"/>
      <c r="M46" s="6">
        <v>-2564341</v>
      </c>
      <c r="N46" s="6"/>
      <c r="O46" s="6">
        <v>32118448088</v>
      </c>
      <c r="P46" s="6"/>
      <c r="Q46" s="6">
        <v>0</v>
      </c>
      <c r="R46" s="6"/>
      <c r="S46" s="6">
        <v>0</v>
      </c>
      <c r="T46" s="6"/>
      <c r="U46" s="6">
        <v>0</v>
      </c>
      <c r="V46" s="6"/>
      <c r="W46" s="6">
        <v>0</v>
      </c>
      <c r="X46" s="6"/>
      <c r="Y46" s="8">
        <v>0</v>
      </c>
    </row>
    <row r="47" spans="1:25" x14ac:dyDescent="0.55000000000000004">
      <c r="A47" s="1" t="s">
        <v>55</v>
      </c>
      <c r="C47" s="6">
        <v>1486435</v>
      </c>
      <c r="E47" s="6">
        <v>42236442530</v>
      </c>
      <c r="F47" s="6"/>
      <c r="G47" s="6">
        <v>53547887393.82</v>
      </c>
      <c r="H47" s="6"/>
      <c r="I47" s="6">
        <v>0</v>
      </c>
      <c r="J47" s="6"/>
      <c r="K47" s="6">
        <v>0</v>
      </c>
      <c r="L47" s="6"/>
      <c r="M47" s="6">
        <v>0</v>
      </c>
      <c r="N47" s="6"/>
      <c r="O47" s="6">
        <v>0</v>
      </c>
      <c r="P47" s="6"/>
      <c r="Q47" s="6">
        <v>1486435</v>
      </c>
      <c r="R47" s="6"/>
      <c r="S47" s="6">
        <v>43940</v>
      </c>
      <c r="T47" s="6"/>
      <c r="U47" s="6">
        <v>42236442530</v>
      </c>
      <c r="V47" s="6"/>
      <c r="W47" s="6">
        <v>64925335874.294998</v>
      </c>
      <c r="X47" s="6"/>
      <c r="Y47" s="8">
        <v>1.8439768472390185E-2</v>
      </c>
    </row>
    <row r="48" spans="1:25" x14ac:dyDescent="0.55000000000000004">
      <c r="A48" s="1" t="s">
        <v>56</v>
      </c>
      <c r="C48" s="6">
        <v>3553104</v>
      </c>
      <c r="E48" s="6">
        <v>25902707225</v>
      </c>
      <c r="F48" s="6"/>
      <c r="G48" s="6">
        <v>26348444212.751999</v>
      </c>
      <c r="H48" s="6"/>
      <c r="I48" s="6">
        <v>0</v>
      </c>
      <c r="J48" s="6"/>
      <c r="K48" s="6">
        <v>0</v>
      </c>
      <c r="L48" s="6"/>
      <c r="M48" s="6">
        <v>0</v>
      </c>
      <c r="N48" s="6"/>
      <c r="O48" s="6">
        <v>0</v>
      </c>
      <c r="P48" s="6"/>
      <c r="Q48" s="6">
        <v>3553104</v>
      </c>
      <c r="R48" s="6"/>
      <c r="S48" s="6">
        <v>7960</v>
      </c>
      <c r="T48" s="6"/>
      <c r="U48" s="6">
        <v>25902707225</v>
      </c>
      <c r="V48" s="6"/>
      <c r="W48" s="6">
        <v>28114425728.352001</v>
      </c>
      <c r="X48" s="6"/>
      <c r="Y48" s="8">
        <v>7.9849182785710175E-3</v>
      </c>
    </row>
    <row r="49" spans="1:25" x14ac:dyDescent="0.55000000000000004">
      <c r="A49" s="1" t="s">
        <v>57</v>
      </c>
      <c r="C49" s="6">
        <v>2336514</v>
      </c>
      <c r="E49" s="6">
        <v>44008647332</v>
      </c>
      <c r="F49" s="6"/>
      <c r="G49" s="6">
        <v>32144946505.127998</v>
      </c>
      <c r="H49" s="6"/>
      <c r="I49" s="6">
        <v>0</v>
      </c>
      <c r="J49" s="6"/>
      <c r="K49" s="6">
        <v>0</v>
      </c>
      <c r="L49" s="6"/>
      <c r="M49" s="6">
        <v>0</v>
      </c>
      <c r="N49" s="6"/>
      <c r="O49" s="6">
        <v>0</v>
      </c>
      <c r="P49" s="6"/>
      <c r="Q49" s="6">
        <v>2336514</v>
      </c>
      <c r="R49" s="6"/>
      <c r="S49" s="6">
        <v>16690</v>
      </c>
      <c r="T49" s="6"/>
      <c r="U49" s="6">
        <v>44008647332</v>
      </c>
      <c r="V49" s="6"/>
      <c r="W49" s="6">
        <v>38764389968.973</v>
      </c>
      <c r="X49" s="6"/>
      <c r="Y49" s="8">
        <v>1.1009667741808482E-2</v>
      </c>
    </row>
    <row r="50" spans="1:25" x14ac:dyDescent="0.55000000000000004">
      <c r="A50" s="1" t="s">
        <v>58</v>
      </c>
      <c r="C50" s="6">
        <v>398265</v>
      </c>
      <c r="E50" s="6">
        <v>5182225843</v>
      </c>
      <c r="F50" s="6"/>
      <c r="G50" s="6">
        <v>5867168690.5649996</v>
      </c>
      <c r="H50" s="6"/>
      <c r="I50" s="6">
        <v>0</v>
      </c>
      <c r="J50" s="6"/>
      <c r="K50" s="6">
        <v>0</v>
      </c>
      <c r="L50" s="6"/>
      <c r="M50" s="6">
        <v>-398265</v>
      </c>
      <c r="N50" s="6"/>
      <c r="O50" s="6">
        <v>7147058040</v>
      </c>
      <c r="P50" s="6"/>
      <c r="Q50" s="6">
        <v>0</v>
      </c>
      <c r="R50" s="6"/>
      <c r="S50" s="6">
        <v>0</v>
      </c>
      <c r="T50" s="6"/>
      <c r="U50" s="6">
        <v>0</v>
      </c>
      <c r="V50" s="6"/>
      <c r="W50" s="6">
        <v>0</v>
      </c>
      <c r="X50" s="6"/>
      <c r="Y50" s="8">
        <v>0</v>
      </c>
    </row>
    <row r="51" spans="1:25" x14ac:dyDescent="0.55000000000000004">
      <c r="A51" s="1" t="s">
        <v>59</v>
      </c>
      <c r="C51" s="6">
        <v>359496</v>
      </c>
      <c r="E51" s="6">
        <v>10126234531</v>
      </c>
      <c r="F51" s="6"/>
      <c r="G51" s="6">
        <v>24478954417.799999</v>
      </c>
      <c r="H51" s="6"/>
      <c r="I51" s="6">
        <v>0</v>
      </c>
      <c r="J51" s="6"/>
      <c r="K51" s="6">
        <v>0</v>
      </c>
      <c r="L51" s="6"/>
      <c r="M51" s="6">
        <v>0</v>
      </c>
      <c r="N51" s="6"/>
      <c r="O51" s="6">
        <v>0</v>
      </c>
      <c r="P51" s="6"/>
      <c r="Q51" s="6">
        <v>359496</v>
      </c>
      <c r="R51" s="6"/>
      <c r="S51" s="6">
        <v>75100</v>
      </c>
      <c r="T51" s="6"/>
      <c r="U51" s="6">
        <v>10126234531</v>
      </c>
      <c r="V51" s="6"/>
      <c r="W51" s="6">
        <v>26837510609.880001</v>
      </c>
      <c r="X51" s="6"/>
      <c r="Y51" s="8">
        <v>7.6222552468524453E-3</v>
      </c>
    </row>
    <row r="52" spans="1:25" x14ac:dyDescent="0.55000000000000004">
      <c r="A52" s="1" t="s">
        <v>60</v>
      </c>
      <c r="C52" s="6">
        <v>8150143</v>
      </c>
      <c r="E52" s="6">
        <v>25435130771</v>
      </c>
      <c r="F52" s="6"/>
      <c r="G52" s="6">
        <v>35930816193.980202</v>
      </c>
      <c r="H52" s="6"/>
      <c r="I52" s="6">
        <v>0</v>
      </c>
      <c r="J52" s="6"/>
      <c r="K52" s="6">
        <v>0</v>
      </c>
      <c r="L52" s="6"/>
      <c r="M52" s="6">
        <v>0</v>
      </c>
      <c r="N52" s="6"/>
      <c r="O52" s="6">
        <v>0</v>
      </c>
      <c r="P52" s="6"/>
      <c r="Q52" s="6">
        <v>8150143</v>
      </c>
      <c r="R52" s="6"/>
      <c r="S52" s="6">
        <v>5179</v>
      </c>
      <c r="T52" s="6"/>
      <c r="U52" s="6">
        <v>25435130771</v>
      </c>
      <c r="V52" s="6"/>
      <c r="W52" s="6">
        <v>41958443532.947899</v>
      </c>
      <c r="X52" s="6"/>
      <c r="Y52" s="8">
        <v>1.1916826825623533E-2</v>
      </c>
    </row>
    <row r="53" spans="1:25" x14ac:dyDescent="0.55000000000000004">
      <c r="A53" s="1" t="s">
        <v>61</v>
      </c>
      <c r="C53" s="6">
        <v>4960476</v>
      </c>
      <c r="E53" s="6">
        <v>58532514471</v>
      </c>
      <c r="F53" s="6"/>
      <c r="G53" s="6">
        <v>33974322446.141998</v>
      </c>
      <c r="H53" s="6"/>
      <c r="I53" s="6">
        <v>0</v>
      </c>
      <c r="J53" s="6"/>
      <c r="K53" s="6">
        <v>0</v>
      </c>
      <c r="L53" s="6"/>
      <c r="M53" s="6">
        <v>-530772</v>
      </c>
      <c r="N53" s="6"/>
      <c r="O53" s="6">
        <v>3658188897</v>
      </c>
      <c r="P53" s="6"/>
      <c r="Q53" s="6">
        <v>4429704</v>
      </c>
      <c r="R53" s="6"/>
      <c r="S53" s="6">
        <v>8730</v>
      </c>
      <c r="T53" s="6"/>
      <c r="U53" s="6">
        <v>52269522818</v>
      </c>
      <c r="V53" s="6"/>
      <c r="W53" s="6">
        <v>38441221590.276001</v>
      </c>
      <c r="X53" s="6"/>
      <c r="Y53" s="8">
        <v>1.0917883078694715E-2</v>
      </c>
    </row>
    <row r="54" spans="1:25" x14ac:dyDescent="0.55000000000000004">
      <c r="A54" s="1" t="s">
        <v>62</v>
      </c>
      <c r="C54" s="6">
        <v>55628</v>
      </c>
      <c r="E54" s="6">
        <v>820225714</v>
      </c>
      <c r="F54" s="6"/>
      <c r="G54" s="6">
        <v>808442335.90799999</v>
      </c>
      <c r="H54" s="6"/>
      <c r="I54" s="6">
        <v>0</v>
      </c>
      <c r="J54" s="6"/>
      <c r="K54" s="6">
        <v>0</v>
      </c>
      <c r="L54" s="6"/>
      <c r="M54" s="6">
        <v>0</v>
      </c>
      <c r="N54" s="6"/>
      <c r="O54" s="6">
        <v>0</v>
      </c>
      <c r="P54" s="6"/>
      <c r="Q54" s="6">
        <v>55628</v>
      </c>
      <c r="R54" s="6"/>
      <c r="S54" s="6">
        <v>14890</v>
      </c>
      <c r="T54" s="6"/>
      <c r="U54" s="6">
        <v>820225714</v>
      </c>
      <c r="V54" s="6"/>
      <c r="W54" s="6">
        <v>823372529.52600002</v>
      </c>
      <c r="X54" s="6"/>
      <c r="Y54" s="8">
        <v>2.3385013887924775E-4</v>
      </c>
    </row>
    <row r="55" spans="1:25" x14ac:dyDescent="0.55000000000000004">
      <c r="A55" s="1" t="s">
        <v>63</v>
      </c>
      <c r="C55" s="6">
        <v>4930802</v>
      </c>
      <c r="E55" s="6">
        <v>52152283468</v>
      </c>
      <c r="F55" s="6"/>
      <c r="G55" s="6">
        <v>35339553479.600998</v>
      </c>
      <c r="H55" s="6"/>
      <c r="I55" s="6">
        <v>0</v>
      </c>
      <c r="J55" s="6"/>
      <c r="K55" s="6">
        <v>0</v>
      </c>
      <c r="L55" s="6"/>
      <c r="M55" s="6">
        <v>0</v>
      </c>
      <c r="N55" s="6"/>
      <c r="O55" s="6">
        <v>0</v>
      </c>
      <c r="P55" s="6"/>
      <c r="Q55" s="6">
        <v>4930802</v>
      </c>
      <c r="R55" s="6"/>
      <c r="S55" s="6">
        <v>7490</v>
      </c>
      <c r="T55" s="6"/>
      <c r="U55" s="6">
        <v>52152283468</v>
      </c>
      <c r="V55" s="6"/>
      <c r="W55" s="6">
        <v>36711963323.469002</v>
      </c>
      <c r="X55" s="6"/>
      <c r="Y55" s="8">
        <v>1.0426747813247249E-2</v>
      </c>
    </row>
    <row r="56" spans="1:25" x14ac:dyDescent="0.55000000000000004">
      <c r="A56" s="1" t="s">
        <v>64</v>
      </c>
      <c r="C56" s="6">
        <v>12333165</v>
      </c>
      <c r="E56" s="6">
        <v>41373630996</v>
      </c>
      <c r="F56" s="6"/>
      <c r="G56" s="6">
        <v>32892996898.9147</v>
      </c>
      <c r="H56" s="6"/>
      <c r="I56" s="6">
        <v>0</v>
      </c>
      <c r="J56" s="6"/>
      <c r="K56" s="6">
        <v>0</v>
      </c>
      <c r="L56" s="6"/>
      <c r="M56" s="6">
        <v>0</v>
      </c>
      <c r="N56" s="6"/>
      <c r="O56" s="6">
        <v>0</v>
      </c>
      <c r="P56" s="6"/>
      <c r="Q56" s="6">
        <v>12333165</v>
      </c>
      <c r="R56" s="6"/>
      <c r="S56" s="6">
        <v>2888</v>
      </c>
      <c r="T56" s="6"/>
      <c r="U56" s="6">
        <v>41373630996</v>
      </c>
      <c r="V56" s="6"/>
      <c r="W56" s="6">
        <v>35406252345.905998</v>
      </c>
      <c r="X56" s="6"/>
      <c r="Y56" s="8">
        <v>1.0055906325961966E-2</v>
      </c>
    </row>
    <row r="57" spans="1:25" x14ac:dyDescent="0.55000000000000004">
      <c r="A57" s="1" t="s">
        <v>65</v>
      </c>
      <c r="C57" s="6">
        <v>3868825</v>
      </c>
      <c r="E57" s="6">
        <v>54419702716</v>
      </c>
      <c r="F57" s="6"/>
      <c r="G57" s="6">
        <v>28497418690.162498</v>
      </c>
      <c r="H57" s="6"/>
      <c r="I57" s="6">
        <v>0</v>
      </c>
      <c r="J57" s="6"/>
      <c r="K57" s="6">
        <v>0</v>
      </c>
      <c r="L57" s="6"/>
      <c r="M57" s="6">
        <v>0</v>
      </c>
      <c r="N57" s="6"/>
      <c r="O57" s="6">
        <v>0</v>
      </c>
      <c r="P57" s="6"/>
      <c r="Q57" s="6">
        <v>3868825</v>
      </c>
      <c r="R57" s="6"/>
      <c r="S57" s="6">
        <v>7870</v>
      </c>
      <c r="T57" s="6"/>
      <c r="U57" s="6">
        <v>54419702716</v>
      </c>
      <c r="V57" s="6"/>
      <c r="W57" s="6">
        <v>30266489216.137501</v>
      </c>
      <c r="X57" s="6"/>
      <c r="Y57" s="8">
        <v>8.5961365636713413E-3</v>
      </c>
    </row>
    <row r="58" spans="1:25" x14ac:dyDescent="0.55000000000000004">
      <c r="A58" s="1" t="s">
        <v>66</v>
      </c>
      <c r="C58" s="6">
        <v>2399288</v>
      </c>
      <c r="E58" s="6">
        <v>10301412522</v>
      </c>
      <c r="F58" s="6"/>
      <c r="G58" s="6">
        <v>11686559958.360001</v>
      </c>
      <c r="H58" s="6"/>
      <c r="I58" s="6">
        <v>0</v>
      </c>
      <c r="J58" s="6"/>
      <c r="K58" s="6">
        <v>0</v>
      </c>
      <c r="L58" s="6"/>
      <c r="M58" s="6">
        <v>0</v>
      </c>
      <c r="N58" s="6"/>
      <c r="O58" s="6">
        <v>0</v>
      </c>
      <c r="P58" s="6"/>
      <c r="Q58" s="6">
        <v>2399288</v>
      </c>
      <c r="R58" s="6"/>
      <c r="S58" s="6">
        <v>5800</v>
      </c>
      <c r="T58" s="6"/>
      <c r="U58" s="6">
        <v>10301412522</v>
      </c>
      <c r="V58" s="6"/>
      <c r="W58" s="6">
        <v>13833070971.120001</v>
      </c>
      <c r="X58" s="6"/>
      <c r="Y58" s="8">
        <v>3.9287994822770605E-3</v>
      </c>
    </row>
    <row r="59" spans="1:25" x14ac:dyDescent="0.55000000000000004">
      <c r="A59" s="1" t="s">
        <v>67</v>
      </c>
      <c r="C59" s="6">
        <v>0</v>
      </c>
      <c r="E59" s="6">
        <v>0</v>
      </c>
      <c r="F59" s="6"/>
      <c r="G59" s="6">
        <v>0</v>
      </c>
      <c r="H59" s="6"/>
      <c r="I59" s="6">
        <v>2942437</v>
      </c>
      <c r="J59" s="6"/>
      <c r="K59" s="6">
        <v>17515627640</v>
      </c>
      <c r="L59" s="6"/>
      <c r="M59" s="6">
        <v>0</v>
      </c>
      <c r="N59" s="6"/>
      <c r="O59" s="6">
        <v>0</v>
      </c>
      <c r="P59" s="6"/>
      <c r="Q59" s="6">
        <v>2942437</v>
      </c>
      <c r="R59" s="6"/>
      <c r="S59" s="6">
        <v>5890</v>
      </c>
      <c r="T59" s="6"/>
      <c r="U59" s="6">
        <v>17515627640</v>
      </c>
      <c r="V59" s="6"/>
      <c r="W59" s="6">
        <v>17227834754.116501</v>
      </c>
      <c r="X59" s="6"/>
      <c r="Y59" s="8">
        <v>4.8929632764869377E-3</v>
      </c>
    </row>
    <row r="60" spans="1:25" ht="24.75" thickBot="1" x14ac:dyDescent="0.6">
      <c r="A60" s="1" t="s">
        <v>68</v>
      </c>
      <c r="C60" s="6">
        <v>0</v>
      </c>
      <c r="E60" s="6">
        <v>0</v>
      </c>
      <c r="F60" s="6"/>
      <c r="G60" s="6">
        <v>0</v>
      </c>
      <c r="H60" s="6"/>
      <c r="I60" s="6">
        <v>25962</v>
      </c>
      <c r="J60" s="6"/>
      <c r="K60" s="6">
        <v>149996340715</v>
      </c>
      <c r="L60" s="6"/>
      <c r="M60" s="6">
        <v>0</v>
      </c>
      <c r="N60" s="6"/>
      <c r="O60" s="6">
        <v>0</v>
      </c>
      <c r="P60" s="6"/>
      <c r="Q60" s="6">
        <v>25962</v>
      </c>
      <c r="R60" s="6"/>
      <c r="S60" s="6">
        <v>6065096</v>
      </c>
      <c r="T60" s="6"/>
      <c r="U60" s="6">
        <v>149996340715</v>
      </c>
      <c r="V60" s="6"/>
      <c r="W60" s="6">
        <v>157084113498.35501</v>
      </c>
      <c r="X60" s="6"/>
      <c r="Y60" s="10">
        <v>4.461424256947337E-2</v>
      </c>
    </row>
    <row r="61" spans="1:25" ht="24.75" thickBot="1" x14ac:dyDescent="0.6">
      <c r="A61" s="1" t="s">
        <v>69</v>
      </c>
      <c r="C61" s="1" t="s">
        <v>69</v>
      </c>
      <c r="E61" s="4">
        <f>SUM(E9:E60)</f>
        <v>1894782207151</v>
      </c>
      <c r="G61" s="4">
        <f>SUM(G9:G60)</f>
        <v>1718774243072.4951</v>
      </c>
      <c r="I61" s="1" t="s">
        <v>69</v>
      </c>
      <c r="K61" s="4">
        <f>SUM(K9:K60)</f>
        <v>167511968355</v>
      </c>
      <c r="M61" s="1" t="s">
        <v>69</v>
      </c>
      <c r="O61" s="4">
        <f>SUM(O9:O60)</f>
        <v>102913381404</v>
      </c>
      <c r="Q61" s="1" t="s">
        <v>69</v>
      </c>
      <c r="S61" s="1" t="s">
        <v>69</v>
      </c>
      <c r="U61" s="4">
        <f>SUM(U9:U60)</f>
        <v>1957350319071</v>
      </c>
      <c r="W61" s="4">
        <f>SUM(W9:W60)</f>
        <v>1972467032029.3091</v>
      </c>
      <c r="Y61" s="9">
        <f>SUM(Y9:Y60)</f>
        <v>0.56021019992047971</v>
      </c>
    </row>
    <row r="62" spans="1:25" ht="24.75" thickTop="1" x14ac:dyDescent="0.55000000000000004">
      <c r="W62" s="3"/>
    </row>
    <row r="63" spans="1:25" x14ac:dyDescent="0.55000000000000004">
      <c r="W63" s="3"/>
    </row>
    <row r="64" spans="1:25" x14ac:dyDescent="0.55000000000000004">
      <c r="Y64" s="3"/>
    </row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19D64-172E-422A-88E4-B341B82D01C2}">
  <dimension ref="A2:Q19"/>
  <sheetViews>
    <sheetView rightToLeft="1" workbookViewId="0">
      <selection activeCell="K16" sqref="K16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7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7" ht="25.5" thickBot="1" x14ac:dyDescent="0.6">
      <c r="A6" s="14" t="s">
        <v>138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I6" s="21" t="s">
        <v>140</v>
      </c>
      <c r="J6" s="21" t="s">
        <v>140</v>
      </c>
      <c r="K6" s="21" t="s">
        <v>140</v>
      </c>
      <c r="L6" s="21" t="s">
        <v>140</v>
      </c>
      <c r="M6" s="21" t="s">
        <v>140</v>
      </c>
    </row>
    <row r="7" spans="1:17" ht="25.5" thickBot="1" x14ac:dyDescent="0.6">
      <c r="A7" s="14" t="s">
        <v>141</v>
      </c>
      <c r="C7" s="14" t="s">
        <v>142</v>
      </c>
      <c r="E7" s="14" t="s">
        <v>143</v>
      </c>
      <c r="G7" s="14" t="s">
        <v>144</v>
      </c>
      <c r="I7" s="14" t="s">
        <v>142</v>
      </c>
      <c r="K7" s="14" t="s">
        <v>143</v>
      </c>
      <c r="M7" s="14" t="s">
        <v>144</v>
      </c>
    </row>
    <row r="8" spans="1:17" x14ac:dyDescent="0.55000000000000004">
      <c r="A8" s="1" t="s">
        <v>145</v>
      </c>
      <c r="C8" s="12">
        <v>0</v>
      </c>
      <c r="D8" s="11"/>
      <c r="E8" s="12">
        <v>0</v>
      </c>
      <c r="F8" s="11"/>
      <c r="G8" s="12">
        <f>C8-E8</f>
        <v>0</v>
      </c>
      <c r="H8" s="11"/>
      <c r="I8" s="12">
        <v>39073497581</v>
      </c>
      <c r="J8" s="11"/>
      <c r="K8" s="12">
        <v>0</v>
      </c>
      <c r="L8" s="11"/>
      <c r="M8" s="12">
        <f>I8-K8</f>
        <v>39073497581</v>
      </c>
      <c r="N8" s="11"/>
      <c r="O8" s="11"/>
      <c r="P8" s="11"/>
      <c r="Q8" s="11"/>
    </row>
    <row r="9" spans="1:17" x14ac:dyDescent="0.55000000000000004">
      <c r="A9" s="1" t="s">
        <v>115</v>
      </c>
      <c r="C9" s="12">
        <v>1166000547</v>
      </c>
      <c r="D9" s="11"/>
      <c r="E9" s="12">
        <v>0</v>
      </c>
      <c r="F9" s="11"/>
      <c r="G9" s="12">
        <f t="shared" ref="G9:G11" si="0">C9-E9</f>
        <v>1166000547</v>
      </c>
      <c r="H9" s="11"/>
      <c r="I9" s="12">
        <v>1166000547</v>
      </c>
      <c r="J9" s="11"/>
      <c r="K9" s="12">
        <v>0</v>
      </c>
      <c r="L9" s="11"/>
      <c r="M9" s="12">
        <f t="shared" ref="M9:M11" si="1">I9-K9</f>
        <v>1166000547</v>
      </c>
      <c r="N9" s="11"/>
      <c r="O9" s="11"/>
      <c r="P9" s="11"/>
      <c r="Q9" s="11"/>
    </row>
    <row r="10" spans="1:17" x14ac:dyDescent="0.55000000000000004">
      <c r="A10" s="1" t="s">
        <v>112</v>
      </c>
      <c r="C10" s="12">
        <v>832456622</v>
      </c>
      <c r="D10" s="11"/>
      <c r="E10" s="12">
        <v>0</v>
      </c>
      <c r="F10" s="11"/>
      <c r="G10" s="12">
        <f t="shared" si="0"/>
        <v>832456622</v>
      </c>
      <c r="H10" s="11"/>
      <c r="I10" s="12">
        <v>11531287464</v>
      </c>
      <c r="J10" s="11"/>
      <c r="K10" s="12">
        <v>0</v>
      </c>
      <c r="L10" s="11"/>
      <c r="M10" s="12">
        <f t="shared" si="1"/>
        <v>11531287464</v>
      </c>
      <c r="N10" s="11"/>
      <c r="O10" s="11"/>
      <c r="P10" s="11"/>
      <c r="Q10" s="11"/>
    </row>
    <row r="11" spans="1:17" ht="24.75" thickBot="1" x14ac:dyDescent="0.6">
      <c r="A11" s="1" t="s">
        <v>146</v>
      </c>
      <c r="C11" s="12">
        <v>0</v>
      </c>
      <c r="D11" s="11"/>
      <c r="E11" s="12">
        <v>0</v>
      </c>
      <c r="F11" s="11"/>
      <c r="G11" s="12">
        <f t="shared" si="0"/>
        <v>0</v>
      </c>
      <c r="H11" s="11"/>
      <c r="I11" s="12">
        <v>9906004696</v>
      </c>
      <c r="J11" s="11"/>
      <c r="K11" s="12">
        <v>0</v>
      </c>
      <c r="L11" s="11"/>
      <c r="M11" s="12">
        <f t="shared" si="1"/>
        <v>9906004696</v>
      </c>
      <c r="N11" s="11"/>
      <c r="O11" s="11"/>
      <c r="P11" s="11"/>
      <c r="Q11" s="11"/>
    </row>
    <row r="12" spans="1:17" ht="24.75" thickBot="1" x14ac:dyDescent="0.6">
      <c r="A12" s="1" t="s">
        <v>69</v>
      </c>
      <c r="C12" s="13">
        <f>SUM(C8:C11)</f>
        <v>1998457169</v>
      </c>
      <c r="D12" s="11"/>
      <c r="E12" s="13">
        <f>SUM(E8:E11)</f>
        <v>0</v>
      </c>
      <c r="F12" s="11"/>
      <c r="G12" s="13">
        <f>SUM(G8:G11)</f>
        <v>1998457169</v>
      </c>
      <c r="H12" s="11"/>
      <c r="I12" s="13">
        <f>SUM(I8:I11)</f>
        <v>61676790288</v>
      </c>
      <c r="J12" s="11"/>
      <c r="K12" s="13">
        <f>SUM(K8:K11)</f>
        <v>0</v>
      </c>
      <c r="L12" s="11"/>
      <c r="M12" s="13">
        <f>SUM(M8:M11)</f>
        <v>61676790288</v>
      </c>
      <c r="N12" s="11"/>
      <c r="O12" s="11"/>
      <c r="P12" s="11"/>
      <c r="Q12" s="11"/>
    </row>
    <row r="13" spans="1:17" ht="24.75" thickTop="1" x14ac:dyDescent="0.55000000000000004"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11"/>
      <c r="P13" s="11"/>
      <c r="Q13" s="11"/>
    </row>
    <row r="14" spans="1:17" x14ac:dyDescent="0.55000000000000004"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pans="1:17" x14ac:dyDescent="0.55000000000000004"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1:17" x14ac:dyDescent="0.55000000000000004">
      <c r="C16" s="11"/>
      <c r="D16" s="11"/>
      <c r="E16" s="11"/>
      <c r="F16" s="11"/>
      <c r="G16" s="12"/>
      <c r="H16" s="12"/>
      <c r="I16" s="12"/>
      <c r="J16" s="12"/>
      <c r="K16" s="12"/>
      <c r="L16" s="12"/>
      <c r="M16" s="12"/>
      <c r="N16" s="12"/>
      <c r="O16" s="11"/>
      <c r="P16" s="11"/>
      <c r="Q16" s="11"/>
    </row>
    <row r="17" spans="3:17" x14ac:dyDescent="0.55000000000000004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3:17" x14ac:dyDescent="0.55000000000000004"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</row>
    <row r="19" spans="3:17" x14ac:dyDescent="0.55000000000000004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</sheetData>
  <mergeCells count="5">
    <mergeCell ref="A2:M2"/>
    <mergeCell ref="A3:M3"/>
    <mergeCell ref="A4:M4"/>
    <mergeCell ref="C6:G6"/>
    <mergeCell ref="I6:M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Q21"/>
  <sheetViews>
    <sheetView rightToLeft="1" workbookViewId="0">
      <selection activeCell="A11" sqref="A8:XFD11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21" style="1" customWidth="1"/>
    <col min="4" max="4" width="1" style="1" customWidth="1"/>
    <col min="5" max="5" width="16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16" style="1" customWidth="1"/>
    <col min="12" max="12" width="1" style="1" customWidth="1"/>
    <col min="13" max="13" width="21" style="1" customWidth="1"/>
    <col min="14" max="14" width="1" style="1" customWidth="1"/>
    <col min="15" max="15" width="9.140625" style="1" customWidth="1"/>
    <col min="16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</row>
    <row r="3" spans="1:17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</row>
    <row r="6" spans="1:17" ht="25.5" thickBot="1" x14ac:dyDescent="0.6">
      <c r="A6" s="14" t="s">
        <v>138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I6" s="21" t="s">
        <v>140</v>
      </c>
      <c r="J6" s="21" t="s">
        <v>140</v>
      </c>
      <c r="K6" s="21" t="s">
        <v>140</v>
      </c>
      <c r="L6" s="21" t="s">
        <v>140</v>
      </c>
      <c r="M6" s="21" t="s">
        <v>140</v>
      </c>
    </row>
    <row r="7" spans="1:17" ht="25.5" thickBot="1" x14ac:dyDescent="0.6">
      <c r="A7" s="21" t="s">
        <v>141</v>
      </c>
      <c r="C7" s="21" t="s">
        <v>142</v>
      </c>
      <c r="E7" s="21" t="s">
        <v>143</v>
      </c>
      <c r="G7" s="21" t="s">
        <v>144</v>
      </c>
      <c r="I7" s="21" t="s">
        <v>142</v>
      </c>
      <c r="K7" s="21" t="s">
        <v>143</v>
      </c>
      <c r="M7" s="21" t="s">
        <v>144</v>
      </c>
    </row>
    <row r="8" spans="1:17" x14ac:dyDescent="0.55000000000000004">
      <c r="A8" s="1" t="s">
        <v>126</v>
      </c>
      <c r="C8" s="12">
        <v>5787505</v>
      </c>
      <c r="D8" s="11"/>
      <c r="E8" s="12">
        <v>0</v>
      </c>
      <c r="F8" s="11"/>
      <c r="G8" s="12">
        <f t="shared" ref="G8:G13" si="0">C8-E8</f>
        <v>5787505</v>
      </c>
      <c r="H8" s="11"/>
      <c r="I8" s="12">
        <v>15348393</v>
      </c>
      <c r="J8" s="11"/>
      <c r="K8" s="12">
        <v>0</v>
      </c>
      <c r="L8" s="11"/>
      <c r="M8" s="12">
        <f t="shared" ref="M8:M13" si="1">I8-K8</f>
        <v>15348393</v>
      </c>
      <c r="N8" s="11"/>
      <c r="O8" s="11"/>
      <c r="P8" s="11"/>
      <c r="Q8" s="11"/>
    </row>
    <row r="9" spans="1:17" x14ac:dyDescent="0.55000000000000004">
      <c r="A9" s="1" t="s">
        <v>128</v>
      </c>
      <c r="C9" s="12">
        <v>971360</v>
      </c>
      <c r="D9" s="11"/>
      <c r="E9" s="12">
        <v>0</v>
      </c>
      <c r="F9" s="11"/>
      <c r="G9" s="12">
        <f t="shared" si="0"/>
        <v>971360</v>
      </c>
      <c r="H9" s="11"/>
      <c r="I9" s="12">
        <v>6063616</v>
      </c>
      <c r="J9" s="11"/>
      <c r="K9" s="12">
        <v>0</v>
      </c>
      <c r="L9" s="11"/>
      <c r="M9" s="12">
        <f t="shared" si="1"/>
        <v>6063616</v>
      </c>
      <c r="N9" s="11"/>
      <c r="O9" s="11"/>
      <c r="P9" s="11"/>
      <c r="Q9" s="11"/>
    </row>
    <row r="10" spans="1:17" x14ac:dyDescent="0.55000000000000004">
      <c r="A10" s="1" t="s">
        <v>130</v>
      </c>
      <c r="C10" s="12">
        <v>4514029038</v>
      </c>
      <c r="D10" s="11"/>
      <c r="E10" s="12">
        <v>0</v>
      </c>
      <c r="F10" s="11"/>
      <c r="G10" s="12">
        <f t="shared" si="0"/>
        <v>4514029038</v>
      </c>
      <c r="H10" s="11"/>
      <c r="I10" s="12">
        <v>12862433680</v>
      </c>
      <c r="J10" s="11"/>
      <c r="K10" s="12">
        <v>0</v>
      </c>
      <c r="L10" s="11"/>
      <c r="M10" s="12">
        <f t="shared" si="1"/>
        <v>12862433680</v>
      </c>
      <c r="N10" s="11"/>
      <c r="O10" s="11"/>
      <c r="P10" s="11"/>
      <c r="Q10" s="11"/>
    </row>
    <row r="11" spans="1:17" x14ac:dyDescent="0.55000000000000004">
      <c r="A11" s="1" t="s">
        <v>132</v>
      </c>
      <c r="C11" s="12">
        <v>21580</v>
      </c>
      <c r="D11" s="11"/>
      <c r="E11" s="12">
        <v>0</v>
      </c>
      <c r="F11" s="11"/>
      <c r="G11" s="12">
        <f t="shared" si="0"/>
        <v>21580</v>
      </c>
      <c r="H11" s="11"/>
      <c r="I11" s="12">
        <v>66184</v>
      </c>
      <c r="J11" s="11"/>
      <c r="K11" s="12">
        <v>0</v>
      </c>
      <c r="L11" s="11"/>
      <c r="M11" s="12">
        <f t="shared" si="1"/>
        <v>66184</v>
      </c>
      <c r="N11" s="11"/>
      <c r="O11" s="11"/>
      <c r="P11" s="11"/>
      <c r="Q11" s="11"/>
    </row>
    <row r="12" spans="1:17" x14ac:dyDescent="0.55000000000000004">
      <c r="A12" s="1" t="s">
        <v>134</v>
      </c>
      <c r="C12" s="12">
        <v>13852458990</v>
      </c>
      <c r="D12" s="11"/>
      <c r="E12" s="12">
        <v>0</v>
      </c>
      <c r="F12" s="11"/>
      <c r="G12" s="12">
        <f t="shared" si="0"/>
        <v>13852458990</v>
      </c>
      <c r="H12" s="11"/>
      <c r="I12" s="12">
        <v>52639344162</v>
      </c>
      <c r="J12" s="11"/>
      <c r="K12" s="12">
        <v>0</v>
      </c>
      <c r="L12" s="11"/>
      <c r="M12" s="12">
        <f t="shared" si="1"/>
        <v>52639344162</v>
      </c>
      <c r="N12" s="11"/>
      <c r="O12" s="11"/>
      <c r="P12" s="11"/>
      <c r="Q12" s="11"/>
    </row>
    <row r="13" spans="1:17" ht="24.75" thickBot="1" x14ac:dyDescent="0.6">
      <c r="A13" s="1" t="s">
        <v>134</v>
      </c>
      <c r="C13" s="12">
        <v>2131147530</v>
      </c>
      <c r="D13" s="11"/>
      <c r="E13" s="12">
        <v>0</v>
      </c>
      <c r="F13" s="11"/>
      <c r="G13" s="12">
        <f t="shared" si="0"/>
        <v>2131147530</v>
      </c>
      <c r="H13" s="11"/>
      <c r="I13" s="12">
        <v>7103825100</v>
      </c>
      <c r="J13" s="11"/>
      <c r="K13" s="12">
        <v>0</v>
      </c>
      <c r="L13" s="11"/>
      <c r="M13" s="12">
        <f t="shared" si="1"/>
        <v>7103825100</v>
      </c>
      <c r="N13" s="11"/>
      <c r="O13" s="11"/>
      <c r="P13" s="11"/>
      <c r="Q13" s="11"/>
    </row>
    <row r="14" spans="1:17" ht="24.75" thickBot="1" x14ac:dyDescent="0.6">
      <c r="A14" s="1" t="s">
        <v>69</v>
      </c>
      <c r="C14" s="13">
        <f>SUM(C8:C13)</f>
        <v>20504416003</v>
      </c>
      <c r="D14" s="11"/>
      <c r="E14" s="13">
        <f>SUM(E8:E13)</f>
        <v>0</v>
      </c>
      <c r="F14" s="11"/>
      <c r="G14" s="13">
        <f>SUM(G8:G13)</f>
        <v>20504416003</v>
      </c>
      <c r="H14" s="11"/>
      <c r="I14" s="13">
        <f>SUM(I8:I13)</f>
        <v>72627081135</v>
      </c>
      <c r="J14" s="11"/>
      <c r="K14" s="13">
        <f>SUM(K8:K13)</f>
        <v>0</v>
      </c>
      <c r="L14" s="11"/>
      <c r="M14" s="13">
        <f>SUM(M8:M13)</f>
        <v>72627081135</v>
      </c>
      <c r="N14" s="11"/>
      <c r="O14" s="11"/>
      <c r="P14" s="11"/>
      <c r="Q14" s="11"/>
    </row>
    <row r="15" spans="1:17" ht="24.75" thickTop="1" x14ac:dyDescent="0.55000000000000004"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11"/>
      <c r="P15" s="11"/>
      <c r="Q15" s="11"/>
    </row>
    <row r="16" spans="1:17" x14ac:dyDescent="0.55000000000000004"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3:17" x14ac:dyDescent="0.55000000000000004"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</row>
    <row r="18" spans="3:17" x14ac:dyDescent="0.55000000000000004">
      <c r="C18" s="11"/>
      <c r="D18" s="11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1"/>
      <c r="P18" s="11"/>
      <c r="Q18" s="11"/>
    </row>
    <row r="19" spans="3:17" x14ac:dyDescent="0.55000000000000004"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</row>
    <row r="20" spans="3:17" x14ac:dyDescent="0.55000000000000004"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3:17" x14ac:dyDescent="0.55000000000000004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60"/>
  <sheetViews>
    <sheetView rightToLeft="1" topLeftCell="A52" workbookViewId="0">
      <selection activeCell="G69" sqref="G69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1" style="1" customWidth="1"/>
    <col min="8" max="8" width="1" style="1" customWidth="1"/>
    <col min="9" max="9" width="28" style="1" customWidth="1"/>
    <col min="10" max="10" width="1" style="1" customWidth="1"/>
    <col min="11" max="11" width="18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8" style="1" customWidth="1"/>
    <col min="18" max="18" width="1" style="1" customWidth="1"/>
    <col min="19" max="20" width="15.42578125" style="1" bestFit="1" customWidth="1"/>
    <col min="21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7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7" ht="24.75" x14ac:dyDescent="0.55000000000000004">
      <c r="A6" s="21" t="s">
        <v>3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H6" s="21" t="s">
        <v>139</v>
      </c>
      <c r="I6" s="21" t="s">
        <v>139</v>
      </c>
      <c r="K6" s="21" t="s">
        <v>140</v>
      </c>
      <c r="L6" s="21" t="s">
        <v>140</v>
      </c>
      <c r="M6" s="21" t="s">
        <v>140</v>
      </c>
      <c r="N6" s="21" t="s">
        <v>140</v>
      </c>
      <c r="O6" s="21" t="s">
        <v>140</v>
      </c>
      <c r="P6" s="21" t="s">
        <v>140</v>
      </c>
      <c r="Q6" s="21" t="s">
        <v>140</v>
      </c>
    </row>
    <row r="7" spans="1:17" ht="24.75" x14ac:dyDescent="0.55000000000000004">
      <c r="A7" s="21" t="s">
        <v>3</v>
      </c>
      <c r="C7" s="21" t="s">
        <v>7</v>
      </c>
      <c r="E7" s="21" t="s">
        <v>185</v>
      </c>
      <c r="G7" s="21" t="s">
        <v>186</v>
      </c>
      <c r="I7" s="21" t="s">
        <v>188</v>
      </c>
      <c r="K7" s="21" t="s">
        <v>7</v>
      </c>
      <c r="M7" s="21" t="s">
        <v>185</v>
      </c>
      <c r="O7" s="21" t="s">
        <v>186</v>
      </c>
      <c r="Q7" s="21" t="s">
        <v>188</v>
      </c>
    </row>
    <row r="8" spans="1:17" x14ac:dyDescent="0.55000000000000004">
      <c r="A8" s="1" t="s">
        <v>54</v>
      </c>
      <c r="C8" s="6">
        <v>2564341</v>
      </c>
      <c r="D8" s="6"/>
      <c r="E8" s="6">
        <v>32118448088</v>
      </c>
      <c r="F8" s="6"/>
      <c r="G8" s="6">
        <v>26717164170</v>
      </c>
      <c r="H8" s="6"/>
      <c r="I8" s="6">
        <f>E8-G8</f>
        <v>5401283918</v>
      </c>
      <c r="K8" s="6">
        <v>3016872</v>
      </c>
      <c r="L8" s="6"/>
      <c r="M8" s="6">
        <v>37278095026</v>
      </c>
      <c r="N8" s="6"/>
      <c r="O8" s="6">
        <v>31431960299</v>
      </c>
      <c r="P8" s="6"/>
      <c r="Q8" s="6">
        <f>M8-O8</f>
        <v>5846134727</v>
      </c>
    </row>
    <row r="9" spans="1:17" x14ac:dyDescent="0.55000000000000004">
      <c r="A9" s="1" t="s">
        <v>18</v>
      </c>
      <c r="C9" s="6">
        <v>10000000</v>
      </c>
      <c r="D9" s="6"/>
      <c r="E9" s="6">
        <v>24046069678</v>
      </c>
      <c r="F9" s="6"/>
      <c r="G9" s="6">
        <v>23718032987</v>
      </c>
      <c r="H9" s="6"/>
      <c r="I9" s="6">
        <f t="shared" ref="I9:I54" si="0">E9-G9</f>
        <v>328036691</v>
      </c>
      <c r="K9" s="6">
        <v>10000000</v>
      </c>
      <c r="L9" s="6"/>
      <c r="M9" s="6">
        <v>24046069678</v>
      </c>
      <c r="N9" s="6"/>
      <c r="O9" s="6">
        <v>23718032987</v>
      </c>
      <c r="P9" s="6"/>
      <c r="Q9" s="6">
        <f t="shared" ref="Q9:Q54" si="1">M9-O9</f>
        <v>328036691</v>
      </c>
    </row>
    <row r="10" spans="1:17" x14ac:dyDescent="0.55000000000000004">
      <c r="A10" s="1" t="s">
        <v>31</v>
      </c>
      <c r="C10" s="6">
        <v>9656940</v>
      </c>
      <c r="D10" s="6"/>
      <c r="E10" s="6">
        <v>15423789906</v>
      </c>
      <c r="F10" s="6"/>
      <c r="G10" s="6">
        <v>20739320676</v>
      </c>
      <c r="H10" s="6"/>
      <c r="I10" s="6">
        <f t="shared" si="0"/>
        <v>-5315530770</v>
      </c>
      <c r="K10" s="6">
        <v>9656940</v>
      </c>
      <c r="L10" s="6"/>
      <c r="M10" s="6">
        <v>15423789906</v>
      </c>
      <c r="N10" s="6"/>
      <c r="O10" s="6">
        <v>20739320676</v>
      </c>
      <c r="P10" s="6"/>
      <c r="Q10" s="6">
        <f t="shared" si="1"/>
        <v>-5315530770</v>
      </c>
    </row>
    <row r="11" spans="1:17" x14ac:dyDescent="0.55000000000000004">
      <c r="A11" s="1" t="s">
        <v>32</v>
      </c>
      <c r="C11" s="6">
        <v>9031031</v>
      </c>
      <c r="D11" s="6"/>
      <c r="E11" s="6">
        <v>36106061938</v>
      </c>
      <c r="F11" s="6"/>
      <c r="G11" s="6">
        <v>36106061938</v>
      </c>
      <c r="H11" s="6"/>
      <c r="I11" s="6">
        <f t="shared" si="0"/>
        <v>0</v>
      </c>
      <c r="K11" s="6">
        <v>9031031</v>
      </c>
      <c r="L11" s="6"/>
      <c r="M11" s="6">
        <v>36106061938</v>
      </c>
      <c r="N11" s="6"/>
      <c r="O11" s="6">
        <v>36106061938</v>
      </c>
      <c r="P11" s="6"/>
      <c r="Q11" s="6">
        <f t="shared" si="1"/>
        <v>0</v>
      </c>
    </row>
    <row r="12" spans="1:17" x14ac:dyDescent="0.55000000000000004">
      <c r="A12" s="1" t="s">
        <v>21</v>
      </c>
      <c r="C12" s="6">
        <v>1034656</v>
      </c>
      <c r="D12" s="6"/>
      <c r="E12" s="6">
        <v>3827047766</v>
      </c>
      <c r="F12" s="6"/>
      <c r="G12" s="6">
        <v>5821308886</v>
      </c>
      <c r="H12" s="6"/>
      <c r="I12" s="6">
        <f t="shared" si="0"/>
        <v>-1994261120</v>
      </c>
      <c r="K12" s="6">
        <v>8279051</v>
      </c>
      <c r="L12" s="6"/>
      <c r="M12" s="6">
        <v>33456951362</v>
      </c>
      <c r="N12" s="6"/>
      <c r="O12" s="6">
        <v>46580614632</v>
      </c>
      <c r="P12" s="6"/>
      <c r="Q12" s="6">
        <f t="shared" si="1"/>
        <v>-13123663270</v>
      </c>
    </row>
    <row r="13" spans="1:17" x14ac:dyDescent="0.55000000000000004">
      <c r="A13" s="1" t="s">
        <v>58</v>
      </c>
      <c r="C13" s="6">
        <v>398265</v>
      </c>
      <c r="D13" s="6"/>
      <c r="E13" s="6">
        <v>7147058040</v>
      </c>
      <c r="F13" s="6"/>
      <c r="G13" s="6">
        <v>5831538147</v>
      </c>
      <c r="H13" s="6"/>
      <c r="I13" s="6">
        <f t="shared" si="0"/>
        <v>1315519893</v>
      </c>
      <c r="K13" s="6">
        <v>572500</v>
      </c>
      <c r="L13" s="6"/>
      <c r="M13" s="6">
        <v>9536721310</v>
      </c>
      <c r="N13" s="6"/>
      <c r="O13" s="6">
        <v>8382749096</v>
      </c>
      <c r="P13" s="6"/>
      <c r="Q13" s="6">
        <f t="shared" si="1"/>
        <v>1153972214</v>
      </c>
    </row>
    <row r="14" spans="1:17" x14ac:dyDescent="0.55000000000000004">
      <c r="A14" s="1" t="s">
        <v>16</v>
      </c>
      <c r="C14" s="6">
        <v>6752036</v>
      </c>
      <c r="D14" s="6"/>
      <c r="E14" s="6">
        <v>9302640081</v>
      </c>
      <c r="F14" s="6"/>
      <c r="G14" s="6">
        <v>19605971091</v>
      </c>
      <c r="H14" s="6"/>
      <c r="I14" s="6">
        <f t="shared" si="0"/>
        <v>-10303331010</v>
      </c>
      <c r="K14" s="6">
        <v>6752036</v>
      </c>
      <c r="L14" s="6"/>
      <c r="M14" s="6">
        <v>9302640081</v>
      </c>
      <c r="N14" s="6"/>
      <c r="O14" s="6">
        <v>19605971091</v>
      </c>
      <c r="P14" s="6"/>
      <c r="Q14" s="6">
        <f t="shared" si="1"/>
        <v>-10303331010</v>
      </c>
    </row>
    <row r="15" spans="1:17" x14ac:dyDescent="0.55000000000000004">
      <c r="A15" s="1" t="s">
        <v>61</v>
      </c>
      <c r="C15" s="6">
        <v>530772</v>
      </c>
      <c r="D15" s="6"/>
      <c r="E15" s="6">
        <v>3658188897</v>
      </c>
      <c r="F15" s="6"/>
      <c r="G15" s="6">
        <v>6411938274</v>
      </c>
      <c r="H15" s="6"/>
      <c r="I15" s="6">
        <f t="shared" si="0"/>
        <v>-2753749377</v>
      </c>
      <c r="K15" s="6">
        <v>530772</v>
      </c>
      <c r="L15" s="6"/>
      <c r="M15" s="6">
        <v>3658188897</v>
      </c>
      <c r="N15" s="6"/>
      <c r="O15" s="6">
        <v>6411938274</v>
      </c>
      <c r="P15" s="6"/>
      <c r="Q15" s="6">
        <f t="shared" si="1"/>
        <v>-2753749377</v>
      </c>
    </row>
    <row r="16" spans="1:17" x14ac:dyDescent="0.55000000000000004">
      <c r="A16" s="1" t="s">
        <v>23</v>
      </c>
      <c r="C16" s="6">
        <v>468000</v>
      </c>
      <c r="D16" s="6"/>
      <c r="E16" s="6">
        <v>1059760689</v>
      </c>
      <c r="F16" s="6"/>
      <c r="G16" s="6">
        <v>1501715311</v>
      </c>
      <c r="H16" s="6"/>
      <c r="I16" s="6">
        <f t="shared" si="0"/>
        <v>-441954622</v>
      </c>
      <c r="K16" s="6">
        <v>468000</v>
      </c>
      <c r="L16" s="6"/>
      <c r="M16" s="6">
        <v>1059760689</v>
      </c>
      <c r="N16" s="6"/>
      <c r="O16" s="6">
        <v>1501715311</v>
      </c>
      <c r="P16" s="6"/>
      <c r="Q16" s="6">
        <f t="shared" si="1"/>
        <v>-441954622</v>
      </c>
    </row>
    <row r="17" spans="1:17" x14ac:dyDescent="0.55000000000000004">
      <c r="A17" s="1" t="s">
        <v>17</v>
      </c>
      <c r="C17" s="6">
        <v>2915219</v>
      </c>
      <c r="D17" s="6"/>
      <c r="E17" s="6">
        <v>6330378259</v>
      </c>
      <c r="F17" s="6"/>
      <c r="G17" s="6">
        <v>5446218664</v>
      </c>
      <c r="H17" s="6"/>
      <c r="I17" s="6">
        <f t="shared" si="0"/>
        <v>884159595</v>
      </c>
      <c r="K17" s="6">
        <v>2915219</v>
      </c>
      <c r="L17" s="6"/>
      <c r="M17" s="6">
        <v>6330378259</v>
      </c>
      <c r="N17" s="6"/>
      <c r="O17" s="6">
        <v>5446218664</v>
      </c>
      <c r="P17" s="6"/>
      <c r="Q17" s="6">
        <f t="shared" si="1"/>
        <v>884159595</v>
      </c>
    </row>
    <row r="18" spans="1:17" x14ac:dyDescent="0.55000000000000004">
      <c r="A18" s="1" t="s">
        <v>40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K18" s="6">
        <v>2081661</v>
      </c>
      <c r="L18" s="6"/>
      <c r="M18" s="6">
        <v>13225094720</v>
      </c>
      <c r="N18" s="6"/>
      <c r="O18" s="6">
        <v>16719742949</v>
      </c>
      <c r="P18" s="6"/>
      <c r="Q18" s="6">
        <f t="shared" si="1"/>
        <v>-3494648229</v>
      </c>
    </row>
    <row r="19" spans="1:17" x14ac:dyDescent="0.55000000000000004">
      <c r="A19" s="1" t="s">
        <v>41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K19" s="6">
        <v>1101091</v>
      </c>
      <c r="L19" s="6"/>
      <c r="M19" s="6">
        <v>18705680259</v>
      </c>
      <c r="N19" s="6"/>
      <c r="O19" s="6">
        <v>19209168351</v>
      </c>
      <c r="P19" s="6"/>
      <c r="Q19" s="6">
        <f t="shared" si="1"/>
        <v>-503488092</v>
      </c>
    </row>
    <row r="20" spans="1:17" x14ac:dyDescent="0.55000000000000004">
      <c r="A20" s="1" t="s">
        <v>179</v>
      </c>
      <c r="C20" s="6">
        <v>0</v>
      </c>
      <c r="D20" s="6"/>
      <c r="E20" s="6">
        <v>0</v>
      </c>
      <c r="F20" s="6"/>
      <c r="G20" s="6">
        <v>0</v>
      </c>
      <c r="H20" s="6"/>
      <c r="I20" s="6">
        <f t="shared" si="0"/>
        <v>0</v>
      </c>
      <c r="K20" s="6">
        <v>1010259</v>
      </c>
      <c r="L20" s="6"/>
      <c r="M20" s="6">
        <v>60501367200</v>
      </c>
      <c r="N20" s="6"/>
      <c r="O20" s="6">
        <v>59290799496</v>
      </c>
      <c r="P20" s="6"/>
      <c r="Q20" s="6">
        <f t="shared" si="1"/>
        <v>1210567704</v>
      </c>
    </row>
    <row r="21" spans="1:17" x14ac:dyDescent="0.55000000000000004">
      <c r="A21" s="1" t="s">
        <v>26</v>
      </c>
      <c r="C21" s="6">
        <v>0</v>
      </c>
      <c r="D21" s="6"/>
      <c r="E21" s="6">
        <v>0</v>
      </c>
      <c r="F21" s="6"/>
      <c r="G21" s="6">
        <v>0</v>
      </c>
      <c r="H21" s="6"/>
      <c r="I21" s="6">
        <f t="shared" si="0"/>
        <v>0</v>
      </c>
      <c r="K21" s="6">
        <v>96968</v>
      </c>
      <c r="L21" s="6"/>
      <c r="M21" s="6">
        <v>2381032040</v>
      </c>
      <c r="N21" s="6"/>
      <c r="O21" s="6">
        <v>2503275299</v>
      </c>
      <c r="P21" s="6"/>
      <c r="Q21" s="6">
        <f t="shared" si="1"/>
        <v>-122243259</v>
      </c>
    </row>
    <row r="22" spans="1:17" x14ac:dyDescent="0.55000000000000004">
      <c r="A22" s="1" t="s">
        <v>189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K22" s="6">
        <v>2581089</v>
      </c>
      <c r="L22" s="6"/>
      <c r="M22" s="6">
        <v>17572053912</v>
      </c>
      <c r="N22" s="6"/>
      <c r="O22" s="6">
        <v>17572053912</v>
      </c>
      <c r="P22" s="6"/>
      <c r="Q22" s="6">
        <f t="shared" si="1"/>
        <v>0</v>
      </c>
    </row>
    <row r="23" spans="1:17" x14ac:dyDescent="0.55000000000000004">
      <c r="A23" s="1" t="s">
        <v>66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K23" s="6">
        <v>1</v>
      </c>
      <c r="L23" s="6"/>
      <c r="M23" s="6">
        <v>1</v>
      </c>
      <c r="N23" s="6"/>
      <c r="O23" s="6">
        <v>5102</v>
      </c>
      <c r="P23" s="6"/>
      <c r="Q23" s="6">
        <f t="shared" si="1"/>
        <v>-5101</v>
      </c>
    </row>
    <row r="24" spans="1:17" x14ac:dyDescent="0.55000000000000004">
      <c r="A24" s="1" t="s">
        <v>55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K24" s="6">
        <v>522724</v>
      </c>
      <c r="L24" s="6"/>
      <c r="M24" s="6">
        <v>18882830115</v>
      </c>
      <c r="N24" s="6"/>
      <c r="O24" s="6">
        <v>18118385263</v>
      </c>
      <c r="P24" s="6"/>
      <c r="Q24" s="6">
        <f t="shared" si="1"/>
        <v>764444852</v>
      </c>
    </row>
    <row r="25" spans="1:17" x14ac:dyDescent="0.55000000000000004">
      <c r="A25" s="1" t="s">
        <v>22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f t="shared" si="0"/>
        <v>0</v>
      </c>
      <c r="K25" s="6">
        <v>264890</v>
      </c>
      <c r="L25" s="6"/>
      <c r="M25" s="6">
        <v>2975447133</v>
      </c>
      <c r="N25" s="6"/>
      <c r="O25" s="6">
        <v>3315122057</v>
      </c>
      <c r="P25" s="6"/>
      <c r="Q25" s="6">
        <f t="shared" si="1"/>
        <v>-339674924</v>
      </c>
    </row>
    <row r="26" spans="1:17" x14ac:dyDescent="0.55000000000000004">
      <c r="A26" s="1" t="s">
        <v>52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K26" s="6">
        <v>14027360</v>
      </c>
      <c r="L26" s="6"/>
      <c r="M26" s="6">
        <v>58381130107</v>
      </c>
      <c r="N26" s="6"/>
      <c r="O26" s="6">
        <v>69384832166</v>
      </c>
      <c r="P26" s="6"/>
      <c r="Q26" s="6">
        <f t="shared" si="1"/>
        <v>-11003702059</v>
      </c>
    </row>
    <row r="27" spans="1:17" x14ac:dyDescent="0.55000000000000004">
      <c r="A27" s="1" t="s">
        <v>48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f t="shared" si="0"/>
        <v>0</v>
      </c>
      <c r="K27" s="6">
        <v>2581089</v>
      </c>
      <c r="L27" s="6"/>
      <c r="M27" s="6">
        <v>26364206669</v>
      </c>
      <c r="N27" s="6"/>
      <c r="O27" s="6">
        <v>29770163999</v>
      </c>
      <c r="P27" s="6"/>
      <c r="Q27" s="6">
        <f t="shared" si="1"/>
        <v>-3405957330</v>
      </c>
    </row>
    <row r="28" spans="1:17" x14ac:dyDescent="0.55000000000000004">
      <c r="A28" s="1" t="s">
        <v>49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f t="shared" si="0"/>
        <v>0</v>
      </c>
      <c r="K28" s="6">
        <v>34669</v>
      </c>
      <c r="L28" s="6"/>
      <c r="M28" s="6">
        <v>506777548</v>
      </c>
      <c r="N28" s="6"/>
      <c r="O28" s="6">
        <v>491783007</v>
      </c>
      <c r="P28" s="6"/>
      <c r="Q28" s="6">
        <f t="shared" si="1"/>
        <v>14994541</v>
      </c>
    </row>
    <row r="29" spans="1:17" x14ac:dyDescent="0.55000000000000004">
      <c r="A29" s="1" t="s">
        <v>25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K29" s="6">
        <v>4517</v>
      </c>
      <c r="L29" s="6"/>
      <c r="M29" s="6">
        <v>205571188</v>
      </c>
      <c r="N29" s="6"/>
      <c r="O29" s="6">
        <v>226032835</v>
      </c>
      <c r="P29" s="6"/>
      <c r="Q29" s="6">
        <f t="shared" si="1"/>
        <v>-20461647</v>
      </c>
    </row>
    <row r="30" spans="1:17" x14ac:dyDescent="0.55000000000000004">
      <c r="A30" s="1" t="s">
        <v>37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K30" s="6">
        <v>451394</v>
      </c>
      <c r="L30" s="6"/>
      <c r="M30" s="6">
        <v>6973592815</v>
      </c>
      <c r="N30" s="6"/>
      <c r="O30" s="6">
        <v>6338221680</v>
      </c>
      <c r="P30" s="6"/>
      <c r="Q30" s="6">
        <f t="shared" si="1"/>
        <v>635371135</v>
      </c>
    </row>
    <row r="31" spans="1:17" x14ac:dyDescent="0.55000000000000004">
      <c r="A31" s="1" t="s">
        <v>184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K31" s="6">
        <v>625000</v>
      </c>
      <c r="L31" s="6"/>
      <c r="M31" s="6">
        <v>4982675695</v>
      </c>
      <c r="N31" s="6"/>
      <c r="O31" s="6">
        <v>5630733067</v>
      </c>
      <c r="P31" s="6"/>
      <c r="Q31" s="6">
        <f t="shared" si="1"/>
        <v>-648057372</v>
      </c>
    </row>
    <row r="32" spans="1:17" x14ac:dyDescent="0.55000000000000004">
      <c r="A32" s="1" t="s">
        <v>190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K32" s="6">
        <v>1327804</v>
      </c>
      <c r="L32" s="6"/>
      <c r="M32" s="6">
        <v>49621659305</v>
      </c>
      <c r="N32" s="6"/>
      <c r="O32" s="6">
        <v>44492629313</v>
      </c>
      <c r="P32" s="6"/>
      <c r="Q32" s="6">
        <f t="shared" si="1"/>
        <v>5129029992</v>
      </c>
    </row>
    <row r="33" spans="1:17" x14ac:dyDescent="0.55000000000000004">
      <c r="A33" s="1" t="s">
        <v>64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K33" s="6">
        <v>1</v>
      </c>
      <c r="L33" s="6"/>
      <c r="M33" s="6">
        <v>1</v>
      </c>
      <c r="N33" s="6"/>
      <c r="O33" s="6">
        <v>3419</v>
      </c>
      <c r="P33" s="6"/>
      <c r="Q33" s="6">
        <f t="shared" si="1"/>
        <v>-3418</v>
      </c>
    </row>
    <row r="34" spans="1:17" x14ac:dyDescent="0.55000000000000004">
      <c r="A34" s="1" t="s">
        <v>28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K34" s="6">
        <v>782206</v>
      </c>
      <c r="L34" s="6"/>
      <c r="M34" s="6">
        <v>8152481958</v>
      </c>
      <c r="N34" s="6"/>
      <c r="O34" s="6">
        <v>7340089695</v>
      </c>
      <c r="P34" s="6"/>
      <c r="Q34" s="6">
        <f t="shared" si="1"/>
        <v>812392263</v>
      </c>
    </row>
    <row r="35" spans="1:17" x14ac:dyDescent="0.55000000000000004">
      <c r="A35" s="1" t="s">
        <v>191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K35" s="6">
        <v>1</v>
      </c>
      <c r="L35" s="6"/>
      <c r="M35" s="6">
        <v>2342</v>
      </c>
      <c r="N35" s="6"/>
      <c r="O35" s="6">
        <v>0</v>
      </c>
      <c r="P35" s="6"/>
      <c r="Q35" s="6">
        <f t="shared" si="1"/>
        <v>2342</v>
      </c>
    </row>
    <row r="36" spans="1:17" x14ac:dyDescent="0.55000000000000004">
      <c r="A36" s="1" t="s">
        <v>29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K36" s="6">
        <v>1897986</v>
      </c>
      <c r="L36" s="6"/>
      <c r="M36" s="6">
        <v>11961633565</v>
      </c>
      <c r="N36" s="6"/>
      <c r="O36" s="6">
        <v>14886007640</v>
      </c>
      <c r="P36" s="6"/>
      <c r="Q36" s="6">
        <f t="shared" si="1"/>
        <v>-2924374075</v>
      </c>
    </row>
    <row r="37" spans="1:17" x14ac:dyDescent="0.55000000000000004">
      <c r="A37" s="1" t="s">
        <v>162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K37" s="6">
        <v>2899792</v>
      </c>
      <c r="L37" s="6"/>
      <c r="M37" s="6">
        <v>71160159235</v>
      </c>
      <c r="N37" s="6"/>
      <c r="O37" s="6">
        <v>61715143667</v>
      </c>
      <c r="P37" s="6"/>
      <c r="Q37" s="6">
        <f t="shared" si="1"/>
        <v>9445015568</v>
      </c>
    </row>
    <row r="38" spans="1:17" x14ac:dyDescent="0.55000000000000004">
      <c r="A38" s="1" t="s">
        <v>62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f t="shared" si="0"/>
        <v>0</v>
      </c>
      <c r="K38" s="6">
        <v>1260000</v>
      </c>
      <c r="L38" s="6"/>
      <c r="M38" s="6">
        <v>29809571400</v>
      </c>
      <c r="N38" s="6"/>
      <c r="O38" s="6">
        <v>30673798469</v>
      </c>
      <c r="P38" s="6"/>
      <c r="Q38" s="6">
        <f t="shared" si="1"/>
        <v>-864227069</v>
      </c>
    </row>
    <row r="39" spans="1:17" x14ac:dyDescent="0.55000000000000004">
      <c r="A39" s="1" t="s">
        <v>183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K39" s="6">
        <v>28369173</v>
      </c>
      <c r="L39" s="6"/>
      <c r="M39" s="6">
        <v>50650988220</v>
      </c>
      <c r="N39" s="6"/>
      <c r="O39" s="6">
        <v>44923199638</v>
      </c>
      <c r="P39" s="6"/>
      <c r="Q39" s="6">
        <f t="shared" si="1"/>
        <v>5727788582</v>
      </c>
    </row>
    <row r="40" spans="1:17" x14ac:dyDescent="0.55000000000000004">
      <c r="A40" s="1" t="s">
        <v>50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f t="shared" si="0"/>
        <v>0</v>
      </c>
      <c r="K40" s="6">
        <v>1147469</v>
      </c>
      <c r="L40" s="6"/>
      <c r="M40" s="6">
        <v>4248122748</v>
      </c>
      <c r="N40" s="6"/>
      <c r="O40" s="6">
        <v>4421126613</v>
      </c>
      <c r="P40" s="6"/>
      <c r="Q40" s="6">
        <f t="shared" si="1"/>
        <v>-173003865</v>
      </c>
    </row>
    <row r="41" spans="1:17" x14ac:dyDescent="0.55000000000000004">
      <c r="A41" s="1" t="s">
        <v>19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f t="shared" si="0"/>
        <v>0</v>
      </c>
      <c r="K41" s="6">
        <v>10767247</v>
      </c>
      <c r="L41" s="6"/>
      <c r="M41" s="6">
        <v>42440061911</v>
      </c>
      <c r="N41" s="6"/>
      <c r="O41" s="6">
        <v>31146259268</v>
      </c>
      <c r="P41" s="6"/>
      <c r="Q41" s="6">
        <f t="shared" si="1"/>
        <v>11293802643</v>
      </c>
    </row>
    <row r="42" spans="1:17" x14ac:dyDescent="0.55000000000000004">
      <c r="A42" s="1" t="s">
        <v>43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f t="shared" si="0"/>
        <v>0</v>
      </c>
      <c r="K42" s="6">
        <v>235300</v>
      </c>
      <c r="L42" s="6"/>
      <c r="M42" s="6">
        <v>6717016740</v>
      </c>
      <c r="N42" s="6"/>
      <c r="O42" s="6">
        <v>6647436851</v>
      </c>
      <c r="P42" s="6"/>
      <c r="Q42" s="6">
        <f t="shared" si="1"/>
        <v>69579889</v>
      </c>
    </row>
    <row r="43" spans="1:17" x14ac:dyDescent="0.55000000000000004">
      <c r="A43" s="1" t="s">
        <v>102</v>
      </c>
      <c r="C43" s="6">
        <v>26700</v>
      </c>
      <c r="D43" s="6"/>
      <c r="E43" s="6">
        <v>26700000000</v>
      </c>
      <c r="F43" s="6"/>
      <c r="G43" s="6">
        <v>22107063368</v>
      </c>
      <c r="H43" s="6"/>
      <c r="I43" s="6">
        <f t="shared" si="0"/>
        <v>4592936632</v>
      </c>
      <c r="K43" s="6">
        <v>26700</v>
      </c>
      <c r="L43" s="6"/>
      <c r="M43" s="6">
        <v>26700000000</v>
      </c>
      <c r="N43" s="6"/>
      <c r="O43" s="6">
        <v>22107063368</v>
      </c>
      <c r="P43" s="6"/>
      <c r="Q43" s="6">
        <f t="shared" si="1"/>
        <v>4592936632</v>
      </c>
    </row>
    <row r="44" spans="1:17" x14ac:dyDescent="0.55000000000000004">
      <c r="A44" s="1" t="s">
        <v>96</v>
      </c>
      <c r="C44" s="6">
        <v>90132</v>
      </c>
      <c r="D44" s="6"/>
      <c r="E44" s="6">
        <v>90132000000</v>
      </c>
      <c r="F44" s="6"/>
      <c r="G44" s="6">
        <v>75696256246</v>
      </c>
      <c r="H44" s="6"/>
      <c r="I44" s="6">
        <f t="shared" si="0"/>
        <v>14435743754</v>
      </c>
      <c r="K44" s="6">
        <v>90132</v>
      </c>
      <c r="L44" s="6"/>
      <c r="M44" s="6">
        <v>90132000000</v>
      </c>
      <c r="N44" s="6"/>
      <c r="O44" s="6">
        <v>75696256246</v>
      </c>
      <c r="P44" s="6"/>
      <c r="Q44" s="6">
        <f t="shared" si="1"/>
        <v>14435743754</v>
      </c>
    </row>
    <row r="45" spans="1:17" x14ac:dyDescent="0.55000000000000004">
      <c r="A45" s="1" t="s">
        <v>112</v>
      </c>
      <c r="C45" s="6">
        <v>105000</v>
      </c>
      <c r="D45" s="6"/>
      <c r="E45" s="6">
        <v>105000000000</v>
      </c>
      <c r="F45" s="6"/>
      <c r="G45" s="6">
        <v>98839582078</v>
      </c>
      <c r="H45" s="6"/>
      <c r="I45" s="6">
        <f t="shared" si="0"/>
        <v>6160417922</v>
      </c>
      <c r="K45" s="6">
        <v>105000</v>
      </c>
      <c r="L45" s="6"/>
      <c r="M45" s="6">
        <v>105000000000</v>
      </c>
      <c r="N45" s="6"/>
      <c r="O45" s="6">
        <v>98839582078</v>
      </c>
      <c r="P45" s="6"/>
      <c r="Q45" s="6">
        <f t="shared" si="1"/>
        <v>6160417922</v>
      </c>
    </row>
    <row r="46" spans="1:17" x14ac:dyDescent="0.55000000000000004">
      <c r="A46" s="1" t="s">
        <v>105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f t="shared" si="0"/>
        <v>0</v>
      </c>
      <c r="K46" s="6">
        <v>42055</v>
      </c>
      <c r="L46" s="6"/>
      <c r="M46" s="6">
        <v>29994917238</v>
      </c>
      <c r="N46" s="6"/>
      <c r="O46" s="6">
        <v>27246700640</v>
      </c>
      <c r="P46" s="6"/>
      <c r="Q46" s="6">
        <f t="shared" si="1"/>
        <v>2748216598</v>
      </c>
    </row>
    <row r="47" spans="1:17" x14ac:dyDescent="0.55000000000000004">
      <c r="A47" s="1" t="s">
        <v>145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f t="shared" si="0"/>
        <v>0</v>
      </c>
      <c r="K47" s="6">
        <v>652593</v>
      </c>
      <c r="L47" s="6"/>
      <c r="M47" s="6">
        <v>625568596684</v>
      </c>
      <c r="N47" s="6"/>
      <c r="O47" s="6">
        <v>603278123817</v>
      </c>
      <c r="P47" s="6"/>
      <c r="Q47" s="6">
        <f t="shared" si="1"/>
        <v>22290472867</v>
      </c>
    </row>
    <row r="48" spans="1:17" x14ac:dyDescent="0.55000000000000004">
      <c r="A48" s="1" t="s">
        <v>192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f t="shared" si="0"/>
        <v>0</v>
      </c>
      <c r="K48" s="6">
        <v>136666</v>
      </c>
      <c r="L48" s="6"/>
      <c r="M48" s="6">
        <v>135674502371</v>
      </c>
      <c r="N48" s="6"/>
      <c r="O48" s="6">
        <v>122776784180</v>
      </c>
      <c r="P48" s="6"/>
      <c r="Q48" s="6">
        <f t="shared" si="1"/>
        <v>12897718191</v>
      </c>
    </row>
    <row r="49" spans="1:20" x14ac:dyDescent="0.55000000000000004">
      <c r="A49" s="1" t="s">
        <v>193</v>
      </c>
      <c r="C49" s="6">
        <v>0</v>
      </c>
      <c r="D49" s="6"/>
      <c r="E49" s="6">
        <v>0</v>
      </c>
      <c r="F49" s="6"/>
      <c r="G49" s="6">
        <v>0</v>
      </c>
      <c r="H49" s="6"/>
      <c r="I49" s="6">
        <f t="shared" si="0"/>
        <v>0</v>
      </c>
      <c r="K49" s="6">
        <v>197327</v>
      </c>
      <c r="L49" s="6"/>
      <c r="M49" s="6">
        <v>197327000000</v>
      </c>
      <c r="N49" s="6"/>
      <c r="O49" s="6">
        <v>169589572247</v>
      </c>
      <c r="P49" s="6"/>
      <c r="Q49" s="6">
        <f t="shared" si="1"/>
        <v>27737427753</v>
      </c>
    </row>
    <row r="50" spans="1:20" x14ac:dyDescent="0.55000000000000004">
      <c r="A50" s="1" t="s">
        <v>99</v>
      </c>
      <c r="C50" s="6">
        <v>0</v>
      </c>
      <c r="D50" s="6"/>
      <c r="E50" s="6">
        <v>0</v>
      </c>
      <c r="F50" s="6"/>
      <c r="G50" s="6">
        <v>0</v>
      </c>
      <c r="H50" s="6"/>
      <c r="I50" s="6">
        <f t="shared" si="0"/>
        <v>0</v>
      </c>
      <c r="K50" s="6">
        <v>30000</v>
      </c>
      <c r="L50" s="6"/>
      <c r="M50" s="6">
        <v>24838197262</v>
      </c>
      <c r="N50" s="6"/>
      <c r="O50" s="6">
        <v>24019345704</v>
      </c>
      <c r="P50" s="6"/>
      <c r="Q50" s="6">
        <f t="shared" si="1"/>
        <v>818851558</v>
      </c>
    </row>
    <row r="51" spans="1:20" x14ac:dyDescent="0.55000000000000004">
      <c r="A51" s="1" t="s">
        <v>194</v>
      </c>
      <c r="C51" s="6">
        <v>0</v>
      </c>
      <c r="D51" s="6"/>
      <c r="E51" s="6">
        <v>0</v>
      </c>
      <c r="F51" s="6"/>
      <c r="G51" s="6">
        <v>0</v>
      </c>
      <c r="H51" s="6"/>
      <c r="I51" s="6">
        <f t="shared" si="0"/>
        <v>0</v>
      </c>
      <c r="K51" s="6">
        <v>14300</v>
      </c>
      <c r="L51" s="6"/>
      <c r="M51" s="6">
        <v>14299166751</v>
      </c>
      <c r="N51" s="6"/>
      <c r="O51" s="6">
        <v>13162908790</v>
      </c>
      <c r="P51" s="6"/>
      <c r="Q51" s="6">
        <f t="shared" si="1"/>
        <v>1136257961</v>
      </c>
    </row>
    <row r="52" spans="1:20" x14ac:dyDescent="0.55000000000000004">
      <c r="A52" s="1" t="s">
        <v>195</v>
      </c>
      <c r="C52" s="6">
        <v>0</v>
      </c>
      <c r="D52" s="6"/>
      <c r="E52" s="6">
        <v>0</v>
      </c>
      <c r="F52" s="6"/>
      <c r="G52" s="6">
        <v>0</v>
      </c>
      <c r="H52" s="6"/>
      <c r="I52" s="6">
        <f t="shared" si="0"/>
        <v>0</v>
      </c>
      <c r="K52" s="6">
        <v>16</v>
      </c>
      <c r="L52" s="6"/>
      <c r="M52" s="6">
        <v>16000000</v>
      </c>
      <c r="N52" s="6"/>
      <c r="O52" s="6">
        <v>14018258</v>
      </c>
      <c r="P52" s="6"/>
      <c r="Q52" s="6">
        <f t="shared" si="1"/>
        <v>1981742</v>
      </c>
    </row>
    <row r="53" spans="1:20" ht="24.75" thickBot="1" x14ac:dyDescent="0.6">
      <c r="A53" s="1" t="s">
        <v>146</v>
      </c>
      <c r="C53" s="6">
        <v>0</v>
      </c>
      <c r="D53" s="6"/>
      <c r="E53" s="6">
        <v>0</v>
      </c>
      <c r="F53" s="6"/>
      <c r="G53" s="6">
        <v>0</v>
      </c>
      <c r="H53" s="6"/>
      <c r="I53" s="6">
        <f t="shared" si="0"/>
        <v>0</v>
      </c>
      <c r="K53" s="6">
        <v>161396</v>
      </c>
      <c r="L53" s="6"/>
      <c r="M53" s="6">
        <v>143317194448</v>
      </c>
      <c r="N53" s="6"/>
      <c r="O53" s="6">
        <v>144129691397</v>
      </c>
      <c r="P53" s="6"/>
      <c r="Q53" s="6">
        <f t="shared" si="1"/>
        <v>-812496949</v>
      </c>
    </row>
    <row r="54" spans="1:20" ht="24.75" thickBot="1" x14ac:dyDescent="0.6">
      <c r="A54" s="1" t="s">
        <v>69</v>
      </c>
      <c r="C54" s="1" t="s">
        <v>69</v>
      </c>
      <c r="E54" s="13">
        <f>SUM(E8:E53)</f>
        <v>360851443342</v>
      </c>
      <c r="F54" s="11"/>
      <c r="G54" s="13">
        <f>SUM(G8:G53)</f>
        <v>348542171836</v>
      </c>
      <c r="H54" s="11"/>
      <c r="I54" s="13">
        <f t="shared" si="0"/>
        <v>12309271506</v>
      </c>
      <c r="J54" s="11"/>
      <c r="K54" s="11" t="s">
        <v>69</v>
      </c>
      <c r="L54" s="11"/>
      <c r="M54" s="13">
        <f>SUM(M8:M53)</f>
        <v>2075485388727</v>
      </c>
      <c r="N54" s="11"/>
      <c r="O54" s="13">
        <f>SUM(O8:O53)</f>
        <v>1995600643449</v>
      </c>
      <c r="P54" s="11"/>
      <c r="Q54" s="13">
        <f t="shared" si="1"/>
        <v>79884745278</v>
      </c>
      <c r="S54" s="3"/>
      <c r="T54" s="3"/>
    </row>
    <row r="55" spans="1:20" ht="24.75" thickTop="1" x14ac:dyDescent="0.55000000000000004">
      <c r="I55" s="18"/>
      <c r="J55" s="18"/>
      <c r="K55" s="18"/>
      <c r="L55" s="18"/>
      <c r="M55" s="18"/>
      <c r="N55" s="18"/>
      <c r="O55" s="18"/>
      <c r="P55" s="18"/>
      <c r="Q55" s="18"/>
      <c r="S55" s="3"/>
      <c r="T55" s="3"/>
    </row>
    <row r="56" spans="1:20" x14ac:dyDescent="0.55000000000000004">
      <c r="E56" s="3"/>
      <c r="S56" s="3"/>
      <c r="T56" s="3"/>
    </row>
    <row r="57" spans="1:20" x14ac:dyDescent="0.55000000000000004">
      <c r="E57" s="3"/>
      <c r="S57" s="3"/>
      <c r="T57" s="3"/>
    </row>
    <row r="58" spans="1:20" x14ac:dyDescent="0.55000000000000004">
      <c r="E58" s="3"/>
      <c r="T58" s="3"/>
    </row>
    <row r="59" spans="1:20" x14ac:dyDescent="0.55000000000000004">
      <c r="E59" s="3"/>
    </row>
    <row r="60" spans="1:20" x14ac:dyDescent="0.55000000000000004">
      <c r="I60" s="18"/>
      <c r="J60" s="18"/>
      <c r="K60" s="18"/>
      <c r="L60" s="18"/>
      <c r="M60" s="18"/>
      <c r="N60" s="18"/>
      <c r="O60" s="18"/>
      <c r="P60" s="18"/>
      <c r="Q60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69"/>
  <sheetViews>
    <sheetView rightToLeft="1" topLeftCell="A66" workbookViewId="0">
      <selection activeCell="I66" sqref="I66:Q87"/>
    </sheetView>
  </sheetViews>
  <sheetFormatPr defaultRowHeight="24" x14ac:dyDescent="0.55000000000000004"/>
  <cols>
    <col min="1" max="1" width="32.140625" style="1" bestFit="1" customWidth="1"/>
    <col min="2" max="2" width="1" style="1" customWidth="1"/>
    <col min="3" max="3" width="19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34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7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</row>
    <row r="4" spans="1:17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7" ht="24.75" x14ac:dyDescent="0.55000000000000004">
      <c r="A6" s="21" t="s">
        <v>3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H6" s="21" t="s">
        <v>139</v>
      </c>
      <c r="I6" s="21" t="s">
        <v>139</v>
      </c>
      <c r="K6" s="21" t="s">
        <v>140</v>
      </c>
      <c r="L6" s="21" t="s">
        <v>140</v>
      </c>
      <c r="M6" s="21" t="s">
        <v>140</v>
      </c>
      <c r="N6" s="21" t="s">
        <v>140</v>
      </c>
      <c r="O6" s="21" t="s">
        <v>140</v>
      </c>
      <c r="P6" s="21" t="s">
        <v>140</v>
      </c>
      <c r="Q6" s="21" t="s">
        <v>140</v>
      </c>
    </row>
    <row r="7" spans="1:17" ht="24.75" x14ac:dyDescent="0.55000000000000004">
      <c r="A7" s="21" t="s">
        <v>3</v>
      </c>
      <c r="C7" s="21" t="s">
        <v>7</v>
      </c>
      <c r="E7" s="21" t="s">
        <v>185</v>
      </c>
      <c r="G7" s="21" t="s">
        <v>186</v>
      </c>
      <c r="I7" s="21" t="s">
        <v>187</v>
      </c>
      <c r="K7" s="21" t="s">
        <v>7</v>
      </c>
      <c r="M7" s="21" t="s">
        <v>185</v>
      </c>
      <c r="O7" s="21" t="s">
        <v>186</v>
      </c>
      <c r="Q7" s="21" t="s">
        <v>187</v>
      </c>
    </row>
    <row r="8" spans="1:17" x14ac:dyDescent="0.55000000000000004">
      <c r="A8" s="1" t="s">
        <v>51</v>
      </c>
      <c r="C8" s="6">
        <v>11047323</v>
      </c>
      <c r="D8" s="6"/>
      <c r="E8" s="6">
        <v>43245507044</v>
      </c>
      <c r="F8" s="6"/>
      <c r="G8" s="6">
        <v>40137716669</v>
      </c>
      <c r="H8" s="6"/>
      <c r="I8" s="6">
        <f>E8-G8</f>
        <v>3107790375</v>
      </c>
      <c r="J8" s="6"/>
      <c r="K8" s="6">
        <v>11047323</v>
      </c>
      <c r="L8" s="6"/>
      <c r="M8" s="6">
        <v>43245507044</v>
      </c>
      <c r="N8" s="6"/>
      <c r="O8" s="6">
        <v>49098695275</v>
      </c>
      <c r="P8" s="6"/>
      <c r="Q8" s="6">
        <f>M8-O8</f>
        <v>-5853188231</v>
      </c>
    </row>
    <row r="9" spans="1:17" x14ac:dyDescent="0.55000000000000004">
      <c r="A9" s="1" t="s">
        <v>63</v>
      </c>
      <c r="C9" s="6">
        <v>4930802</v>
      </c>
      <c r="D9" s="6"/>
      <c r="E9" s="6">
        <v>36711963323</v>
      </c>
      <c r="F9" s="6"/>
      <c r="G9" s="6">
        <v>35339553479</v>
      </c>
      <c r="H9" s="6"/>
      <c r="I9" s="6">
        <f t="shared" ref="I9:I64" si="0">E9-G9</f>
        <v>1372409844</v>
      </c>
      <c r="J9" s="6"/>
      <c r="K9" s="6">
        <v>4930802</v>
      </c>
      <c r="L9" s="6"/>
      <c r="M9" s="6">
        <v>36711963323</v>
      </c>
      <c r="N9" s="6"/>
      <c r="O9" s="6">
        <v>53818071734</v>
      </c>
      <c r="P9" s="6"/>
      <c r="Q9" s="6">
        <f t="shared" ref="Q9:Q64" si="1">M9-O9</f>
        <v>-17106108411</v>
      </c>
    </row>
    <row r="10" spans="1:17" x14ac:dyDescent="0.55000000000000004">
      <c r="A10" s="1" t="s">
        <v>34</v>
      </c>
      <c r="C10" s="6">
        <v>1256254</v>
      </c>
      <c r="D10" s="6"/>
      <c r="E10" s="6">
        <v>15072766014</v>
      </c>
      <c r="F10" s="6"/>
      <c r="G10" s="6">
        <v>16246618545</v>
      </c>
      <c r="H10" s="6"/>
      <c r="I10" s="6">
        <f t="shared" si="0"/>
        <v>-1173852531</v>
      </c>
      <c r="J10" s="6"/>
      <c r="K10" s="6">
        <v>1256254</v>
      </c>
      <c r="L10" s="6"/>
      <c r="M10" s="6">
        <v>15072766014</v>
      </c>
      <c r="N10" s="6"/>
      <c r="O10" s="6">
        <v>21441540386</v>
      </c>
      <c r="P10" s="6"/>
      <c r="Q10" s="6">
        <f t="shared" si="1"/>
        <v>-6368774372</v>
      </c>
    </row>
    <row r="11" spans="1:17" x14ac:dyDescent="0.55000000000000004">
      <c r="A11" s="1" t="s">
        <v>40</v>
      </c>
      <c r="C11" s="6">
        <v>3673251</v>
      </c>
      <c r="D11" s="6"/>
      <c r="E11" s="6">
        <v>22383052309</v>
      </c>
      <c r="F11" s="6"/>
      <c r="G11" s="6">
        <v>21798829084</v>
      </c>
      <c r="H11" s="6"/>
      <c r="I11" s="6">
        <f t="shared" si="0"/>
        <v>584223225</v>
      </c>
      <c r="J11" s="6"/>
      <c r="K11" s="6">
        <v>3673251</v>
      </c>
      <c r="L11" s="6"/>
      <c r="M11" s="6">
        <v>22383052309</v>
      </c>
      <c r="N11" s="6"/>
      <c r="O11" s="6">
        <v>29503272861</v>
      </c>
      <c r="P11" s="6"/>
      <c r="Q11" s="6">
        <f t="shared" si="1"/>
        <v>-7120220552</v>
      </c>
    </row>
    <row r="12" spans="1:17" x14ac:dyDescent="0.55000000000000004">
      <c r="A12" s="1" t="s">
        <v>56</v>
      </c>
      <c r="C12" s="6">
        <v>3553104</v>
      </c>
      <c r="D12" s="6"/>
      <c r="E12" s="6">
        <v>28114425728</v>
      </c>
      <c r="F12" s="6"/>
      <c r="G12" s="6">
        <v>26348444212</v>
      </c>
      <c r="H12" s="6"/>
      <c r="I12" s="6">
        <f t="shared" si="0"/>
        <v>1765981516</v>
      </c>
      <c r="J12" s="6"/>
      <c r="K12" s="6">
        <v>3553104</v>
      </c>
      <c r="L12" s="6"/>
      <c r="M12" s="6">
        <v>28114425728</v>
      </c>
      <c r="N12" s="6"/>
      <c r="O12" s="6">
        <v>25902707225</v>
      </c>
      <c r="P12" s="6"/>
      <c r="Q12" s="6">
        <f t="shared" si="1"/>
        <v>2211718503</v>
      </c>
    </row>
    <row r="13" spans="1:17" x14ac:dyDescent="0.55000000000000004">
      <c r="A13" s="1" t="s">
        <v>41</v>
      </c>
      <c r="C13" s="6">
        <v>2394145</v>
      </c>
      <c r="D13" s="6"/>
      <c r="E13" s="6">
        <v>42980991060</v>
      </c>
      <c r="F13" s="6"/>
      <c r="G13" s="6">
        <v>39958518267</v>
      </c>
      <c r="H13" s="6"/>
      <c r="I13" s="6">
        <f t="shared" si="0"/>
        <v>3022472793</v>
      </c>
      <c r="J13" s="6"/>
      <c r="K13" s="6">
        <v>2394145</v>
      </c>
      <c r="L13" s="6"/>
      <c r="M13" s="6">
        <v>42980991060</v>
      </c>
      <c r="N13" s="6"/>
      <c r="O13" s="6">
        <v>41767242167</v>
      </c>
      <c r="P13" s="6"/>
      <c r="Q13" s="6">
        <f t="shared" si="1"/>
        <v>1213748893</v>
      </c>
    </row>
    <row r="14" spans="1:17" x14ac:dyDescent="0.55000000000000004">
      <c r="A14" s="1" t="s">
        <v>38</v>
      </c>
      <c r="C14" s="6">
        <v>2375443</v>
      </c>
      <c r="D14" s="6"/>
      <c r="E14" s="6">
        <v>30602566119</v>
      </c>
      <c r="F14" s="6"/>
      <c r="G14" s="6">
        <v>33176393053</v>
      </c>
      <c r="H14" s="6"/>
      <c r="I14" s="6">
        <f t="shared" si="0"/>
        <v>-2573826934</v>
      </c>
      <c r="J14" s="6"/>
      <c r="K14" s="6">
        <v>2375443</v>
      </c>
      <c r="L14" s="6"/>
      <c r="M14" s="6">
        <v>30602566119</v>
      </c>
      <c r="N14" s="6"/>
      <c r="O14" s="6">
        <v>54546240536</v>
      </c>
      <c r="P14" s="6"/>
      <c r="Q14" s="6">
        <f t="shared" si="1"/>
        <v>-23943674417</v>
      </c>
    </row>
    <row r="15" spans="1:17" x14ac:dyDescent="0.55000000000000004">
      <c r="A15" s="1" t="s">
        <v>66</v>
      </c>
      <c r="C15" s="6">
        <v>2399288</v>
      </c>
      <c r="D15" s="6"/>
      <c r="E15" s="6">
        <v>13833070971</v>
      </c>
      <c r="F15" s="6"/>
      <c r="G15" s="6">
        <v>11686559958</v>
      </c>
      <c r="H15" s="6"/>
      <c r="I15" s="6">
        <f t="shared" si="0"/>
        <v>2146511013</v>
      </c>
      <c r="J15" s="6"/>
      <c r="K15" s="6">
        <v>2399288</v>
      </c>
      <c r="L15" s="6"/>
      <c r="M15" s="6">
        <v>13833070971</v>
      </c>
      <c r="N15" s="6"/>
      <c r="O15" s="6">
        <v>12239882796</v>
      </c>
      <c r="P15" s="6"/>
      <c r="Q15" s="6">
        <f t="shared" si="1"/>
        <v>1593188175</v>
      </c>
    </row>
    <row r="16" spans="1:17" x14ac:dyDescent="0.55000000000000004">
      <c r="A16" s="1" t="s">
        <v>55</v>
      </c>
      <c r="C16" s="6">
        <v>1486435</v>
      </c>
      <c r="D16" s="6"/>
      <c r="E16" s="6">
        <v>64925335874</v>
      </c>
      <c r="F16" s="6"/>
      <c r="G16" s="6">
        <v>53547887393</v>
      </c>
      <c r="H16" s="6"/>
      <c r="I16" s="6">
        <f t="shared" si="0"/>
        <v>11377448481</v>
      </c>
      <c r="J16" s="6"/>
      <c r="K16" s="6">
        <v>1486435</v>
      </c>
      <c r="L16" s="6"/>
      <c r="M16" s="6">
        <v>64925335874</v>
      </c>
      <c r="N16" s="6"/>
      <c r="O16" s="6">
        <v>51522030738</v>
      </c>
      <c r="P16" s="6"/>
      <c r="Q16" s="6">
        <f t="shared" si="1"/>
        <v>13403305136</v>
      </c>
    </row>
    <row r="17" spans="1:17" x14ac:dyDescent="0.55000000000000004">
      <c r="A17" s="1" t="s">
        <v>20</v>
      </c>
      <c r="C17" s="6">
        <v>11503598</v>
      </c>
      <c r="D17" s="6"/>
      <c r="E17" s="6">
        <v>19988644982</v>
      </c>
      <c r="F17" s="6"/>
      <c r="G17" s="6">
        <v>19085268006</v>
      </c>
      <c r="H17" s="6"/>
      <c r="I17" s="6">
        <f t="shared" si="0"/>
        <v>903376976</v>
      </c>
      <c r="J17" s="6"/>
      <c r="K17" s="6">
        <v>11503598</v>
      </c>
      <c r="L17" s="6"/>
      <c r="M17" s="6">
        <v>19988644982</v>
      </c>
      <c r="N17" s="6"/>
      <c r="O17" s="6">
        <v>29354034136</v>
      </c>
      <c r="P17" s="6"/>
      <c r="Q17" s="6">
        <f t="shared" si="1"/>
        <v>-9365389154</v>
      </c>
    </row>
    <row r="18" spans="1:17" x14ac:dyDescent="0.55000000000000004">
      <c r="A18" s="1" t="s">
        <v>47</v>
      </c>
      <c r="C18" s="6">
        <v>21952854</v>
      </c>
      <c r="D18" s="6"/>
      <c r="E18" s="6">
        <v>26230325891</v>
      </c>
      <c r="F18" s="6"/>
      <c r="G18" s="6">
        <v>25597481090</v>
      </c>
      <c r="H18" s="6"/>
      <c r="I18" s="6">
        <f t="shared" si="0"/>
        <v>632844801</v>
      </c>
      <c r="J18" s="6"/>
      <c r="K18" s="6">
        <v>21952854</v>
      </c>
      <c r="L18" s="6"/>
      <c r="M18" s="6">
        <v>26230325891</v>
      </c>
      <c r="N18" s="6"/>
      <c r="O18" s="6">
        <v>47288782202</v>
      </c>
      <c r="P18" s="6"/>
      <c r="Q18" s="6">
        <f t="shared" si="1"/>
        <v>-21058456311</v>
      </c>
    </row>
    <row r="19" spans="1:17" x14ac:dyDescent="0.55000000000000004">
      <c r="A19" s="1" t="s">
        <v>22</v>
      </c>
      <c r="C19" s="6">
        <v>2283311</v>
      </c>
      <c r="D19" s="6"/>
      <c r="E19" s="6">
        <v>26079143691</v>
      </c>
      <c r="F19" s="6"/>
      <c r="G19" s="6">
        <v>23854812898</v>
      </c>
      <c r="H19" s="6"/>
      <c r="I19" s="6">
        <f t="shared" si="0"/>
        <v>2224330793</v>
      </c>
      <c r="J19" s="6"/>
      <c r="K19" s="6">
        <v>2283311</v>
      </c>
      <c r="L19" s="6"/>
      <c r="M19" s="6">
        <v>26079143691</v>
      </c>
      <c r="N19" s="6"/>
      <c r="O19" s="6">
        <v>28575841521</v>
      </c>
      <c r="P19" s="6"/>
      <c r="Q19" s="6">
        <f t="shared" si="1"/>
        <v>-2496697830</v>
      </c>
    </row>
    <row r="20" spans="1:17" x14ac:dyDescent="0.55000000000000004">
      <c r="A20" s="1" t="s">
        <v>49</v>
      </c>
      <c r="C20" s="6">
        <v>1548344</v>
      </c>
      <c r="D20" s="6"/>
      <c r="E20" s="6">
        <v>14329312898</v>
      </c>
      <c r="F20" s="6"/>
      <c r="G20" s="6">
        <v>14652530482</v>
      </c>
      <c r="H20" s="6"/>
      <c r="I20" s="6">
        <f t="shared" si="0"/>
        <v>-323217584</v>
      </c>
      <c r="J20" s="6"/>
      <c r="K20" s="6">
        <v>1548344</v>
      </c>
      <c r="L20" s="6"/>
      <c r="M20" s="6">
        <v>14329312898</v>
      </c>
      <c r="N20" s="6"/>
      <c r="O20" s="6">
        <v>21963404409</v>
      </c>
      <c r="P20" s="6"/>
      <c r="Q20" s="6">
        <f t="shared" si="1"/>
        <v>-7634091511</v>
      </c>
    </row>
    <row r="21" spans="1:17" x14ac:dyDescent="0.55000000000000004">
      <c r="A21" s="1" t="s">
        <v>60</v>
      </c>
      <c r="C21" s="6">
        <v>8150143</v>
      </c>
      <c r="D21" s="6"/>
      <c r="E21" s="6">
        <v>41958443532</v>
      </c>
      <c r="F21" s="6"/>
      <c r="G21" s="6">
        <v>35930816193</v>
      </c>
      <c r="H21" s="6"/>
      <c r="I21" s="6">
        <f t="shared" si="0"/>
        <v>6027627339</v>
      </c>
      <c r="J21" s="6"/>
      <c r="K21" s="6">
        <v>8150143</v>
      </c>
      <c r="L21" s="6"/>
      <c r="M21" s="6">
        <v>41958443532</v>
      </c>
      <c r="N21" s="6"/>
      <c r="O21" s="6">
        <v>37721280766</v>
      </c>
      <c r="P21" s="6"/>
      <c r="Q21" s="6">
        <f t="shared" si="1"/>
        <v>4237162766</v>
      </c>
    </row>
    <row r="22" spans="1:17" x14ac:dyDescent="0.55000000000000004">
      <c r="A22" s="1" t="s">
        <v>68</v>
      </c>
      <c r="C22" s="6">
        <v>25962</v>
      </c>
      <c r="D22" s="6"/>
      <c r="E22" s="6">
        <v>157084113498</v>
      </c>
      <c r="F22" s="6"/>
      <c r="G22" s="6">
        <v>149996340715</v>
      </c>
      <c r="H22" s="6"/>
      <c r="I22" s="6">
        <f t="shared" si="0"/>
        <v>7087772783</v>
      </c>
      <c r="J22" s="6"/>
      <c r="K22" s="6">
        <v>25962</v>
      </c>
      <c r="L22" s="6"/>
      <c r="M22" s="6">
        <v>157084113498</v>
      </c>
      <c r="N22" s="6"/>
      <c r="O22" s="6">
        <v>149996340715</v>
      </c>
      <c r="P22" s="6"/>
      <c r="Q22" s="6">
        <f t="shared" si="1"/>
        <v>7087772783</v>
      </c>
    </row>
    <row r="23" spans="1:17" x14ac:dyDescent="0.55000000000000004">
      <c r="A23" s="1" t="s">
        <v>28</v>
      </c>
      <c r="C23" s="6">
        <v>4475916</v>
      </c>
      <c r="D23" s="6"/>
      <c r="E23" s="6">
        <v>54726196887</v>
      </c>
      <c r="F23" s="6"/>
      <c r="G23" s="6">
        <v>46050092502</v>
      </c>
      <c r="H23" s="6"/>
      <c r="I23" s="6">
        <f t="shared" si="0"/>
        <v>8676104385</v>
      </c>
      <c r="J23" s="6"/>
      <c r="K23" s="6">
        <v>4475916</v>
      </c>
      <c r="L23" s="6"/>
      <c r="M23" s="6">
        <v>54726196887</v>
      </c>
      <c r="N23" s="6"/>
      <c r="O23" s="6">
        <v>42001243788</v>
      </c>
      <c r="P23" s="6"/>
      <c r="Q23" s="6">
        <f t="shared" si="1"/>
        <v>12724953099</v>
      </c>
    </row>
    <row r="24" spans="1:17" x14ac:dyDescent="0.55000000000000004">
      <c r="A24" s="1" t="s">
        <v>44</v>
      </c>
      <c r="C24" s="6">
        <v>2159716</v>
      </c>
      <c r="D24" s="6"/>
      <c r="E24" s="6">
        <v>84114197726</v>
      </c>
      <c r="F24" s="6"/>
      <c r="G24" s="6">
        <v>74732394661</v>
      </c>
      <c r="H24" s="6"/>
      <c r="I24" s="6">
        <f t="shared" si="0"/>
        <v>9381803065</v>
      </c>
      <c r="J24" s="6"/>
      <c r="K24" s="6">
        <v>2159716</v>
      </c>
      <c r="L24" s="6"/>
      <c r="M24" s="6">
        <v>84114197726</v>
      </c>
      <c r="N24" s="6"/>
      <c r="O24" s="6">
        <v>75054424515</v>
      </c>
      <c r="P24" s="6"/>
      <c r="Q24" s="6">
        <f t="shared" si="1"/>
        <v>9059773211</v>
      </c>
    </row>
    <row r="25" spans="1:17" x14ac:dyDescent="0.55000000000000004">
      <c r="A25" s="1" t="s">
        <v>36</v>
      </c>
      <c r="C25" s="6">
        <v>1754782</v>
      </c>
      <c r="D25" s="6"/>
      <c r="E25" s="6">
        <v>30473638092</v>
      </c>
      <c r="F25" s="6"/>
      <c r="G25" s="6">
        <v>28345542015</v>
      </c>
      <c r="H25" s="6"/>
      <c r="I25" s="6">
        <f t="shared" si="0"/>
        <v>2128096077</v>
      </c>
      <c r="J25" s="6"/>
      <c r="K25" s="6">
        <v>1754782</v>
      </c>
      <c r="L25" s="6"/>
      <c r="M25" s="6">
        <v>30473638092</v>
      </c>
      <c r="N25" s="6"/>
      <c r="O25" s="6">
        <v>31520242721</v>
      </c>
      <c r="P25" s="6"/>
      <c r="Q25" s="6">
        <f t="shared" si="1"/>
        <v>-1046604629</v>
      </c>
    </row>
    <row r="26" spans="1:17" x14ac:dyDescent="0.55000000000000004">
      <c r="A26" s="1" t="s">
        <v>21</v>
      </c>
      <c r="C26" s="6">
        <v>9311895</v>
      </c>
      <c r="D26" s="6"/>
      <c r="E26" s="6">
        <v>34026854390</v>
      </c>
      <c r="F26" s="6"/>
      <c r="G26" s="6">
        <v>27820890203</v>
      </c>
      <c r="H26" s="6"/>
      <c r="I26" s="6">
        <f t="shared" si="0"/>
        <v>6205964187</v>
      </c>
      <c r="J26" s="6"/>
      <c r="K26" s="6">
        <v>9311895</v>
      </c>
      <c r="L26" s="6"/>
      <c r="M26" s="6">
        <v>34026854390</v>
      </c>
      <c r="N26" s="6"/>
      <c r="O26" s="6">
        <v>52391729439</v>
      </c>
      <c r="P26" s="6"/>
      <c r="Q26" s="6">
        <f t="shared" si="1"/>
        <v>-18364875049</v>
      </c>
    </row>
    <row r="27" spans="1:17" x14ac:dyDescent="0.55000000000000004">
      <c r="A27" s="1" t="s">
        <v>27</v>
      </c>
      <c r="C27" s="6">
        <v>16580973</v>
      </c>
      <c r="D27" s="6"/>
      <c r="E27" s="6">
        <v>76906487438</v>
      </c>
      <c r="F27" s="6"/>
      <c r="G27" s="6">
        <v>76830791743</v>
      </c>
      <c r="H27" s="6"/>
      <c r="I27" s="6">
        <f t="shared" si="0"/>
        <v>75695695</v>
      </c>
      <c r="J27" s="6"/>
      <c r="K27" s="6">
        <v>16580973</v>
      </c>
      <c r="L27" s="6"/>
      <c r="M27" s="6">
        <v>76906487438</v>
      </c>
      <c r="N27" s="6"/>
      <c r="O27" s="6">
        <v>68390957309</v>
      </c>
      <c r="P27" s="6"/>
      <c r="Q27" s="6">
        <f t="shared" si="1"/>
        <v>8515530129</v>
      </c>
    </row>
    <row r="28" spans="1:17" x14ac:dyDescent="0.55000000000000004">
      <c r="A28" s="1" t="s">
        <v>24</v>
      </c>
      <c r="C28" s="6">
        <v>6565556</v>
      </c>
      <c r="D28" s="6"/>
      <c r="E28" s="6">
        <v>71726135450</v>
      </c>
      <c r="F28" s="6"/>
      <c r="G28" s="6">
        <v>69246068892</v>
      </c>
      <c r="H28" s="6"/>
      <c r="I28" s="6">
        <f t="shared" si="0"/>
        <v>2480066558</v>
      </c>
      <c r="J28" s="6"/>
      <c r="K28" s="6">
        <v>6565556</v>
      </c>
      <c r="L28" s="6"/>
      <c r="M28" s="6">
        <v>71726135450</v>
      </c>
      <c r="N28" s="6"/>
      <c r="O28" s="6">
        <v>109449253093</v>
      </c>
      <c r="P28" s="6"/>
      <c r="Q28" s="6">
        <f t="shared" si="1"/>
        <v>-37723117643</v>
      </c>
    </row>
    <row r="29" spans="1:17" x14ac:dyDescent="0.55000000000000004">
      <c r="A29" s="1" t="s">
        <v>29</v>
      </c>
      <c r="C29" s="6">
        <v>4118130</v>
      </c>
      <c r="D29" s="6"/>
      <c r="E29" s="6">
        <v>24398017673</v>
      </c>
      <c r="F29" s="6"/>
      <c r="G29" s="6">
        <v>25421424455</v>
      </c>
      <c r="H29" s="6"/>
      <c r="I29" s="6">
        <f t="shared" si="0"/>
        <v>-1023406782</v>
      </c>
      <c r="J29" s="6"/>
      <c r="K29" s="6">
        <v>4118130</v>
      </c>
      <c r="L29" s="6"/>
      <c r="M29" s="6">
        <v>24398017673</v>
      </c>
      <c r="N29" s="6"/>
      <c r="O29" s="6">
        <v>32298718026</v>
      </c>
      <c r="P29" s="6"/>
      <c r="Q29" s="6">
        <f t="shared" si="1"/>
        <v>-7900700353</v>
      </c>
    </row>
    <row r="30" spans="1:17" x14ac:dyDescent="0.55000000000000004">
      <c r="A30" s="1" t="s">
        <v>53</v>
      </c>
      <c r="C30" s="6">
        <v>4020453</v>
      </c>
      <c r="D30" s="6"/>
      <c r="E30" s="6">
        <v>28215511010</v>
      </c>
      <c r="F30" s="6"/>
      <c r="G30" s="6">
        <v>27016551619</v>
      </c>
      <c r="H30" s="6"/>
      <c r="I30" s="6">
        <f t="shared" si="0"/>
        <v>1198959391</v>
      </c>
      <c r="J30" s="6"/>
      <c r="K30" s="6">
        <v>4020453</v>
      </c>
      <c r="L30" s="6"/>
      <c r="M30" s="6">
        <v>28215511010</v>
      </c>
      <c r="N30" s="6"/>
      <c r="O30" s="6">
        <v>44641254672</v>
      </c>
      <c r="P30" s="6"/>
      <c r="Q30" s="6">
        <f t="shared" si="1"/>
        <v>-16425743662</v>
      </c>
    </row>
    <row r="31" spans="1:17" x14ac:dyDescent="0.55000000000000004">
      <c r="A31" s="1" t="s">
        <v>15</v>
      </c>
      <c r="C31" s="6">
        <v>4000000</v>
      </c>
      <c r="D31" s="6"/>
      <c r="E31" s="6">
        <v>61790148000</v>
      </c>
      <c r="F31" s="6"/>
      <c r="G31" s="6">
        <v>58291092000</v>
      </c>
      <c r="H31" s="6"/>
      <c r="I31" s="6">
        <f t="shared" si="0"/>
        <v>3499056000</v>
      </c>
      <c r="J31" s="6"/>
      <c r="K31" s="6">
        <v>4000000</v>
      </c>
      <c r="L31" s="6"/>
      <c r="M31" s="6">
        <v>61790148000</v>
      </c>
      <c r="N31" s="6"/>
      <c r="O31" s="6">
        <v>47356542000</v>
      </c>
      <c r="P31" s="6"/>
      <c r="Q31" s="6">
        <f t="shared" si="1"/>
        <v>14433606000</v>
      </c>
    </row>
    <row r="32" spans="1:17" x14ac:dyDescent="0.55000000000000004">
      <c r="A32" s="1" t="s">
        <v>45</v>
      </c>
      <c r="C32" s="6">
        <v>2066396</v>
      </c>
      <c r="D32" s="6"/>
      <c r="E32" s="6">
        <v>18959351711</v>
      </c>
      <c r="F32" s="6"/>
      <c r="G32" s="6">
        <v>18938810701</v>
      </c>
      <c r="H32" s="6"/>
      <c r="I32" s="6">
        <f t="shared" si="0"/>
        <v>20541010</v>
      </c>
      <c r="J32" s="6"/>
      <c r="K32" s="6">
        <v>2066396</v>
      </c>
      <c r="L32" s="6"/>
      <c r="M32" s="6">
        <v>18959351711</v>
      </c>
      <c r="N32" s="6"/>
      <c r="O32" s="6">
        <v>30704116583</v>
      </c>
      <c r="P32" s="6"/>
      <c r="Q32" s="6">
        <f t="shared" si="1"/>
        <v>-11744764872</v>
      </c>
    </row>
    <row r="33" spans="1:17" x14ac:dyDescent="0.55000000000000004">
      <c r="A33" s="1" t="s">
        <v>62</v>
      </c>
      <c r="C33" s="6">
        <v>55628</v>
      </c>
      <c r="D33" s="6"/>
      <c r="E33" s="6">
        <v>823372529</v>
      </c>
      <c r="F33" s="6"/>
      <c r="G33" s="6">
        <v>808442335</v>
      </c>
      <c r="H33" s="6"/>
      <c r="I33" s="6">
        <f t="shared" si="0"/>
        <v>14930194</v>
      </c>
      <c r="J33" s="6"/>
      <c r="K33" s="6">
        <v>55628</v>
      </c>
      <c r="L33" s="6"/>
      <c r="M33" s="6">
        <v>823372529</v>
      </c>
      <c r="N33" s="6"/>
      <c r="O33" s="6">
        <v>1354223859</v>
      </c>
      <c r="P33" s="6"/>
      <c r="Q33" s="6">
        <f t="shared" si="1"/>
        <v>-530851330</v>
      </c>
    </row>
    <row r="34" spans="1:17" x14ac:dyDescent="0.55000000000000004">
      <c r="A34" s="1" t="s">
        <v>57</v>
      </c>
      <c r="C34" s="6">
        <v>2336514</v>
      </c>
      <c r="D34" s="6"/>
      <c r="E34" s="6">
        <v>38764389968</v>
      </c>
      <c r="F34" s="6"/>
      <c r="G34" s="6">
        <v>32144946505</v>
      </c>
      <c r="H34" s="6"/>
      <c r="I34" s="6">
        <f t="shared" si="0"/>
        <v>6619443463</v>
      </c>
      <c r="J34" s="6"/>
      <c r="K34" s="6">
        <v>2336514</v>
      </c>
      <c r="L34" s="6"/>
      <c r="M34" s="6">
        <v>38764389968</v>
      </c>
      <c r="N34" s="6"/>
      <c r="O34" s="6">
        <v>37324370689</v>
      </c>
      <c r="P34" s="6"/>
      <c r="Q34" s="6">
        <f t="shared" si="1"/>
        <v>1440019279</v>
      </c>
    </row>
    <row r="35" spans="1:17" x14ac:dyDescent="0.55000000000000004">
      <c r="A35" s="1" t="s">
        <v>17</v>
      </c>
      <c r="C35" s="6">
        <v>22336216</v>
      </c>
      <c r="D35" s="6"/>
      <c r="E35" s="6">
        <v>48403227822</v>
      </c>
      <c r="F35" s="6"/>
      <c r="G35" s="6">
        <v>41593409450</v>
      </c>
      <c r="H35" s="6"/>
      <c r="I35" s="6">
        <f t="shared" si="0"/>
        <v>6809818372</v>
      </c>
      <c r="J35" s="6"/>
      <c r="K35" s="6">
        <v>22336216</v>
      </c>
      <c r="L35" s="6"/>
      <c r="M35" s="6">
        <v>48403227822</v>
      </c>
      <c r="N35" s="6"/>
      <c r="O35" s="6">
        <v>41728568762</v>
      </c>
      <c r="P35" s="6"/>
      <c r="Q35" s="6">
        <f t="shared" si="1"/>
        <v>6674659060</v>
      </c>
    </row>
    <row r="36" spans="1:17" x14ac:dyDescent="0.55000000000000004">
      <c r="A36" s="1" t="s">
        <v>50</v>
      </c>
      <c r="C36" s="6">
        <v>14516877</v>
      </c>
      <c r="D36" s="6"/>
      <c r="E36" s="6">
        <v>36350433484</v>
      </c>
      <c r="F36" s="6"/>
      <c r="G36" s="6">
        <v>33724082196</v>
      </c>
      <c r="H36" s="6"/>
      <c r="I36" s="6">
        <f t="shared" si="0"/>
        <v>2626351288</v>
      </c>
      <c r="J36" s="6"/>
      <c r="K36" s="6">
        <v>14516877</v>
      </c>
      <c r="L36" s="6"/>
      <c r="M36" s="6">
        <v>36350433484</v>
      </c>
      <c r="N36" s="6"/>
      <c r="O36" s="6">
        <v>55932624202</v>
      </c>
      <c r="P36" s="6"/>
      <c r="Q36" s="6">
        <f t="shared" si="1"/>
        <v>-19582190718</v>
      </c>
    </row>
    <row r="37" spans="1:17" x14ac:dyDescent="0.55000000000000004">
      <c r="A37" s="1" t="s">
        <v>19</v>
      </c>
      <c r="C37" s="6">
        <v>9287115</v>
      </c>
      <c r="D37" s="6"/>
      <c r="E37" s="6">
        <v>32431512466</v>
      </c>
      <c r="F37" s="6"/>
      <c r="G37" s="6">
        <v>34656389923</v>
      </c>
      <c r="H37" s="6"/>
      <c r="I37" s="6">
        <f t="shared" si="0"/>
        <v>-2224877457</v>
      </c>
      <c r="J37" s="6"/>
      <c r="K37" s="6">
        <v>9287115</v>
      </c>
      <c r="L37" s="6"/>
      <c r="M37" s="6">
        <v>32431512466</v>
      </c>
      <c r="N37" s="6"/>
      <c r="O37" s="6">
        <v>26864702901</v>
      </c>
      <c r="P37" s="6"/>
      <c r="Q37" s="6">
        <f t="shared" si="1"/>
        <v>5566809565</v>
      </c>
    </row>
    <row r="38" spans="1:17" x14ac:dyDescent="0.55000000000000004">
      <c r="A38" s="1" t="s">
        <v>43</v>
      </c>
      <c r="C38" s="6">
        <v>1593635</v>
      </c>
      <c r="D38" s="6"/>
      <c r="E38" s="6">
        <v>54479017259</v>
      </c>
      <c r="F38" s="6"/>
      <c r="G38" s="6">
        <v>45861225637</v>
      </c>
      <c r="H38" s="6"/>
      <c r="I38" s="6">
        <f t="shared" si="0"/>
        <v>8617791622</v>
      </c>
      <c r="J38" s="6"/>
      <c r="K38" s="6">
        <v>1593635</v>
      </c>
      <c r="L38" s="6"/>
      <c r="M38" s="6">
        <v>54479017259</v>
      </c>
      <c r="N38" s="6"/>
      <c r="O38" s="6">
        <v>45021624769</v>
      </c>
      <c r="P38" s="6"/>
      <c r="Q38" s="6">
        <f t="shared" si="1"/>
        <v>9457392490</v>
      </c>
    </row>
    <row r="39" spans="1:17" x14ac:dyDescent="0.55000000000000004">
      <c r="A39" s="1" t="s">
        <v>18</v>
      </c>
      <c r="C39" s="6">
        <v>19250796</v>
      </c>
      <c r="D39" s="6"/>
      <c r="E39" s="6">
        <v>44376972478</v>
      </c>
      <c r="F39" s="6"/>
      <c r="G39" s="6">
        <v>30103038229</v>
      </c>
      <c r="H39" s="6"/>
      <c r="I39" s="6">
        <f t="shared" si="0"/>
        <v>14273934249</v>
      </c>
      <c r="J39" s="6"/>
      <c r="K39" s="6">
        <v>19250796</v>
      </c>
      <c r="L39" s="6"/>
      <c r="M39" s="6">
        <v>44376972478</v>
      </c>
      <c r="N39" s="6"/>
      <c r="O39" s="6">
        <v>45659101493</v>
      </c>
      <c r="P39" s="6"/>
      <c r="Q39" s="6">
        <f t="shared" si="1"/>
        <v>-1282129015</v>
      </c>
    </row>
    <row r="40" spans="1:17" x14ac:dyDescent="0.55000000000000004">
      <c r="A40" s="1" t="s">
        <v>52</v>
      </c>
      <c r="C40" s="6">
        <v>19312214</v>
      </c>
      <c r="D40" s="6"/>
      <c r="E40" s="6">
        <v>89728209770</v>
      </c>
      <c r="F40" s="6"/>
      <c r="G40" s="6">
        <v>73890432051</v>
      </c>
      <c r="H40" s="6"/>
      <c r="I40" s="6">
        <f t="shared" si="0"/>
        <v>15837777719</v>
      </c>
      <c r="J40" s="6"/>
      <c r="K40" s="6">
        <v>19312214</v>
      </c>
      <c r="L40" s="6"/>
      <c r="M40" s="6">
        <v>89728209770</v>
      </c>
      <c r="N40" s="6"/>
      <c r="O40" s="6">
        <v>95525796622</v>
      </c>
      <c r="P40" s="6"/>
      <c r="Q40" s="6">
        <f t="shared" si="1"/>
        <v>-5797586852</v>
      </c>
    </row>
    <row r="41" spans="1:17" x14ac:dyDescent="0.55000000000000004">
      <c r="A41" s="1" t="s">
        <v>65</v>
      </c>
      <c r="C41" s="6">
        <v>3868825</v>
      </c>
      <c r="D41" s="6"/>
      <c r="E41" s="6">
        <v>30266489216</v>
      </c>
      <c r="F41" s="6"/>
      <c r="G41" s="6">
        <v>28497418690</v>
      </c>
      <c r="H41" s="6"/>
      <c r="I41" s="6">
        <f t="shared" si="0"/>
        <v>1769070526</v>
      </c>
      <c r="J41" s="6"/>
      <c r="K41" s="6">
        <v>3868825</v>
      </c>
      <c r="L41" s="6"/>
      <c r="M41" s="6">
        <v>30266489216</v>
      </c>
      <c r="N41" s="6"/>
      <c r="O41" s="6">
        <v>54419702716</v>
      </c>
      <c r="P41" s="6"/>
      <c r="Q41" s="6">
        <f t="shared" si="1"/>
        <v>-24153213500</v>
      </c>
    </row>
    <row r="42" spans="1:17" x14ac:dyDescent="0.55000000000000004">
      <c r="A42" s="1" t="s">
        <v>48</v>
      </c>
      <c r="C42" s="6">
        <v>2581089</v>
      </c>
      <c r="D42" s="6"/>
      <c r="E42" s="6">
        <v>31738098907</v>
      </c>
      <c r="F42" s="6"/>
      <c r="G42" s="6">
        <v>26324405399</v>
      </c>
      <c r="H42" s="6"/>
      <c r="I42" s="6">
        <f t="shared" si="0"/>
        <v>5413693508</v>
      </c>
      <c r="J42" s="6"/>
      <c r="K42" s="6">
        <v>2581089</v>
      </c>
      <c r="L42" s="6"/>
      <c r="M42" s="6">
        <v>31738098907</v>
      </c>
      <c r="N42" s="6"/>
      <c r="O42" s="6">
        <v>29770164754</v>
      </c>
      <c r="P42" s="6"/>
      <c r="Q42" s="6">
        <f t="shared" si="1"/>
        <v>1967934153</v>
      </c>
    </row>
    <row r="43" spans="1:17" x14ac:dyDescent="0.55000000000000004">
      <c r="A43" s="1" t="s">
        <v>16</v>
      </c>
      <c r="C43" s="6">
        <v>15444468</v>
      </c>
      <c r="D43" s="6"/>
      <c r="E43" s="6">
        <v>21002320432</v>
      </c>
      <c r="F43" s="6"/>
      <c r="G43" s="6">
        <v>12894941371</v>
      </c>
      <c r="H43" s="6"/>
      <c r="I43" s="6">
        <f t="shared" si="0"/>
        <v>8107379061</v>
      </c>
      <c r="J43" s="6"/>
      <c r="K43" s="6">
        <v>15444468</v>
      </c>
      <c r="L43" s="6"/>
      <c r="M43" s="6">
        <v>21002320432</v>
      </c>
      <c r="N43" s="6"/>
      <c r="O43" s="6">
        <v>44846294239</v>
      </c>
      <c r="P43" s="6"/>
      <c r="Q43" s="6">
        <f t="shared" si="1"/>
        <v>-23843973807</v>
      </c>
    </row>
    <row r="44" spans="1:17" x14ac:dyDescent="0.55000000000000004">
      <c r="A44" s="1" t="s">
        <v>30</v>
      </c>
      <c r="C44" s="6">
        <v>1636174</v>
      </c>
      <c r="D44" s="6"/>
      <c r="E44" s="6">
        <v>5430679035</v>
      </c>
      <c r="F44" s="6"/>
      <c r="G44" s="6">
        <v>4344217940</v>
      </c>
      <c r="H44" s="6"/>
      <c r="I44" s="6">
        <f t="shared" si="0"/>
        <v>1086461095</v>
      </c>
      <c r="J44" s="6"/>
      <c r="K44" s="6">
        <v>1636174</v>
      </c>
      <c r="L44" s="6"/>
      <c r="M44" s="6">
        <v>5430679035</v>
      </c>
      <c r="N44" s="6"/>
      <c r="O44" s="6">
        <v>5485977953</v>
      </c>
      <c r="P44" s="6"/>
      <c r="Q44" s="6">
        <f t="shared" si="1"/>
        <v>-55298918</v>
      </c>
    </row>
    <row r="45" spans="1:17" x14ac:dyDescent="0.55000000000000004">
      <c r="A45" s="1" t="s">
        <v>46</v>
      </c>
      <c r="C45" s="6">
        <v>10733254</v>
      </c>
      <c r="D45" s="6"/>
      <c r="E45" s="6">
        <v>43147017764</v>
      </c>
      <c r="F45" s="6"/>
      <c r="G45" s="6">
        <v>39188673652</v>
      </c>
      <c r="H45" s="6"/>
      <c r="I45" s="6">
        <f t="shared" si="0"/>
        <v>3958344112</v>
      </c>
      <c r="J45" s="6"/>
      <c r="K45" s="6">
        <v>10733254</v>
      </c>
      <c r="L45" s="6"/>
      <c r="M45" s="6">
        <v>43147017764</v>
      </c>
      <c r="N45" s="6"/>
      <c r="O45" s="6">
        <v>43349736196</v>
      </c>
      <c r="P45" s="6"/>
      <c r="Q45" s="6">
        <f t="shared" si="1"/>
        <v>-202718432</v>
      </c>
    </row>
    <row r="46" spans="1:17" x14ac:dyDescent="0.55000000000000004">
      <c r="A46" s="1" t="s">
        <v>67</v>
      </c>
      <c r="C46" s="6">
        <v>2942437</v>
      </c>
      <c r="D46" s="6"/>
      <c r="E46" s="6">
        <v>17227834754</v>
      </c>
      <c r="F46" s="6"/>
      <c r="G46" s="6">
        <v>17515627640</v>
      </c>
      <c r="H46" s="6"/>
      <c r="I46" s="6">
        <f t="shared" si="0"/>
        <v>-287792886</v>
      </c>
      <c r="J46" s="6"/>
      <c r="K46" s="6">
        <v>2942437</v>
      </c>
      <c r="L46" s="6"/>
      <c r="M46" s="6">
        <v>17227834754</v>
      </c>
      <c r="N46" s="6"/>
      <c r="O46" s="6">
        <v>17515627640</v>
      </c>
      <c r="P46" s="6"/>
      <c r="Q46" s="6">
        <f t="shared" si="1"/>
        <v>-287792886</v>
      </c>
    </row>
    <row r="47" spans="1:17" x14ac:dyDescent="0.55000000000000004">
      <c r="A47" s="1" t="s">
        <v>35</v>
      </c>
      <c r="C47" s="6">
        <v>1091408</v>
      </c>
      <c r="D47" s="6"/>
      <c r="E47" s="6">
        <v>26200676055</v>
      </c>
      <c r="F47" s="6"/>
      <c r="G47" s="6">
        <v>23976602105</v>
      </c>
      <c r="H47" s="6"/>
      <c r="I47" s="6">
        <f t="shared" si="0"/>
        <v>2224073950</v>
      </c>
      <c r="J47" s="6"/>
      <c r="K47" s="6">
        <v>1091408</v>
      </c>
      <c r="L47" s="6"/>
      <c r="M47" s="6">
        <v>26200676055</v>
      </c>
      <c r="N47" s="6"/>
      <c r="O47" s="6">
        <v>24193584929</v>
      </c>
      <c r="P47" s="6"/>
      <c r="Q47" s="6">
        <f t="shared" si="1"/>
        <v>2007091126</v>
      </c>
    </row>
    <row r="48" spans="1:17" x14ac:dyDescent="0.55000000000000004">
      <c r="A48" s="1" t="s">
        <v>26</v>
      </c>
      <c r="C48" s="6">
        <v>1831817</v>
      </c>
      <c r="D48" s="6"/>
      <c r="E48" s="6">
        <v>57923391682</v>
      </c>
      <c r="F48" s="6"/>
      <c r="G48" s="6">
        <v>49765680436</v>
      </c>
      <c r="H48" s="6"/>
      <c r="I48" s="6">
        <f t="shared" si="0"/>
        <v>8157711246</v>
      </c>
      <c r="J48" s="6"/>
      <c r="K48" s="6">
        <v>1831817</v>
      </c>
      <c r="L48" s="6"/>
      <c r="M48" s="6">
        <v>57923391682</v>
      </c>
      <c r="N48" s="6"/>
      <c r="O48" s="6">
        <v>47289232399</v>
      </c>
      <c r="P48" s="6"/>
      <c r="Q48" s="6">
        <f t="shared" si="1"/>
        <v>10634159283</v>
      </c>
    </row>
    <row r="49" spans="1:17" x14ac:dyDescent="0.55000000000000004">
      <c r="A49" s="1" t="s">
        <v>39</v>
      </c>
      <c r="C49" s="6">
        <v>185603029</v>
      </c>
      <c r="D49" s="6"/>
      <c r="E49" s="6">
        <v>79703434502</v>
      </c>
      <c r="F49" s="6"/>
      <c r="G49" s="6">
        <v>79703434502</v>
      </c>
      <c r="H49" s="6"/>
      <c r="I49" s="6">
        <f t="shared" si="0"/>
        <v>0</v>
      </c>
      <c r="J49" s="6"/>
      <c r="K49" s="6">
        <v>185603029</v>
      </c>
      <c r="L49" s="6"/>
      <c r="M49" s="6">
        <v>79703434502</v>
      </c>
      <c r="N49" s="6"/>
      <c r="O49" s="6">
        <v>79703434502</v>
      </c>
      <c r="P49" s="6"/>
      <c r="Q49" s="6">
        <f t="shared" si="1"/>
        <v>0</v>
      </c>
    </row>
    <row r="50" spans="1:17" x14ac:dyDescent="0.55000000000000004">
      <c r="A50" s="1" t="s">
        <v>25</v>
      </c>
      <c r="C50" s="6">
        <v>1475156</v>
      </c>
      <c r="D50" s="6"/>
      <c r="E50" s="6">
        <v>71940544997</v>
      </c>
      <c r="F50" s="6"/>
      <c r="G50" s="6">
        <v>71192691798</v>
      </c>
      <c r="H50" s="6"/>
      <c r="I50" s="6">
        <f t="shared" si="0"/>
        <v>747853199</v>
      </c>
      <c r="J50" s="6"/>
      <c r="K50" s="6">
        <v>1475156</v>
      </c>
      <c r="L50" s="6"/>
      <c r="M50" s="6">
        <v>71940544997</v>
      </c>
      <c r="N50" s="6"/>
      <c r="O50" s="6">
        <v>73817509889</v>
      </c>
      <c r="P50" s="6"/>
      <c r="Q50" s="6">
        <f t="shared" si="1"/>
        <v>-1876964892</v>
      </c>
    </row>
    <row r="51" spans="1:17" x14ac:dyDescent="0.55000000000000004">
      <c r="A51" s="1" t="s">
        <v>37</v>
      </c>
      <c r="C51" s="6">
        <v>1528308</v>
      </c>
      <c r="D51" s="6"/>
      <c r="E51" s="6">
        <v>23365520046</v>
      </c>
      <c r="F51" s="6"/>
      <c r="G51" s="6">
        <v>21542462565</v>
      </c>
      <c r="H51" s="6"/>
      <c r="I51" s="6">
        <f t="shared" si="0"/>
        <v>1823057481</v>
      </c>
      <c r="J51" s="6"/>
      <c r="K51" s="6">
        <v>1528308</v>
      </c>
      <c r="L51" s="6"/>
      <c r="M51" s="6">
        <v>23365520046</v>
      </c>
      <c r="N51" s="6"/>
      <c r="O51" s="6">
        <v>21459644790</v>
      </c>
      <c r="P51" s="6"/>
      <c r="Q51" s="6">
        <f t="shared" si="1"/>
        <v>1905875256</v>
      </c>
    </row>
    <row r="52" spans="1:17" x14ac:dyDescent="0.55000000000000004">
      <c r="A52" s="1" t="s">
        <v>31</v>
      </c>
      <c r="C52" s="6">
        <v>23722585</v>
      </c>
      <c r="D52" s="6"/>
      <c r="E52" s="6">
        <v>40064859117</v>
      </c>
      <c r="F52" s="6"/>
      <c r="G52" s="6">
        <v>27804360640</v>
      </c>
      <c r="H52" s="6"/>
      <c r="I52" s="6">
        <f t="shared" si="0"/>
        <v>12260498477</v>
      </c>
      <c r="J52" s="6"/>
      <c r="K52" s="6">
        <v>23722585</v>
      </c>
      <c r="L52" s="6"/>
      <c r="M52" s="6">
        <v>40064859117</v>
      </c>
      <c r="N52" s="6"/>
      <c r="O52" s="6">
        <v>50946811014</v>
      </c>
      <c r="P52" s="6"/>
      <c r="Q52" s="6">
        <f t="shared" si="1"/>
        <v>-10881951897</v>
      </c>
    </row>
    <row r="53" spans="1:17" x14ac:dyDescent="0.55000000000000004">
      <c r="A53" s="1" t="s">
        <v>64</v>
      </c>
      <c r="C53" s="6">
        <v>12333165</v>
      </c>
      <c r="D53" s="6"/>
      <c r="E53" s="6">
        <v>35406252345</v>
      </c>
      <c r="F53" s="6"/>
      <c r="G53" s="6">
        <v>32892996898</v>
      </c>
      <c r="H53" s="6"/>
      <c r="I53" s="6">
        <f t="shared" si="0"/>
        <v>2513255447</v>
      </c>
      <c r="J53" s="6"/>
      <c r="K53" s="6">
        <v>12333165</v>
      </c>
      <c r="L53" s="6"/>
      <c r="M53" s="6">
        <v>35406252345</v>
      </c>
      <c r="N53" s="6"/>
      <c r="O53" s="6">
        <v>42161392595</v>
      </c>
      <c r="P53" s="6"/>
      <c r="Q53" s="6">
        <f t="shared" si="1"/>
        <v>-6755140250</v>
      </c>
    </row>
    <row r="54" spans="1:17" x14ac:dyDescent="0.55000000000000004">
      <c r="A54" s="1" t="s">
        <v>59</v>
      </c>
      <c r="C54" s="6">
        <v>359496</v>
      </c>
      <c r="D54" s="6"/>
      <c r="E54" s="6">
        <v>26837510609</v>
      </c>
      <c r="F54" s="6"/>
      <c r="G54" s="6">
        <v>24478954417</v>
      </c>
      <c r="H54" s="6"/>
      <c r="I54" s="6">
        <f t="shared" si="0"/>
        <v>2358556192</v>
      </c>
      <c r="J54" s="6"/>
      <c r="K54" s="6">
        <v>359496</v>
      </c>
      <c r="L54" s="6"/>
      <c r="M54" s="6">
        <v>26837510609</v>
      </c>
      <c r="N54" s="6"/>
      <c r="O54" s="6">
        <v>26855378459</v>
      </c>
      <c r="P54" s="6"/>
      <c r="Q54" s="6">
        <f t="shared" si="1"/>
        <v>-17867850</v>
      </c>
    </row>
    <row r="55" spans="1:17" x14ac:dyDescent="0.55000000000000004">
      <c r="A55" s="1" t="s">
        <v>61</v>
      </c>
      <c r="C55" s="6">
        <v>4429704</v>
      </c>
      <c r="D55" s="6"/>
      <c r="E55" s="6">
        <v>38441221590</v>
      </c>
      <c r="F55" s="6"/>
      <c r="G55" s="6">
        <v>27562384172</v>
      </c>
      <c r="H55" s="6"/>
      <c r="I55" s="6">
        <f t="shared" si="0"/>
        <v>10878837418</v>
      </c>
      <c r="J55" s="6"/>
      <c r="K55" s="6">
        <v>4429704</v>
      </c>
      <c r="L55" s="6"/>
      <c r="M55" s="6">
        <v>38441221590</v>
      </c>
      <c r="N55" s="6"/>
      <c r="O55" s="6">
        <v>53512597921</v>
      </c>
      <c r="P55" s="6"/>
      <c r="Q55" s="6">
        <f t="shared" si="1"/>
        <v>-15071376331</v>
      </c>
    </row>
    <row r="56" spans="1:17" x14ac:dyDescent="0.55000000000000004">
      <c r="A56" s="1" t="s">
        <v>23</v>
      </c>
      <c r="C56" s="6">
        <v>4211999</v>
      </c>
      <c r="D56" s="6"/>
      <c r="E56" s="6">
        <v>9537843866</v>
      </c>
      <c r="F56" s="6"/>
      <c r="G56" s="6">
        <v>7700243334</v>
      </c>
      <c r="H56" s="6"/>
      <c r="I56" s="6">
        <f t="shared" si="0"/>
        <v>1837600532</v>
      </c>
      <c r="J56" s="6"/>
      <c r="K56" s="6">
        <v>4211999</v>
      </c>
      <c r="L56" s="6"/>
      <c r="M56" s="6">
        <v>9537843866</v>
      </c>
      <c r="N56" s="6"/>
      <c r="O56" s="6">
        <v>13515434592</v>
      </c>
      <c r="P56" s="6"/>
      <c r="Q56" s="6">
        <f t="shared" si="1"/>
        <v>-3977590726</v>
      </c>
    </row>
    <row r="57" spans="1:17" x14ac:dyDescent="0.55000000000000004">
      <c r="A57" s="1" t="s">
        <v>115</v>
      </c>
      <c r="C57" s="6">
        <v>270000</v>
      </c>
      <c r="D57" s="6"/>
      <c r="E57" s="6">
        <v>256709962884</v>
      </c>
      <c r="F57" s="6"/>
      <c r="G57" s="6">
        <v>248610968068</v>
      </c>
      <c r="H57" s="6"/>
      <c r="I57" s="6">
        <f t="shared" si="0"/>
        <v>8098994816</v>
      </c>
      <c r="J57" s="6"/>
      <c r="K57" s="6">
        <v>270000</v>
      </c>
      <c r="L57" s="6"/>
      <c r="M57" s="6">
        <v>256709962884</v>
      </c>
      <c r="N57" s="6"/>
      <c r="O57" s="6">
        <v>248610968068</v>
      </c>
      <c r="P57" s="6"/>
      <c r="Q57" s="6">
        <f t="shared" si="1"/>
        <v>8098994816</v>
      </c>
    </row>
    <row r="58" spans="1:17" x14ac:dyDescent="0.55000000000000004">
      <c r="A58" s="1" t="s">
        <v>88</v>
      </c>
      <c r="C58" s="6">
        <v>23980</v>
      </c>
      <c r="D58" s="6"/>
      <c r="E58" s="6">
        <v>19885646873</v>
      </c>
      <c r="F58" s="6"/>
      <c r="G58" s="6">
        <v>19150553332</v>
      </c>
      <c r="H58" s="6"/>
      <c r="I58" s="6">
        <f t="shared" si="0"/>
        <v>735093541</v>
      </c>
      <c r="J58" s="6"/>
      <c r="K58" s="6">
        <v>23980</v>
      </c>
      <c r="L58" s="6"/>
      <c r="M58" s="6">
        <v>19885646873</v>
      </c>
      <c r="N58" s="6"/>
      <c r="O58" s="6">
        <v>16213775520</v>
      </c>
      <c r="P58" s="6"/>
      <c r="Q58" s="6">
        <f t="shared" si="1"/>
        <v>3671871353</v>
      </c>
    </row>
    <row r="59" spans="1:17" x14ac:dyDescent="0.55000000000000004">
      <c r="A59" s="1" t="s">
        <v>79</v>
      </c>
      <c r="C59" s="6">
        <v>400</v>
      </c>
      <c r="D59" s="6"/>
      <c r="E59" s="6">
        <v>379779152</v>
      </c>
      <c r="F59" s="6"/>
      <c r="G59" s="6">
        <v>368729155</v>
      </c>
      <c r="H59" s="6"/>
      <c r="I59" s="6">
        <f t="shared" si="0"/>
        <v>11049997</v>
      </c>
      <c r="J59" s="6"/>
      <c r="K59" s="6">
        <v>400</v>
      </c>
      <c r="L59" s="6"/>
      <c r="M59" s="6">
        <v>379779152</v>
      </c>
      <c r="N59" s="6"/>
      <c r="O59" s="6">
        <v>317930364</v>
      </c>
      <c r="P59" s="6"/>
      <c r="Q59" s="6">
        <f t="shared" si="1"/>
        <v>61848788</v>
      </c>
    </row>
    <row r="60" spans="1:17" x14ac:dyDescent="0.55000000000000004">
      <c r="A60" s="1" t="s">
        <v>92</v>
      </c>
      <c r="C60" s="6">
        <v>17338</v>
      </c>
      <c r="D60" s="6"/>
      <c r="E60" s="6">
        <v>16603153152</v>
      </c>
      <c r="F60" s="6"/>
      <c r="G60" s="6">
        <v>16147766446</v>
      </c>
      <c r="H60" s="6"/>
      <c r="I60" s="6">
        <f t="shared" si="0"/>
        <v>455386706</v>
      </c>
      <c r="J60" s="6"/>
      <c r="K60" s="6">
        <v>17338</v>
      </c>
      <c r="L60" s="6"/>
      <c r="M60" s="6">
        <v>16603153152</v>
      </c>
      <c r="N60" s="6"/>
      <c r="O60" s="6">
        <v>13703204843</v>
      </c>
      <c r="P60" s="6"/>
      <c r="Q60" s="6">
        <f t="shared" si="1"/>
        <v>2899948309</v>
      </c>
    </row>
    <row r="61" spans="1:17" x14ac:dyDescent="0.55000000000000004">
      <c r="A61" s="1" t="s">
        <v>99</v>
      </c>
      <c r="C61" s="6">
        <v>6825</v>
      </c>
      <c r="D61" s="6"/>
      <c r="E61" s="6">
        <v>6576333323</v>
      </c>
      <c r="F61" s="6"/>
      <c r="G61" s="6">
        <v>6399188436</v>
      </c>
      <c r="H61" s="6"/>
      <c r="I61" s="6">
        <f t="shared" si="0"/>
        <v>177144887</v>
      </c>
      <c r="J61" s="6"/>
      <c r="K61" s="6">
        <v>6825</v>
      </c>
      <c r="L61" s="6"/>
      <c r="M61" s="6">
        <v>6576333323</v>
      </c>
      <c r="N61" s="6"/>
      <c r="O61" s="6">
        <v>5464401148</v>
      </c>
      <c r="P61" s="6"/>
      <c r="Q61" s="6">
        <f t="shared" si="1"/>
        <v>1111932175</v>
      </c>
    </row>
    <row r="62" spans="1:17" x14ac:dyDescent="0.55000000000000004">
      <c r="A62" s="1" t="s">
        <v>105</v>
      </c>
      <c r="C62" s="6">
        <v>120628</v>
      </c>
      <c r="D62" s="6"/>
      <c r="E62" s="6">
        <v>95823987313</v>
      </c>
      <c r="F62" s="6"/>
      <c r="G62" s="6">
        <v>92589330741</v>
      </c>
      <c r="H62" s="6"/>
      <c r="I62" s="6">
        <f>E62-G62</f>
        <v>3234656572</v>
      </c>
      <c r="J62" s="6"/>
      <c r="K62" s="6">
        <v>120628</v>
      </c>
      <c r="L62" s="6"/>
      <c r="M62" s="6">
        <v>95823987313</v>
      </c>
      <c r="N62" s="6"/>
      <c r="O62" s="6">
        <v>78152776241</v>
      </c>
      <c r="P62" s="6"/>
      <c r="Q62" s="6">
        <f t="shared" si="1"/>
        <v>17671211072</v>
      </c>
    </row>
    <row r="63" spans="1:17" x14ac:dyDescent="0.55000000000000004">
      <c r="A63" s="1" t="s">
        <v>84</v>
      </c>
      <c r="C63" s="6">
        <v>19400</v>
      </c>
      <c r="D63" s="6"/>
      <c r="E63" s="6">
        <v>16742656843</v>
      </c>
      <c r="F63" s="6"/>
      <c r="G63" s="6">
        <v>16183068287</v>
      </c>
      <c r="H63" s="6"/>
      <c r="I63" s="6">
        <f t="shared" si="0"/>
        <v>559588556</v>
      </c>
      <c r="J63" s="6"/>
      <c r="K63" s="6">
        <v>19400</v>
      </c>
      <c r="L63" s="6"/>
      <c r="M63" s="6">
        <v>16742656843</v>
      </c>
      <c r="N63" s="6"/>
      <c r="O63" s="6">
        <v>13823292074</v>
      </c>
      <c r="P63" s="6"/>
      <c r="Q63" s="6">
        <f t="shared" si="1"/>
        <v>2919364769</v>
      </c>
    </row>
    <row r="64" spans="1:17" x14ac:dyDescent="0.55000000000000004">
      <c r="A64" s="1" t="s">
        <v>108</v>
      </c>
      <c r="C64" s="6">
        <v>112600</v>
      </c>
      <c r="D64" s="6"/>
      <c r="E64" s="6">
        <v>111069898931</v>
      </c>
      <c r="F64" s="6"/>
      <c r="G64" s="6">
        <v>108542487107</v>
      </c>
      <c r="H64" s="6"/>
      <c r="I64" s="6">
        <f t="shared" si="0"/>
        <v>2527411824</v>
      </c>
      <c r="J64" s="6"/>
      <c r="K64" s="6">
        <v>112600</v>
      </c>
      <c r="L64" s="6"/>
      <c r="M64" s="6">
        <v>111069898931</v>
      </c>
      <c r="N64" s="6"/>
      <c r="O64" s="6">
        <v>92011299928</v>
      </c>
      <c r="P64" s="6"/>
      <c r="Q64" s="6">
        <f t="shared" si="1"/>
        <v>19058599003</v>
      </c>
    </row>
    <row r="65" spans="1:17" ht="24.75" thickBot="1" x14ac:dyDescent="0.6">
      <c r="A65" s="1" t="s">
        <v>69</v>
      </c>
      <c r="C65" s="6" t="s">
        <v>69</v>
      </c>
      <c r="D65" s="6"/>
      <c r="E65" s="17">
        <f>SUM(E8:E64)</f>
        <v>2496258450475</v>
      </c>
      <c r="F65" s="6"/>
      <c r="G65" s="17">
        <f>SUM(G8:G64)</f>
        <v>2296210582292</v>
      </c>
      <c r="H65" s="6"/>
      <c r="I65" s="17">
        <f>SUM(I8:I64)</f>
        <v>200047868183</v>
      </c>
      <c r="J65" s="6"/>
      <c r="K65" s="6" t="s">
        <v>69</v>
      </c>
      <c r="L65" s="6"/>
      <c r="M65" s="17">
        <f>SUM(M8:M64)</f>
        <v>2496258450475</v>
      </c>
      <c r="N65" s="6"/>
      <c r="O65" s="17">
        <f>SUM(O8:O64)</f>
        <v>2635099035684</v>
      </c>
      <c r="P65" s="6"/>
      <c r="Q65" s="17">
        <f>SUM(Q8:Q64)</f>
        <v>-138840585209</v>
      </c>
    </row>
    <row r="66" spans="1:17" ht="24.75" thickTop="1" x14ac:dyDescent="0.55000000000000004">
      <c r="C66" s="6"/>
      <c r="D66" s="6"/>
      <c r="E66" s="6"/>
      <c r="F66" s="6"/>
      <c r="G66" s="6"/>
      <c r="H66" s="6"/>
      <c r="I66" s="18"/>
      <c r="J66" s="18"/>
      <c r="K66" s="18"/>
      <c r="L66" s="18"/>
      <c r="M66" s="18"/>
      <c r="N66" s="18"/>
      <c r="O66" s="18"/>
      <c r="P66" s="18"/>
      <c r="Q66" s="18"/>
    </row>
    <row r="69" spans="1:17" x14ac:dyDescent="0.55000000000000004">
      <c r="I69" s="18"/>
      <c r="J69" s="18"/>
      <c r="K69" s="18"/>
      <c r="L69" s="18"/>
      <c r="M69" s="18"/>
      <c r="N69" s="18"/>
      <c r="O69" s="18"/>
      <c r="P69" s="18"/>
      <c r="Q69" s="1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22"/>
  <sheetViews>
    <sheetView rightToLeft="1" topLeftCell="H1" workbookViewId="0">
      <selection activeCell="AG10" sqref="AG10"/>
    </sheetView>
  </sheetViews>
  <sheetFormatPr defaultRowHeight="24" x14ac:dyDescent="0.55000000000000004"/>
  <cols>
    <col min="1" max="1" width="40.8554687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7.1406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  <c r="V2" s="22" t="s">
        <v>0</v>
      </c>
      <c r="W2" s="22" t="s">
        <v>0</v>
      </c>
      <c r="X2" s="22" t="s">
        <v>0</v>
      </c>
      <c r="Y2" s="22" t="s">
        <v>0</v>
      </c>
      <c r="Z2" s="22" t="s">
        <v>0</v>
      </c>
      <c r="AA2" s="22" t="s">
        <v>0</v>
      </c>
      <c r="AB2" s="22" t="s">
        <v>0</v>
      </c>
      <c r="AC2" s="22" t="s">
        <v>0</v>
      </c>
      <c r="AD2" s="22" t="s">
        <v>0</v>
      </c>
      <c r="AE2" s="22" t="s">
        <v>0</v>
      </c>
      <c r="AF2" s="22" t="s">
        <v>0</v>
      </c>
      <c r="AG2" s="22" t="s">
        <v>0</v>
      </c>
      <c r="AH2" s="22" t="s">
        <v>0</v>
      </c>
      <c r="AI2" s="22" t="s">
        <v>0</v>
      </c>
      <c r="AJ2" s="22" t="s">
        <v>0</v>
      </c>
      <c r="AK2" s="22" t="s">
        <v>0</v>
      </c>
    </row>
    <row r="3" spans="1:38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  <c r="L3" s="22" t="s">
        <v>1</v>
      </c>
      <c r="M3" s="22" t="s">
        <v>1</v>
      </c>
      <c r="N3" s="22" t="s">
        <v>1</v>
      </c>
      <c r="O3" s="22" t="s">
        <v>1</v>
      </c>
      <c r="P3" s="22" t="s">
        <v>1</v>
      </c>
      <c r="Q3" s="22" t="s">
        <v>1</v>
      </c>
      <c r="R3" s="22" t="s">
        <v>1</v>
      </c>
      <c r="S3" s="22" t="s">
        <v>1</v>
      </c>
      <c r="T3" s="22" t="s">
        <v>1</v>
      </c>
      <c r="U3" s="22" t="s">
        <v>1</v>
      </c>
      <c r="V3" s="22" t="s">
        <v>1</v>
      </c>
      <c r="W3" s="22" t="s">
        <v>1</v>
      </c>
      <c r="X3" s="22" t="s">
        <v>1</v>
      </c>
      <c r="Y3" s="22" t="s">
        <v>1</v>
      </c>
      <c r="Z3" s="22" t="s">
        <v>1</v>
      </c>
      <c r="AA3" s="22" t="s">
        <v>1</v>
      </c>
      <c r="AB3" s="22" t="s">
        <v>1</v>
      </c>
      <c r="AC3" s="22" t="s">
        <v>1</v>
      </c>
      <c r="AD3" s="22" t="s">
        <v>1</v>
      </c>
      <c r="AE3" s="22" t="s">
        <v>1</v>
      </c>
      <c r="AF3" s="22" t="s">
        <v>1</v>
      </c>
      <c r="AG3" s="22" t="s">
        <v>1</v>
      </c>
      <c r="AH3" s="22" t="s">
        <v>1</v>
      </c>
      <c r="AI3" s="22" t="s">
        <v>1</v>
      </c>
      <c r="AJ3" s="22" t="s">
        <v>1</v>
      </c>
      <c r="AK3" s="22" t="s">
        <v>1</v>
      </c>
    </row>
    <row r="4" spans="1:38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  <c r="V4" s="22" t="s">
        <v>2</v>
      </c>
      <c r="W4" s="22" t="s">
        <v>2</v>
      </c>
      <c r="X4" s="22" t="s">
        <v>2</v>
      </c>
      <c r="Y4" s="22" t="s">
        <v>2</v>
      </c>
      <c r="Z4" s="22" t="s">
        <v>2</v>
      </c>
      <c r="AA4" s="22" t="s">
        <v>2</v>
      </c>
      <c r="AB4" s="22" t="s">
        <v>2</v>
      </c>
      <c r="AC4" s="22" t="s">
        <v>2</v>
      </c>
      <c r="AD4" s="22" t="s">
        <v>2</v>
      </c>
      <c r="AE4" s="22" t="s">
        <v>2</v>
      </c>
      <c r="AF4" s="22" t="s">
        <v>2</v>
      </c>
      <c r="AG4" s="22" t="s">
        <v>2</v>
      </c>
      <c r="AH4" s="22" t="s">
        <v>2</v>
      </c>
      <c r="AI4" s="22" t="s">
        <v>2</v>
      </c>
      <c r="AJ4" s="22" t="s">
        <v>2</v>
      </c>
      <c r="AK4" s="22" t="s">
        <v>2</v>
      </c>
    </row>
    <row r="6" spans="1:38" ht="24.75" x14ac:dyDescent="0.55000000000000004">
      <c r="A6" s="21" t="s">
        <v>71</v>
      </c>
      <c r="B6" s="21" t="s">
        <v>71</v>
      </c>
      <c r="C6" s="21" t="s">
        <v>71</v>
      </c>
      <c r="D6" s="21" t="s">
        <v>71</v>
      </c>
      <c r="E6" s="21" t="s">
        <v>71</v>
      </c>
      <c r="F6" s="21" t="s">
        <v>71</v>
      </c>
      <c r="G6" s="21" t="s">
        <v>71</v>
      </c>
      <c r="H6" s="21" t="s">
        <v>71</v>
      </c>
      <c r="I6" s="21" t="s">
        <v>71</v>
      </c>
      <c r="J6" s="21" t="s">
        <v>71</v>
      </c>
      <c r="K6" s="21" t="s">
        <v>71</v>
      </c>
      <c r="L6" s="21" t="s">
        <v>71</v>
      </c>
      <c r="M6" s="21" t="s">
        <v>71</v>
      </c>
      <c r="O6" s="21" t="s">
        <v>218</v>
      </c>
      <c r="P6" s="21" t="s">
        <v>4</v>
      </c>
      <c r="Q6" s="21" t="s">
        <v>4</v>
      </c>
      <c r="R6" s="21" t="s">
        <v>4</v>
      </c>
      <c r="S6" s="21" t="s">
        <v>4</v>
      </c>
      <c r="U6" s="21" t="s">
        <v>5</v>
      </c>
      <c r="V6" s="21" t="s">
        <v>5</v>
      </c>
      <c r="W6" s="21" t="s">
        <v>5</v>
      </c>
      <c r="X6" s="21" t="s">
        <v>5</v>
      </c>
      <c r="Y6" s="21" t="s">
        <v>5</v>
      </c>
      <c r="Z6" s="21" t="s">
        <v>5</v>
      </c>
      <c r="AA6" s="21" t="s">
        <v>5</v>
      </c>
      <c r="AC6" s="21" t="s">
        <v>6</v>
      </c>
      <c r="AD6" s="21" t="s">
        <v>6</v>
      </c>
      <c r="AE6" s="21" t="s">
        <v>6</v>
      </c>
      <c r="AF6" s="21" t="s">
        <v>6</v>
      </c>
      <c r="AG6" s="21" t="s">
        <v>6</v>
      </c>
      <c r="AH6" s="21" t="s">
        <v>6</v>
      </c>
      <c r="AI6" s="21" t="s">
        <v>6</v>
      </c>
      <c r="AJ6" s="21" t="s">
        <v>6</v>
      </c>
      <c r="AK6" s="21" t="s">
        <v>6</v>
      </c>
    </row>
    <row r="7" spans="1:38" ht="24.75" x14ac:dyDescent="0.55000000000000004">
      <c r="A7" s="21" t="s">
        <v>72</v>
      </c>
      <c r="C7" s="21" t="s">
        <v>73</v>
      </c>
      <c r="E7" s="21" t="s">
        <v>74</v>
      </c>
      <c r="G7" s="21" t="s">
        <v>75</v>
      </c>
      <c r="I7" s="21" t="s">
        <v>76</v>
      </c>
      <c r="K7" s="21" t="s">
        <v>77</v>
      </c>
      <c r="M7" s="21" t="s">
        <v>70</v>
      </c>
      <c r="O7" s="21" t="s">
        <v>7</v>
      </c>
      <c r="Q7" s="21" t="s">
        <v>8</v>
      </c>
      <c r="S7" s="21" t="s">
        <v>9</v>
      </c>
      <c r="U7" s="21" t="s">
        <v>10</v>
      </c>
      <c r="V7" s="21" t="s">
        <v>10</v>
      </c>
      <c r="W7" s="21" t="s">
        <v>10</v>
      </c>
      <c r="Y7" s="21" t="s">
        <v>11</v>
      </c>
      <c r="Z7" s="21" t="s">
        <v>11</v>
      </c>
      <c r="AA7" s="21" t="s">
        <v>11</v>
      </c>
      <c r="AC7" s="21" t="s">
        <v>7</v>
      </c>
      <c r="AE7" s="21" t="s">
        <v>78</v>
      </c>
      <c r="AG7" s="21" t="s">
        <v>8</v>
      </c>
      <c r="AI7" s="21" t="s">
        <v>9</v>
      </c>
      <c r="AK7" s="21" t="s">
        <v>13</v>
      </c>
    </row>
    <row r="8" spans="1:38" ht="24.75" x14ac:dyDescent="0.55000000000000004">
      <c r="A8" s="21" t="s">
        <v>72</v>
      </c>
      <c r="C8" s="21" t="s">
        <v>73</v>
      </c>
      <c r="E8" s="21" t="s">
        <v>74</v>
      </c>
      <c r="G8" s="21" t="s">
        <v>75</v>
      </c>
      <c r="I8" s="21" t="s">
        <v>76</v>
      </c>
      <c r="K8" s="21" t="s">
        <v>77</v>
      </c>
      <c r="M8" s="21" t="s">
        <v>70</v>
      </c>
      <c r="O8" s="21" t="s">
        <v>7</v>
      </c>
      <c r="Q8" s="21" t="s">
        <v>8</v>
      </c>
      <c r="S8" s="21" t="s">
        <v>9</v>
      </c>
      <c r="U8" s="21" t="s">
        <v>7</v>
      </c>
      <c r="W8" s="21" t="s">
        <v>8</v>
      </c>
      <c r="Y8" s="21" t="s">
        <v>7</v>
      </c>
      <c r="AA8" s="21" t="s">
        <v>14</v>
      </c>
      <c r="AC8" s="21" t="s">
        <v>7</v>
      </c>
      <c r="AE8" s="21" t="s">
        <v>78</v>
      </c>
      <c r="AG8" s="21" t="s">
        <v>8</v>
      </c>
      <c r="AI8" s="21" t="s">
        <v>9</v>
      </c>
      <c r="AK8" s="21" t="s">
        <v>13</v>
      </c>
    </row>
    <row r="9" spans="1:38" x14ac:dyDescent="0.55000000000000004">
      <c r="A9" s="1" t="s">
        <v>79</v>
      </c>
      <c r="C9" s="11" t="s">
        <v>80</v>
      </c>
      <c r="D9" s="11"/>
      <c r="E9" s="11" t="s">
        <v>80</v>
      </c>
      <c r="F9" s="11"/>
      <c r="G9" s="11" t="s">
        <v>81</v>
      </c>
      <c r="H9" s="11"/>
      <c r="I9" s="11" t="s">
        <v>82</v>
      </c>
      <c r="J9" s="11"/>
      <c r="K9" s="12">
        <v>0</v>
      </c>
      <c r="L9" s="11"/>
      <c r="M9" s="12">
        <v>0</v>
      </c>
      <c r="N9" s="11"/>
      <c r="O9" s="12">
        <v>400</v>
      </c>
      <c r="P9" s="11"/>
      <c r="Q9" s="12">
        <v>248845095</v>
      </c>
      <c r="R9" s="11"/>
      <c r="S9" s="12">
        <v>368729155</v>
      </c>
      <c r="T9" s="11"/>
      <c r="U9" s="12">
        <v>0</v>
      </c>
      <c r="V9" s="11"/>
      <c r="W9" s="12">
        <v>0</v>
      </c>
      <c r="X9" s="11"/>
      <c r="Y9" s="12">
        <v>0</v>
      </c>
      <c r="Z9" s="11"/>
      <c r="AA9" s="12">
        <v>0</v>
      </c>
      <c r="AB9" s="11"/>
      <c r="AC9" s="12">
        <v>400</v>
      </c>
      <c r="AD9" s="11"/>
      <c r="AE9" s="12">
        <v>949620</v>
      </c>
      <c r="AF9" s="11"/>
      <c r="AG9" s="12">
        <v>248845095</v>
      </c>
      <c r="AH9" s="11"/>
      <c r="AI9" s="12">
        <v>379779152</v>
      </c>
      <c r="AJ9" s="11"/>
      <c r="AK9" s="11" t="s">
        <v>83</v>
      </c>
      <c r="AL9" s="11"/>
    </row>
    <row r="10" spans="1:38" x14ac:dyDescent="0.55000000000000004">
      <c r="A10" s="1" t="s">
        <v>84</v>
      </c>
      <c r="C10" s="11" t="s">
        <v>80</v>
      </c>
      <c r="D10" s="11"/>
      <c r="E10" s="11" t="s">
        <v>80</v>
      </c>
      <c r="F10" s="11"/>
      <c r="G10" s="11" t="s">
        <v>85</v>
      </c>
      <c r="H10" s="11"/>
      <c r="I10" s="11" t="s">
        <v>86</v>
      </c>
      <c r="J10" s="11"/>
      <c r="K10" s="12">
        <v>0</v>
      </c>
      <c r="L10" s="11"/>
      <c r="M10" s="12">
        <v>0</v>
      </c>
      <c r="N10" s="11"/>
      <c r="O10" s="12">
        <v>19400</v>
      </c>
      <c r="P10" s="11"/>
      <c r="Q10" s="12">
        <v>13098813721</v>
      </c>
      <c r="R10" s="11"/>
      <c r="S10" s="12">
        <v>16183068287</v>
      </c>
      <c r="T10" s="11"/>
      <c r="U10" s="12">
        <v>0</v>
      </c>
      <c r="V10" s="11"/>
      <c r="W10" s="12">
        <v>0</v>
      </c>
      <c r="X10" s="11"/>
      <c r="Y10" s="12">
        <v>0</v>
      </c>
      <c r="Z10" s="11"/>
      <c r="AA10" s="12">
        <v>0</v>
      </c>
      <c r="AB10" s="11"/>
      <c r="AC10" s="12">
        <v>19400</v>
      </c>
      <c r="AD10" s="11"/>
      <c r="AE10" s="12">
        <v>863180</v>
      </c>
      <c r="AF10" s="11"/>
      <c r="AG10" s="12">
        <v>13098813721</v>
      </c>
      <c r="AH10" s="11"/>
      <c r="AI10" s="12">
        <v>16742656843</v>
      </c>
      <c r="AJ10" s="11"/>
      <c r="AK10" s="11" t="s">
        <v>87</v>
      </c>
      <c r="AL10" s="11"/>
    </row>
    <row r="11" spans="1:38" x14ac:dyDescent="0.55000000000000004">
      <c r="A11" s="1" t="s">
        <v>88</v>
      </c>
      <c r="C11" s="11" t="s">
        <v>80</v>
      </c>
      <c r="D11" s="11"/>
      <c r="E11" s="11" t="s">
        <v>80</v>
      </c>
      <c r="F11" s="11"/>
      <c r="G11" s="11" t="s">
        <v>89</v>
      </c>
      <c r="H11" s="11"/>
      <c r="I11" s="11" t="s">
        <v>90</v>
      </c>
      <c r="J11" s="11"/>
      <c r="K11" s="12">
        <v>0</v>
      </c>
      <c r="L11" s="11"/>
      <c r="M11" s="12">
        <v>0</v>
      </c>
      <c r="N11" s="11"/>
      <c r="O11" s="12">
        <v>23980</v>
      </c>
      <c r="P11" s="11"/>
      <c r="Q11" s="12">
        <v>12950683754</v>
      </c>
      <c r="R11" s="11"/>
      <c r="S11" s="12">
        <v>19150553332</v>
      </c>
      <c r="T11" s="11"/>
      <c r="U11" s="12">
        <v>0</v>
      </c>
      <c r="V11" s="11"/>
      <c r="W11" s="12">
        <v>0</v>
      </c>
      <c r="X11" s="11"/>
      <c r="Y11" s="12">
        <v>0</v>
      </c>
      <c r="Z11" s="11"/>
      <c r="AA11" s="12">
        <v>0</v>
      </c>
      <c r="AB11" s="11"/>
      <c r="AC11" s="12">
        <v>23980</v>
      </c>
      <c r="AD11" s="11"/>
      <c r="AE11" s="12">
        <v>829410</v>
      </c>
      <c r="AF11" s="11"/>
      <c r="AG11" s="12">
        <v>12950683754</v>
      </c>
      <c r="AH11" s="11"/>
      <c r="AI11" s="12">
        <v>19885646873</v>
      </c>
      <c r="AJ11" s="11"/>
      <c r="AK11" s="11" t="s">
        <v>91</v>
      </c>
      <c r="AL11" s="11"/>
    </row>
    <row r="12" spans="1:38" x14ac:dyDescent="0.55000000000000004">
      <c r="A12" s="1" t="s">
        <v>92</v>
      </c>
      <c r="C12" s="11" t="s">
        <v>80</v>
      </c>
      <c r="D12" s="11"/>
      <c r="E12" s="11" t="s">
        <v>80</v>
      </c>
      <c r="F12" s="11"/>
      <c r="G12" s="11" t="s">
        <v>93</v>
      </c>
      <c r="H12" s="11"/>
      <c r="I12" s="11" t="s">
        <v>94</v>
      </c>
      <c r="J12" s="11"/>
      <c r="K12" s="12">
        <v>0</v>
      </c>
      <c r="L12" s="11"/>
      <c r="M12" s="12">
        <v>0</v>
      </c>
      <c r="N12" s="11"/>
      <c r="O12" s="12">
        <v>17338</v>
      </c>
      <c r="P12" s="11"/>
      <c r="Q12" s="12">
        <v>10924088733</v>
      </c>
      <c r="R12" s="11"/>
      <c r="S12" s="12">
        <v>16147766446</v>
      </c>
      <c r="T12" s="11"/>
      <c r="U12" s="12">
        <v>0</v>
      </c>
      <c r="V12" s="11"/>
      <c r="W12" s="12">
        <v>0</v>
      </c>
      <c r="X12" s="11"/>
      <c r="Y12" s="12">
        <v>0</v>
      </c>
      <c r="Z12" s="11"/>
      <c r="AA12" s="12">
        <v>0</v>
      </c>
      <c r="AB12" s="11"/>
      <c r="AC12" s="12">
        <v>17338</v>
      </c>
      <c r="AD12" s="11"/>
      <c r="AE12" s="12">
        <v>957790</v>
      </c>
      <c r="AF12" s="11"/>
      <c r="AG12" s="12">
        <v>10924088733</v>
      </c>
      <c r="AH12" s="11"/>
      <c r="AI12" s="12">
        <v>16603153152</v>
      </c>
      <c r="AJ12" s="11"/>
      <c r="AK12" s="11" t="s">
        <v>95</v>
      </c>
      <c r="AL12" s="11"/>
    </row>
    <row r="13" spans="1:38" x14ac:dyDescent="0.55000000000000004">
      <c r="A13" s="1" t="s">
        <v>96</v>
      </c>
      <c r="C13" s="11" t="s">
        <v>80</v>
      </c>
      <c r="D13" s="11"/>
      <c r="E13" s="11" t="s">
        <v>80</v>
      </c>
      <c r="F13" s="11"/>
      <c r="G13" s="11" t="s">
        <v>97</v>
      </c>
      <c r="H13" s="11"/>
      <c r="I13" s="11" t="s">
        <v>98</v>
      </c>
      <c r="J13" s="11"/>
      <c r="K13" s="12">
        <v>0</v>
      </c>
      <c r="L13" s="11"/>
      <c r="M13" s="12">
        <v>0</v>
      </c>
      <c r="N13" s="11"/>
      <c r="O13" s="12">
        <v>90132</v>
      </c>
      <c r="P13" s="11"/>
      <c r="Q13" s="12">
        <v>56067122101</v>
      </c>
      <c r="R13" s="11"/>
      <c r="S13" s="12">
        <v>88731486982</v>
      </c>
      <c r="T13" s="11"/>
      <c r="U13" s="12">
        <v>0</v>
      </c>
      <c r="V13" s="11"/>
      <c r="W13" s="12">
        <v>0</v>
      </c>
      <c r="X13" s="11"/>
      <c r="Y13" s="12">
        <v>90132</v>
      </c>
      <c r="Z13" s="11"/>
      <c r="AA13" s="12">
        <v>90132000000</v>
      </c>
      <c r="AB13" s="11"/>
      <c r="AC13" s="12">
        <v>0</v>
      </c>
      <c r="AD13" s="11"/>
      <c r="AE13" s="12">
        <v>0</v>
      </c>
      <c r="AF13" s="11"/>
      <c r="AG13" s="12">
        <v>0</v>
      </c>
      <c r="AH13" s="11"/>
      <c r="AI13" s="12">
        <v>0</v>
      </c>
      <c r="AJ13" s="11"/>
      <c r="AK13" s="11" t="s">
        <v>33</v>
      </c>
      <c r="AL13" s="11"/>
    </row>
    <row r="14" spans="1:38" x14ac:dyDescent="0.55000000000000004">
      <c r="A14" s="1" t="s">
        <v>99</v>
      </c>
      <c r="C14" s="11" t="s">
        <v>80</v>
      </c>
      <c r="D14" s="11"/>
      <c r="E14" s="11" t="s">
        <v>80</v>
      </c>
      <c r="F14" s="11"/>
      <c r="G14" s="11" t="s">
        <v>97</v>
      </c>
      <c r="H14" s="11"/>
      <c r="I14" s="11" t="s">
        <v>100</v>
      </c>
      <c r="J14" s="11"/>
      <c r="K14" s="12">
        <v>0</v>
      </c>
      <c r="L14" s="11"/>
      <c r="M14" s="12">
        <v>0</v>
      </c>
      <c r="N14" s="11"/>
      <c r="O14" s="12">
        <v>6825</v>
      </c>
      <c r="P14" s="11"/>
      <c r="Q14" s="12">
        <v>4154829210</v>
      </c>
      <c r="R14" s="11"/>
      <c r="S14" s="12">
        <v>6399188436</v>
      </c>
      <c r="T14" s="11"/>
      <c r="U14" s="12">
        <v>0</v>
      </c>
      <c r="V14" s="11"/>
      <c r="W14" s="12">
        <v>0</v>
      </c>
      <c r="X14" s="11"/>
      <c r="Y14" s="12">
        <v>0</v>
      </c>
      <c r="Z14" s="11"/>
      <c r="AA14" s="12">
        <v>0</v>
      </c>
      <c r="AB14" s="11"/>
      <c r="AC14" s="12">
        <v>6825</v>
      </c>
      <c r="AD14" s="11"/>
      <c r="AE14" s="12">
        <v>963740</v>
      </c>
      <c r="AF14" s="11"/>
      <c r="AG14" s="12">
        <v>4154829210</v>
      </c>
      <c r="AH14" s="11"/>
      <c r="AI14" s="12">
        <v>6576333323</v>
      </c>
      <c r="AJ14" s="11"/>
      <c r="AK14" s="11" t="s">
        <v>101</v>
      </c>
      <c r="AL14" s="11"/>
    </row>
    <row r="15" spans="1:38" x14ac:dyDescent="0.55000000000000004">
      <c r="A15" s="1" t="s">
        <v>102</v>
      </c>
      <c r="C15" s="11" t="s">
        <v>80</v>
      </c>
      <c r="D15" s="11"/>
      <c r="E15" s="11" t="s">
        <v>80</v>
      </c>
      <c r="F15" s="11"/>
      <c r="G15" s="11" t="s">
        <v>103</v>
      </c>
      <c r="H15" s="11"/>
      <c r="I15" s="11" t="s">
        <v>104</v>
      </c>
      <c r="J15" s="11"/>
      <c r="K15" s="12">
        <v>0</v>
      </c>
      <c r="L15" s="11"/>
      <c r="M15" s="12">
        <v>0</v>
      </c>
      <c r="N15" s="11"/>
      <c r="O15" s="12">
        <v>26700</v>
      </c>
      <c r="P15" s="11"/>
      <c r="Q15" s="12">
        <v>21017509732</v>
      </c>
      <c r="R15" s="11"/>
      <c r="S15" s="12">
        <v>26401780809</v>
      </c>
      <c r="T15" s="11"/>
      <c r="U15" s="12">
        <v>0</v>
      </c>
      <c r="V15" s="11"/>
      <c r="W15" s="12">
        <v>0</v>
      </c>
      <c r="X15" s="11"/>
      <c r="Y15" s="12">
        <v>26700</v>
      </c>
      <c r="Z15" s="11"/>
      <c r="AA15" s="12">
        <v>26700000000</v>
      </c>
      <c r="AB15" s="11"/>
      <c r="AC15" s="12">
        <v>0</v>
      </c>
      <c r="AD15" s="11"/>
      <c r="AE15" s="12">
        <v>0</v>
      </c>
      <c r="AF15" s="11"/>
      <c r="AG15" s="12">
        <v>0</v>
      </c>
      <c r="AH15" s="11"/>
      <c r="AI15" s="12">
        <v>0</v>
      </c>
      <c r="AJ15" s="11"/>
      <c r="AK15" s="11" t="s">
        <v>33</v>
      </c>
      <c r="AL15" s="11"/>
    </row>
    <row r="16" spans="1:38" x14ac:dyDescent="0.55000000000000004">
      <c r="A16" s="1" t="s">
        <v>105</v>
      </c>
      <c r="C16" s="11" t="s">
        <v>80</v>
      </c>
      <c r="D16" s="11"/>
      <c r="E16" s="11" t="s">
        <v>80</v>
      </c>
      <c r="F16" s="11"/>
      <c r="G16" s="11" t="s">
        <v>103</v>
      </c>
      <c r="H16" s="11"/>
      <c r="I16" s="11" t="s">
        <v>106</v>
      </c>
      <c r="J16" s="11"/>
      <c r="K16" s="12">
        <v>0</v>
      </c>
      <c r="L16" s="11"/>
      <c r="M16" s="12">
        <v>0</v>
      </c>
      <c r="N16" s="11"/>
      <c r="O16" s="12">
        <v>120628</v>
      </c>
      <c r="P16" s="11"/>
      <c r="Q16" s="12">
        <v>74859906842</v>
      </c>
      <c r="R16" s="11"/>
      <c r="S16" s="12">
        <v>92589330741</v>
      </c>
      <c r="T16" s="11"/>
      <c r="U16" s="12">
        <v>0</v>
      </c>
      <c r="V16" s="11"/>
      <c r="W16" s="12">
        <v>0</v>
      </c>
      <c r="X16" s="11"/>
      <c r="Y16" s="12">
        <v>0</v>
      </c>
      <c r="Z16" s="11"/>
      <c r="AA16" s="12">
        <v>0</v>
      </c>
      <c r="AB16" s="11"/>
      <c r="AC16" s="12">
        <v>120628</v>
      </c>
      <c r="AD16" s="11"/>
      <c r="AE16" s="12">
        <v>794520</v>
      </c>
      <c r="AF16" s="11"/>
      <c r="AG16" s="12">
        <v>74859906842</v>
      </c>
      <c r="AH16" s="11"/>
      <c r="AI16" s="12">
        <v>95823987313</v>
      </c>
      <c r="AJ16" s="11"/>
      <c r="AK16" s="11" t="s">
        <v>107</v>
      </c>
      <c r="AL16" s="11"/>
    </row>
    <row r="17" spans="1:38" x14ac:dyDescent="0.55000000000000004">
      <c r="A17" s="1" t="s">
        <v>108</v>
      </c>
      <c r="C17" s="11" t="s">
        <v>80</v>
      </c>
      <c r="D17" s="11"/>
      <c r="E17" s="11" t="s">
        <v>80</v>
      </c>
      <c r="F17" s="11"/>
      <c r="G17" s="11" t="s">
        <v>109</v>
      </c>
      <c r="H17" s="11"/>
      <c r="I17" s="11" t="s">
        <v>110</v>
      </c>
      <c r="J17" s="11"/>
      <c r="K17" s="12">
        <v>0</v>
      </c>
      <c r="L17" s="11"/>
      <c r="M17" s="12">
        <v>0</v>
      </c>
      <c r="N17" s="11"/>
      <c r="O17" s="12">
        <v>112600</v>
      </c>
      <c r="P17" s="11"/>
      <c r="Q17" s="12">
        <v>69051880363</v>
      </c>
      <c r="R17" s="11"/>
      <c r="S17" s="12">
        <v>108542487107</v>
      </c>
      <c r="T17" s="11"/>
      <c r="U17" s="12">
        <v>0</v>
      </c>
      <c r="V17" s="11"/>
      <c r="W17" s="12">
        <v>0</v>
      </c>
      <c r="X17" s="11"/>
      <c r="Y17" s="12">
        <v>0</v>
      </c>
      <c r="Z17" s="11"/>
      <c r="AA17" s="12">
        <v>0</v>
      </c>
      <c r="AB17" s="11"/>
      <c r="AC17" s="12">
        <v>112600</v>
      </c>
      <c r="AD17" s="11"/>
      <c r="AE17" s="12">
        <v>986590</v>
      </c>
      <c r="AF17" s="11"/>
      <c r="AG17" s="12">
        <v>69051880363</v>
      </c>
      <c r="AH17" s="11"/>
      <c r="AI17" s="12">
        <v>111069898931</v>
      </c>
      <c r="AJ17" s="11"/>
      <c r="AK17" s="11" t="s">
        <v>111</v>
      </c>
      <c r="AL17" s="11"/>
    </row>
    <row r="18" spans="1:38" x14ac:dyDescent="0.55000000000000004">
      <c r="A18" s="1" t="s">
        <v>112</v>
      </c>
      <c r="C18" s="11" t="s">
        <v>80</v>
      </c>
      <c r="D18" s="11"/>
      <c r="E18" s="11" t="s">
        <v>80</v>
      </c>
      <c r="F18" s="11"/>
      <c r="G18" s="11" t="s">
        <v>113</v>
      </c>
      <c r="H18" s="11"/>
      <c r="I18" s="11" t="s">
        <v>114</v>
      </c>
      <c r="J18" s="11"/>
      <c r="K18" s="12">
        <v>17</v>
      </c>
      <c r="L18" s="11"/>
      <c r="M18" s="12">
        <v>17</v>
      </c>
      <c r="N18" s="11"/>
      <c r="O18" s="12">
        <v>105000</v>
      </c>
      <c r="P18" s="11"/>
      <c r="Q18" s="12">
        <v>97907059108</v>
      </c>
      <c r="R18" s="11"/>
      <c r="S18" s="12">
        <v>103931159062</v>
      </c>
      <c r="T18" s="11"/>
      <c r="U18" s="12">
        <v>0</v>
      </c>
      <c r="V18" s="11"/>
      <c r="W18" s="12">
        <v>0</v>
      </c>
      <c r="X18" s="11"/>
      <c r="Y18" s="12">
        <v>105000</v>
      </c>
      <c r="Z18" s="11"/>
      <c r="AA18" s="12">
        <v>105000000000</v>
      </c>
      <c r="AB18" s="11"/>
      <c r="AC18" s="12">
        <v>0</v>
      </c>
      <c r="AD18" s="11"/>
      <c r="AE18" s="12">
        <v>0</v>
      </c>
      <c r="AF18" s="11"/>
      <c r="AG18" s="12">
        <v>0</v>
      </c>
      <c r="AH18" s="11"/>
      <c r="AI18" s="12">
        <v>0</v>
      </c>
      <c r="AJ18" s="11"/>
      <c r="AK18" s="11" t="s">
        <v>33</v>
      </c>
      <c r="AL18" s="11"/>
    </row>
    <row r="19" spans="1:38" x14ac:dyDescent="0.55000000000000004">
      <c r="A19" s="1" t="s">
        <v>115</v>
      </c>
      <c r="C19" s="11" t="s">
        <v>80</v>
      </c>
      <c r="D19" s="11"/>
      <c r="E19" s="11" t="s">
        <v>80</v>
      </c>
      <c r="F19" s="11"/>
      <c r="G19" s="11" t="s">
        <v>116</v>
      </c>
      <c r="H19" s="11"/>
      <c r="I19" s="11" t="s">
        <v>117</v>
      </c>
      <c r="J19" s="11"/>
      <c r="K19" s="12">
        <v>18</v>
      </c>
      <c r="L19" s="11"/>
      <c r="M19" s="12">
        <v>18</v>
      </c>
      <c r="N19" s="11"/>
      <c r="O19" s="12">
        <v>0</v>
      </c>
      <c r="P19" s="11"/>
      <c r="Q19" s="12">
        <v>0</v>
      </c>
      <c r="R19" s="11"/>
      <c r="S19" s="12">
        <v>0</v>
      </c>
      <c r="T19" s="11"/>
      <c r="U19" s="12">
        <v>270000</v>
      </c>
      <c r="V19" s="11"/>
      <c r="W19" s="12">
        <v>248610968068</v>
      </c>
      <c r="X19" s="11"/>
      <c r="Y19" s="12">
        <v>0</v>
      </c>
      <c r="Z19" s="11"/>
      <c r="AA19" s="12">
        <v>0</v>
      </c>
      <c r="AB19" s="11"/>
      <c r="AC19" s="12">
        <v>270000</v>
      </c>
      <c r="AD19" s="11"/>
      <c r="AE19" s="12">
        <v>950950</v>
      </c>
      <c r="AF19" s="11"/>
      <c r="AG19" s="12">
        <v>248610968068</v>
      </c>
      <c r="AH19" s="11"/>
      <c r="AI19" s="12">
        <v>256709962884</v>
      </c>
      <c r="AJ19" s="11"/>
      <c r="AK19" s="11" t="s">
        <v>118</v>
      </c>
      <c r="AL19" s="11"/>
    </row>
    <row r="20" spans="1:38" x14ac:dyDescent="0.55000000000000004">
      <c r="A20" s="1" t="s">
        <v>69</v>
      </c>
      <c r="C20" s="11" t="s">
        <v>69</v>
      </c>
      <c r="D20" s="11"/>
      <c r="E20" s="11" t="s">
        <v>69</v>
      </c>
      <c r="F20" s="11"/>
      <c r="G20" s="11" t="s">
        <v>69</v>
      </c>
      <c r="H20" s="11"/>
      <c r="I20" s="11" t="s">
        <v>69</v>
      </c>
      <c r="J20" s="11"/>
      <c r="K20" s="11" t="s">
        <v>69</v>
      </c>
      <c r="L20" s="11"/>
      <c r="M20" s="11" t="s">
        <v>69</v>
      </c>
      <c r="N20" s="11"/>
      <c r="O20" s="11" t="s">
        <v>69</v>
      </c>
      <c r="P20" s="11"/>
      <c r="Q20" s="13">
        <f>SUM(Q9:Q19)</f>
        <v>360280738659</v>
      </c>
      <c r="R20" s="11"/>
      <c r="S20" s="13">
        <f>SUM(S9:S19)</f>
        <v>478445550357</v>
      </c>
      <c r="T20" s="11"/>
      <c r="U20" s="11" t="s">
        <v>69</v>
      </c>
      <c r="V20" s="11"/>
      <c r="W20" s="13">
        <f>SUM(W9:W19)</f>
        <v>248610968068</v>
      </c>
      <c r="X20" s="11"/>
      <c r="Y20" s="11" t="s">
        <v>69</v>
      </c>
      <c r="Z20" s="11"/>
      <c r="AA20" s="13">
        <f>SUM(AA9:AA19)</f>
        <v>221832000000</v>
      </c>
      <c r="AB20" s="11"/>
      <c r="AC20" s="11" t="s">
        <v>69</v>
      </c>
      <c r="AD20" s="11"/>
      <c r="AE20" s="11" t="s">
        <v>69</v>
      </c>
      <c r="AF20" s="11"/>
      <c r="AG20" s="13">
        <f>SUM(AG9:AG19)</f>
        <v>433900015786</v>
      </c>
      <c r="AH20" s="11"/>
      <c r="AI20" s="13">
        <f>SUM(AI9:AI19)</f>
        <v>523791418471</v>
      </c>
      <c r="AJ20" s="11"/>
      <c r="AK20" s="7" t="s">
        <v>119</v>
      </c>
      <c r="AL20" s="11"/>
    </row>
    <row r="21" spans="1:38" x14ac:dyDescent="0.55000000000000004"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x14ac:dyDescent="0.55000000000000004"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</sheetData>
  <mergeCells count="28"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5"/>
  <sheetViews>
    <sheetView rightToLeft="1" workbookViewId="0">
      <selection activeCell="E19" sqref="E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2" style="1" customWidth="1"/>
    <col min="10" max="10" width="1" style="1" customWidth="1"/>
    <col min="11" max="11" width="25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1" ht="24.75" x14ac:dyDescent="0.55000000000000004">
      <c r="A3" s="22" t="s">
        <v>1</v>
      </c>
      <c r="B3" s="22" t="s">
        <v>1</v>
      </c>
      <c r="C3" s="22" t="s">
        <v>1</v>
      </c>
      <c r="D3" s="22" t="s">
        <v>1</v>
      </c>
      <c r="E3" s="22" t="s">
        <v>1</v>
      </c>
      <c r="F3" s="22" t="s">
        <v>1</v>
      </c>
      <c r="G3" s="22" t="s">
        <v>1</v>
      </c>
      <c r="H3" s="22" t="s">
        <v>1</v>
      </c>
      <c r="I3" s="22" t="s">
        <v>1</v>
      </c>
      <c r="J3" s="22" t="s">
        <v>1</v>
      </c>
      <c r="K3" s="22" t="s">
        <v>1</v>
      </c>
    </row>
    <row r="4" spans="1:1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1" ht="25.5" thickBot="1" x14ac:dyDescent="0.6">
      <c r="A6" s="21" t="s">
        <v>121</v>
      </c>
      <c r="C6" s="21" t="s">
        <v>4</v>
      </c>
      <c r="E6" s="21" t="s">
        <v>5</v>
      </c>
      <c r="F6" s="21" t="s">
        <v>5</v>
      </c>
      <c r="G6" s="21" t="s">
        <v>5</v>
      </c>
      <c r="I6" s="21" t="s">
        <v>6</v>
      </c>
      <c r="J6" s="21" t="s">
        <v>6</v>
      </c>
      <c r="K6" s="21" t="s">
        <v>6</v>
      </c>
    </row>
    <row r="7" spans="1:11" ht="25.5" thickBot="1" x14ac:dyDescent="0.6">
      <c r="A7" s="21" t="s">
        <v>121</v>
      </c>
      <c r="C7" s="21" t="s">
        <v>123</v>
      </c>
      <c r="E7" s="21" t="s">
        <v>124</v>
      </c>
      <c r="G7" s="21" t="s">
        <v>125</v>
      </c>
      <c r="I7" s="21" t="s">
        <v>123</v>
      </c>
      <c r="K7" s="21" t="s">
        <v>120</v>
      </c>
    </row>
    <row r="8" spans="1:11" x14ac:dyDescent="0.55000000000000004">
      <c r="A8" s="1" t="s">
        <v>126</v>
      </c>
      <c r="C8" s="12">
        <v>707561406</v>
      </c>
      <c r="D8" s="12"/>
      <c r="E8" s="12">
        <v>5872505</v>
      </c>
      <c r="F8" s="12"/>
      <c r="G8" s="12">
        <v>1200</v>
      </c>
      <c r="H8" s="12"/>
      <c r="I8" s="12">
        <v>713432711</v>
      </c>
      <c r="K8" s="15">
        <v>2.0262558266838555E-4</v>
      </c>
    </row>
    <row r="9" spans="1:11" x14ac:dyDescent="0.55000000000000004">
      <c r="A9" s="1" t="s">
        <v>128</v>
      </c>
      <c r="C9" s="12">
        <v>236860004</v>
      </c>
      <c r="D9" s="12"/>
      <c r="E9" s="12">
        <v>1056360</v>
      </c>
      <c r="F9" s="12"/>
      <c r="G9" s="12">
        <v>1200</v>
      </c>
      <c r="H9" s="12"/>
      <c r="I9" s="12">
        <v>237915164</v>
      </c>
      <c r="K9" s="15">
        <v>6.7571472386755344E-5</v>
      </c>
    </row>
    <row r="10" spans="1:11" x14ac:dyDescent="0.55000000000000004">
      <c r="A10" s="1" t="s">
        <v>130</v>
      </c>
      <c r="C10" s="12">
        <v>362165508465</v>
      </c>
      <c r="D10" s="12"/>
      <c r="E10" s="12">
        <v>331348307206</v>
      </c>
      <c r="F10" s="12"/>
      <c r="G10" s="12">
        <v>510564018551</v>
      </c>
      <c r="H10" s="12"/>
      <c r="I10" s="12">
        <v>182949797120</v>
      </c>
      <c r="K10" s="15">
        <v>5.1960484386176294E-2</v>
      </c>
    </row>
    <row r="11" spans="1:11" x14ac:dyDescent="0.55000000000000004">
      <c r="A11" s="1" t="s">
        <v>132</v>
      </c>
      <c r="C11" s="12">
        <v>1911003141</v>
      </c>
      <c r="D11" s="12"/>
      <c r="E11" s="12">
        <v>13831988793</v>
      </c>
      <c r="F11" s="12"/>
      <c r="G11" s="12">
        <v>15700600000</v>
      </c>
      <c r="H11" s="12"/>
      <c r="I11" s="12">
        <v>42391934</v>
      </c>
      <c r="K11" s="15">
        <v>1.2039944615308989E-5</v>
      </c>
    </row>
    <row r="12" spans="1:11" x14ac:dyDescent="0.55000000000000004">
      <c r="A12" s="1" t="s">
        <v>134</v>
      </c>
      <c r="C12" s="12">
        <v>650000000000</v>
      </c>
      <c r="D12" s="12"/>
      <c r="E12" s="12">
        <v>0</v>
      </c>
      <c r="F12" s="12"/>
      <c r="G12" s="12">
        <v>0</v>
      </c>
      <c r="H12" s="12"/>
      <c r="I12" s="12">
        <v>650000000000</v>
      </c>
      <c r="K12" s="15">
        <v>0.18460974203136951</v>
      </c>
    </row>
    <row r="13" spans="1:11" ht="24.75" thickBot="1" x14ac:dyDescent="0.6">
      <c r="A13" s="1" t="s">
        <v>134</v>
      </c>
      <c r="C13" s="12">
        <v>100000000000</v>
      </c>
      <c r="D13" s="12"/>
      <c r="E13" s="12">
        <v>0</v>
      </c>
      <c r="F13" s="12"/>
      <c r="G13" s="12">
        <v>0</v>
      </c>
      <c r="H13" s="12"/>
      <c r="I13" s="12">
        <v>100000000000</v>
      </c>
      <c r="K13" s="15">
        <v>2.8401498774056847E-2</v>
      </c>
    </row>
    <row r="14" spans="1:11" ht="24.75" thickBot="1" x14ac:dyDescent="0.6">
      <c r="A14" s="1" t="s">
        <v>69</v>
      </c>
      <c r="C14" s="13">
        <f>SUM(C8:C13)</f>
        <v>1115020933016</v>
      </c>
      <c r="D14" s="11"/>
      <c r="E14" s="13">
        <f>SUM(E8:E13)</f>
        <v>345187224864</v>
      </c>
      <c r="F14" s="11"/>
      <c r="G14" s="13">
        <f>SUM(G8:G13)</f>
        <v>526264620951</v>
      </c>
      <c r="H14" s="11"/>
      <c r="I14" s="13">
        <f>SUM(I8:I13)</f>
        <v>933943536929</v>
      </c>
      <c r="K14" s="16">
        <f>SUM(K8:K13)</f>
        <v>0.26525396219127312</v>
      </c>
    </row>
    <row r="15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3"/>
  <sheetViews>
    <sheetView rightToLeft="1" workbookViewId="0">
      <selection activeCell="I12" sqref="I12"/>
    </sheetView>
  </sheetViews>
  <sheetFormatPr defaultRowHeight="24" x14ac:dyDescent="0.55000000000000004"/>
  <cols>
    <col min="1" max="1" width="31.425781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16.5703125" style="1" bestFit="1" customWidth="1"/>
    <col min="10" max="16384" width="9.140625" style="1"/>
  </cols>
  <sheetData>
    <row r="2" spans="1: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</row>
    <row r="3" spans="1:9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</row>
    <row r="4" spans="1: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</row>
    <row r="6" spans="1:9" ht="24.75" x14ac:dyDescent="0.55000000000000004">
      <c r="A6" s="21" t="s">
        <v>141</v>
      </c>
      <c r="C6" s="21" t="s">
        <v>123</v>
      </c>
      <c r="E6" s="21" t="s">
        <v>199</v>
      </c>
      <c r="G6" s="21" t="s">
        <v>13</v>
      </c>
      <c r="I6" s="3"/>
    </row>
    <row r="7" spans="1:9" x14ac:dyDescent="0.55000000000000004">
      <c r="A7" s="1" t="s">
        <v>209</v>
      </c>
      <c r="C7" s="3">
        <v>171368714488</v>
      </c>
      <c r="E7" s="1" t="s">
        <v>200</v>
      </c>
      <c r="G7" s="11" t="s">
        <v>210</v>
      </c>
      <c r="I7" s="3"/>
    </row>
    <row r="8" spans="1:9" x14ac:dyDescent="0.55000000000000004">
      <c r="A8" s="1" t="s">
        <v>211</v>
      </c>
      <c r="C8" s="3">
        <v>42986882376</v>
      </c>
      <c r="E8" s="1" t="s">
        <v>212</v>
      </c>
      <c r="G8" s="11" t="s">
        <v>42</v>
      </c>
      <c r="I8" s="3"/>
    </row>
    <row r="9" spans="1:9" x14ac:dyDescent="0.55000000000000004">
      <c r="A9" s="1" t="s">
        <v>213</v>
      </c>
      <c r="C9" s="3">
        <v>20504416003</v>
      </c>
      <c r="E9" s="1" t="s">
        <v>214</v>
      </c>
      <c r="G9" s="11" t="s">
        <v>215</v>
      </c>
      <c r="I9" s="3"/>
    </row>
    <row r="10" spans="1:9" x14ac:dyDescent="0.55000000000000004">
      <c r="A10" s="1" t="s">
        <v>69</v>
      </c>
      <c r="C10" s="4">
        <f>SUM(C7:C9)</f>
        <v>234860012867</v>
      </c>
      <c r="E10" s="5" t="s">
        <v>216</v>
      </c>
      <c r="G10" s="7" t="s">
        <v>217</v>
      </c>
      <c r="I10" s="3"/>
    </row>
    <row r="11" spans="1:9" x14ac:dyDescent="0.55000000000000004">
      <c r="G11" s="11"/>
      <c r="I11" s="3"/>
    </row>
    <row r="12" spans="1:9" x14ac:dyDescent="0.55000000000000004">
      <c r="G12" s="11"/>
    </row>
    <row r="13" spans="1:9" x14ac:dyDescent="0.55000000000000004">
      <c r="G13" s="11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6"/>
  <sheetViews>
    <sheetView rightToLeft="1" workbookViewId="0">
      <selection activeCell="C58" sqref="C58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1" style="1" customWidth="1"/>
    <col min="6" max="6" width="1" style="1" customWidth="1"/>
    <col min="7" max="7" width="22" style="1" customWidth="1"/>
    <col min="8" max="8" width="1" style="1" customWidth="1"/>
    <col min="9" max="9" width="21" style="1" customWidth="1"/>
    <col min="10" max="10" width="1" style="1" customWidth="1"/>
    <col min="11" max="11" width="23" style="11" customWidth="1"/>
    <col min="12" max="12" width="1" style="1" customWidth="1"/>
    <col min="13" max="13" width="21" style="1" customWidth="1"/>
    <col min="14" max="14" width="1" style="1" customWidth="1"/>
    <col min="15" max="15" width="22" style="1" customWidth="1"/>
    <col min="16" max="16" width="1" style="1" customWidth="1"/>
    <col min="17" max="17" width="22" style="1" customWidth="1"/>
    <col min="18" max="18" width="1" style="1" customWidth="1"/>
    <col min="19" max="19" width="22" style="1" customWidth="1"/>
    <col min="20" max="20" width="1" style="1" customWidth="1"/>
    <col min="21" max="21" width="23" style="1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  <c r="T2" s="22" t="s">
        <v>0</v>
      </c>
      <c r="U2" s="22" t="s">
        <v>0</v>
      </c>
    </row>
    <row r="3" spans="1:21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  <c r="R3" s="22" t="s">
        <v>137</v>
      </c>
      <c r="S3" s="22" t="s">
        <v>137</v>
      </c>
      <c r="T3" s="22" t="s">
        <v>137</v>
      </c>
      <c r="U3" s="22" t="s">
        <v>137</v>
      </c>
    </row>
    <row r="4" spans="1:2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  <c r="T4" s="22" t="s">
        <v>2</v>
      </c>
      <c r="U4" s="22" t="s">
        <v>2</v>
      </c>
    </row>
    <row r="6" spans="1:21" ht="24.75" x14ac:dyDescent="0.55000000000000004">
      <c r="A6" s="21" t="s">
        <v>3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H6" s="21" t="s">
        <v>139</v>
      </c>
      <c r="I6" s="21" t="s">
        <v>139</v>
      </c>
      <c r="J6" s="21" t="s">
        <v>139</v>
      </c>
      <c r="K6" s="21" t="s">
        <v>139</v>
      </c>
      <c r="M6" s="21" t="s">
        <v>140</v>
      </c>
      <c r="N6" s="21" t="s">
        <v>140</v>
      </c>
      <c r="O6" s="21" t="s">
        <v>140</v>
      </c>
      <c r="P6" s="21" t="s">
        <v>140</v>
      </c>
      <c r="Q6" s="21" t="s">
        <v>140</v>
      </c>
      <c r="R6" s="21" t="s">
        <v>140</v>
      </c>
      <c r="S6" s="21" t="s">
        <v>140</v>
      </c>
      <c r="T6" s="21" t="s">
        <v>140</v>
      </c>
      <c r="U6" s="21" t="s">
        <v>140</v>
      </c>
    </row>
    <row r="7" spans="1:21" ht="24.75" x14ac:dyDescent="0.55000000000000004">
      <c r="A7" s="21" t="s">
        <v>3</v>
      </c>
      <c r="C7" s="21" t="s">
        <v>196</v>
      </c>
      <c r="E7" s="21" t="s">
        <v>197</v>
      </c>
      <c r="G7" s="21" t="s">
        <v>198</v>
      </c>
      <c r="I7" s="21" t="s">
        <v>123</v>
      </c>
      <c r="K7" s="21" t="s">
        <v>199</v>
      </c>
      <c r="M7" s="21" t="s">
        <v>196</v>
      </c>
      <c r="O7" s="21" t="s">
        <v>197</v>
      </c>
      <c r="Q7" s="21" t="s">
        <v>198</v>
      </c>
      <c r="S7" s="21" t="s">
        <v>123</v>
      </c>
      <c r="U7" s="21" t="s">
        <v>199</v>
      </c>
    </row>
    <row r="8" spans="1:21" x14ac:dyDescent="0.55000000000000004">
      <c r="A8" s="1" t="s">
        <v>54</v>
      </c>
      <c r="C8" s="6">
        <v>0</v>
      </c>
      <c r="D8" s="6"/>
      <c r="E8" s="6">
        <v>0</v>
      </c>
      <c r="F8" s="6"/>
      <c r="G8" s="6">
        <v>5401283918</v>
      </c>
      <c r="H8" s="6"/>
      <c r="I8" s="6">
        <f>C8+E8+G8</f>
        <v>5401283918</v>
      </c>
      <c r="K8" s="15">
        <f>I8/$I$65</f>
        <v>3.1518494692204871E-2</v>
      </c>
      <c r="M8" s="6">
        <v>0</v>
      </c>
      <c r="N8" s="6"/>
      <c r="O8" s="6">
        <v>0</v>
      </c>
      <c r="P8" s="6"/>
      <c r="Q8" s="6">
        <v>5846134727</v>
      </c>
      <c r="R8" s="6"/>
      <c r="S8" s="6">
        <f>M8+O8+Q8</f>
        <v>5846134727</v>
      </c>
      <c r="U8" s="15">
        <f>S8/$S$65</f>
        <v>0.30459516088203881</v>
      </c>
    </row>
    <row r="9" spans="1:21" x14ac:dyDescent="0.55000000000000004">
      <c r="A9" s="1" t="s">
        <v>18</v>
      </c>
      <c r="C9" s="6">
        <v>0</v>
      </c>
      <c r="D9" s="6"/>
      <c r="E9" s="6">
        <v>14273934249</v>
      </c>
      <c r="F9" s="6"/>
      <c r="G9" s="6">
        <v>328036691</v>
      </c>
      <c r="H9" s="6"/>
      <c r="I9" s="6">
        <f t="shared" ref="I9:I64" si="0">C9+E9+G9</f>
        <v>14601970940</v>
      </c>
      <c r="K9" s="15">
        <f t="shared" ref="K9:K64" si="1">I9/$I$65</f>
        <v>8.5207915479943067E-2</v>
      </c>
      <c r="M9" s="6">
        <v>2398565272</v>
      </c>
      <c r="N9" s="6"/>
      <c r="O9" s="6">
        <v>-1282129014</v>
      </c>
      <c r="P9" s="6"/>
      <c r="Q9" s="6">
        <v>328036691</v>
      </c>
      <c r="R9" s="6"/>
      <c r="S9" s="6">
        <f t="shared" ref="S9:S64" si="2">M9+O9+Q9</f>
        <v>1444472949</v>
      </c>
      <c r="U9" s="15">
        <f t="shared" ref="U9:U64" si="3">S9/$S$65</f>
        <v>7.5259892362451203E-2</v>
      </c>
    </row>
    <row r="10" spans="1:21" x14ac:dyDescent="0.55000000000000004">
      <c r="A10" s="1" t="s">
        <v>31</v>
      </c>
      <c r="C10" s="6">
        <v>0</v>
      </c>
      <c r="D10" s="6"/>
      <c r="E10" s="6">
        <v>12260498477</v>
      </c>
      <c r="F10" s="6"/>
      <c r="G10" s="6">
        <v>-5315530770</v>
      </c>
      <c r="H10" s="6"/>
      <c r="I10" s="6">
        <f t="shared" si="0"/>
        <v>6944967707</v>
      </c>
      <c r="K10" s="15">
        <f t="shared" si="1"/>
        <v>4.0526462066016823E-2</v>
      </c>
      <c r="M10" s="6">
        <v>3298682520</v>
      </c>
      <c r="N10" s="6"/>
      <c r="O10" s="6">
        <v>-10881951896</v>
      </c>
      <c r="P10" s="6"/>
      <c r="Q10" s="6">
        <v>-5315530770</v>
      </c>
      <c r="R10" s="6"/>
      <c r="S10" s="6">
        <f t="shared" si="2"/>
        <v>-12898800146</v>
      </c>
      <c r="U10" s="15">
        <f t="shared" si="3"/>
        <v>-0.6720529527844622</v>
      </c>
    </row>
    <row r="11" spans="1:21" x14ac:dyDescent="0.55000000000000004">
      <c r="A11" s="1" t="s">
        <v>21</v>
      </c>
      <c r="C11" s="6">
        <v>0</v>
      </c>
      <c r="D11" s="6"/>
      <c r="E11" s="6">
        <v>6205964187</v>
      </c>
      <c r="F11" s="6"/>
      <c r="G11" s="6">
        <v>-1994261120</v>
      </c>
      <c r="H11" s="6"/>
      <c r="I11" s="6">
        <f t="shared" si="0"/>
        <v>4211703067</v>
      </c>
      <c r="K11" s="15">
        <f t="shared" si="1"/>
        <v>2.4576849278372351E-2</v>
      </c>
      <c r="M11" s="6">
        <v>10730477060</v>
      </c>
      <c r="N11" s="6"/>
      <c r="O11" s="6">
        <v>-18364875048</v>
      </c>
      <c r="P11" s="6"/>
      <c r="Q11" s="6">
        <v>-13123663270</v>
      </c>
      <c r="R11" s="6"/>
      <c r="S11" s="6">
        <f t="shared" si="2"/>
        <v>-20758061258</v>
      </c>
      <c r="U11" s="15">
        <f t="shared" si="3"/>
        <v>-1.0815359726963281</v>
      </c>
    </row>
    <row r="12" spans="1:21" x14ac:dyDescent="0.55000000000000004">
      <c r="A12" s="1" t="s">
        <v>58</v>
      </c>
      <c r="C12" s="6">
        <v>0</v>
      </c>
      <c r="D12" s="6"/>
      <c r="E12" s="6">
        <v>0</v>
      </c>
      <c r="F12" s="6"/>
      <c r="G12" s="6">
        <v>1315519893</v>
      </c>
      <c r="H12" s="6"/>
      <c r="I12" s="6">
        <f t="shared" si="0"/>
        <v>1315519893</v>
      </c>
      <c r="K12" s="15">
        <f t="shared" si="1"/>
        <v>7.6765464275693014E-3</v>
      </c>
      <c r="M12" s="6">
        <v>736264350</v>
      </c>
      <c r="N12" s="6"/>
      <c r="O12" s="6">
        <v>0</v>
      </c>
      <c r="P12" s="6"/>
      <c r="Q12" s="6">
        <v>1153972214</v>
      </c>
      <c r="R12" s="6"/>
      <c r="S12" s="6">
        <f t="shared" si="2"/>
        <v>1890236564</v>
      </c>
      <c r="U12" s="15">
        <f t="shared" si="3"/>
        <v>9.8485056743149585E-2</v>
      </c>
    </row>
    <row r="13" spans="1:21" x14ac:dyDescent="0.55000000000000004">
      <c r="A13" s="1" t="s">
        <v>16</v>
      </c>
      <c r="C13" s="6">
        <v>0</v>
      </c>
      <c r="D13" s="6"/>
      <c r="E13" s="6">
        <v>8107379061</v>
      </c>
      <c r="F13" s="6"/>
      <c r="G13" s="6">
        <v>-10303331010</v>
      </c>
      <c r="H13" s="6"/>
      <c r="I13" s="6">
        <f t="shared" si="0"/>
        <v>-2195951949</v>
      </c>
      <c r="K13" s="15">
        <f t="shared" si="1"/>
        <v>-1.2814193976776142E-2</v>
      </c>
      <c r="M13" s="6">
        <v>2219650400</v>
      </c>
      <c r="N13" s="6"/>
      <c r="O13" s="6">
        <v>-23843973806</v>
      </c>
      <c r="P13" s="6"/>
      <c r="Q13" s="6">
        <v>-10303331010</v>
      </c>
      <c r="R13" s="6"/>
      <c r="S13" s="6">
        <f t="shared" si="2"/>
        <v>-31927654416</v>
      </c>
      <c r="U13" s="15">
        <f t="shared" si="3"/>
        <v>-1.6634938275564064</v>
      </c>
    </row>
    <row r="14" spans="1:21" x14ac:dyDescent="0.55000000000000004">
      <c r="A14" s="1" t="s">
        <v>61</v>
      </c>
      <c r="C14" s="6">
        <v>0</v>
      </c>
      <c r="D14" s="6"/>
      <c r="E14" s="6">
        <v>10878837418</v>
      </c>
      <c r="F14" s="6"/>
      <c r="G14" s="6">
        <v>-2753749377</v>
      </c>
      <c r="H14" s="6"/>
      <c r="I14" s="6">
        <f t="shared" si="0"/>
        <v>8125088041</v>
      </c>
      <c r="K14" s="15">
        <f t="shared" si="1"/>
        <v>4.7412901854783737E-2</v>
      </c>
      <c r="M14" s="6">
        <v>7438703600</v>
      </c>
      <c r="N14" s="6"/>
      <c r="O14" s="6">
        <v>-15071376330</v>
      </c>
      <c r="P14" s="6"/>
      <c r="Q14" s="6">
        <v>-2753749377</v>
      </c>
      <c r="R14" s="6"/>
      <c r="S14" s="6">
        <f t="shared" si="2"/>
        <v>-10386422107</v>
      </c>
      <c r="U14" s="15">
        <f t="shared" si="3"/>
        <v>-0.54115309694442992</v>
      </c>
    </row>
    <row r="15" spans="1:21" x14ac:dyDescent="0.55000000000000004">
      <c r="A15" s="1" t="s">
        <v>23</v>
      </c>
      <c r="C15" s="6">
        <v>0</v>
      </c>
      <c r="D15" s="6"/>
      <c r="E15" s="6">
        <v>1837600532</v>
      </c>
      <c r="F15" s="6"/>
      <c r="G15" s="6">
        <v>-441954622</v>
      </c>
      <c r="H15" s="6"/>
      <c r="I15" s="6">
        <f t="shared" si="0"/>
        <v>1395645910</v>
      </c>
      <c r="K15" s="15">
        <f t="shared" si="1"/>
        <v>8.1441114509715785E-3</v>
      </c>
      <c r="M15" s="6">
        <v>1216799740</v>
      </c>
      <c r="N15" s="6"/>
      <c r="O15" s="6">
        <v>-3977590725</v>
      </c>
      <c r="P15" s="6"/>
      <c r="Q15" s="6">
        <v>-441954622</v>
      </c>
      <c r="R15" s="6"/>
      <c r="S15" s="6">
        <f t="shared" si="2"/>
        <v>-3202745607</v>
      </c>
      <c r="U15" s="15">
        <f t="shared" si="3"/>
        <v>-0.16686936907610683</v>
      </c>
    </row>
    <row r="16" spans="1:21" x14ac:dyDescent="0.55000000000000004">
      <c r="A16" s="1" t="s">
        <v>17</v>
      </c>
      <c r="C16" s="6">
        <v>0</v>
      </c>
      <c r="D16" s="6"/>
      <c r="E16" s="6">
        <v>6809818372</v>
      </c>
      <c r="F16" s="6"/>
      <c r="G16" s="6">
        <v>884159595</v>
      </c>
      <c r="H16" s="6"/>
      <c r="I16" s="6">
        <f t="shared" si="0"/>
        <v>7693977967</v>
      </c>
      <c r="K16" s="15">
        <f t="shared" si="1"/>
        <v>4.4897214698653563E-2</v>
      </c>
      <c r="M16" s="6">
        <v>1581585460</v>
      </c>
      <c r="N16" s="6"/>
      <c r="O16" s="6">
        <v>6674659060</v>
      </c>
      <c r="P16" s="6"/>
      <c r="Q16" s="6">
        <v>884159595</v>
      </c>
      <c r="R16" s="6"/>
      <c r="S16" s="6">
        <f t="shared" si="2"/>
        <v>9140404115</v>
      </c>
      <c r="U16" s="15">
        <f t="shared" si="3"/>
        <v>0.47623309963709543</v>
      </c>
    </row>
    <row r="17" spans="1:21" x14ac:dyDescent="0.55000000000000004">
      <c r="A17" s="1" t="s">
        <v>40</v>
      </c>
      <c r="C17" s="6">
        <v>0</v>
      </c>
      <c r="D17" s="6"/>
      <c r="E17" s="6">
        <v>584223225</v>
      </c>
      <c r="F17" s="6"/>
      <c r="G17" s="6">
        <v>0</v>
      </c>
      <c r="H17" s="6"/>
      <c r="I17" s="6">
        <f t="shared" si="0"/>
        <v>584223225</v>
      </c>
      <c r="K17" s="15">
        <f t="shared" si="1"/>
        <v>3.409159173221842E-3</v>
      </c>
      <c r="M17" s="6">
        <v>3165201600</v>
      </c>
      <c r="N17" s="6"/>
      <c r="O17" s="6">
        <v>-7120220551</v>
      </c>
      <c r="P17" s="6"/>
      <c r="Q17" s="6">
        <v>-3494648229</v>
      </c>
      <c r="R17" s="6"/>
      <c r="S17" s="6">
        <f t="shared" si="2"/>
        <v>-7449667180</v>
      </c>
      <c r="U17" s="15">
        <f t="shared" si="3"/>
        <v>-0.38814236742268365</v>
      </c>
    </row>
    <row r="18" spans="1:21" x14ac:dyDescent="0.55000000000000004">
      <c r="A18" s="1" t="s">
        <v>41</v>
      </c>
      <c r="C18" s="6">
        <v>0</v>
      </c>
      <c r="D18" s="6"/>
      <c r="E18" s="6">
        <v>3022472793</v>
      </c>
      <c r="F18" s="6"/>
      <c r="G18" s="6">
        <v>0</v>
      </c>
      <c r="H18" s="6"/>
      <c r="I18" s="6">
        <f t="shared" si="0"/>
        <v>3022472793</v>
      </c>
      <c r="K18" s="15">
        <f t="shared" si="1"/>
        <v>1.7637249611344007E-2</v>
      </c>
      <c r="M18" s="6">
        <v>10206089120</v>
      </c>
      <c r="N18" s="6"/>
      <c r="O18" s="6">
        <v>1213748893</v>
      </c>
      <c r="P18" s="6"/>
      <c r="Q18" s="6">
        <v>-503488092</v>
      </c>
      <c r="R18" s="6"/>
      <c r="S18" s="6">
        <f t="shared" si="2"/>
        <v>10916349921</v>
      </c>
      <c r="U18" s="15">
        <f t="shared" si="3"/>
        <v>0.5687633822523821</v>
      </c>
    </row>
    <row r="19" spans="1:21" x14ac:dyDescent="0.55000000000000004">
      <c r="A19" s="1" t="s">
        <v>179</v>
      </c>
      <c r="C19" s="6">
        <v>0</v>
      </c>
      <c r="D19" s="6"/>
      <c r="E19" s="6">
        <v>0</v>
      </c>
      <c r="F19" s="6"/>
      <c r="G19" s="6">
        <v>0</v>
      </c>
      <c r="H19" s="6"/>
      <c r="I19" s="6">
        <f t="shared" si="0"/>
        <v>0</v>
      </c>
      <c r="K19" s="15">
        <f t="shared" si="1"/>
        <v>0</v>
      </c>
      <c r="M19" s="6">
        <v>6892837000</v>
      </c>
      <c r="N19" s="6"/>
      <c r="O19" s="6">
        <v>0</v>
      </c>
      <c r="P19" s="6"/>
      <c r="Q19" s="6">
        <v>1210567704</v>
      </c>
      <c r="R19" s="6"/>
      <c r="S19" s="6">
        <f t="shared" si="2"/>
        <v>8103404704</v>
      </c>
      <c r="U19" s="15">
        <f t="shared" si="3"/>
        <v>0.42220338305028426</v>
      </c>
    </row>
    <row r="20" spans="1:21" x14ac:dyDescent="0.55000000000000004">
      <c r="A20" s="1" t="s">
        <v>26</v>
      </c>
      <c r="C20" s="6">
        <v>0</v>
      </c>
      <c r="D20" s="6"/>
      <c r="E20" s="6">
        <v>8157711246</v>
      </c>
      <c r="F20" s="6"/>
      <c r="G20" s="6">
        <v>0</v>
      </c>
      <c r="H20" s="6"/>
      <c r="I20" s="6">
        <f t="shared" si="0"/>
        <v>8157711246</v>
      </c>
      <c r="K20" s="15">
        <f t="shared" si="1"/>
        <v>4.7603270354060104E-2</v>
      </c>
      <c r="M20" s="6">
        <v>6019350662</v>
      </c>
      <c r="N20" s="6"/>
      <c r="O20" s="6">
        <v>10634159283</v>
      </c>
      <c r="P20" s="6"/>
      <c r="Q20" s="6">
        <v>-122243259</v>
      </c>
      <c r="R20" s="6"/>
      <c r="S20" s="6">
        <f t="shared" si="2"/>
        <v>16531266686</v>
      </c>
      <c r="U20" s="15">
        <f t="shared" si="3"/>
        <v>0.86131163083714868</v>
      </c>
    </row>
    <row r="21" spans="1:21" x14ac:dyDescent="0.55000000000000004">
      <c r="A21" s="1" t="s">
        <v>66</v>
      </c>
      <c r="C21" s="6">
        <v>0</v>
      </c>
      <c r="D21" s="6"/>
      <c r="E21" s="6">
        <v>2146511013</v>
      </c>
      <c r="F21" s="6"/>
      <c r="G21" s="6">
        <v>0</v>
      </c>
      <c r="H21" s="6"/>
      <c r="I21" s="6">
        <f t="shared" si="0"/>
        <v>2146511013</v>
      </c>
      <c r="K21" s="15">
        <f t="shared" si="1"/>
        <v>1.2525687780369667E-2</v>
      </c>
      <c r="M21" s="6">
        <v>0</v>
      </c>
      <c r="N21" s="6"/>
      <c r="O21" s="6">
        <v>1593188175</v>
      </c>
      <c r="P21" s="6"/>
      <c r="Q21" s="6">
        <v>-5101</v>
      </c>
      <c r="R21" s="6"/>
      <c r="S21" s="6">
        <f t="shared" si="2"/>
        <v>1593183074</v>
      </c>
      <c r="U21" s="15">
        <f t="shared" si="3"/>
        <v>8.3007983462706672E-2</v>
      </c>
    </row>
    <row r="22" spans="1:21" x14ac:dyDescent="0.55000000000000004">
      <c r="A22" s="1" t="s">
        <v>55</v>
      </c>
      <c r="C22" s="6">
        <v>0</v>
      </c>
      <c r="D22" s="6"/>
      <c r="E22" s="6">
        <v>11377448481</v>
      </c>
      <c r="F22" s="6"/>
      <c r="G22" s="6">
        <v>0</v>
      </c>
      <c r="H22" s="6"/>
      <c r="I22" s="6">
        <f t="shared" si="0"/>
        <v>11377448481</v>
      </c>
      <c r="K22" s="15">
        <f t="shared" si="1"/>
        <v>6.6391631138697144E-2</v>
      </c>
      <c r="M22" s="6">
        <v>0</v>
      </c>
      <c r="N22" s="6"/>
      <c r="O22" s="6">
        <v>13403305136</v>
      </c>
      <c r="P22" s="6"/>
      <c r="Q22" s="6">
        <v>764444852</v>
      </c>
      <c r="R22" s="6"/>
      <c r="S22" s="6">
        <f t="shared" si="2"/>
        <v>14167749988</v>
      </c>
      <c r="U22" s="15">
        <f t="shared" si="3"/>
        <v>0.73816774474950675</v>
      </c>
    </row>
    <row r="23" spans="1:21" x14ac:dyDescent="0.55000000000000004">
      <c r="A23" s="1" t="s">
        <v>22</v>
      </c>
      <c r="C23" s="6">
        <v>0</v>
      </c>
      <c r="D23" s="6"/>
      <c r="E23" s="6">
        <v>2224330793</v>
      </c>
      <c r="F23" s="6"/>
      <c r="G23" s="6">
        <v>0</v>
      </c>
      <c r="H23" s="6"/>
      <c r="I23" s="6">
        <f t="shared" si="0"/>
        <v>2224330793</v>
      </c>
      <c r="K23" s="15">
        <f t="shared" si="1"/>
        <v>1.2979795055624098E-2</v>
      </c>
      <c r="M23" s="6">
        <v>4280977680</v>
      </c>
      <c r="N23" s="6"/>
      <c r="O23" s="6">
        <v>-2496697829</v>
      </c>
      <c r="P23" s="6"/>
      <c r="Q23" s="6">
        <v>-339674924</v>
      </c>
      <c r="R23" s="6"/>
      <c r="S23" s="6">
        <f t="shared" si="2"/>
        <v>1444604927</v>
      </c>
      <c r="U23" s="15">
        <f t="shared" si="3"/>
        <v>7.5266768676805929E-2</v>
      </c>
    </row>
    <row r="24" spans="1:21" x14ac:dyDescent="0.55000000000000004">
      <c r="A24" s="1" t="s">
        <v>52</v>
      </c>
      <c r="C24" s="6">
        <v>0</v>
      </c>
      <c r="D24" s="6"/>
      <c r="E24" s="6">
        <v>15837777719</v>
      </c>
      <c r="F24" s="6"/>
      <c r="G24" s="6">
        <v>0</v>
      </c>
      <c r="H24" s="6"/>
      <c r="I24" s="6">
        <f t="shared" si="0"/>
        <v>15837777719</v>
      </c>
      <c r="K24" s="15">
        <f t="shared" si="1"/>
        <v>9.241930632623746E-2</v>
      </c>
      <c r="M24" s="6">
        <v>13335829600</v>
      </c>
      <c r="N24" s="6"/>
      <c r="O24" s="6">
        <v>-5797586851</v>
      </c>
      <c r="P24" s="6"/>
      <c r="Q24" s="6">
        <v>-11003702059</v>
      </c>
      <c r="R24" s="6"/>
      <c r="S24" s="6">
        <f t="shared" si="2"/>
        <v>-3465459310</v>
      </c>
      <c r="U24" s="15">
        <f t="shared" si="3"/>
        <v>-0.18055727165926624</v>
      </c>
    </row>
    <row r="25" spans="1:21" x14ac:dyDescent="0.55000000000000004">
      <c r="A25" s="1" t="s">
        <v>48</v>
      </c>
      <c r="C25" s="6">
        <v>0</v>
      </c>
      <c r="D25" s="6"/>
      <c r="E25" s="6">
        <v>5413693508</v>
      </c>
      <c r="F25" s="6"/>
      <c r="G25" s="6">
        <v>0</v>
      </c>
      <c r="H25" s="6"/>
      <c r="I25" s="6">
        <f t="shared" si="0"/>
        <v>5413693508</v>
      </c>
      <c r="K25" s="15">
        <f t="shared" si="1"/>
        <v>3.1590909251869838E-2</v>
      </c>
      <c r="M25" s="6">
        <v>11614900500</v>
      </c>
      <c r="N25" s="6"/>
      <c r="O25" s="6">
        <v>1967934153</v>
      </c>
      <c r="P25" s="6"/>
      <c r="Q25" s="6">
        <v>-3405957330</v>
      </c>
      <c r="R25" s="6"/>
      <c r="S25" s="6">
        <f t="shared" si="2"/>
        <v>10176877323</v>
      </c>
      <c r="U25" s="15">
        <f t="shared" si="3"/>
        <v>0.53023540000876168</v>
      </c>
    </row>
    <row r="26" spans="1:21" x14ac:dyDescent="0.55000000000000004">
      <c r="A26" s="1" t="s">
        <v>49</v>
      </c>
      <c r="C26" s="6">
        <v>0</v>
      </c>
      <c r="D26" s="6"/>
      <c r="E26" s="6">
        <v>-323217583</v>
      </c>
      <c r="F26" s="6"/>
      <c r="G26" s="6">
        <v>0</v>
      </c>
      <c r="H26" s="6"/>
      <c r="I26" s="6">
        <f t="shared" si="0"/>
        <v>-323217583</v>
      </c>
      <c r="K26" s="15">
        <f t="shared" si="1"/>
        <v>-1.8860944599233317E-3</v>
      </c>
      <c r="M26" s="6">
        <v>201284720</v>
      </c>
      <c r="N26" s="6"/>
      <c r="O26" s="6">
        <v>-7634091510</v>
      </c>
      <c r="P26" s="6"/>
      <c r="Q26" s="6">
        <v>14994541</v>
      </c>
      <c r="R26" s="6"/>
      <c r="S26" s="6">
        <f t="shared" si="2"/>
        <v>-7417812249</v>
      </c>
      <c r="U26" s="15">
        <f t="shared" si="3"/>
        <v>-0.38648266262867348</v>
      </c>
    </row>
    <row r="27" spans="1:21" x14ac:dyDescent="0.55000000000000004">
      <c r="A27" s="1" t="s">
        <v>25</v>
      </c>
      <c r="C27" s="6">
        <v>0</v>
      </c>
      <c r="D27" s="6"/>
      <c r="E27" s="6">
        <v>747853199</v>
      </c>
      <c r="F27" s="6"/>
      <c r="G27" s="6">
        <v>0</v>
      </c>
      <c r="H27" s="6"/>
      <c r="I27" s="6">
        <f t="shared" si="0"/>
        <v>747853199</v>
      </c>
      <c r="K27" s="15">
        <f t="shared" si="1"/>
        <v>4.3640007526132667E-3</v>
      </c>
      <c r="M27" s="6">
        <v>6895276180</v>
      </c>
      <c r="N27" s="6"/>
      <c r="O27" s="6">
        <v>-1876964891</v>
      </c>
      <c r="P27" s="6"/>
      <c r="Q27" s="6">
        <v>-20461647</v>
      </c>
      <c r="R27" s="6"/>
      <c r="S27" s="6">
        <f t="shared" si="2"/>
        <v>4997849642</v>
      </c>
      <c r="U27" s="15">
        <f t="shared" si="3"/>
        <v>0.26039783324501375</v>
      </c>
    </row>
    <row r="28" spans="1:21" x14ac:dyDescent="0.55000000000000004">
      <c r="A28" s="1" t="s">
        <v>37</v>
      </c>
      <c r="C28" s="6">
        <v>0</v>
      </c>
      <c r="D28" s="6"/>
      <c r="E28" s="6">
        <v>1823057481</v>
      </c>
      <c r="F28" s="6"/>
      <c r="G28" s="6">
        <v>0</v>
      </c>
      <c r="H28" s="6"/>
      <c r="I28" s="6">
        <f t="shared" si="0"/>
        <v>1823057481</v>
      </c>
      <c r="K28" s="15">
        <f t="shared" si="1"/>
        <v>1.0638216470531198E-2</v>
      </c>
      <c r="M28" s="6">
        <v>0</v>
      </c>
      <c r="N28" s="6"/>
      <c r="O28" s="6">
        <v>1905875256</v>
      </c>
      <c r="P28" s="6"/>
      <c r="Q28" s="6">
        <v>635371135</v>
      </c>
      <c r="R28" s="6"/>
      <c r="S28" s="6">
        <f t="shared" si="2"/>
        <v>2541246391</v>
      </c>
      <c r="U28" s="15">
        <f t="shared" si="3"/>
        <v>0.13240395397195326</v>
      </c>
    </row>
    <row r="29" spans="1:21" x14ac:dyDescent="0.55000000000000004">
      <c r="A29" s="1" t="s">
        <v>184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K29" s="15">
        <f t="shared" si="1"/>
        <v>0</v>
      </c>
      <c r="M29" s="6">
        <v>1875000000</v>
      </c>
      <c r="N29" s="6"/>
      <c r="O29" s="6">
        <v>0</v>
      </c>
      <c r="P29" s="6"/>
      <c r="Q29" s="6">
        <v>-648057372</v>
      </c>
      <c r="R29" s="6"/>
      <c r="S29" s="6">
        <f t="shared" si="2"/>
        <v>1226942628</v>
      </c>
      <c r="U29" s="15">
        <f t="shared" si="3"/>
        <v>6.392613318380877E-2</v>
      </c>
    </row>
    <row r="30" spans="1:21" x14ac:dyDescent="0.55000000000000004">
      <c r="A30" s="1" t="s">
        <v>190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K30" s="15">
        <f t="shared" si="1"/>
        <v>0</v>
      </c>
      <c r="M30" s="6">
        <v>0</v>
      </c>
      <c r="N30" s="6"/>
      <c r="O30" s="6">
        <v>0</v>
      </c>
      <c r="P30" s="6"/>
      <c r="Q30" s="6">
        <v>5129029992</v>
      </c>
      <c r="R30" s="6"/>
      <c r="S30" s="6">
        <f t="shared" si="2"/>
        <v>5129029992</v>
      </c>
      <c r="U30" s="15">
        <f t="shared" si="3"/>
        <v>0.26723258845998921</v>
      </c>
    </row>
    <row r="31" spans="1:21" x14ac:dyDescent="0.55000000000000004">
      <c r="A31" s="1" t="s">
        <v>64</v>
      </c>
      <c r="C31" s="6">
        <v>0</v>
      </c>
      <c r="D31" s="6"/>
      <c r="E31" s="6">
        <v>2513255447</v>
      </c>
      <c r="F31" s="6"/>
      <c r="G31" s="6">
        <v>0</v>
      </c>
      <c r="H31" s="6"/>
      <c r="I31" s="6">
        <f t="shared" si="0"/>
        <v>2513255447</v>
      </c>
      <c r="K31" s="15">
        <f t="shared" si="1"/>
        <v>1.4665777557524885E-2</v>
      </c>
      <c r="M31" s="6">
        <v>3428619870</v>
      </c>
      <c r="N31" s="6"/>
      <c r="O31" s="6">
        <v>-6755140249</v>
      </c>
      <c r="P31" s="6"/>
      <c r="Q31" s="6">
        <v>-3418</v>
      </c>
      <c r="R31" s="6"/>
      <c r="S31" s="6">
        <f t="shared" si="2"/>
        <v>-3326523797</v>
      </c>
      <c r="U31" s="15">
        <f t="shared" si="3"/>
        <v>-0.1733184571415276</v>
      </c>
    </row>
    <row r="32" spans="1:21" x14ac:dyDescent="0.55000000000000004">
      <c r="A32" s="1" t="s">
        <v>28</v>
      </c>
      <c r="C32" s="6">
        <v>0</v>
      </c>
      <c r="D32" s="6"/>
      <c r="E32" s="6">
        <v>8676104385</v>
      </c>
      <c r="F32" s="6"/>
      <c r="G32" s="6">
        <v>0</v>
      </c>
      <c r="H32" s="6"/>
      <c r="I32" s="6">
        <f t="shared" si="0"/>
        <v>8676104385</v>
      </c>
      <c r="K32" s="15">
        <f t="shared" si="1"/>
        <v>5.0628286562816809E-2</v>
      </c>
      <c r="M32" s="6">
        <v>2629061000</v>
      </c>
      <c r="N32" s="6"/>
      <c r="O32" s="6">
        <v>12724953099</v>
      </c>
      <c r="P32" s="6"/>
      <c r="Q32" s="6">
        <v>812392263</v>
      </c>
      <c r="R32" s="6"/>
      <c r="S32" s="6">
        <f t="shared" si="2"/>
        <v>16166406362</v>
      </c>
      <c r="U32" s="15">
        <f t="shared" si="3"/>
        <v>0.84230168763912683</v>
      </c>
    </row>
    <row r="33" spans="1:21" x14ac:dyDescent="0.55000000000000004">
      <c r="A33" s="1" t="s">
        <v>191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f t="shared" si="0"/>
        <v>0</v>
      </c>
      <c r="K33" s="15">
        <f t="shared" si="1"/>
        <v>0</v>
      </c>
      <c r="M33" s="6">
        <v>0</v>
      </c>
      <c r="N33" s="6"/>
      <c r="O33" s="6">
        <v>0</v>
      </c>
      <c r="P33" s="6"/>
      <c r="Q33" s="6">
        <v>2342</v>
      </c>
      <c r="R33" s="6"/>
      <c r="S33" s="6">
        <f t="shared" si="2"/>
        <v>2342</v>
      </c>
      <c r="U33" s="15">
        <f t="shared" si="3"/>
        <v>1.2202282364296511E-7</v>
      </c>
    </row>
    <row r="34" spans="1:21" x14ac:dyDescent="0.55000000000000004">
      <c r="A34" s="1" t="s">
        <v>29</v>
      </c>
      <c r="C34" s="6">
        <v>0</v>
      </c>
      <c r="D34" s="6"/>
      <c r="E34" s="6">
        <v>-1023406781</v>
      </c>
      <c r="F34" s="6"/>
      <c r="G34" s="6">
        <v>0</v>
      </c>
      <c r="H34" s="6"/>
      <c r="I34" s="6">
        <f t="shared" si="0"/>
        <v>-1023406781</v>
      </c>
      <c r="K34" s="15">
        <f t="shared" si="1"/>
        <v>-5.9719580908198008E-3</v>
      </c>
      <c r="M34" s="6">
        <v>12994810560</v>
      </c>
      <c r="N34" s="6"/>
      <c r="O34" s="6">
        <v>-7900700352</v>
      </c>
      <c r="P34" s="6"/>
      <c r="Q34" s="6">
        <v>-2924374075</v>
      </c>
      <c r="R34" s="6"/>
      <c r="S34" s="6">
        <f t="shared" si="2"/>
        <v>2169736133</v>
      </c>
      <c r="U34" s="15">
        <f t="shared" si="3"/>
        <v>0.11304753608404272</v>
      </c>
    </row>
    <row r="35" spans="1:21" x14ac:dyDescent="0.55000000000000004">
      <c r="A35" s="1" t="s">
        <v>162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K35" s="15">
        <f t="shared" si="1"/>
        <v>0</v>
      </c>
      <c r="M35" s="6">
        <v>5449040940</v>
      </c>
      <c r="N35" s="6"/>
      <c r="O35" s="6">
        <v>0</v>
      </c>
      <c r="P35" s="6"/>
      <c r="Q35" s="6">
        <v>9445015568</v>
      </c>
      <c r="R35" s="6"/>
      <c r="S35" s="6">
        <f t="shared" si="2"/>
        <v>14894056508</v>
      </c>
      <c r="U35" s="15">
        <f t="shared" si="3"/>
        <v>0.77600974833648195</v>
      </c>
    </row>
    <row r="36" spans="1:21" x14ac:dyDescent="0.55000000000000004">
      <c r="A36" s="1" t="s">
        <v>62</v>
      </c>
      <c r="C36" s="6">
        <v>0</v>
      </c>
      <c r="D36" s="6"/>
      <c r="E36" s="6">
        <v>14930194</v>
      </c>
      <c r="F36" s="6"/>
      <c r="G36" s="6">
        <v>0</v>
      </c>
      <c r="H36" s="6"/>
      <c r="I36" s="6">
        <f t="shared" si="0"/>
        <v>14930194</v>
      </c>
      <c r="K36" s="15">
        <f t="shared" si="1"/>
        <v>8.7123218754409687E-5</v>
      </c>
      <c r="M36" s="6">
        <v>53432158</v>
      </c>
      <c r="N36" s="6"/>
      <c r="O36" s="6">
        <v>-530851329</v>
      </c>
      <c r="P36" s="6"/>
      <c r="Q36" s="6">
        <v>-864227069</v>
      </c>
      <c r="R36" s="6"/>
      <c r="S36" s="6">
        <f t="shared" si="2"/>
        <v>-1341646240</v>
      </c>
      <c r="U36" s="15">
        <f t="shared" si="3"/>
        <v>-6.9902417820139728E-2</v>
      </c>
    </row>
    <row r="37" spans="1:21" x14ac:dyDescent="0.55000000000000004">
      <c r="A37" s="1" t="s">
        <v>183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K37" s="15">
        <f t="shared" si="1"/>
        <v>0</v>
      </c>
      <c r="M37" s="6">
        <v>110186760</v>
      </c>
      <c r="N37" s="6"/>
      <c r="O37" s="6">
        <v>0</v>
      </c>
      <c r="P37" s="6"/>
      <c r="Q37" s="6">
        <v>5727788582</v>
      </c>
      <c r="R37" s="6"/>
      <c r="S37" s="6">
        <f t="shared" si="2"/>
        <v>5837975342</v>
      </c>
      <c r="U37" s="15">
        <f t="shared" si="3"/>
        <v>0.30417004081504906</v>
      </c>
    </row>
    <row r="38" spans="1:21" x14ac:dyDescent="0.55000000000000004">
      <c r="A38" s="1" t="s">
        <v>50</v>
      </c>
      <c r="C38" s="6">
        <v>0</v>
      </c>
      <c r="D38" s="6"/>
      <c r="E38" s="6">
        <v>2626351288</v>
      </c>
      <c r="F38" s="6"/>
      <c r="G38" s="6">
        <v>0</v>
      </c>
      <c r="H38" s="6"/>
      <c r="I38" s="6">
        <f t="shared" si="0"/>
        <v>2626351288</v>
      </c>
      <c r="K38" s="15">
        <f t="shared" si="1"/>
        <v>1.5325733730609905E-2</v>
      </c>
      <c r="M38" s="6">
        <v>3701803635</v>
      </c>
      <c r="N38" s="6"/>
      <c r="O38" s="6">
        <v>-19582190717</v>
      </c>
      <c r="P38" s="6"/>
      <c r="Q38" s="6">
        <v>-173003865</v>
      </c>
      <c r="R38" s="6"/>
      <c r="S38" s="6">
        <f t="shared" si="2"/>
        <v>-16053390947</v>
      </c>
      <c r="U38" s="15">
        <f t="shared" si="3"/>
        <v>-0.83641336139938238</v>
      </c>
    </row>
    <row r="39" spans="1:21" x14ac:dyDescent="0.55000000000000004">
      <c r="A39" s="1" t="s">
        <v>19</v>
      </c>
      <c r="C39" s="6">
        <v>0</v>
      </c>
      <c r="D39" s="6"/>
      <c r="E39" s="6">
        <v>-2224877456</v>
      </c>
      <c r="F39" s="6"/>
      <c r="G39" s="6">
        <v>0</v>
      </c>
      <c r="H39" s="6"/>
      <c r="I39" s="6">
        <f t="shared" si="0"/>
        <v>-2224877456</v>
      </c>
      <c r="K39" s="15">
        <f t="shared" si="1"/>
        <v>-1.2982985036955481E-2</v>
      </c>
      <c r="M39" s="6">
        <v>1644457684</v>
      </c>
      <c r="N39" s="6"/>
      <c r="O39" s="6">
        <v>5566809565</v>
      </c>
      <c r="P39" s="6"/>
      <c r="Q39" s="6">
        <v>11293802643</v>
      </c>
      <c r="R39" s="6"/>
      <c r="S39" s="6">
        <f t="shared" si="2"/>
        <v>18505069892</v>
      </c>
      <c r="U39" s="15">
        <f t="shared" si="3"/>
        <v>0.96415067460813797</v>
      </c>
    </row>
    <row r="40" spans="1:21" x14ac:dyDescent="0.55000000000000004">
      <c r="A40" s="1" t="s">
        <v>43</v>
      </c>
      <c r="C40" s="6">
        <v>0</v>
      </c>
      <c r="D40" s="6"/>
      <c r="E40" s="6">
        <v>8617791622</v>
      </c>
      <c r="F40" s="6"/>
      <c r="G40" s="6">
        <v>0</v>
      </c>
      <c r="H40" s="6"/>
      <c r="I40" s="6">
        <f t="shared" si="0"/>
        <v>8617791622</v>
      </c>
      <c r="K40" s="15">
        <f t="shared" si="1"/>
        <v>5.028800996580654E-2</v>
      </c>
      <c r="M40" s="6">
        <v>6486094450</v>
      </c>
      <c r="N40" s="6"/>
      <c r="O40" s="6">
        <v>9457392490</v>
      </c>
      <c r="P40" s="6"/>
      <c r="Q40" s="6">
        <v>69579889</v>
      </c>
      <c r="R40" s="6"/>
      <c r="S40" s="6">
        <f t="shared" si="2"/>
        <v>16013066829</v>
      </c>
      <c r="U40" s="15">
        <f t="shared" si="3"/>
        <v>0.83431239524256251</v>
      </c>
    </row>
    <row r="41" spans="1:21" x14ac:dyDescent="0.55000000000000004">
      <c r="A41" s="1" t="s">
        <v>30</v>
      </c>
      <c r="C41" s="6">
        <v>0</v>
      </c>
      <c r="D41" s="6"/>
      <c r="E41" s="6">
        <v>1086461095</v>
      </c>
      <c r="F41" s="6"/>
      <c r="G41" s="6">
        <v>0</v>
      </c>
      <c r="H41" s="6"/>
      <c r="I41" s="6">
        <f t="shared" si="0"/>
        <v>1086461095</v>
      </c>
      <c r="K41" s="15">
        <f t="shared" si="1"/>
        <v>6.3399033962881178E-3</v>
      </c>
      <c r="M41" s="6">
        <v>589022640</v>
      </c>
      <c r="N41" s="6"/>
      <c r="O41" s="6">
        <v>-55298917</v>
      </c>
      <c r="P41" s="6"/>
      <c r="Q41" s="6">
        <v>0</v>
      </c>
      <c r="R41" s="6"/>
      <c r="S41" s="6">
        <f t="shared" si="2"/>
        <v>533723723</v>
      </c>
      <c r="U41" s="15">
        <f t="shared" si="3"/>
        <v>2.7808059660843619E-2</v>
      </c>
    </row>
    <row r="42" spans="1:21" x14ac:dyDescent="0.55000000000000004">
      <c r="A42" s="1" t="s">
        <v>36</v>
      </c>
      <c r="C42" s="6">
        <v>0</v>
      </c>
      <c r="D42" s="6"/>
      <c r="E42" s="6">
        <v>2128096077</v>
      </c>
      <c r="F42" s="6"/>
      <c r="G42" s="6">
        <v>0</v>
      </c>
      <c r="H42" s="6"/>
      <c r="I42" s="6">
        <f t="shared" si="0"/>
        <v>2128096077</v>
      </c>
      <c r="K42" s="15">
        <f t="shared" si="1"/>
        <v>1.2418229799751568E-2</v>
      </c>
      <c r="M42" s="6">
        <v>2895390300</v>
      </c>
      <c r="N42" s="6"/>
      <c r="O42" s="6">
        <v>-1046604628</v>
      </c>
      <c r="P42" s="6"/>
      <c r="Q42" s="6">
        <v>0</v>
      </c>
      <c r="R42" s="6"/>
      <c r="S42" s="6">
        <f t="shared" si="2"/>
        <v>1848785672</v>
      </c>
      <c r="U42" s="15">
        <f t="shared" si="3"/>
        <v>9.6325383436420456E-2</v>
      </c>
    </row>
    <row r="43" spans="1:21" x14ac:dyDescent="0.55000000000000004">
      <c r="A43" s="1" t="s">
        <v>34</v>
      </c>
      <c r="C43" s="6">
        <v>0</v>
      </c>
      <c r="D43" s="6"/>
      <c r="E43" s="6">
        <v>-1173852530</v>
      </c>
      <c r="F43" s="6"/>
      <c r="G43" s="6">
        <v>0</v>
      </c>
      <c r="H43" s="6"/>
      <c r="I43" s="6">
        <f t="shared" si="0"/>
        <v>-1173852530</v>
      </c>
      <c r="K43" s="15">
        <f t="shared" si="1"/>
        <v>-6.849864828052955E-3</v>
      </c>
      <c r="M43" s="6">
        <v>1447998032</v>
      </c>
      <c r="N43" s="6"/>
      <c r="O43" s="6">
        <v>-6368774371</v>
      </c>
      <c r="P43" s="6"/>
      <c r="Q43" s="6">
        <v>0</v>
      </c>
      <c r="R43" s="6"/>
      <c r="S43" s="6">
        <f t="shared" si="2"/>
        <v>-4920776339</v>
      </c>
      <c r="U43" s="15">
        <f t="shared" si="3"/>
        <v>-0.25638216199840841</v>
      </c>
    </row>
    <row r="44" spans="1:21" x14ac:dyDescent="0.55000000000000004">
      <c r="A44" s="1" t="s">
        <v>63</v>
      </c>
      <c r="C44" s="6">
        <v>0</v>
      </c>
      <c r="D44" s="6"/>
      <c r="E44" s="6">
        <v>1372409844</v>
      </c>
      <c r="F44" s="6"/>
      <c r="G44" s="6">
        <v>0</v>
      </c>
      <c r="H44" s="6"/>
      <c r="I44" s="6">
        <f t="shared" si="0"/>
        <v>1372409844</v>
      </c>
      <c r="K44" s="15">
        <f t="shared" si="1"/>
        <v>8.0085203889190774E-3</v>
      </c>
      <c r="M44" s="6">
        <v>5250235034</v>
      </c>
      <c r="N44" s="6"/>
      <c r="O44" s="6">
        <v>-17106108410</v>
      </c>
      <c r="P44" s="6"/>
      <c r="Q44" s="6">
        <v>0</v>
      </c>
      <c r="R44" s="6"/>
      <c r="S44" s="6">
        <f t="shared" si="2"/>
        <v>-11855873376</v>
      </c>
      <c r="U44" s="15">
        <f t="shared" si="3"/>
        <v>-0.61771440909179043</v>
      </c>
    </row>
    <row r="45" spans="1:21" x14ac:dyDescent="0.55000000000000004">
      <c r="A45" s="1" t="s">
        <v>44</v>
      </c>
      <c r="C45" s="6">
        <v>0</v>
      </c>
      <c r="D45" s="6"/>
      <c r="E45" s="6">
        <v>9381803065</v>
      </c>
      <c r="F45" s="6"/>
      <c r="G45" s="6">
        <v>0</v>
      </c>
      <c r="H45" s="6"/>
      <c r="I45" s="6">
        <f t="shared" si="0"/>
        <v>9381803065</v>
      </c>
      <c r="K45" s="15">
        <f t="shared" si="1"/>
        <v>5.4746300064338498E-2</v>
      </c>
      <c r="M45" s="6">
        <v>13714196600</v>
      </c>
      <c r="N45" s="6"/>
      <c r="O45" s="6">
        <v>9059773211</v>
      </c>
      <c r="P45" s="6"/>
      <c r="Q45" s="6">
        <v>0</v>
      </c>
      <c r="R45" s="6"/>
      <c r="S45" s="6">
        <f t="shared" si="2"/>
        <v>22773969811</v>
      </c>
      <c r="U45" s="15">
        <f t="shared" si="3"/>
        <v>1.1865687881715903</v>
      </c>
    </row>
    <row r="46" spans="1:21" x14ac:dyDescent="0.55000000000000004">
      <c r="A46" s="1" t="s">
        <v>45</v>
      </c>
      <c r="C46" s="6">
        <v>0</v>
      </c>
      <c r="D46" s="6"/>
      <c r="E46" s="6">
        <v>20541010</v>
      </c>
      <c r="F46" s="6"/>
      <c r="G46" s="6">
        <v>0</v>
      </c>
      <c r="H46" s="6"/>
      <c r="I46" s="6">
        <f t="shared" si="0"/>
        <v>20541010</v>
      </c>
      <c r="K46" s="15">
        <f t="shared" si="1"/>
        <v>1.1986441084868133E-4</v>
      </c>
      <c r="M46" s="6">
        <v>495935040</v>
      </c>
      <c r="N46" s="6"/>
      <c r="O46" s="6">
        <v>-11744764871</v>
      </c>
      <c r="P46" s="6"/>
      <c r="Q46" s="6">
        <v>0</v>
      </c>
      <c r="R46" s="6"/>
      <c r="S46" s="6">
        <f t="shared" si="2"/>
        <v>-11248829831</v>
      </c>
      <c r="U46" s="15">
        <f t="shared" si="3"/>
        <v>-0.5860862419546703</v>
      </c>
    </row>
    <row r="47" spans="1:21" x14ac:dyDescent="0.55000000000000004">
      <c r="A47" s="1" t="s">
        <v>51</v>
      </c>
      <c r="C47" s="6">
        <v>0</v>
      </c>
      <c r="D47" s="6"/>
      <c r="E47" s="6">
        <v>3107790375</v>
      </c>
      <c r="F47" s="6"/>
      <c r="G47" s="6">
        <v>0</v>
      </c>
      <c r="H47" s="6"/>
      <c r="I47" s="6">
        <f t="shared" si="0"/>
        <v>3107790375</v>
      </c>
      <c r="K47" s="15">
        <f t="shared" si="1"/>
        <v>1.8135109341779077E-2</v>
      </c>
      <c r="M47" s="6">
        <v>2982777210</v>
      </c>
      <c r="N47" s="6"/>
      <c r="O47" s="6">
        <v>-5853188230</v>
      </c>
      <c r="P47" s="6"/>
      <c r="Q47" s="6">
        <v>0</v>
      </c>
      <c r="R47" s="6"/>
      <c r="S47" s="6">
        <f t="shared" si="2"/>
        <v>-2870411020</v>
      </c>
      <c r="U47" s="15">
        <f t="shared" si="3"/>
        <v>-0.14955408098901946</v>
      </c>
    </row>
    <row r="48" spans="1:21" x14ac:dyDescent="0.55000000000000004">
      <c r="A48" s="1" t="s">
        <v>27</v>
      </c>
      <c r="C48" s="6">
        <v>0</v>
      </c>
      <c r="D48" s="6"/>
      <c r="E48" s="6">
        <v>75695695</v>
      </c>
      <c r="F48" s="6"/>
      <c r="G48" s="6">
        <v>0</v>
      </c>
      <c r="H48" s="6"/>
      <c r="I48" s="6">
        <f t="shared" si="0"/>
        <v>75695695</v>
      </c>
      <c r="K48" s="15">
        <f t="shared" si="1"/>
        <v>4.4171245157645475E-4</v>
      </c>
      <c r="M48" s="6">
        <v>10607740712</v>
      </c>
      <c r="N48" s="6"/>
      <c r="O48" s="6">
        <v>8515530129</v>
      </c>
      <c r="P48" s="6"/>
      <c r="Q48" s="6">
        <v>0</v>
      </c>
      <c r="R48" s="6"/>
      <c r="S48" s="6">
        <f t="shared" si="2"/>
        <v>19123270841</v>
      </c>
      <c r="U48" s="15">
        <f t="shared" si="3"/>
        <v>0.99636016452092224</v>
      </c>
    </row>
    <row r="49" spans="1:21" x14ac:dyDescent="0.55000000000000004">
      <c r="A49" s="1" t="s">
        <v>59</v>
      </c>
      <c r="C49" s="6">
        <v>0</v>
      </c>
      <c r="D49" s="6"/>
      <c r="E49" s="6">
        <v>2358556192</v>
      </c>
      <c r="F49" s="6"/>
      <c r="G49" s="6">
        <v>0</v>
      </c>
      <c r="H49" s="6"/>
      <c r="I49" s="6">
        <f t="shared" si="0"/>
        <v>2358556192</v>
      </c>
      <c r="K49" s="15">
        <f t="shared" si="1"/>
        <v>1.376305003539696E-2</v>
      </c>
      <c r="M49" s="6">
        <v>3415212000</v>
      </c>
      <c r="N49" s="6"/>
      <c r="O49" s="6">
        <v>-17867849</v>
      </c>
      <c r="P49" s="6"/>
      <c r="Q49" s="6">
        <v>0</v>
      </c>
      <c r="R49" s="6"/>
      <c r="S49" s="6">
        <f t="shared" si="2"/>
        <v>3397344151</v>
      </c>
      <c r="U49" s="15">
        <f t="shared" si="3"/>
        <v>0.17700833740048336</v>
      </c>
    </row>
    <row r="50" spans="1:21" x14ac:dyDescent="0.55000000000000004">
      <c r="A50" s="1" t="s">
        <v>46</v>
      </c>
      <c r="C50" s="6">
        <v>0</v>
      </c>
      <c r="D50" s="6"/>
      <c r="E50" s="6">
        <v>3958344112</v>
      </c>
      <c r="F50" s="6"/>
      <c r="G50" s="6">
        <v>0</v>
      </c>
      <c r="H50" s="6"/>
      <c r="I50" s="6">
        <f t="shared" si="0"/>
        <v>3958344112</v>
      </c>
      <c r="K50" s="15">
        <f t="shared" si="1"/>
        <v>2.3098405819442502E-2</v>
      </c>
      <c r="M50" s="6">
        <v>5763757398</v>
      </c>
      <c r="N50" s="6"/>
      <c r="O50" s="6">
        <v>-202718431</v>
      </c>
      <c r="P50" s="6"/>
      <c r="Q50" s="6">
        <v>0</v>
      </c>
      <c r="R50" s="6"/>
      <c r="S50" s="6">
        <f t="shared" si="2"/>
        <v>5561038967</v>
      </c>
      <c r="U50" s="15">
        <f t="shared" si="3"/>
        <v>0.28974110894188632</v>
      </c>
    </row>
    <row r="51" spans="1:21" x14ac:dyDescent="0.55000000000000004">
      <c r="A51" s="1" t="s">
        <v>60</v>
      </c>
      <c r="C51" s="6">
        <v>0</v>
      </c>
      <c r="D51" s="6"/>
      <c r="E51" s="6">
        <v>6027627339</v>
      </c>
      <c r="F51" s="6"/>
      <c r="G51" s="6">
        <v>0</v>
      </c>
      <c r="H51" s="6"/>
      <c r="I51" s="6">
        <f t="shared" si="0"/>
        <v>6027627339</v>
      </c>
      <c r="K51" s="15">
        <f t="shared" si="1"/>
        <v>3.5173440829084829E-2</v>
      </c>
      <c r="M51" s="6">
        <v>4890085800</v>
      </c>
      <c r="N51" s="6"/>
      <c r="O51" s="6">
        <v>4237162766</v>
      </c>
      <c r="P51" s="6"/>
      <c r="Q51" s="6">
        <v>0</v>
      </c>
      <c r="R51" s="6"/>
      <c r="S51" s="6">
        <f t="shared" si="2"/>
        <v>9127248566</v>
      </c>
      <c r="U51" s="15">
        <f t="shared" si="3"/>
        <v>0.47554766956213668</v>
      </c>
    </row>
    <row r="52" spans="1:21" x14ac:dyDescent="0.55000000000000004">
      <c r="A52" s="1" t="s">
        <v>65</v>
      </c>
      <c r="C52" s="6">
        <v>0</v>
      </c>
      <c r="D52" s="6"/>
      <c r="E52" s="6">
        <v>1769070526</v>
      </c>
      <c r="F52" s="6"/>
      <c r="G52" s="6">
        <v>0</v>
      </c>
      <c r="H52" s="6"/>
      <c r="I52" s="6">
        <f t="shared" si="0"/>
        <v>1769070526</v>
      </c>
      <c r="K52" s="15">
        <f t="shared" si="1"/>
        <v>1.0323182567398427E-2</v>
      </c>
      <c r="M52" s="6">
        <v>8289371790</v>
      </c>
      <c r="N52" s="6"/>
      <c r="O52" s="6">
        <v>-24153213499</v>
      </c>
      <c r="P52" s="6"/>
      <c r="Q52" s="6">
        <v>0</v>
      </c>
      <c r="R52" s="6"/>
      <c r="S52" s="6">
        <f t="shared" si="2"/>
        <v>-15863841709</v>
      </c>
      <c r="U52" s="15">
        <f t="shared" si="3"/>
        <v>-0.82653747188608928</v>
      </c>
    </row>
    <row r="53" spans="1:21" x14ac:dyDescent="0.55000000000000004">
      <c r="A53" s="1" t="s">
        <v>35</v>
      </c>
      <c r="C53" s="6">
        <v>0</v>
      </c>
      <c r="D53" s="6"/>
      <c r="E53" s="6">
        <v>2224073950</v>
      </c>
      <c r="F53" s="6"/>
      <c r="G53" s="6">
        <v>0</v>
      </c>
      <c r="H53" s="6"/>
      <c r="I53" s="6">
        <f t="shared" si="0"/>
        <v>2224073950</v>
      </c>
      <c r="K53" s="15">
        <f t="shared" si="1"/>
        <v>1.2978296281470557E-2</v>
      </c>
      <c r="M53" s="6">
        <v>2417511916</v>
      </c>
      <c r="N53" s="6"/>
      <c r="O53" s="6">
        <v>2007091126</v>
      </c>
      <c r="P53" s="6"/>
      <c r="Q53" s="6">
        <v>0</v>
      </c>
      <c r="R53" s="6"/>
      <c r="S53" s="6">
        <f t="shared" si="2"/>
        <v>4424603042</v>
      </c>
      <c r="U53" s="15">
        <f t="shared" si="3"/>
        <v>0.23053055366528305</v>
      </c>
    </row>
    <row r="54" spans="1:21" x14ac:dyDescent="0.55000000000000004">
      <c r="A54" s="1" t="s">
        <v>53</v>
      </c>
      <c r="C54" s="6">
        <v>0</v>
      </c>
      <c r="D54" s="6"/>
      <c r="E54" s="6">
        <v>1198959391</v>
      </c>
      <c r="F54" s="6"/>
      <c r="G54" s="6">
        <v>0</v>
      </c>
      <c r="H54" s="6"/>
      <c r="I54" s="6">
        <f t="shared" si="0"/>
        <v>1198959391</v>
      </c>
      <c r="K54" s="15">
        <f t="shared" si="1"/>
        <v>6.9963726727024986E-3</v>
      </c>
      <c r="M54" s="6">
        <v>6553338390</v>
      </c>
      <c r="N54" s="6"/>
      <c r="O54" s="6">
        <v>-16425743661</v>
      </c>
      <c r="P54" s="6"/>
      <c r="Q54" s="6">
        <v>0</v>
      </c>
      <c r="R54" s="6"/>
      <c r="S54" s="6">
        <f t="shared" si="2"/>
        <v>-9872405271</v>
      </c>
      <c r="U54" s="15">
        <f t="shared" si="3"/>
        <v>-0.51437180500218282</v>
      </c>
    </row>
    <row r="55" spans="1:21" x14ac:dyDescent="0.55000000000000004">
      <c r="A55" s="1" t="s">
        <v>20</v>
      </c>
      <c r="C55" s="6">
        <v>0</v>
      </c>
      <c r="D55" s="6"/>
      <c r="E55" s="6">
        <v>903376976</v>
      </c>
      <c r="F55" s="6"/>
      <c r="G55" s="6">
        <v>0</v>
      </c>
      <c r="H55" s="6"/>
      <c r="I55" s="6">
        <f t="shared" si="0"/>
        <v>903376976</v>
      </c>
      <c r="K55" s="15">
        <f t="shared" si="1"/>
        <v>5.2715396663797608E-3</v>
      </c>
      <c r="M55" s="6">
        <v>4463396024</v>
      </c>
      <c r="N55" s="6"/>
      <c r="O55" s="6">
        <v>-9365389153</v>
      </c>
      <c r="P55" s="6"/>
      <c r="Q55" s="6">
        <v>0</v>
      </c>
      <c r="R55" s="6"/>
      <c r="S55" s="6">
        <f t="shared" si="2"/>
        <v>-4901993129</v>
      </c>
      <c r="U55" s="15">
        <f t="shared" si="3"/>
        <v>-0.25540351967506136</v>
      </c>
    </row>
    <row r="56" spans="1:21" x14ac:dyDescent="0.55000000000000004">
      <c r="A56" s="1" t="s">
        <v>24</v>
      </c>
      <c r="C56" s="6">
        <v>0</v>
      </c>
      <c r="D56" s="6"/>
      <c r="E56" s="6">
        <v>2480066558</v>
      </c>
      <c r="F56" s="6"/>
      <c r="G56" s="6">
        <v>0</v>
      </c>
      <c r="H56" s="6"/>
      <c r="I56" s="6">
        <f t="shared" si="0"/>
        <v>2480066558</v>
      </c>
      <c r="K56" s="15">
        <f t="shared" si="1"/>
        <v>1.4472108082328326E-2</v>
      </c>
      <c r="M56" s="6">
        <v>12474556400</v>
      </c>
      <c r="N56" s="6"/>
      <c r="O56" s="6">
        <v>-37723117642</v>
      </c>
      <c r="P56" s="6"/>
      <c r="Q56" s="6">
        <v>0</v>
      </c>
      <c r="R56" s="6"/>
      <c r="S56" s="6">
        <f t="shared" si="2"/>
        <v>-25248561242</v>
      </c>
      <c r="U56" s="15">
        <f t="shared" si="3"/>
        <v>-1.3154998871354269</v>
      </c>
    </row>
    <row r="57" spans="1:21" x14ac:dyDescent="0.55000000000000004">
      <c r="A57" s="1" t="s">
        <v>38</v>
      </c>
      <c r="C57" s="6">
        <v>0</v>
      </c>
      <c r="D57" s="6"/>
      <c r="E57" s="6">
        <v>-2573826933</v>
      </c>
      <c r="F57" s="6"/>
      <c r="G57" s="6">
        <v>0</v>
      </c>
      <c r="H57" s="6"/>
      <c r="I57" s="6">
        <f t="shared" si="0"/>
        <v>-2573826933</v>
      </c>
      <c r="K57" s="15">
        <f t="shared" si="1"/>
        <v>-1.5019234640872741E-2</v>
      </c>
      <c r="M57" s="6">
        <v>5131326839</v>
      </c>
      <c r="N57" s="6"/>
      <c r="O57" s="6">
        <v>-23943674416</v>
      </c>
      <c r="P57" s="6"/>
      <c r="Q57" s="6">
        <v>0</v>
      </c>
      <c r="R57" s="6"/>
      <c r="S57" s="6">
        <f t="shared" si="2"/>
        <v>-18812347577</v>
      </c>
      <c r="U57" s="15">
        <f t="shared" si="3"/>
        <v>-0.98016044863297724</v>
      </c>
    </row>
    <row r="58" spans="1:21" x14ac:dyDescent="0.55000000000000004">
      <c r="A58" s="1" t="s">
        <v>15</v>
      </c>
      <c r="C58" s="6">
        <v>0</v>
      </c>
      <c r="D58" s="6"/>
      <c r="E58" s="6">
        <v>3499056000</v>
      </c>
      <c r="F58" s="6"/>
      <c r="G58" s="6">
        <v>0</v>
      </c>
      <c r="H58" s="6"/>
      <c r="I58" s="6">
        <f t="shared" si="0"/>
        <v>3499056000</v>
      </c>
      <c r="K58" s="15">
        <f t="shared" si="1"/>
        <v>2.0418289361941962E-2</v>
      </c>
      <c r="M58" s="6">
        <v>3400000000</v>
      </c>
      <c r="N58" s="6"/>
      <c r="O58" s="6">
        <v>14433606000</v>
      </c>
      <c r="P58" s="6"/>
      <c r="Q58" s="6">
        <v>0</v>
      </c>
      <c r="R58" s="6"/>
      <c r="S58" s="6">
        <f t="shared" si="2"/>
        <v>17833606000</v>
      </c>
      <c r="U58" s="15">
        <f t="shared" si="3"/>
        <v>0.92916608021183789</v>
      </c>
    </row>
    <row r="59" spans="1:21" x14ac:dyDescent="0.55000000000000004">
      <c r="A59" s="1" t="s">
        <v>47</v>
      </c>
      <c r="C59" s="6">
        <v>0</v>
      </c>
      <c r="D59" s="6"/>
      <c r="E59" s="6">
        <v>632844801</v>
      </c>
      <c r="F59" s="6"/>
      <c r="G59" s="6">
        <v>0</v>
      </c>
      <c r="H59" s="6"/>
      <c r="I59" s="6">
        <f t="shared" si="0"/>
        <v>632844801</v>
      </c>
      <c r="K59" s="15">
        <f t="shared" si="1"/>
        <v>3.6928841001740409E-3</v>
      </c>
      <c r="M59" s="6">
        <v>263434248</v>
      </c>
      <c r="N59" s="6"/>
      <c r="O59" s="6">
        <v>-21058456310</v>
      </c>
      <c r="P59" s="6"/>
      <c r="Q59" s="6">
        <v>0</v>
      </c>
      <c r="R59" s="6"/>
      <c r="S59" s="6">
        <f t="shared" si="2"/>
        <v>-20795022062</v>
      </c>
      <c r="U59" s="15">
        <f t="shared" si="3"/>
        <v>-1.0834617035537979</v>
      </c>
    </row>
    <row r="60" spans="1:21" x14ac:dyDescent="0.55000000000000004">
      <c r="A60" s="1" t="s">
        <v>56</v>
      </c>
      <c r="C60" s="6">
        <v>0</v>
      </c>
      <c r="D60" s="6"/>
      <c r="E60" s="6">
        <v>1765981516</v>
      </c>
      <c r="F60" s="6"/>
      <c r="G60" s="6">
        <v>0</v>
      </c>
      <c r="H60" s="6"/>
      <c r="I60" s="6">
        <f t="shared" si="0"/>
        <v>1765981516</v>
      </c>
      <c r="K60" s="15">
        <f t="shared" si="1"/>
        <v>1.0305157048509353E-2</v>
      </c>
      <c r="M60" s="6">
        <v>0</v>
      </c>
      <c r="N60" s="6"/>
      <c r="O60" s="6">
        <v>2211718503</v>
      </c>
      <c r="P60" s="6"/>
      <c r="Q60" s="6">
        <v>0</v>
      </c>
      <c r="R60" s="6"/>
      <c r="S60" s="6">
        <f t="shared" si="2"/>
        <v>2211718503</v>
      </c>
      <c r="U60" s="15">
        <f t="shared" si="3"/>
        <v>0.11523490044383082</v>
      </c>
    </row>
    <row r="61" spans="1:21" x14ac:dyDescent="0.55000000000000004">
      <c r="A61" s="1" t="s">
        <v>68</v>
      </c>
      <c r="C61" s="6">
        <v>0</v>
      </c>
      <c r="D61" s="6"/>
      <c r="E61" s="6">
        <v>7087772783</v>
      </c>
      <c r="F61" s="6"/>
      <c r="G61" s="6">
        <v>0</v>
      </c>
      <c r="H61" s="6"/>
      <c r="I61" s="6">
        <f t="shared" si="0"/>
        <v>7087772783</v>
      </c>
      <c r="K61" s="15">
        <f t="shared" si="1"/>
        <v>4.1359782642801567E-2</v>
      </c>
      <c r="M61" s="6">
        <v>0</v>
      </c>
      <c r="N61" s="6"/>
      <c r="O61" s="6">
        <v>7087772783</v>
      </c>
      <c r="P61" s="6"/>
      <c r="Q61" s="6">
        <v>0</v>
      </c>
      <c r="R61" s="6"/>
      <c r="S61" s="6">
        <f t="shared" si="2"/>
        <v>7087772783</v>
      </c>
      <c r="U61" s="15">
        <f t="shared" si="3"/>
        <v>0.36928695487677921</v>
      </c>
    </row>
    <row r="62" spans="1:21" x14ac:dyDescent="0.55000000000000004">
      <c r="A62" s="1" t="s">
        <v>57</v>
      </c>
      <c r="C62" s="6">
        <v>0</v>
      </c>
      <c r="D62" s="6"/>
      <c r="E62" s="6">
        <v>6619443463</v>
      </c>
      <c r="F62" s="6"/>
      <c r="G62" s="6">
        <v>0</v>
      </c>
      <c r="H62" s="6"/>
      <c r="I62" s="6">
        <f t="shared" si="0"/>
        <v>6619443463</v>
      </c>
      <c r="K62" s="15">
        <f t="shared" si="1"/>
        <v>3.862690738374841E-2</v>
      </c>
      <c r="M62" s="6">
        <v>0</v>
      </c>
      <c r="N62" s="6"/>
      <c r="O62" s="6">
        <v>1440019279</v>
      </c>
      <c r="P62" s="6"/>
      <c r="Q62" s="6">
        <v>0</v>
      </c>
      <c r="R62" s="6"/>
      <c r="S62" s="6">
        <f t="shared" si="2"/>
        <v>1440019279</v>
      </c>
      <c r="U62" s="15">
        <f t="shared" si="3"/>
        <v>7.5027847362889311E-2</v>
      </c>
    </row>
    <row r="63" spans="1:21" x14ac:dyDescent="0.55000000000000004">
      <c r="A63" s="1" t="s">
        <v>67</v>
      </c>
      <c r="C63" s="6">
        <v>0</v>
      </c>
      <c r="D63" s="6"/>
      <c r="E63" s="6">
        <v>-287792885</v>
      </c>
      <c r="F63" s="6"/>
      <c r="G63" s="6">
        <v>0</v>
      </c>
      <c r="H63" s="6"/>
      <c r="I63" s="6">
        <f t="shared" si="0"/>
        <v>-287792885</v>
      </c>
      <c r="K63" s="15">
        <f t="shared" si="1"/>
        <v>-1.6793782100766855E-3</v>
      </c>
      <c r="M63" s="6">
        <v>0</v>
      </c>
      <c r="N63" s="6"/>
      <c r="O63" s="6">
        <v>-287792885</v>
      </c>
      <c r="P63" s="6"/>
      <c r="Q63" s="6">
        <v>0</v>
      </c>
      <c r="R63" s="6"/>
      <c r="S63" s="6">
        <f t="shared" si="2"/>
        <v>-287792885</v>
      </c>
      <c r="U63" s="15">
        <f t="shared" si="3"/>
        <v>-1.4994577477393311E-2</v>
      </c>
    </row>
    <row r="64" spans="1:21" ht="24.75" thickBot="1" x14ac:dyDescent="0.6">
      <c r="A64" s="1" t="s">
        <v>39</v>
      </c>
      <c r="C64" s="10">
        <v>0</v>
      </c>
      <c r="D64" s="6"/>
      <c r="E64" s="10">
        <v>0</v>
      </c>
      <c r="F64" s="6"/>
      <c r="G64" s="10">
        <v>0</v>
      </c>
      <c r="H64" s="6"/>
      <c r="I64" s="10">
        <f t="shared" si="0"/>
        <v>0</v>
      </c>
      <c r="K64" s="15">
        <f t="shared" si="1"/>
        <v>0</v>
      </c>
      <c r="M64" s="10">
        <v>0</v>
      </c>
      <c r="N64" s="6"/>
      <c r="O64" s="10">
        <v>0</v>
      </c>
      <c r="P64" s="6"/>
      <c r="Q64" s="10">
        <v>0</v>
      </c>
      <c r="R64" s="6"/>
      <c r="S64" s="10">
        <f t="shared" si="2"/>
        <v>0</v>
      </c>
      <c r="U64" s="15">
        <f t="shared" si="3"/>
        <v>0</v>
      </c>
    </row>
    <row r="65" spans="1:21" ht="24.75" thickBot="1" x14ac:dyDescent="0.6">
      <c r="A65" s="1" t="s">
        <v>69</v>
      </c>
      <c r="C65" s="19">
        <f>SUM(C8:C64)</f>
        <v>0</v>
      </c>
      <c r="D65" s="6"/>
      <c r="E65" s="19">
        <f>SUM(E8:E64)</f>
        <v>184248541290</v>
      </c>
      <c r="F65" s="6"/>
      <c r="G65" s="19">
        <f>SUM(G8:G64)</f>
        <v>-12879826802</v>
      </c>
      <c r="H65" s="6"/>
      <c r="I65" s="19">
        <f>SUM(I8:I64)</f>
        <v>171368714488</v>
      </c>
      <c r="K65" s="16">
        <f>SUM(K8:K64)</f>
        <v>0.99999999999999922</v>
      </c>
      <c r="M65" s="19">
        <f>SUM(M8:M64)</f>
        <v>225650268894</v>
      </c>
      <c r="N65" s="6"/>
      <c r="O65" s="19">
        <f>SUM(O8:O64)</f>
        <v>-194334355464</v>
      </c>
      <c r="P65" s="6"/>
      <c r="Q65" s="19">
        <f>SUM(Q8:Q64)</f>
        <v>-12122782751</v>
      </c>
      <c r="R65" s="6"/>
      <c r="S65" s="19">
        <f>SUM(S8:S64)</f>
        <v>19193130679</v>
      </c>
      <c r="U65" s="16">
        <f>SUM(U8:U64)</f>
        <v>1.0000000000000009</v>
      </c>
    </row>
    <row r="66" spans="1:21" ht="24.75" thickTop="1" x14ac:dyDescent="0.55000000000000004">
      <c r="E66" s="18"/>
      <c r="G66" s="18"/>
      <c r="M66" s="18"/>
      <c r="O66" s="18"/>
      <c r="Q66" s="18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XFB57"/>
  <sheetViews>
    <sheetView rightToLeft="1" tabSelected="1" topLeftCell="A5" workbookViewId="0">
      <selection activeCell="O28" sqref="O28"/>
    </sheetView>
  </sheetViews>
  <sheetFormatPr defaultRowHeight="24" x14ac:dyDescent="0.55000000000000004"/>
  <cols>
    <col min="1" max="1" width="29.7109375" style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21" style="1" customWidth="1"/>
    <col min="8" max="8" width="1" style="1" customWidth="1"/>
    <col min="9" max="9" width="21" style="1" customWidth="1"/>
    <col min="10" max="10" width="1" style="1" customWidth="1"/>
    <col min="11" max="11" width="21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1" style="1" customWidth="1"/>
    <col min="18" max="18" width="1" style="1" customWidth="1"/>
    <col min="19" max="19" width="9.140625" style="1" customWidth="1"/>
    <col min="20" max="16384" width="9.140625" style="1"/>
  </cols>
  <sheetData>
    <row r="2" spans="1:1019 1027:2045 2053:3071 3079:5114 5122:6140 6148:7166 7174:8192 8200:9209 9217:10235 10243:11261 11269:12287 12295:14330 14338:15356 15364:16382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</row>
    <row r="3" spans="1:1019 1027:2045 2053:3071 3079:5114 5122:6140 6148:7166 7174:8192 8200:9209 9217:10235 10243:11261 11269:12287 12295:14330 14338:15356 15364:16382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</row>
    <row r="4" spans="1:1019 1027:2045 2053:3071 3079:5114 5122:6140 6148:7166 7174:8192 8200:9209 9217:10235 10243:11261 11269:12287 12295:14330 14338:15356 15364:16382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</row>
    <row r="6" spans="1:1019 1027:2045 2053:3071 3079:5114 5122:6140 6148:7166 7174:8192 8200:9209 9217:10235 10243:11261 11269:12287 12295:14330 14338:15356 15364:16382" ht="24.75" x14ac:dyDescent="0.55000000000000004">
      <c r="A6" s="21" t="s">
        <v>141</v>
      </c>
      <c r="C6" s="21" t="s">
        <v>139</v>
      </c>
      <c r="D6" s="21" t="s">
        <v>139</v>
      </c>
      <c r="E6" s="21" t="s">
        <v>139</v>
      </c>
      <c r="F6" s="21" t="s">
        <v>139</v>
      </c>
      <c r="G6" s="21" t="s">
        <v>139</v>
      </c>
      <c r="H6" s="21" t="s">
        <v>139</v>
      </c>
      <c r="I6" s="21" t="s">
        <v>139</v>
      </c>
      <c r="K6" s="21" t="s">
        <v>140</v>
      </c>
      <c r="L6" s="21" t="s">
        <v>140</v>
      </c>
      <c r="M6" s="21" t="s">
        <v>140</v>
      </c>
      <c r="N6" s="21" t="s">
        <v>140</v>
      </c>
      <c r="O6" s="21" t="s">
        <v>140</v>
      </c>
      <c r="P6" s="21" t="s">
        <v>140</v>
      </c>
      <c r="Q6" s="21" t="s">
        <v>140</v>
      </c>
    </row>
    <row r="7" spans="1:1019 1027:2045 2053:3071 3079:5114 5122:6140 6148:7166 7174:8192 8200:9209 9217:10235 10243:11261 11269:12287 12295:14330 14338:15356 15364:16382" ht="24.75" x14ac:dyDescent="0.55000000000000004">
      <c r="A7" s="21" t="s">
        <v>141</v>
      </c>
      <c r="C7" s="21" t="s">
        <v>201</v>
      </c>
      <c r="E7" s="21" t="s">
        <v>197</v>
      </c>
      <c r="G7" s="21" t="s">
        <v>198</v>
      </c>
      <c r="I7" s="21" t="s">
        <v>202</v>
      </c>
      <c r="K7" s="21" t="s">
        <v>201</v>
      </c>
      <c r="M7" s="21" t="s">
        <v>197</v>
      </c>
      <c r="O7" s="21" t="s">
        <v>198</v>
      </c>
      <c r="Q7" s="21" t="s">
        <v>202</v>
      </c>
    </row>
    <row r="8" spans="1:1019 1027:2045 2053:3071 3079:5114 5122:6140 6148:7166 7174:8192 8200:9209 9217:10235 10243:11261 11269:12287 12295:14330 14338:15356 15364:16382" s="6" customFormat="1" x14ac:dyDescent="0.55000000000000004">
      <c r="A8" s="1" t="s">
        <v>102</v>
      </c>
      <c r="B8" s="1"/>
      <c r="C8" s="6">
        <v>0</v>
      </c>
      <c r="E8" s="6">
        <v>0</v>
      </c>
      <c r="G8" s="6">
        <v>4592936632</v>
      </c>
      <c r="I8" s="6">
        <f>C8+E8+G8</f>
        <v>4592936632</v>
      </c>
      <c r="J8" s="11"/>
      <c r="K8" s="11">
        <v>0</v>
      </c>
      <c r="M8" s="6">
        <v>0</v>
      </c>
      <c r="O8" s="6">
        <v>4592936632</v>
      </c>
      <c r="Q8" s="6">
        <f>K8+M8+O8</f>
        <v>4592936632</v>
      </c>
      <c r="S8" s="11"/>
      <c r="T8" s="11"/>
      <c r="AB8" s="1"/>
      <c r="AC8" s="1"/>
      <c r="AK8" s="1"/>
      <c r="AL8" s="1"/>
      <c r="AT8" s="1"/>
      <c r="AU8" s="1"/>
      <c r="BC8" s="1"/>
      <c r="BD8" s="1"/>
      <c r="BL8" s="1"/>
      <c r="BM8" s="1"/>
      <c r="BU8" s="1"/>
      <c r="BV8" s="1"/>
      <c r="CD8" s="1"/>
      <c r="CE8" s="1"/>
      <c r="CM8" s="1"/>
      <c r="CN8" s="1"/>
      <c r="CV8" s="1"/>
      <c r="CW8" s="1"/>
      <c r="DE8" s="1"/>
      <c r="DF8" s="1"/>
      <c r="DN8" s="1"/>
      <c r="DO8" s="1"/>
      <c r="DW8" s="1"/>
      <c r="DX8" s="1"/>
      <c r="EF8" s="1"/>
      <c r="EG8" s="1"/>
      <c r="EO8" s="1"/>
      <c r="EP8" s="1"/>
      <c r="EX8" s="1"/>
      <c r="EY8" s="1"/>
      <c r="FG8" s="1"/>
      <c r="FH8" s="1"/>
      <c r="FP8" s="1"/>
      <c r="FQ8" s="1"/>
      <c r="FY8" s="1"/>
      <c r="FZ8" s="1"/>
      <c r="GH8" s="1"/>
      <c r="GI8" s="1"/>
      <c r="GQ8" s="1"/>
      <c r="GR8" s="1"/>
      <c r="GZ8" s="1"/>
      <c r="HA8" s="1"/>
      <c r="HI8" s="1"/>
      <c r="HJ8" s="1"/>
      <c r="HR8" s="1"/>
      <c r="HS8" s="1"/>
      <c r="IA8" s="1"/>
      <c r="IB8" s="1"/>
      <c r="IJ8" s="1"/>
      <c r="IK8" s="1"/>
      <c r="IS8" s="1"/>
      <c r="IT8" s="1"/>
      <c r="JB8" s="1"/>
      <c r="JC8" s="1"/>
      <c r="JK8" s="1"/>
      <c r="JL8" s="1"/>
      <c r="JT8" s="1"/>
      <c r="JU8" s="1"/>
      <c r="KC8" s="1"/>
      <c r="KD8" s="1"/>
      <c r="KL8" s="1"/>
      <c r="KM8" s="1"/>
      <c r="KU8" s="1"/>
      <c r="KV8" s="1"/>
      <c r="LD8" s="1"/>
      <c r="LE8" s="1"/>
      <c r="LM8" s="1"/>
      <c r="LN8" s="1"/>
      <c r="LV8" s="1"/>
      <c r="LW8" s="1"/>
      <c r="ME8" s="1"/>
      <c r="MF8" s="1"/>
      <c r="MN8" s="1"/>
      <c r="MO8" s="1"/>
      <c r="MW8" s="1"/>
      <c r="MX8" s="1"/>
      <c r="NF8" s="1"/>
      <c r="NG8" s="1"/>
      <c r="NO8" s="1"/>
      <c r="NP8" s="1"/>
      <c r="NX8" s="1"/>
      <c r="NY8" s="1"/>
      <c r="OG8" s="1"/>
      <c r="OH8" s="1"/>
      <c r="OP8" s="1"/>
      <c r="OQ8" s="1"/>
      <c r="OY8" s="1"/>
      <c r="OZ8" s="1"/>
      <c r="PH8" s="1"/>
      <c r="PI8" s="1"/>
      <c r="PQ8" s="1"/>
      <c r="PR8" s="1"/>
      <c r="PZ8" s="1"/>
      <c r="QA8" s="1"/>
      <c r="QI8" s="1"/>
      <c r="QJ8" s="1"/>
      <c r="QR8" s="1"/>
      <c r="QS8" s="1"/>
      <c r="RA8" s="1"/>
      <c r="RB8" s="1"/>
      <c r="RJ8" s="1"/>
      <c r="RK8" s="1"/>
      <c r="RS8" s="1"/>
      <c r="RT8" s="1"/>
      <c r="SB8" s="1"/>
      <c r="SC8" s="1"/>
      <c r="SK8" s="1"/>
      <c r="SL8" s="1"/>
      <c r="ST8" s="1"/>
      <c r="SU8" s="1"/>
      <c r="TC8" s="1"/>
      <c r="TD8" s="1"/>
      <c r="TL8" s="1"/>
      <c r="TM8" s="1"/>
      <c r="TU8" s="1"/>
      <c r="TV8" s="1"/>
      <c r="UD8" s="1"/>
      <c r="UE8" s="1"/>
      <c r="UM8" s="1"/>
      <c r="UN8" s="1"/>
      <c r="UV8" s="1"/>
      <c r="UW8" s="1"/>
      <c r="VE8" s="1"/>
      <c r="VF8" s="1"/>
      <c r="VN8" s="1"/>
      <c r="VO8" s="1"/>
      <c r="VW8" s="1"/>
      <c r="VX8" s="1"/>
      <c r="WF8" s="1"/>
      <c r="WG8" s="1"/>
      <c r="WO8" s="1"/>
      <c r="WP8" s="1"/>
      <c r="WX8" s="1"/>
      <c r="WY8" s="1"/>
      <c r="XG8" s="1"/>
      <c r="XH8" s="1"/>
      <c r="XP8" s="1"/>
      <c r="XQ8" s="1"/>
      <c r="XY8" s="1"/>
      <c r="XZ8" s="1"/>
      <c r="YH8" s="1"/>
      <c r="YI8" s="1"/>
      <c r="YQ8" s="1"/>
      <c r="YR8" s="1"/>
      <c r="YZ8" s="1"/>
      <c r="ZA8" s="1"/>
      <c r="ZI8" s="1"/>
      <c r="ZJ8" s="1"/>
      <c r="ZR8" s="1"/>
      <c r="ZS8" s="1"/>
      <c r="AAA8" s="1"/>
      <c r="AAB8" s="1"/>
      <c r="AAJ8" s="1"/>
      <c r="AAK8" s="1"/>
      <c r="AAS8" s="1"/>
      <c r="AAT8" s="1"/>
      <c r="ABB8" s="1"/>
      <c r="ABC8" s="1"/>
      <c r="ABK8" s="1"/>
      <c r="ABL8" s="1"/>
      <c r="ABT8" s="1"/>
      <c r="ABU8" s="1"/>
      <c r="ACC8" s="1"/>
      <c r="ACD8" s="1"/>
      <c r="ACL8" s="1"/>
      <c r="ACM8" s="1"/>
      <c r="ACU8" s="1"/>
      <c r="ACV8" s="1"/>
      <c r="ADD8" s="1"/>
      <c r="ADE8" s="1"/>
      <c r="ADM8" s="1"/>
      <c r="ADN8" s="1"/>
      <c r="ADV8" s="1"/>
      <c r="ADW8" s="1"/>
      <c r="AEE8" s="1"/>
      <c r="AEF8" s="1"/>
      <c r="AEN8" s="1"/>
      <c r="AEO8" s="1"/>
      <c r="AEW8" s="1"/>
      <c r="AEX8" s="1"/>
      <c r="AFF8" s="1"/>
      <c r="AFG8" s="1"/>
      <c r="AFO8" s="1"/>
      <c r="AFP8" s="1"/>
      <c r="AFX8" s="1"/>
      <c r="AFY8" s="1"/>
      <c r="AGG8" s="1"/>
      <c r="AGH8" s="1"/>
      <c r="AGP8" s="1"/>
      <c r="AGQ8" s="1"/>
      <c r="AGY8" s="1"/>
      <c r="AGZ8" s="1"/>
      <c r="AHH8" s="1"/>
      <c r="AHI8" s="1"/>
      <c r="AHQ8" s="1"/>
      <c r="AHR8" s="1"/>
      <c r="AHZ8" s="1"/>
      <c r="AIA8" s="1"/>
      <c r="AII8" s="1"/>
      <c r="AIJ8" s="1"/>
      <c r="AIR8" s="1"/>
      <c r="AIS8" s="1"/>
      <c r="AJA8" s="1"/>
      <c r="AJB8" s="1"/>
      <c r="AJJ8" s="1"/>
      <c r="AJK8" s="1"/>
      <c r="AJS8" s="1"/>
      <c r="AJT8" s="1"/>
      <c r="AKB8" s="1"/>
      <c r="AKC8" s="1"/>
      <c r="AKK8" s="1"/>
      <c r="AKL8" s="1"/>
      <c r="AKT8" s="1"/>
      <c r="AKU8" s="1"/>
      <c r="ALC8" s="1"/>
      <c r="ALD8" s="1"/>
      <c r="ALL8" s="1"/>
      <c r="ALM8" s="1"/>
      <c r="ALU8" s="1"/>
      <c r="ALV8" s="1"/>
      <c r="AMD8" s="1"/>
      <c r="AME8" s="1"/>
      <c r="AMM8" s="1"/>
      <c r="AMN8" s="1"/>
      <c r="AMV8" s="1"/>
      <c r="AMW8" s="1"/>
      <c r="ANE8" s="1"/>
      <c r="ANF8" s="1"/>
      <c r="ANN8" s="1"/>
      <c r="ANO8" s="1"/>
      <c r="ANW8" s="1"/>
      <c r="ANX8" s="1"/>
      <c r="AOF8" s="1"/>
      <c r="AOG8" s="1"/>
      <c r="AOO8" s="1"/>
      <c r="AOP8" s="1"/>
      <c r="AOX8" s="1"/>
      <c r="AOY8" s="1"/>
      <c r="APG8" s="1"/>
      <c r="APH8" s="1"/>
      <c r="APP8" s="1"/>
      <c r="APQ8" s="1"/>
      <c r="APY8" s="1"/>
      <c r="APZ8" s="1"/>
      <c r="AQH8" s="1"/>
      <c r="AQI8" s="1"/>
      <c r="AQQ8" s="1"/>
      <c r="AQR8" s="1"/>
      <c r="AQZ8" s="1"/>
      <c r="ARA8" s="1"/>
      <c r="ARI8" s="1"/>
      <c r="ARJ8" s="1"/>
      <c r="ARR8" s="1"/>
      <c r="ARS8" s="1"/>
      <c r="ASA8" s="1"/>
      <c r="ASB8" s="1"/>
      <c r="ASJ8" s="1"/>
      <c r="ASK8" s="1"/>
      <c r="ASS8" s="1"/>
      <c r="AST8" s="1"/>
      <c r="ATB8" s="1"/>
      <c r="ATC8" s="1"/>
      <c r="ATK8" s="1"/>
      <c r="ATL8" s="1"/>
      <c r="ATT8" s="1"/>
      <c r="ATU8" s="1"/>
      <c r="AUC8" s="1"/>
      <c r="AUD8" s="1"/>
      <c r="AUL8" s="1"/>
      <c r="AUM8" s="1"/>
      <c r="AUU8" s="1"/>
      <c r="AUV8" s="1"/>
      <c r="AVD8" s="1"/>
      <c r="AVE8" s="1"/>
      <c r="AVM8" s="1"/>
      <c r="AVN8" s="1"/>
      <c r="AVV8" s="1"/>
      <c r="AVW8" s="1"/>
      <c r="AWE8" s="1"/>
      <c r="AWF8" s="1"/>
      <c r="AWN8" s="1"/>
      <c r="AWO8" s="1"/>
      <c r="AWW8" s="1"/>
      <c r="AWX8" s="1"/>
      <c r="AXF8" s="1"/>
      <c r="AXG8" s="1"/>
      <c r="AXO8" s="1"/>
      <c r="AXP8" s="1"/>
      <c r="AXX8" s="1"/>
      <c r="AXY8" s="1"/>
      <c r="AYG8" s="1"/>
      <c r="AYH8" s="1"/>
      <c r="AYP8" s="1"/>
      <c r="AYQ8" s="1"/>
      <c r="AYY8" s="1"/>
      <c r="AYZ8" s="1"/>
      <c r="AZH8" s="1"/>
      <c r="AZI8" s="1"/>
      <c r="AZQ8" s="1"/>
      <c r="AZR8" s="1"/>
      <c r="AZZ8" s="1"/>
      <c r="BAA8" s="1"/>
      <c r="BAI8" s="1"/>
      <c r="BAJ8" s="1"/>
      <c r="BAR8" s="1"/>
      <c r="BAS8" s="1"/>
      <c r="BBA8" s="1"/>
      <c r="BBB8" s="1"/>
      <c r="BBJ8" s="1"/>
      <c r="BBK8" s="1"/>
      <c r="BBS8" s="1"/>
      <c r="BBT8" s="1"/>
      <c r="BCB8" s="1"/>
      <c r="BCC8" s="1"/>
      <c r="BCK8" s="1"/>
      <c r="BCL8" s="1"/>
      <c r="BCT8" s="1"/>
      <c r="BCU8" s="1"/>
      <c r="BDC8" s="1"/>
      <c r="BDD8" s="1"/>
      <c r="BDL8" s="1"/>
      <c r="BDM8" s="1"/>
      <c r="BDU8" s="1"/>
      <c r="BDV8" s="1"/>
      <c r="BED8" s="1"/>
      <c r="BEE8" s="1"/>
      <c r="BEM8" s="1"/>
      <c r="BEN8" s="1"/>
      <c r="BEV8" s="1"/>
      <c r="BEW8" s="1"/>
      <c r="BFE8" s="1"/>
      <c r="BFF8" s="1"/>
      <c r="BFN8" s="1"/>
      <c r="BFO8" s="1"/>
      <c r="BFW8" s="1"/>
      <c r="BFX8" s="1"/>
      <c r="BGF8" s="1"/>
      <c r="BGG8" s="1"/>
      <c r="BGO8" s="1"/>
      <c r="BGP8" s="1"/>
      <c r="BGX8" s="1"/>
      <c r="BGY8" s="1"/>
      <c r="BHG8" s="1"/>
      <c r="BHH8" s="1"/>
      <c r="BHP8" s="1"/>
      <c r="BHQ8" s="1"/>
      <c r="BHY8" s="1"/>
      <c r="BHZ8" s="1"/>
      <c r="BIH8" s="1"/>
      <c r="BII8" s="1"/>
      <c r="BIQ8" s="1"/>
      <c r="BIR8" s="1"/>
      <c r="BIZ8" s="1"/>
      <c r="BJA8" s="1"/>
      <c r="BJI8" s="1"/>
      <c r="BJJ8" s="1"/>
      <c r="BJR8" s="1"/>
      <c r="BJS8" s="1"/>
      <c r="BKA8" s="1"/>
      <c r="BKB8" s="1"/>
      <c r="BKJ8" s="1"/>
      <c r="BKK8" s="1"/>
      <c r="BKS8" s="1"/>
      <c r="BKT8" s="1"/>
      <c r="BLB8" s="1"/>
      <c r="BLC8" s="1"/>
      <c r="BLK8" s="1"/>
      <c r="BLL8" s="1"/>
      <c r="BLT8" s="1"/>
      <c r="BLU8" s="1"/>
      <c r="BMC8" s="1"/>
      <c r="BMD8" s="1"/>
      <c r="BML8" s="1"/>
      <c r="BMM8" s="1"/>
      <c r="BMU8" s="1"/>
      <c r="BMV8" s="1"/>
      <c r="BND8" s="1"/>
      <c r="BNE8" s="1"/>
      <c r="BNM8" s="1"/>
      <c r="BNN8" s="1"/>
      <c r="BNV8" s="1"/>
      <c r="BNW8" s="1"/>
      <c r="BOE8" s="1"/>
      <c r="BOF8" s="1"/>
      <c r="BON8" s="1"/>
      <c r="BOO8" s="1"/>
      <c r="BOW8" s="1"/>
      <c r="BOX8" s="1"/>
      <c r="BPF8" s="1"/>
      <c r="BPG8" s="1"/>
      <c r="BPO8" s="1"/>
      <c r="BPP8" s="1"/>
      <c r="BPX8" s="1"/>
      <c r="BPY8" s="1"/>
      <c r="BQG8" s="1"/>
      <c r="BQH8" s="1"/>
      <c r="BQP8" s="1"/>
      <c r="BQQ8" s="1"/>
      <c r="BQY8" s="1"/>
      <c r="BQZ8" s="1"/>
      <c r="BRH8" s="1"/>
      <c r="BRI8" s="1"/>
      <c r="BRQ8" s="1"/>
      <c r="BRR8" s="1"/>
      <c r="BRZ8" s="1"/>
      <c r="BSA8" s="1"/>
      <c r="BSI8" s="1"/>
      <c r="BSJ8" s="1"/>
      <c r="BSR8" s="1"/>
      <c r="BSS8" s="1"/>
      <c r="BTA8" s="1"/>
      <c r="BTB8" s="1"/>
      <c r="BTJ8" s="1"/>
      <c r="BTK8" s="1"/>
      <c r="BTS8" s="1"/>
      <c r="BTT8" s="1"/>
      <c r="BUB8" s="1"/>
      <c r="BUC8" s="1"/>
      <c r="BUK8" s="1"/>
      <c r="BUL8" s="1"/>
      <c r="BUT8" s="1"/>
      <c r="BUU8" s="1"/>
      <c r="BVC8" s="1"/>
      <c r="BVD8" s="1"/>
      <c r="BVL8" s="1"/>
      <c r="BVM8" s="1"/>
      <c r="BVU8" s="1"/>
      <c r="BVV8" s="1"/>
      <c r="BWD8" s="1"/>
      <c r="BWE8" s="1"/>
      <c r="BWM8" s="1"/>
      <c r="BWN8" s="1"/>
      <c r="BWV8" s="1"/>
      <c r="BWW8" s="1"/>
      <c r="BXE8" s="1"/>
      <c r="BXF8" s="1"/>
      <c r="BXN8" s="1"/>
      <c r="BXO8" s="1"/>
      <c r="BXW8" s="1"/>
      <c r="BXX8" s="1"/>
      <c r="BYF8" s="1"/>
      <c r="BYG8" s="1"/>
      <c r="BYO8" s="1"/>
      <c r="BYP8" s="1"/>
      <c r="BYX8" s="1"/>
      <c r="BYY8" s="1"/>
      <c r="BZG8" s="1"/>
      <c r="BZH8" s="1"/>
      <c r="BZP8" s="1"/>
      <c r="BZQ8" s="1"/>
      <c r="BZY8" s="1"/>
      <c r="BZZ8" s="1"/>
      <c r="CAH8" s="1"/>
      <c r="CAI8" s="1"/>
      <c r="CAQ8" s="1"/>
      <c r="CAR8" s="1"/>
      <c r="CAZ8" s="1"/>
      <c r="CBA8" s="1"/>
      <c r="CBI8" s="1"/>
      <c r="CBJ8" s="1"/>
      <c r="CBR8" s="1"/>
      <c r="CBS8" s="1"/>
      <c r="CCA8" s="1"/>
      <c r="CCB8" s="1"/>
      <c r="CCJ8" s="1"/>
      <c r="CCK8" s="1"/>
      <c r="CCS8" s="1"/>
      <c r="CCT8" s="1"/>
      <c r="CDB8" s="1"/>
      <c r="CDC8" s="1"/>
      <c r="CDK8" s="1"/>
      <c r="CDL8" s="1"/>
      <c r="CDT8" s="1"/>
      <c r="CDU8" s="1"/>
      <c r="CEC8" s="1"/>
      <c r="CED8" s="1"/>
      <c r="CEL8" s="1"/>
      <c r="CEM8" s="1"/>
      <c r="CEU8" s="1"/>
      <c r="CEV8" s="1"/>
      <c r="CFD8" s="1"/>
      <c r="CFE8" s="1"/>
      <c r="CFM8" s="1"/>
      <c r="CFN8" s="1"/>
      <c r="CFV8" s="1"/>
      <c r="CFW8" s="1"/>
      <c r="CGE8" s="1"/>
      <c r="CGF8" s="1"/>
      <c r="CGN8" s="1"/>
      <c r="CGO8" s="1"/>
      <c r="CGW8" s="1"/>
      <c r="CGX8" s="1"/>
      <c r="CHF8" s="1"/>
      <c r="CHG8" s="1"/>
      <c r="CHO8" s="1"/>
      <c r="CHP8" s="1"/>
      <c r="CHX8" s="1"/>
      <c r="CHY8" s="1"/>
      <c r="CIG8" s="1"/>
      <c r="CIH8" s="1"/>
      <c r="CIP8" s="1"/>
      <c r="CIQ8" s="1"/>
      <c r="CIY8" s="1"/>
      <c r="CIZ8" s="1"/>
      <c r="CJH8" s="1"/>
      <c r="CJI8" s="1"/>
      <c r="CJQ8" s="1"/>
      <c r="CJR8" s="1"/>
      <c r="CJZ8" s="1"/>
      <c r="CKA8" s="1"/>
      <c r="CKI8" s="1"/>
      <c r="CKJ8" s="1"/>
      <c r="CKR8" s="1"/>
      <c r="CKS8" s="1"/>
      <c r="CLA8" s="1"/>
      <c r="CLB8" s="1"/>
      <c r="CLJ8" s="1"/>
      <c r="CLK8" s="1"/>
      <c r="CLS8" s="1"/>
      <c r="CLT8" s="1"/>
      <c r="CMB8" s="1"/>
      <c r="CMC8" s="1"/>
      <c r="CMK8" s="1"/>
      <c r="CML8" s="1"/>
      <c r="CMT8" s="1"/>
      <c r="CMU8" s="1"/>
      <c r="CNC8" s="1"/>
      <c r="CND8" s="1"/>
      <c r="CNL8" s="1"/>
      <c r="CNM8" s="1"/>
      <c r="CNU8" s="1"/>
      <c r="CNV8" s="1"/>
      <c r="COD8" s="1"/>
      <c r="COE8" s="1"/>
      <c r="COM8" s="1"/>
      <c r="CON8" s="1"/>
      <c r="COV8" s="1"/>
      <c r="COW8" s="1"/>
      <c r="CPE8" s="1"/>
      <c r="CPF8" s="1"/>
      <c r="CPN8" s="1"/>
      <c r="CPO8" s="1"/>
      <c r="CPW8" s="1"/>
      <c r="CPX8" s="1"/>
      <c r="CQF8" s="1"/>
      <c r="CQG8" s="1"/>
      <c r="CQO8" s="1"/>
      <c r="CQP8" s="1"/>
      <c r="CQX8" s="1"/>
      <c r="CQY8" s="1"/>
      <c r="CRG8" s="1"/>
      <c r="CRH8" s="1"/>
      <c r="CRP8" s="1"/>
      <c r="CRQ8" s="1"/>
      <c r="CRY8" s="1"/>
      <c r="CRZ8" s="1"/>
      <c r="CSH8" s="1"/>
      <c r="CSI8" s="1"/>
      <c r="CSQ8" s="1"/>
      <c r="CSR8" s="1"/>
      <c r="CSZ8" s="1"/>
      <c r="CTA8" s="1"/>
      <c r="CTI8" s="1"/>
      <c r="CTJ8" s="1"/>
      <c r="CTR8" s="1"/>
      <c r="CTS8" s="1"/>
      <c r="CUA8" s="1"/>
      <c r="CUB8" s="1"/>
      <c r="CUJ8" s="1"/>
      <c r="CUK8" s="1"/>
      <c r="CUS8" s="1"/>
      <c r="CUT8" s="1"/>
      <c r="CVB8" s="1"/>
      <c r="CVC8" s="1"/>
      <c r="CVK8" s="1"/>
      <c r="CVL8" s="1"/>
      <c r="CVT8" s="1"/>
      <c r="CVU8" s="1"/>
      <c r="CWC8" s="1"/>
      <c r="CWD8" s="1"/>
      <c r="CWL8" s="1"/>
      <c r="CWM8" s="1"/>
      <c r="CWU8" s="1"/>
      <c r="CWV8" s="1"/>
      <c r="CXD8" s="1"/>
      <c r="CXE8" s="1"/>
      <c r="CXM8" s="1"/>
      <c r="CXN8" s="1"/>
      <c r="CXV8" s="1"/>
      <c r="CXW8" s="1"/>
      <c r="CYE8" s="1"/>
      <c r="CYF8" s="1"/>
      <c r="CYN8" s="1"/>
      <c r="CYO8" s="1"/>
      <c r="CYW8" s="1"/>
      <c r="CYX8" s="1"/>
      <c r="CZF8" s="1"/>
      <c r="CZG8" s="1"/>
      <c r="CZO8" s="1"/>
      <c r="CZP8" s="1"/>
      <c r="CZX8" s="1"/>
      <c r="CZY8" s="1"/>
      <c r="DAG8" s="1"/>
      <c r="DAH8" s="1"/>
      <c r="DAP8" s="1"/>
      <c r="DAQ8" s="1"/>
      <c r="DAY8" s="1"/>
      <c r="DAZ8" s="1"/>
      <c r="DBH8" s="1"/>
      <c r="DBI8" s="1"/>
      <c r="DBQ8" s="1"/>
      <c r="DBR8" s="1"/>
      <c r="DBZ8" s="1"/>
      <c r="DCA8" s="1"/>
      <c r="DCI8" s="1"/>
      <c r="DCJ8" s="1"/>
      <c r="DCR8" s="1"/>
      <c r="DCS8" s="1"/>
      <c r="DDA8" s="1"/>
      <c r="DDB8" s="1"/>
      <c r="DDJ8" s="1"/>
      <c r="DDK8" s="1"/>
      <c r="DDS8" s="1"/>
      <c r="DDT8" s="1"/>
      <c r="DEB8" s="1"/>
      <c r="DEC8" s="1"/>
      <c r="DEK8" s="1"/>
      <c r="DEL8" s="1"/>
      <c r="DET8" s="1"/>
      <c r="DEU8" s="1"/>
      <c r="DFC8" s="1"/>
      <c r="DFD8" s="1"/>
      <c r="DFL8" s="1"/>
      <c r="DFM8" s="1"/>
      <c r="DFU8" s="1"/>
      <c r="DFV8" s="1"/>
      <c r="DGD8" s="1"/>
      <c r="DGE8" s="1"/>
      <c r="DGM8" s="1"/>
      <c r="DGN8" s="1"/>
      <c r="DGV8" s="1"/>
      <c r="DGW8" s="1"/>
      <c r="DHE8" s="1"/>
      <c r="DHF8" s="1"/>
      <c r="DHN8" s="1"/>
      <c r="DHO8" s="1"/>
      <c r="DHW8" s="1"/>
      <c r="DHX8" s="1"/>
      <c r="DIF8" s="1"/>
      <c r="DIG8" s="1"/>
      <c r="DIO8" s="1"/>
      <c r="DIP8" s="1"/>
      <c r="DIX8" s="1"/>
      <c r="DIY8" s="1"/>
      <c r="DJG8" s="1"/>
      <c r="DJH8" s="1"/>
      <c r="DJP8" s="1"/>
      <c r="DJQ8" s="1"/>
      <c r="DJY8" s="1"/>
      <c r="DJZ8" s="1"/>
      <c r="DKH8" s="1"/>
      <c r="DKI8" s="1"/>
      <c r="DKQ8" s="1"/>
      <c r="DKR8" s="1"/>
      <c r="DKZ8" s="1"/>
      <c r="DLA8" s="1"/>
      <c r="DLI8" s="1"/>
      <c r="DLJ8" s="1"/>
      <c r="DLR8" s="1"/>
      <c r="DLS8" s="1"/>
      <c r="DMA8" s="1"/>
      <c r="DMB8" s="1"/>
      <c r="DMJ8" s="1"/>
      <c r="DMK8" s="1"/>
      <c r="DMS8" s="1"/>
      <c r="DMT8" s="1"/>
      <c r="DNB8" s="1"/>
      <c r="DNC8" s="1"/>
      <c r="DNK8" s="1"/>
      <c r="DNL8" s="1"/>
      <c r="DNT8" s="1"/>
      <c r="DNU8" s="1"/>
      <c r="DOC8" s="1"/>
      <c r="DOD8" s="1"/>
      <c r="DOL8" s="1"/>
      <c r="DOM8" s="1"/>
      <c r="DOU8" s="1"/>
      <c r="DOV8" s="1"/>
      <c r="DPD8" s="1"/>
      <c r="DPE8" s="1"/>
      <c r="DPM8" s="1"/>
      <c r="DPN8" s="1"/>
      <c r="DPV8" s="1"/>
      <c r="DPW8" s="1"/>
      <c r="DQE8" s="1"/>
      <c r="DQF8" s="1"/>
      <c r="DQN8" s="1"/>
      <c r="DQO8" s="1"/>
      <c r="DQW8" s="1"/>
      <c r="DQX8" s="1"/>
      <c r="DRF8" s="1"/>
      <c r="DRG8" s="1"/>
      <c r="DRO8" s="1"/>
      <c r="DRP8" s="1"/>
      <c r="DRX8" s="1"/>
      <c r="DRY8" s="1"/>
      <c r="DSG8" s="1"/>
      <c r="DSH8" s="1"/>
      <c r="DSP8" s="1"/>
      <c r="DSQ8" s="1"/>
      <c r="DSY8" s="1"/>
      <c r="DSZ8" s="1"/>
      <c r="DTH8" s="1"/>
      <c r="DTI8" s="1"/>
      <c r="DTQ8" s="1"/>
      <c r="DTR8" s="1"/>
      <c r="DTZ8" s="1"/>
      <c r="DUA8" s="1"/>
      <c r="DUI8" s="1"/>
      <c r="DUJ8" s="1"/>
      <c r="DUR8" s="1"/>
      <c r="DUS8" s="1"/>
      <c r="DVA8" s="1"/>
      <c r="DVB8" s="1"/>
      <c r="DVJ8" s="1"/>
      <c r="DVK8" s="1"/>
      <c r="DVS8" s="1"/>
      <c r="DVT8" s="1"/>
      <c r="DWB8" s="1"/>
      <c r="DWC8" s="1"/>
      <c r="DWK8" s="1"/>
      <c r="DWL8" s="1"/>
      <c r="DWT8" s="1"/>
      <c r="DWU8" s="1"/>
      <c r="DXC8" s="1"/>
      <c r="DXD8" s="1"/>
      <c r="DXL8" s="1"/>
      <c r="DXM8" s="1"/>
      <c r="DXU8" s="1"/>
      <c r="DXV8" s="1"/>
      <c r="DYD8" s="1"/>
      <c r="DYE8" s="1"/>
      <c r="DYM8" s="1"/>
      <c r="DYN8" s="1"/>
      <c r="DYV8" s="1"/>
      <c r="DYW8" s="1"/>
      <c r="DZE8" s="1"/>
      <c r="DZF8" s="1"/>
      <c r="DZN8" s="1"/>
      <c r="DZO8" s="1"/>
      <c r="DZW8" s="1"/>
      <c r="DZX8" s="1"/>
      <c r="EAF8" s="1"/>
      <c r="EAG8" s="1"/>
      <c r="EAO8" s="1"/>
      <c r="EAP8" s="1"/>
      <c r="EAX8" s="1"/>
      <c r="EAY8" s="1"/>
      <c r="EBG8" s="1"/>
      <c r="EBH8" s="1"/>
      <c r="EBP8" s="1"/>
      <c r="EBQ8" s="1"/>
      <c r="EBY8" s="1"/>
      <c r="EBZ8" s="1"/>
      <c r="ECH8" s="1"/>
      <c r="ECI8" s="1"/>
      <c r="ECQ8" s="1"/>
      <c r="ECR8" s="1"/>
      <c r="ECZ8" s="1"/>
      <c r="EDA8" s="1"/>
      <c r="EDI8" s="1"/>
      <c r="EDJ8" s="1"/>
      <c r="EDR8" s="1"/>
      <c r="EDS8" s="1"/>
      <c r="EEA8" s="1"/>
      <c r="EEB8" s="1"/>
      <c r="EEJ8" s="1"/>
      <c r="EEK8" s="1"/>
      <c r="EES8" s="1"/>
      <c r="EET8" s="1"/>
      <c r="EFB8" s="1"/>
      <c r="EFC8" s="1"/>
      <c r="EFK8" s="1"/>
      <c r="EFL8" s="1"/>
      <c r="EFT8" s="1"/>
      <c r="EFU8" s="1"/>
      <c r="EGC8" s="1"/>
      <c r="EGD8" s="1"/>
      <c r="EGL8" s="1"/>
      <c r="EGM8" s="1"/>
      <c r="EGU8" s="1"/>
      <c r="EGV8" s="1"/>
      <c r="EHD8" s="1"/>
      <c r="EHE8" s="1"/>
      <c r="EHM8" s="1"/>
      <c r="EHN8" s="1"/>
      <c r="EHV8" s="1"/>
      <c r="EHW8" s="1"/>
      <c r="EIE8" s="1"/>
      <c r="EIF8" s="1"/>
      <c r="EIN8" s="1"/>
      <c r="EIO8" s="1"/>
      <c r="EIW8" s="1"/>
      <c r="EIX8" s="1"/>
      <c r="EJF8" s="1"/>
      <c r="EJG8" s="1"/>
      <c r="EJO8" s="1"/>
      <c r="EJP8" s="1"/>
      <c r="EJX8" s="1"/>
      <c r="EJY8" s="1"/>
      <c r="EKG8" s="1"/>
      <c r="EKH8" s="1"/>
      <c r="EKP8" s="1"/>
      <c r="EKQ8" s="1"/>
      <c r="EKY8" s="1"/>
      <c r="EKZ8" s="1"/>
      <c r="ELH8" s="1"/>
      <c r="ELI8" s="1"/>
      <c r="ELQ8" s="1"/>
      <c r="ELR8" s="1"/>
      <c r="ELZ8" s="1"/>
      <c r="EMA8" s="1"/>
      <c r="EMI8" s="1"/>
      <c r="EMJ8" s="1"/>
      <c r="EMR8" s="1"/>
      <c r="EMS8" s="1"/>
      <c r="ENA8" s="1"/>
      <c r="ENB8" s="1"/>
      <c r="ENJ8" s="1"/>
      <c r="ENK8" s="1"/>
      <c r="ENS8" s="1"/>
      <c r="ENT8" s="1"/>
      <c r="EOB8" s="1"/>
      <c r="EOC8" s="1"/>
      <c r="EOK8" s="1"/>
      <c r="EOL8" s="1"/>
      <c r="EOT8" s="1"/>
      <c r="EOU8" s="1"/>
      <c r="EPC8" s="1"/>
      <c r="EPD8" s="1"/>
      <c r="EPL8" s="1"/>
      <c r="EPM8" s="1"/>
      <c r="EPU8" s="1"/>
      <c r="EPV8" s="1"/>
      <c r="EQD8" s="1"/>
      <c r="EQE8" s="1"/>
      <c r="EQM8" s="1"/>
      <c r="EQN8" s="1"/>
      <c r="EQV8" s="1"/>
      <c r="EQW8" s="1"/>
      <c r="ERE8" s="1"/>
      <c r="ERF8" s="1"/>
      <c r="ERN8" s="1"/>
      <c r="ERO8" s="1"/>
      <c r="ERW8" s="1"/>
      <c r="ERX8" s="1"/>
      <c r="ESF8" s="1"/>
      <c r="ESG8" s="1"/>
      <c r="ESO8" s="1"/>
      <c r="ESP8" s="1"/>
      <c r="ESX8" s="1"/>
      <c r="ESY8" s="1"/>
      <c r="ETG8" s="1"/>
      <c r="ETH8" s="1"/>
      <c r="ETP8" s="1"/>
      <c r="ETQ8" s="1"/>
      <c r="ETY8" s="1"/>
      <c r="ETZ8" s="1"/>
      <c r="EUH8" s="1"/>
      <c r="EUI8" s="1"/>
      <c r="EUQ8" s="1"/>
      <c r="EUR8" s="1"/>
      <c r="EUZ8" s="1"/>
      <c r="EVA8" s="1"/>
      <c r="EVI8" s="1"/>
      <c r="EVJ8" s="1"/>
      <c r="EVR8" s="1"/>
      <c r="EVS8" s="1"/>
      <c r="EWA8" s="1"/>
      <c r="EWB8" s="1"/>
      <c r="EWJ8" s="1"/>
      <c r="EWK8" s="1"/>
      <c r="EWS8" s="1"/>
      <c r="EWT8" s="1"/>
      <c r="EXB8" s="1"/>
      <c r="EXC8" s="1"/>
      <c r="EXK8" s="1"/>
      <c r="EXL8" s="1"/>
      <c r="EXT8" s="1"/>
      <c r="EXU8" s="1"/>
      <c r="EYC8" s="1"/>
      <c r="EYD8" s="1"/>
      <c r="EYL8" s="1"/>
      <c r="EYM8" s="1"/>
      <c r="EYU8" s="1"/>
      <c r="EYV8" s="1"/>
      <c r="EZD8" s="1"/>
      <c r="EZE8" s="1"/>
      <c r="EZM8" s="1"/>
      <c r="EZN8" s="1"/>
      <c r="EZV8" s="1"/>
      <c r="EZW8" s="1"/>
      <c r="FAE8" s="1"/>
      <c r="FAF8" s="1"/>
      <c r="FAN8" s="1"/>
      <c r="FAO8" s="1"/>
      <c r="FAW8" s="1"/>
      <c r="FAX8" s="1"/>
      <c r="FBF8" s="1"/>
      <c r="FBG8" s="1"/>
      <c r="FBO8" s="1"/>
      <c r="FBP8" s="1"/>
      <c r="FBX8" s="1"/>
      <c r="FBY8" s="1"/>
      <c r="FCG8" s="1"/>
      <c r="FCH8" s="1"/>
      <c r="FCP8" s="1"/>
      <c r="FCQ8" s="1"/>
      <c r="FCY8" s="1"/>
      <c r="FCZ8" s="1"/>
      <c r="FDH8" s="1"/>
      <c r="FDI8" s="1"/>
      <c r="FDQ8" s="1"/>
      <c r="FDR8" s="1"/>
      <c r="FDZ8" s="1"/>
      <c r="FEA8" s="1"/>
      <c r="FEI8" s="1"/>
      <c r="FEJ8" s="1"/>
      <c r="FER8" s="1"/>
      <c r="FES8" s="1"/>
      <c r="FFA8" s="1"/>
      <c r="FFB8" s="1"/>
      <c r="FFJ8" s="1"/>
      <c r="FFK8" s="1"/>
      <c r="FFS8" s="1"/>
      <c r="FFT8" s="1"/>
      <c r="FGB8" s="1"/>
      <c r="FGC8" s="1"/>
      <c r="FGK8" s="1"/>
      <c r="FGL8" s="1"/>
      <c r="FGT8" s="1"/>
      <c r="FGU8" s="1"/>
      <c r="FHC8" s="1"/>
      <c r="FHD8" s="1"/>
      <c r="FHL8" s="1"/>
      <c r="FHM8" s="1"/>
      <c r="FHU8" s="1"/>
      <c r="FHV8" s="1"/>
      <c r="FID8" s="1"/>
      <c r="FIE8" s="1"/>
      <c r="FIM8" s="1"/>
      <c r="FIN8" s="1"/>
      <c r="FIV8" s="1"/>
      <c r="FIW8" s="1"/>
      <c r="FJE8" s="1"/>
      <c r="FJF8" s="1"/>
      <c r="FJN8" s="1"/>
      <c r="FJO8" s="1"/>
      <c r="FJW8" s="1"/>
      <c r="FJX8" s="1"/>
      <c r="FKF8" s="1"/>
      <c r="FKG8" s="1"/>
      <c r="FKO8" s="1"/>
      <c r="FKP8" s="1"/>
      <c r="FKX8" s="1"/>
      <c r="FKY8" s="1"/>
      <c r="FLG8" s="1"/>
      <c r="FLH8" s="1"/>
      <c r="FLP8" s="1"/>
      <c r="FLQ8" s="1"/>
      <c r="FLY8" s="1"/>
      <c r="FLZ8" s="1"/>
      <c r="FMH8" s="1"/>
      <c r="FMI8" s="1"/>
      <c r="FMQ8" s="1"/>
      <c r="FMR8" s="1"/>
      <c r="FMZ8" s="1"/>
      <c r="FNA8" s="1"/>
      <c r="FNI8" s="1"/>
      <c r="FNJ8" s="1"/>
      <c r="FNR8" s="1"/>
      <c r="FNS8" s="1"/>
      <c r="FOA8" s="1"/>
      <c r="FOB8" s="1"/>
      <c r="FOJ8" s="1"/>
      <c r="FOK8" s="1"/>
      <c r="FOS8" s="1"/>
      <c r="FOT8" s="1"/>
      <c r="FPB8" s="1"/>
      <c r="FPC8" s="1"/>
      <c r="FPK8" s="1"/>
      <c r="FPL8" s="1"/>
      <c r="FPT8" s="1"/>
      <c r="FPU8" s="1"/>
      <c r="FQC8" s="1"/>
      <c r="FQD8" s="1"/>
      <c r="FQL8" s="1"/>
      <c r="FQM8" s="1"/>
      <c r="FQU8" s="1"/>
      <c r="FQV8" s="1"/>
      <c r="FRD8" s="1"/>
      <c r="FRE8" s="1"/>
      <c r="FRM8" s="1"/>
      <c r="FRN8" s="1"/>
      <c r="FRV8" s="1"/>
      <c r="FRW8" s="1"/>
      <c r="FSE8" s="1"/>
      <c r="FSF8" s="1"/>
      <c r="FSN8" s="1"/>
      <c r="FSO8" s="1"/>
      <c r="FSW8" s="1"/>
      <c r="FSX8" s="1"/>
      <c r="FTF8" s="1"/>
      <c r="FTG8" s="1"/>
      <c r="FTO8" s="1"/>
      <c r="FTP8" s="1"/>
      <c r="FTX8" s="1"/>
      <c r="FTY8" s="1"/>
      <c r="FUG8" s="1"/>
      <c r="FUH8" s="1"/>
      <c r="FUP8" s="1"/>
      <c r="FUQ8" s="1"/>
      <c r="FUY8" s="1"/>
      <c r="FUZ8" s="1"/>
      <c r="FVH8" s="1"/>
      <c r="FVI8" s="1"/>
      <c r="FVQ8" s="1"/>
      <c r="FVR8" s="1"/>
      <c r="FVZ8" s="1"/>
      <c r="FWA8" s="1"/>
      <c r="FWI8" s="1"/>
      <c r="FWJ8" s="1"/>
      <c r="FWR8" s="1"/>
      <c r="FWS8" s="1"/>
      <c r="FXA8" s="1"/>
      <c r="FXB8" s="1"/>
      <c r="FXJ8" s="1"/>
      <c r="FXK8" s="1"/>
      <c r="FXS8" s="1"/>
      <c r="FXT8" s="1"/>
      <c r="FYB8" s="1"/>
      <c r="FYC8" s="1"/>
      <c r="FYK8" s="1"/>
      <c r="FYL8" s="1"/>
      <c r="FYT8" s="1"/>
      <c r="FYU8" s="1"/>
      <c r="FZC8" s="1"/>
      <c r="FZD8" s="1"/>
      <c r="FZL8" s="1"/>
      <c r="FZM8" s="1"/>
      <c r="FZU8" s="1"/>
      <c r="FZV8" s="1"/>
      <c r="GAD8" s="1"/>
      <c r="GAE8" s="1"/>
      <c r="GAM8" s="1"/>
      <c r="GAN8" s="1"/>
      <c r="GAV8" s="1"/>
      <c r="GAW8" s="1"/>
      <c r="GBE8" s="1"/>
      <c r="GBF8" s="1"/>
      <c r="GBN8" s="1"/>
      <c r="GBO8" s="1"/>
      <c r="GBW8" s="1"/>
      <c r="GBX8" s="1"/>
      <c r="GCF8" s="1"/>
      <c r="GCG8" s="1"/>
      <c r="GCO8" s="1"/>
      <c r="GCP8" s="1"/>
      <c r="GCX8" s="1"/>
      <c r="GCY8" s="1"/>
      <c r="GDG8" s="1"/>
      <c r="GDH8" s="1"/>
      <c r="GDP8" s="1"/>
      <c r="GDQ8" s="1"/>
      <c r="GDY8" s="1"/>
      <c r="GDZ8" s="1"/>
      <c r="GEH8" s="1"/>
      <c r="GEI8" s="1"/>
      <c r="GEQ8" s="1"/>
      <c r="GER8" s="1"/>
      <c r="GEZ8" s="1"/>
      <c r="GFA8" s="1"/>
      <c r="GFI8" s="1"/>
      <c r="GFJ8" s="1"/>
      <c r="GFR8" s="1"/>
      <c r="GFS8" s="1"/>
      <c r="GGA8" s="1"/>
      <c r="GGB8" s="1"/>
      <c r="GGJ8" s="1"/>
      <c r="GGK8" s="1"/>
      <c r="GGS8" s="1"/>
      <c r="GGT8" s="1"/>
      <c r="GHB8" s="1"/>
      <c r="GHC8" s="1"/>
      <c r="GHK8" s="1"/>
      <c r="GHL8" s="1"/>
      <c r="GHT8" s="1"/>
      <c r="GHU8" s="1"/>
      <c r="GIC8" s="1"/>
      <c r="GID8" s="1"/>
      <c r="GIL8" s="1"/>
      <c r="GIM8" s="1"/>
      <c r="GIU8" s="1"/>
      <c r="GIV8" s="1"/>
      <c r="GJD8" s="1"/>
      <c r="GJE8" s="1"/>
      <c r="GJM8" s="1"/>
      <c r="GJN8" s="1"/>
      <c r="GJV8" s="1"/>
      <c r="GJW8" s="1"/>
      <c r="GKE8" s="1"/>
      <c r="GKF8" s="1"/>
      <c r="GKN8" s="1"/>
      <c r="GKO8" s="1"/>
      <c r="GKW8" s="1"/>
      <c r="GKX8" s="1"/>
      <c r="GLF8" s="1"/>
      <c r="GLG8" s="1"/>
      <c r="GLO8" s="1"/>
      <c r="GLP8" s="1"/>
      <c r="GLX8" s="1"/>
      <c r="GLY8" s="1"/>
      <c r="GMG8" s="1"/>
      <c r="GMH8" s="1"/>
      <c r="GMP8" s="1"/>
      <c r="GMQ8" s="1"/>
      <c r="GMY8" s="1"/>
      <c r="GMZ8" s="1"/>
      <c r="GNH8" s="1"/>
      <c r="GNI8" s="1"/>
      <c r="GNQ8" s="1"/>
      <c r="GNR8" s="1"/>
      <c r="GNZ8" s="1"/>
      <c r="GOA8" s="1"/>
      <c r="GOI8" s="1"/>
      <c r="GOJ8" s="1"/>
      <c r="GOR8" s="1"/>
      <c r="GOS8" s="1"/>
      <c r="GPA8" s="1"/>
      <c r="GPB8" s="1"/>
      <c r="GPJ8" s="1"/>
      <c r="GPK8" s="1"/>
      <c r="GPS8" s="1"/>
      <c r="GPT8" s="1"/>
      <c r="GQB8" s="1"/>
      <c r="GQC8" s="1"/>
      <c r="GQK8" s="1"/>
      <c r="GQL8" s="1"/>
      <c r="GQT8" s="1"/>
      <c r="GQU8" s="1"/>
      <c r="GRC8" s="1"/>
      <c r="GRD8" s="1"/>
      <c r="GRL8" s="1"/>
      <c r="GRM8" s="1"/>
      <c r="GRU8" s="1"/>
      <c r="GRV8" s="1"/>
      <c r="GSD8" s="1"/>
      <c r="GSE8" s="1"/>
      <c r="GSM8" s="1"/>
      <c r="GSN8" s="1"/>
      <c r="GSV8" s="1"/>
      <c r="GSW8" s="1"/>
      <c r="GTE8" s="1"/>
      <c r="GTF8" s="1"/>
      <c r="GTN8" s="1"/>
      <c r="GTO8" s="1"/>
      <c r="GTW8" s="1"/>
      <c r="GTX8" s="1"/>
      <c r="GUF8" s="1"/>
      <c r="GUG8" s="1"/>
      <c r="GUO8" s="1"/>
      <c r="GUP8" s="1"/>
      <c r="GUX8" s="1"/>
      <c r="GUY8" s="1"/>
      <c r="GVG8" s="1"/>
      <c r="GVH8" s="1"/>
      <c r="GVP8" s="1"/>
      <c r="GVQ8" s="1"/>
      <c r="GVY8" s="1"/>
      <c r="GVZ8" s="1"/>
      <c r="GWH8" s="1"/>
      <c r="GWI8" s="1"/>
      <c r="GWQ8" s="1"/>
      <c r="GWR8" s="1"/>
      <c r="GWZ8" s="1"/>
      <c r="GXA8" s="1"/>
      <c r="GXI8" s="1"/>
      <c r="GXJ8" s="1"/>
      <c r="GXR8" s="1"/>
      <c r="GXS8" s="1"/>
      <c r="GYA8" s="1"/>
      <c r="GYB8" s="1"/>
      <c r="GYJ8" s="1"/>
      <c r="GYK8" s="1"/>
      <c r="GYS8" s="1"/>
      <c r="GYT8" s="1"/>
      <c r="GZB8" s="1"/>
      <c r="GZC8" s="1"/>
      <c r="GZK8" s="1"/>
      <c r="GZL8" s="1"/>
      <c r="GZT8" s="1"/>
      <c r="GZU8" s="1"/>
      <c r="HAC8" s="1"/>
      <c r="HAD8" s="1"/>
      <c r="HAL8" s="1"/>
      <c r="HAM8" s="1"/>
      <c r="HAU8" s="1"/>
      <c r="HAV8" s="1"/>
      <c r="HBD8" s="1"/>
      <c r="HBE8" s="1"/>
      <c r="HBM8" s="1"/>
      <c r="HBN8" s="1"/>
      <c r="HBV8" s="1"/>
      <c r="HBW8" s="1"/>
      <c r="HCE8" s="1"/>
      <c r="HCF8" s="1"/>
      <c r="HCN8" s="1"/>
      <c r="HCO8" s="1"/>
      <c r="HCW8" s="1"/>
      <c r="HCX8" s="1"/>
      <c r="HDF8" s="1"/>
      <c r="HDG8" s="1"/>
      <c r="HDO8" s="1"/>
      <c r="HDP8" s="1"/>
      <c r="HDX8" s="1"/>
      <c r="HDY8" s="1"/>
      <c r="HEG8" s="1"/>
      <c r="HEH8" s="1"/>
      <c r="HEP8" s="1"/>
      <c r="HEQ8" s="1"/>
      <c r="HEY8" s="1"/>
      <c r="HEZ8" s="1"/>
      <c r="HFH8" s="1"/>
      <c r="HFI8" s="1"/>
      <c r="HFQ8" s="1"/>
      <c r="HFR8" s="1"/>
      <c r="HFZ8" s="1"/>
      <c r="HGA8" s="1"/>
      <c r="HGI8" s="1"/>
      <c r="HGJ8" s="1"/>
      <c r="HGR8" s="1"/>
      <c r="HGS8" s="1"/>
      <c r="HHA8" s="1"/>
      <c r="HHB8" s="1"/>
      <c r="HHJ8" s="1"/>
      <c r="HHK8" s="1"/>
      <c r="HHS8" s="1"/>
      <c r="HHT8" s="1"/>
      <c r="HIB8" s="1"/>
      <c r="HIC8" s="1"/>
      <c r="HIK8" s="1"/>
      <c r="HIL8" s="1"/>
      <c r="HIT8" s="1"/>
      <c r="HIU8" s="1"/>
      <c r="HJC8" s="1"/>
      <c r="HJD8" s="1"/>
      <c r="HJL8" s="1"/>
      <c r="HJM8" s="1"/>
      <c r="HJU8" s="1"/>
      <c r="HJV8" s="1"/>
      <c r="HKD8" s="1"/>
      <c r="HKE8" s="1"/>
      <c r="HKM8" s="1"/>
      <c r="HKN8" s="1"/>
      <c r="HKV8" s="1"/>
      <c r="HKW8" s="1"/>
      <c r="HLE8" s="1"/>
      <c r="HLF8" s="1"/>
      <c r="HLN8" s="1"/>
      <c r="HLO8" s="1"/>
      <c r="HLW8" s="1"/>
      <c r="HLX8" s="1"/>
      <c r="HMF8" s="1"/>
      <c r="HMG8" s="1"/>
      <c r="HMO8" s="1"/>
      <c r="HMP8" s="1"/>
      <c r="HMX8" s="1"/>
      <c r="HMY8" s="1"/>
      <c r="HNG8" s="1"/>
      <c r="HNH8" s="1"/>
      <c r="HNP8" s="1"/>
      <c r="HNQ8" s="1"/>
      <c r="HNY8" s="1"/>
      <c r="HNZ8" s="1"/>
      <c r="HOH8" s="1"/>
      <c r="HOI8" s="1"/>
      <c r="HOQ8" s="1"/>
      <c r="HOR8" s="1"/>
      <c r="HOZ8" s="1"/>
      <c r="HPA8" s="1"/>
      <c r="HPI8" s="1"/>
      <c r="HPJ8" s="1"/>
      <c r="HPR8" s="1"/>
      <c r="HPS8" s="1"/>
      <c r="HQA8" s="1"/>
      <c r="HQB8" s="1"/>
      <c r="HQJ8" s="1"/>
      <c r="HQK8" s="1"/>
      <c r="HQS8" s="1"/>
      <c r="HQT8" s="1"/>
      <c r="HRB8" s="1"/>
      <c r="HRC8" s="1"/>
      <c r="HRK8" s="1"/>
      <c r="HRL8" s="1"/>
      <c r="HRT8" s="1"/>
      <c r="HRU8" s="1"/>
      <c r="HSC8" s="1"/>
      <c r="HSD8" s="1"/>
      <c r="HSL8" s="1"/>
      <c r="HSM8" s="1"/>
      <c r="HSU8" s="1"/>
      <c r="HSV8" s="1"/>
      <c r="HTD8" s="1"/>
      <c r="HTE8" s="1"/>
      <c r="HTM8" s="1"/>
      <c r="HTN8" s="1"/>
      <c r="HTV8" s="1"/>
      <c r="HTW8" s="1"/>
      <c r="HUE8" s="1"/>
      <c r="HUF8" s="1"/>
      <c r="HUN8" s="1"/>
      <c r="HUO8" s="1"/>
      <c r="HUW8" s="1"/>
      <c r="HUX8" s="1"/>
      <c r="HVF8" s="1"/>
      <c r="HVG8" s="1"/>
      <c r="HVO8" s="1"/>
      <c r="HVP8" s="1"/>
      <c r="HVX8" s="1"/>
      <c r="HVY8" s="1"/>
      <c r="HWG8" s="1"/>
      <c r="HWH8" s="1"/>
      <c r="HWP8" s="1"/>
      <c r="HWQ8" s="1"/>
      <c r="HWY8" s="1"/>
      <c r="HWZ8" s="1"/>
      <c r="HXH8" s="1"/>
      <c r="HXI8" s="1"/>
      <c r="HXQ8" s="1"/>
      <c r="HXR8" s="1"/>
      <c r="HXZ8" s="1"/>
      <c r="HYA8" s="1"/>
      <c r="HYI8" s="1"/>
      <c r="HYJ8" s="1"/>
      <c r="HYR8" s="1"/>
      <c r="HYS8" s="1"/>
      <c r="HZA8" s="1"/>
      <c r="HZB8" s="1"/>
      <c r="HZJ8" s="1"/>
      <c r="HZK8" s="1"/>
      <c r="HZS8" s="1"/>
      <c r="HZT8" s="1"/>
      <c r="IAB8" s="1"/>
      <c r="IAC8" s="1"/>
      <c r="IAK8" s="1"/>
      <c r="IAL8" s="1"/>
      <c r="IAT8" s="1"/>
      <c r="IAU8" s="1"/>
      <c r="IBC8" s="1"/>
      <c r="IBD8" s="1"/>
      <c r="IBL8" s="1"/>
      <c r="IBM8" s="1"/>
      <c r="IBU8" s="1"/>
      <c r="IBV8" s="1"/>
      <c r="ICD8" s="1"/>
      <c r="ICE8" s="1"/>
      <c r="ICM8" s="1"/>
      <c r="ICN8" s="1"/>
      <c r="ICV8" s="1"/>
      <c r="ICW8" s="1"/>
      <c r="IDE8" s="1"/>
      <c r="IDF8" s="1"/>
      <c r="IDN8" s="1"/>
      <c r="IDO8" s="1"/>
      <c r="IDW8" s="1"/>
      <c r="IDX8" s="1"/>
      <c r="IEF8" s="1"/>
      <c r="IEG8" s="1"/>
      <c r="IEO8" s="1"/>
      <c r="IEP8" s="1"/>
      <c r="IEX8" s="1"/>
      <c r="IEY8" s="1"/>
      <c r="IFG8" s="1"/>
      <c r="IFH8" s="1"/>
      <c r="IFP8" s="1"/>
      <c r="IFQ8" s="1"/>
      <c r="IFY8" s="1"/>
      <c r="IFZ8" s="1"/>
      <c r="IGH8" s="1"/>
      <c r="IGI8" s="1"/>
      <c r="IGQ8" s="1"/>
      <c r="IGR8" s="1"/>
      <c r="IGZ8" s="1"/>
      <c r="IHA8" s="1"/>
      <c r="IHI8" s="1"/>
      <c r="IHJ8" s="1"/>
      <c r="IHR8" s="1"/>
      <c r="IHS8" s="1"/>
      <c r="IIA8" s="1"/>
      <c r="IIB8" s="1"/>
      <c r="IIJ8" s="1"/>
      <c r="IIK8" s="1"/>
      <c r="IIS8" s="1"/>
      <c r="IIT8" s="1"/>
      <c r="IJB8" s="1"/>
      <c r="IJC8" s="1"/>
      <c r="IJK8" s="1"/>
      <c r="IJL8" s="1"/>
      <c r="IJT8" s="1"/>
      <c r="IJU8" s="1"/>
      <c r="IKC8" s="1"/>
      <c r="IKD8" s="1"/>
      <c r="IKL8" s="1"/>
      <c r="IKM8" s="1"/>
      <c r="IKU8" s="1"/>
      <c r="IKV8" s="1"/>
      <c r="ILD8" s="1"/>
      <c r="ILE8" s="1"/>
      <c r="ILM8" s="1"/>
      <c r="ILN8" s="1"/>
      <c r="ILV8" s="1"/>
      <c r="ILW8" s="1"/>
      <c r="IME8" s="1"/>
      <c r="IMF8" s="1"/>
      <c r="IMN8" s="1"/>
      <c r="IMO8" s="1"/>
      <c r="IMW8" s="1"/>
      <c r="IMX8" s="1"/>
      <c r="INF8" s="1"/>
      <c r="ING8" s="1"/>
      <c r="INO8" s="1"/>
      <c r="INP8" s="1"/>
      <c r="INX8" s="1"/>
      <c r="INY8" s="1"/>
      <c r="IOG8" s="1"/>
      <c r="IOH8" s="1"/>
      <c r="IOP8" s="1"/>
      <c r="IOQ8" s="1"/>
      <c r="IOY8" s="1"/>
      <c r="IOZ8" s="1"/>
      <c r="IPH8" s="1"/>
      <c r="IPI8" s="1"/>
      <c r="IPQ8" s="1"/>
      <c r="IPR8" s="1"/>
      <c r="IPZ8" s="1"/>
      <c r="IQA8" s="1"/>
      <c r="IQI8" s="1"/>
      <c r="IQJ8" s="1"/>
      <c r="IQR8" s="1"/>
      <c r="IQS8" s="1"/>
      <c r="IRA8" s="1"/>
      <c r="IRB8" s="1"/>
      <c r="IRJ8" s="1"/>
      <c r="IRK8" s="1"/>
      <c r="IRS8" s="1"/>
      <c r="IRT8" s="1"/>
      <c r="ISB8" s="1"/>
      <c r="ISC8" s="1"/>
      <c r="ISK8" s="1"/>
      <c r="ISL8" s="1"/>
      <c r="IST8" s="1"/>
      <c r="ISU8" s="1"/>
      <c r="ITC8" s="1"/>
      <c r="ITD8" s="1"/>
      <c r="ITL8" s="1"/>
      <c r="ITM8" s="1"/>
      <c r="ITU8" s="1"/>
      <c r="ITV8" s="1"/>
      <c r="IUD8" s="1"/>
      <c r="IUE8" s="1"/>
      <c r="IUM8" s="1"/>
      <c r="IUN8" s="1"/>
      <c r="IUV8" s="1"/>
      <c r="IUW8" s="1"/>
      <c r="IVE8" s="1"/>
      <c r="IVF8" s="1"/>
      <c r="IVN8" s="1"/>
      <c r="IVO8" s="1"/>
      <c r="IVW8" s="1"/>
      <c r="IVX8" s="1"/>
      <c r="IWF8" s="1"/>
      <c r="IWG8" s="1"/>
      <c r="IWO8" s="1"/>
      <c r="IWP8" s="1"/>
      <c r="IWX8" s="1"/>
      <c r="IWY8" s="1"/>
      <c r="IXG8" s="1"/>
      <c r="IXH8" s="1"/>
      <c r="IXP8" s="1"/>
      <c r="IXQ8" s="1"/>
      <c r="IXY8" s="1"/>
      <c r="IXZ8" s="1"/>
      <c r="IYH8" s="1"/>
      <c r="IYI8" s="1"/>
      <c r="IYQ8" s="1"/>
      <c r="IYR8" s="1"/>
      <c r="IYZ8" s="1"/>
      <c r="IZA8" s="1"/>
      <c r="IZI8" s="1"/>
      <c r="IZJ8" s="1"/>
      <c r="IZR8" s="1"/>
      <c r="IZS8" s="1"/>
      <c r="JAA8" s="1"/>
      <c r="JAB8" s="1"/>
      <c r="JAJ8" s="1"/>
      <c r="JAK8" s="1"/>
      <c r="JAS8" s="1"/>
      <c r="JAT8" s="1"/>
      <c r="JBB8" s="1"/>
      <c r="JBC8" s="1"/>
      <c r="JBK8" s="1"/>
      <c r="JBL8" s="1"/>
      <c r="JBT8" s="1"/>
      <c r="JBU8" s="1"/>
      <c r="JCC8" s="1"/>
      <c r="JCD8" s="1"/>
      <c r="JCL8" s="1"/>
      <c r="JCM8" s="1"/>
      <c r="JCU8" s="1"/>
      <c r="JCV8" s="1"/>
      <c r="JDD8" s="1"/>
      <c r="JDE8" s="1"/>
      <c r="JDM8" s="1"/>
      <c r="JDN8" s="1"/>
      <c r="JDV8" s="1"/>
      <c r="JDW8" s="1"/>
      <c r="JEE8" s="1"/>
      <c r="JEF8" s="1"/>
      <c r="JEN8" s="1"/>
      <c r="JEO8" s="1"/>
      <c r="JEW8" s="1"/>
      <c r="JEX8" s="1"/>
      <c r="JFF8" s="1"/>
      <c r="JFG8" s="1"/>
      <c r="JFO8" s="1"/>
      <c r="JFP8" s="1"/>
      <c r="JFX8" s="1"/>
      <c r="JFY8" s="1"/>
      <c r="JGG8" s="1"/>
      <c r="JGH8" s="1"/>
      <c r="JGP8" s="1"/>
      <c r="JGQ8" s="1"/>
      <c r="JGY8" s="1"/>
      <c r="JGZ8" s="1"/>
      <c r="JHH8" s="1"/>
      <c r="JHI8" s="1"/>
      <c r="JHQ8" s="1"/>
      <c r="JHR8" s="1"/>
      <c r="JHZ8" s="1"/>
      <c r="JIA8" s="1"/>
      <c r="JII8" s="1"/>
      <c r="JIJ8" s="1"/>
      <c r="JIR8" s="1"/>
      <c r="JIS8" s="1"/>
      <c r="JJA8" s="1"/>
      <c r="JJB8" s="1"/>
      <c r="JJJ8" s="1"/>
      <c r="JJK8" s="1"/>
      <c r="JJS8" s="1"/>
      <c r="JJT8" s="1"/>
      <c r="JKB8" s="1"/>
      <c r="JKC8" s="1"/>
      <c r="JKK8" s="1"/>
      <c r="JKL8" s="1"/>
      <c r="JKT8" s="1"/>
      <c r="JKU8" s="1"/>
      <c r="JLC8" s="1"/>
      <c r="JLD8" s="1"/>
      <c r="JLL8" s="1"/>
      <c r="JLM8" s="1"/>
      <c r="JLU8" s="1"/>
      <c r="JLV8" s="1"/>
      <c r="JMD8" s="1"/>
      <c r="JME8" s="1"/>
      <c r="JMM8" s="1"/>
      <c r="JMN8" s="1"/>
      <c r="JMV8" s="1"/>
      <c r="JMW8" s="1"/>
      <c r="JNE8" s="1"/>
      <c r="JNF8" s="1"/>
      <c r="JNN8" s="1"/>
      <c r="JNO8" s="1"/>
      <c r="JNW8" s="1"/>
      <c r="JNX8" s="1"/>
      <c r="JOF8" s="1"/>
      <c r="JOG8" s="1"/>
      <c r="JOO8" s="1"/>
      <c r="JOP8" s="1"/>
      <c r="JOX8" s="1"/>
      <c r="JOY8" s="1"/>
      <c r="JPG8" s="1"/>
      <c r="JPH8" s="1"/>
      <c r="JPP8" s="1"/>
      <c r="JPQ8" s="1"/>
      <c r="JPY8" s="1"/>
      <c r="JPZ8" s="1"/>
      <c r="JQH8" s="1"/>
      <c r="JQI8" s="1"/>
      <c r="JQQ8" s="1"/>
      <c r="JQR8" s="1"/>
      <c r="JQZ8" s="1"/>
      <c r="JRA8" s="1"/>
      <c r="JRI8" s="1"/>
      <c r="JRJ8" s="1"/>
      <c r="JRR8" s="1"/>
      <c r="JRS8" s="1"/>
      <c r="JSA8" s="1"/>
      <c r="JSB8" s="1"/>
      <c r="JSJ8" s="1"/>
      <c r="JSK8" s="1"/>
      <c r="JSS8" s="1"/>
      <c r="JST8" s="1"/>
      <c r="JTB8" s="1"/>
      <c r="JTC8" s="1"/>
      <c r="JTK8" s="1"/>
      <c r="JTL8" s="1"/>
      <c r="JTT8" s="1"/>
      <c r="JTU8" s="1"/>
      <c r="JUC8" s="1"/>
      <c r="JUD8" s="1"/>
      <c r="JUL8" s="1"/>
      <c r="JUM8" s="1"/>
      <c r="JUU8" s="1"/>
      <c r="JUV8" s="1"/>
      <c r="JVD8" s="1"/>
      <c r="JVE8" s="1"/>
      <c r="JVM8" s="1"/>
      <c r="JVN8" s="1"/>
      <c r="JVV8" s="1"/>
      <c r="JVW8" s="1"/>
      <c r="JWE8" s="1"/>
      <c r="JWF8" s="1"/>
      <c r="JWN8" s="1"/>
      <c r="JWO8" s="1"/>
      <c r="JWW8" s="1"/>
      <c r="JWX8" s="1"/>
      <c r="JXF8" s="1"/>
      <c r="JXG8" s="1"/>
      <c r="JXO8" s="1"/>
      <c r="JXP8" s="1"/>
      <c r="JXX8" s="1"/>
      <c r="JXY8" s="1"/>
      <c r="JYG8" s="1"/>
      <c r="JYH8" s="1"/>
      <c r="JYP8" s="1"/>
      <c r="JYQ8" s="1"/>
      <c r="JYY8" s="1"/>
      <c r="JYZ8" s="1"/>
      <c r="JZH8" s="1"/>
      <c r="JZI8" s="1"/>
      <c r="JZQ8" s="1"/>
      <c r="JZR8" s="1"/>
      <c r="JZZ8" s="1"/>
      <c r="KAA8" s="1"/>
      <c r="KAI8" s="1"/>
      <c r="KAJ8" s="1"/>
      <c r="KAR8" s="1"/>
      <c r="KAS8" s="1"/>
      <c r="KBA8" s="1"/>
      <c r="KBB8" s="1"/>
      <c r="KBJ8" s="1"/>
      <c r="KBK8" s="1"/>
      <c r="KBS8" s="1"/>
      <c r="KBT8" s="1"/>
      <c r="KCB8" s="1"/>
      <c r="KCC8" s="1"/>
      <c r="KCK8" s="1"/>
      <c r="KCL8" s="1"/>
      <c r="KCT8" s="1"/>
      <c r="KCU8" s="1"/>
      <c r="KDC8" s="1"/>
      <c r="KDD8" s="1"/>
      <c r="KDL8" s="1"/>
      <c r="KDM8" s="1"/>
      <c r="KDU8" s="1"/>
      <c r="KDV8" s="1"/>
      <c r="KED8" s="1"/>
      <c r="KEE8" s="1"/>
      <c r="KEM8" s="1"/>
      <c r="KEN8" s="1"/>
      <c r="KEV8" s="1"/>
      <c r="KEW8" s="1"/>
      <c r="KFE8" s="1"/>
      <c r="KFF8" s="1"/>
      <c r="KFN8" s="1"/>
      <c r="KFO8" s="1"/>
      <c r="KFW8" s="1"/>
      <c r="KFX8" s="1"/>
      <c r="KGF8" s="1"/>
      <c r="KGG8" s="1"/>
      <c r="KGO8" s="1"/>
      <c r="KGP8" s="1"/>
      <c r="KGX8" s="1"/>
      <c r="KGY8" s="1"/>
      <c r="KHG8" s="1"/>
      <c r="KHH8" s="1"/>
      <c r="KHP8" s="1"/>
      <c r="KHQ8" s="1"/>
      <c r="KHY8" s="1"/>
      <c r="KHZ8" s="1"/>
      <c r="KIH8" s="1"/>
      <c r="KII8" s="1"/>
      <c r="KIQ8" s="1"/>
      <c r="KIR8" s="1"/>
      <c r="KIZ8" s="1"/>
      <c r="KJA8" s="1"/>
      <c r="KJI8" s="1"/>
      <c r="KJJ8" s="1"/>
      <c r="KJR8" s="1"/>
      <c r="KJS8" s="1"/>
      <c r="KKA8" s="1"/>
      <c r="KKB8" s="1"/>
      <c r="KKJ8" s="1"/>
      <c r="KKK8" s="1"/>
      <c r="KKS8" s="1"/>
      <c r="KKT8" s="1"/>
      <c r="KLB8" s="1"/>
      <c r="KLC8" s="1"/>
      <c r="KLK8" s="1"/>
      <c r="KLL8" s="1"/>
      <c r="KLT8" s="1"/>
      <c r="KLU8" s="1"/>
      <c r="KMC8" s="1"/>
      <c r="KMD8" s="1"/>
      <c r="KML8" s="1"/>
      <c r="KMM8" s="1"/>
      <c r="KMU8" s="1"/>
      <c r="KMV8" s="1"/>
      <c r="KND8" s="1"/>
      <c r="KNE8" s="1"/>
      <c r="KNM8" s="1"/>
      <c r="KNN8" s="1"/>
      <c r="KNV8" s="1"/>
      <c r="KNW8" s="1"/>
      <c r="KOE8" s="1"/>
      <c r="KOF8" s="1"/>
      <c r="KON8" s="1"/>
      <c r="KOO8" s="1"/>
      <c r="KOW8" s="1"/>
      <c r="KOX8" s="1"/>
      <c r="KPF8" s="1"/>
      <c r="KPG8" s="1"/>
      <c r="KPO8" s="1"/>
      <c r="KPP8" s="1"/>
      <c r="KPX8" s="1"/>
      <c r="KPY8" s="1"/>
      <c r="KQG8" s="1"/>
      <c r="KQH8" s="1"/>
      <c r="KQP8" s="1"/>
      <c r="KQQ8" s="1"/>
      <c r="KQY8" s="1"/>
      <c r="KQZ8" s="1"/>
      <c r="KRH8" s="1"/>
      <c r="KRI8" s="1"/>
      <c r="KRQ8" s="1"/>
      <c r="KRR8" s="1"/>
      <c r="KRZ8" s="1"/>
      <c r="KSA8" s="1"/>
      <c r="KSI8" s="1"/>
      <c r="KSJ8" s="1"/>
      <c r="KSR8" s="1"/>
      <c r="KSS8" s="1"/>
      <c r="KTA8" s="1"/>
      <c r="KTB8" s="1"/>
      <c r="KTJ8" s="1"/>
      <c r="KTK8" s="1"/>
      <c r="KTS8" s="1"/>
      <c r="KTT8" s="1"/>
      <c r="KUB8" s="1"/>
      <c r="KUC8" s="1"/>
      <c r="KUK8" s="1"/>
      <c r="KUL8" s="1"/>
      <c r="KUT8" s="1"/>
      <c r="KUU8" s="1"/>
      <c r="KVC8" s="1"/>
      <c r="KVD8" s="1"/>
      <c r="KVL8" s="1"/>
      <c r="KVM8" s="1"/>
      <c r="KVU8" s="1"/>
      <c r="KVV8" s="1"/>
      <c r="KWD8" s="1"/>
      <c r="KWE8" s="1"/>
      <c r="KWM8" s="1"/>
      <c r="KWN8" s="1"/>
      <c r="KWV8" s="1"/>
      <c r="KWW8" s="1"/>
      <c r="KXE8" s="1"/>
      <c r="KXF8" s="1"/>
      <c r="KXN8" s="1"/>
      <c r="KXO8" s="1"/>
      <c r="KXW8" s="1"/>
      <c r="KXX8" s="1"/>
      <c r="KYF8" s="1"/>
      <c r="KYG8" s="1"/>
      <c r="KYO8" s="1"/>
      <c r="KYP8" s="1"/>
      <c r="KYX8" s="1"/>
      <c r="KYY8" s="1"/>
      <c r="KZG8" s="1"/>
      <c r="KZH8" s="1"/>
      <c r="KZP8" s="1"/>
      <c r="KZQ8" s="1"/>
      <c r="KZY8" s="1"/>
      <c r="KZZ8" s="1"/>
      <c r="LAH8" s="1"/>
      <c r="LAI8" s="1"/>
      <c r="LAQ8" s="1"/>
      <c r="LAR8" s="1"/>
      <c r="LAZ8" s="1"/>
      <c r="LBA8" s="1"/>
      <c r="LBI8" s="1"/>
      <c r="LBJ8" s="1"/>
      <c r="LBR8" s="1"/>
      <c r="LBS8" s="1"/>
      <c r="LCA8" s="1"/>
      <c r="LCB8" s="1"/>
      <c r="LCJ8" s="1"/>
      <c r="LCK8" s="1"/>
      <c r="LCS8" s="1"/>
      <c r="LCT8" s="1"/>
      <c r="LDB8" s="1"/>
      <c r="LDC8" s="1"/>
      <c r="LDK8" s="1"/>
      <c r="LDL8" s="1"/>
      <c r="LDT8" s="1"/>
      <c r="LDU8" s="1"/>
      <c r="LEC8" s="1"/>
      <c r="LED8" s="1"/>
      <c r="LEL8" s="1"/>
      <c r="LEM8" s="1"/>
      <c r="LEU8" s="1"/>
      <c r="LEV8" s="1"/>
      <c r="LFD8" s="1"/>
      <c r="LFE8" s="1"/>
      <c r="LFM8" s="1"/>
      <c r="LFN8" s="1"/>
      <c r="LFV8" s="1"/>
      <c r="LFW8" s="1"/>
      <c r="LGE8" s="1"/>
      <c r="LGF8" s="1"/>
      <c r="LGN8" s="1"/>
      <c r="LGO8" s="1"/>
      <c r="LGW8" s="1"/>
      <c r="LGX8" s="1"/>
      <c r="LHF8" s="1"/>
      <c r="LHG8" s="1"/>
      <c r="LHO8" s="1"/>
      <c r="LHP8" s="1"/>
      <c r="LHX8" s="1"/>
      <c r="LHY8" s="1"/>
      <c r="LIG8" s="1"/>
      <c r="LIH8" s="1"/>
      <c r="LIP8" s="1"/>
      <c r="LIQ8" s="1"/>
      <c r="LIY8" s="1"/>
      <c r="LIZ8" s="1"/>
      <c r="LJH8" s="1"/>
      <c r="LJI8" s="1"/>
      <c r="LJQ8" s="1"/>
      <c r="LJR8" s="1"/>
      <c r="LJZ8" s="1"/>
      <c r="LKA8" s="1"/>
      <c r="LKI8" s="1"/>
      <c r="LKJ8" s="1"/>
      <c r="LKR8" s="1"/>
      <c r="LKS8" s="1"/>
      <c r="LLA8" s="1"/>
      <c r="LLB8" s="1"/>
      <c r="LLJ8" s="1"/>
      <c r="LLK8" s="1"/>
      <c r="LLS8" s="1"/>
      <c r="LLT8" s="1"/>
      <c r="LMB8" s="1"/>
      <c r="LMC8" s="1"/>
      <c r="LMK8" s="1"/>
      <c r="LML8" s="1"/>
      <c r="LMT8" s="1"/>
      <c r="LMU8" s="1"/>
      <c r="LNC8" s="1"/>
      <c r="LND8" s="1"/>
      <c r="LNL8" s="1"/>
      <c r="LNM8" s="1"/>
      <c r="LNU8" s="1"/>
      <c r="LNV8" s="1"/>
      <c r="LOD8" s="1"/>
      <c r="LOE8" s="1"/>
      <c r="LOM8" s="1"/>
      <c r="LON8" s="1"/>
      <c r="LOV8" s="1"/>
      <c r="LOW8" s="1"/>
      <c r="LPE8" s="1"/>
      <c r="LPF8" s="1"/>
      <c r="LPN8" s="1"/>
      <c r="LPO8" s="1"/>
      <c r="LPW8" s="1"/>
      <c r="LPX8" s="1"/>
      <c r="LQF8" s="1"/>
      <c r="LQG8" s="1"/>
      <c r="LQO8" s="1"/>
      <c r="LQP8" s="1"/>
      <c r="LQX8" s="1"/>
      <c r="LQY8" s="1"/>
      <c r="LRG8" s="1"/>
      <c r="LRH8" s="1"/>
      <c r="LRP8" s="1"/>
      <c r="LRQ8" s="1"/>
      <c r="LRY8" s="1"/>
      <c r="LRZ8" s="1"/>
      <c r="LSH8" s="1"/>
      <c r="LSI8" s="1"/>
      <c r="LSQ8" s="1"/>
      <c r="LSR8" s="1"/>
      <c r="LSZ8" s="1"/>
      <c r="LTA8" s="1"/>
      <c r="LTI8" s="1"/>
      <c r="LTJ8" s="1"/>
      <c r="LTR8" s="1"/>
      <c r="LTS8" s="1"/>
      <c r="LUA8" s="1"/>
      <c r="LUB8" s="1"/>
      <c r="LUJ8" s="1"/>
      <c r="LUK8" s="1"/>
      <c r="LUS8" s="1"/>
      <c r="LUT8" s="1"/>
      <c r="LVB8" s="1"/>
      <c r="LVC8" s="1"/>
      <c r="LVK8" s="1"/>
      <c r="LVL8" s="1"/>
      <c r="LVT8" s="1"/>
      <c r="LVU8" s="1"/>
      <c r="LWC8" s="1"/>
      <c r="LWD8" s="1"/>
      <c r="LWL8" s="1"/>
      <c r="LWM8" s="1"/>
      <c r="LWU8" s="1"/>
      <c r="LWV8" s="1"/>
      <c r="LXD8" s="1"/>
      <c r="LXE8" s="1"/>
      <c r="LXM8" s="1"/>
      <c r="LXN8" s="1"/>
      <c r="LXV8" s="1"/>
      <c r="LXW8" s="1"/>
      <c r="LYE8" s="1"/>
      <c r="LYF8" s="1"/>
      <c r="LYN8" s="1"/>
      <c r="LYO8" s="1"/>
      <c r="LYW8" s="1"/>
      <c r="LYX8" s="1"/>
      <c r="LZF8" s="1"/>
      <c r="LZG8" s="1"/>
      <c r="LZO8" s="1"/>
      <c r="LZP8" s="1"/>
      <c r="LZX8" s="1"/>
      <c r="LZY8" s="1"/>
      <c r="MAG8" s="1"/>
      <c r="MAH8" s="1"/>
      <c r="MAP8" s="1"/>
      <c r="MAQ8" s="1"/>
      <c r="MAY8" s="1"/>
      <c r="MAZ8" s="1"/>
      <c r="MBH8" s="1"/>
      <c r="MBI8" s="1"/>
      <c r="MBQ8" s="1"/>
      <c r="MBR8" s="1"/>
      <c r="MBZ8" s="1"/>
      <c r="MCA8" s="1"/>
      <c r="MCI8" s="1"/>
      <c r="MCJ8" s="1"/>
      <c r="MCR8" s="1"/>
      <c r="MCS8" s="1"/>
      <c r="MDA8" s="1"/>
      <c r="MDB8" s="1"/>
      <c r="MDJ8" s="1"/>
      <c r="MDK8" s="1"/>
      <c r="MDS8" s="1"/>
      <c r="MDT8" s="1"/>
      <c r="MEB8" s="1"/>
      <c r="MEC8" s="1"/>
      <c r="MEK8" s="1"/>
      <c r="MEL8" s="1"/>
      <c r="MET8" s="1"/>
      <c r="MEU8" s="1"/>
      <c r="MFC8" s="1"/>
      <c r="MFD8" s="1"/>
      <c r="MFL8" s="1"/>
      <c r="MFM8" s="1"/>
      <c r="MFU8" s="1"/>
      <c r="MFV8" s="1"/>
      <c r="MGD8" s="1"/>
      <c r="MGE8" s="1"/>
      <c r="MGM8" s="1"/>
      <c r="MGN8" s="1"/>
      <c r="MGV8" s="1"/>
      <c r="MGW8" s="1"/>
      <c r="MHE8" s="1"/>
      <c r="MHF8" s="1"/>
      <c r="MHN8" s="1"/>
      <c r="MHO8" s="1"/>
      <c r="MHW8" s="1"/>
      <c r="MHX8" s="1"/>
      <c r="MIF8" s="1"/>
      <c r="MIG8" s="1"/>
      <c r="MIO8" s="1"/>
      <c r="MIP8" s="1"/>
      <c r="MIX8" s="1"/>
      <c r="MIY8" s="1"/>
      <c r="MJG8" s="1"/>
      <c r="MJH8" s="1"/>
      <c r="MJP8" s="1"/>
      <c r="MJQ8" s="1"/>
      <c r="MJY8" s="1"/>
      <c r="MJZ8" s="1"/>
      <c r="MKH8" s="1"/>
      <c r="MKI8" s="1"/>
      <c r="MKQ8" s="1"/>
      <c r="MKR8" s="1"/>
      <c r="MKZ8" s="1"/>
      <c r="MLA8" s="1"/>
      <c r="MLI8" s="1"/>
      <c r="MLJ8" s="1"/>
      <c r="MLR8" s="1"/>
      <c r="MLS8" s="1"/>
      <c r="MMA8" s="1"/>
      <c r="MMB8" s="1"/>
      <c r="MMJ8" s="1"/>
      <c r="MMK8" s="1"/>
      <c r="MMS8" s="1"/>
      <c r="MMT8" s="1"/>
      <c r="MNB8" s="1"/>
      <c r="MNC8" s="1"/>
      <c r="MNK8" s="1"/>
      <c r="MNL8" s="1"/>
      <c r="MNT8" s="1"/>
      <c r="MNU8" s="1"/>
      <c r="MOC8" s="1"/>
      <c r="MOD8" s="1"/>
      <c r="MOL8" s="1"/>
      <c r="MOM8" s="1"/>
      <c r="MOU8" s="1"/>
      <c r="MOV8" s="1"/>
      <c r="MPD8" s="1"/>
      <c r="MPE8" s="1"/>
      <c r="MPM8" s="1"/>
      <c r="MPN8" s="1"/>
      <c r="MPV8" s="1"/>
      <c r="MPW8" s="1"/>
      <c r="MQE8" s="1"/>
      <c r="MQF8" s="1"/>
      <c r="MQN8" s="1"/>
      <c r="MQO8" s="1"/>
      <c r="MQW8" s="1"/>
      <c r="MQX8" s="1"/>
      <c r="MRF8" s="1"/>
      <c r="MRG8" s="1"/>
      <c r="MRO8" s="1"/>
      <c r="MRP8" s="1"/>
      <c r="MRX8" s="1"/>
      <c r="MRY8" s="1"/>
      <c r="MSG8" s="1"/>
      <c r="MSH8" s="1"/>
      <c r="MSP8" s="1"/>
      <c r="MSQ8" s="1"/>
      <c r="MSY8" s="1"/>
      <c r="MSZ8" s="1"/>
      <c r="MTH8" s="1"/>
      <c r="MTI8" s="1"/>
      <c r="MTQ8" s="1"/>
      <c r="MTR8" s="1"/>
      <c r="MTZ8" s="1"/>
      <c r="MUA8" s="1"/>
      <c r="MUI8" s="1"/>
      <c r="MUJ8" s="1"/>
      <c r="MUR8" s="1"/>
      <c r="MUS8" s="1"/>
      <c r="MVA8" s="1"/>
      <c r="MVB8" s="1"/>
      <c r="MVJ8" s="1"/>
      <c r="MVK8" s="1"/>
      <c r="MVS8" s="1"/>
      <c r="MVT8" s="1"/>
      <c r="MWB8" s="1"/>
      <c r="MWC8" s="1"/>
      <c r="MWK8" s="1"/>
      <c r="MWL8" s="1"/>
      <c r="MWT8" s="1"/>
      <c r="MWU8" s="1"/>
      <c r="MXC8" s="1"/>
      <c r="MXD8" s="1"/>
      <c r="MXL8" s="1"/>
      <c r="MXM8" s="1"/>
      <c r="MXU8" s="1"/>
      <c r="MXV8" s="1"/>
      <c r="MYD8" s="1"/>
      <c r="MYE8" s="1"/>
      <c r="MYM8" s="1"/>
      <c r="MYN8" s="1"/>
      <c r="MYV8" s="1"/>
      <c r="MYW8" s="1"/>
      <c r="MZE8" s="1"/>
      <c r="MZF8" s="1"/>
      <c r="MZN8" s="1"/>
      <c r="MZO8" s="1"/>
      <c r="MZW8" s="1"/>
      <c r="MZX8" s="1"/>
      <c r="NAF8" s="1"/>
      <c r="NAG8" s="1"/>
      <c r="NAO8" s="1"/>
      <c r="NAP8" s="1"/>
      <c r="NAX8" s="1"/>
      <c r="NAY8" s="1"/>
      <c r="NBG8" s="1"/>
      <c r="NBH8" s="1"/>
      <c r="NBP8" s="1"/>
      <c r="NBQ8" s="1"/>
      <c r="NBY8" s="1"/>
      <c r="NBZ8" s="1"/>
      <c r="NCH8" s="1"/>
      <c r="NCI8" s="1"/>
      <c r="NCQ8" s="1"/>
      <c r="NCR8" s="1"/>
      <c r="NCZ8" s="1"/>
      <c r="NDA8" s="1"/>
      <c r="NDI8" s="1"/>
      <c r="NDJ8" s="1"/>
      <c r="NDR8" s="1"/>
      <c r="NDS8" s="1"/>
      <c r="NEA8" s="1"/>
      <c r="NEB8" s="1"/>
      <c r="NEJ8" s="1"/>
      <c r="NEK8" s="1"/>
      <c r="NES8" s="1"/>
      <c r="NET8" s="1"/>
      <c r="NFB8" s="1"/>
      <c r="NFC8" s="1"/>
      <c r="NFK8" s="1"/>
      <c r="NFL8" s="1"/>
      <c r="NFT8" s="1"/>
      <c r="NFU8" s="1"/>
      <c r="NGC8" s="1"/>
      <c r="NGD8" s="1"/>
      <c r="NGL8" s="1"/>
      <c r="NGM8" s="1"/>
      <c r="NGU8" s="1"/>
      <c r="NGV8" s="1"/>
      <c r="NHD8" s="1"/>
      <c r="NHE8" s="1"/>
      <c r="NHM8" s="1"/>
      <c r="NHN8" s="1"/>
      <c r="NHV8" s="1"/>
      <c r="NHW8" s="1"/>
      <c r="NIE8" s="1"/>
      <c r="NIF8" s="1"/>
      <c r="NIN8" s="1"/>
      <c r="NIO8" s="1"/>
      <c r="NIW8" s="1"/>
      <c r="NIX8" s="1"/>
      <c r="NJF8" s="1"/>
      <c r="NJG8" s="1"/>
      <c r="NJO8" s="1"/>
      <c r="NJP8" s="1"/>
      <c r="NJX8" s="1"/>
      <c r="NJY8" s="1"/>
      <c r="NKG8" s="1"/>
      <c r="NKH8" s="1"/>
      <c r="NKP8" s="1"/>
      <c r="NKQ8" s="1"/>
      <c r="NKY8" s="1"/>
      <c r="NKZ8" s="1"/>
      <c r="NLH8" s="1"/>
      <c r="NLI8" s="1"/>
      <c r="NLQ8" s="1"/>
      <c r="NLR8" s="1"/>
      <c r="NLZ8" s="1"/>
      <c r="NMA8" s="1"/>
      <c r="NMI8" s="1"/>
      <c r="NMJ8" s="1"/>
      <c r="NMR8" s="1"/>
      <c r="NMS8" s="1"/>
      <c r="NNA8" s="1"/>
      <c r="NNB8" s="1"/>
      <c r="NNJ8" s="1"/>
      <c r="NNK8" s="1"/>
      <c r="NNS8" s="1"/>
      <c r="NNT8" s="1"/>
      <c r="NOB8" s="1"/>
      <c r="NOC8" s="1"/>
      <c r="NOK8" s="1"/>
      <c r="NOL8" s="1"/>
      <c r="NOT8" s="1"/>
      <c r="NOU8" s="1"/>
      <c r="NPC8" s="1"/>
      <c r="NPD8" s="1"/>
      <c r="NPL8" s="1"/>
      <c r="NPM8" s="1"/>
      <c r="NPU8" s="1"/>
      <c r="NPV8" s="1"/>
      <c r="NQD8" s="1"/>
      <c r="NQE8" s="1"/>
      <c r="NQM8" s="1"/>
      <c r="NQN8" s="1"/>
      <c r="NQV8" s="1"/>
      <c r="NQW8" s="1"/>
      <c r="NRE8" s="1"/>
      <c r="NRF8" s="1"/>
      <c r="NRN8" s="1"/>
      <c r="NRO8" s="1"/>
      <c r="NRW8" s="1"/>
      <c r="NRX8" s="1"/>
      <c r="NSF8" s="1"/>
      <c r="NSG8" s="1"/>
      <c r="NSO8" s="1"/>
      <c r="NSP8" s="1"/>
      <c r="NSX8" s="1"/>
      <c r="NSY8" s="1"/>
      <c r="NTG8" s="1"/>
      <c r="NTH8" s="1"/>
      <c r="NTP8" s="1"/>
      <c r="NTQ8" s="1"/>
      <c r="NTY8" s="1"/>
      <c r="NTZ8" s="1"/>
      <c r="NUH8" s="1"/>
      <c r="NUI8" s="1"/>
      <c r="NUQ8" s="1"/>
      <c r="NUR8" s="1"/>
      <c r="NUZ8" s="1"/>
      <c r="NVA8" s="1"/>
      <c r="NVI8" s="1"/>
      <c r="NVJ8" s="1"/>
      <c r="NVR8" s="1"/>
      <c r="NVS8" s="1"/>
      <c r="NWA8" s="1"/>
      <c r="NWB8" s="1"/>
      <c r="NWJ8" s="1"/>
      <c r="NWK8" s="1"/>
      <c r="NWS8" s="1"/>
      <c r="NWT8" s="1"/>
      <c r="NXB8" s="1"/>
      <c r="NXC8" s="1"/>
      <c r="NXK8" s="1"/>
      <c r="NXL8" s="1"/>
      <c r="NXT8" s="1"/>
      <c r="NXU8" s="1"/>
      <c r="NYC8" s="1"/>
      <c r="NYD8" s="1"/>
      <c r="NYL8" s="1"/>
      <c r="NYM8" s="1"/>
      <c r="NYU8" s="1"/>
      <c r="NYV8" s="1"/>
      <c r="NZD8" s="1"/>
      <c r="NZE8" s="1"/>
      <c r="NZM8" s="1"/>
      <c r="NZN8" s="1"/>
      <c r="NZV8" s="1"/>
      <c r="NZW8" s="1"/>
      <c r="OAE8" s="1"/>
      <c r="OAF8" s="1"/>
      <c r="OAN8" s="1"/>
      <c r="OAO8" s="1"/>
      <c r="OAW8" s="1"/>
      <c r="OAX8" s="1"/>
      <c r="OBF8" s="1"/>
      <c r="OBG8" s="1"/>
      <c r="OBO8" s="1"/>
      <c r="OBP8" s="1"/>
      <c r="OBX8" s="1"/>
      <c r="OBY8" s="1"/>
      <c r="OCG8" s="1"/>
      <c r="OCH8" s="1"/>
      <c r="OCP8" s="1"/>
      <c r="OCQ8" s="1"/>
      <c r="OCY8" s="1"/>
      <c r="OCZ8" s="1"/>
      <c r="ODH8" s="1"/>
      <c r="ODI8" s="1"/>
      <c r="ODQ8" s="1"/>
      <c r="ODR8" s="1"/>
      <c r="ODZ8" s="1"/>
      <c r="OEA8" s="1"/>
      <c r="OEI8" s="1"/>
      <c r="OEJ8" s="1"/>
      <c r="OER8" s="1"/>
      <c r="OES8" s="1"/>
      <c r="OFA8" s="1"/>
      <c r="OFB8" s="1"/>
      <c r="OFJ8" s="1"/>
      <c r="OFK8" s="1"/>
      <c r="OFS8" s="1"/>
      <c r="OFT8" s="1"/>
      <c r="OGB8" s="1"/>
      <c r="OGC8" s="1"/>
      <c r="OGK8" s="1"/>
      <c r="OGL8" s="1"/>
      <c r="OGT8" s="1"/>
      <c r="OGU8" s="1"/>
      <c r="OHC8" s="1"/>
      <c r="OHD8" s="1"/>
      <c r="OHL8" s="1"/>
      <c r="OHM8" s="1"/>
      <c r="OHU8" s="1"/>
      <c r="OHV8" s="1"/>
      <c r="OID8" s="1"/>
      <c r="OIE8" s="1"/>
      <c r="OIM8" s="1"/>
      <c r="OIN8" s="1"/>
      <c r="OIV8" s="1"/>
      <c r="OIW8" s="1"/>
      <c r="OJE8" s="1"/>
      <c r="OJF8" s="1"/>
      <c r="OJN8" s="1"/>
      <c r="OJO8" s="1"/>
      <c r="OJW8" s="1"/>
      <c r="OJX8" s="1"/>
      <c r="OKF8" s="1"/>
      <c r="OKG8" s="1"/>
      <c r="OKO8" s="1"/>
      <c r="OKP8" s="1"/>
      <c r="OKX8" s="1"/>
      <c r="OKY8" s="1"/>
      <c r="OLG8" s="1"/>
      <c r="OLH8" s="1"/>
      <c r="OLP8" s="1"/>
      <c r="OLQ8" s="1"/>
      <c r="OLY8" s="1"/>
      <c r="OLZ8" s="1"/>
      <c r="OMH8" s="1"/>
      <c r="OMI8" s="1"/>
      <c r="OMQ8" s="1"/>
      <c r="OMR8" s="1"/>
      <c r="OMZ8" s="1"/>
      <c r="ONA8" s="1"/>
      <c r="ONI8" s="1"/>
      <c r="ONJ8" s="1"/>
      <c r="ONR8" s="1"/>
      <c r="ONS8" s="1"/>
      <c r="OOA8" s="1"/>
      <c r="OOB8" s="1"/>
      <c r="OOJ8" s="1"/>
      <c r="OOK8" s="1"/>
      <c r="OOS8" s="1"/>
      <c r="OOT8" s="1"/>
      <c r="OPB8" s="1"/>
      <c r="OPC8" s="1"/>
      <c r="OPK8" s="1"/>
      <c r="OPL8" s="1"/>
      <c r="OPT8" s="1"/>
      <c r="OPU8" s="1"/>
      <c r="OQC8" s="1"/>
      <c r="OQD8" s="1"/>
      <c r="OQL8" s="1"/>
      <c r="OQM8" s="1"/>
      <c r="OQU8" s="1"/>
      <c r="OQV8" s="1"/>
      <c r="ORD8" s="1"/>
      <c r="ORE8" s="1"/>
      <c r="ORM8" s="1"/>
      <c r="ORN8" s="1"/>
      <c r="ORV8" s="1"/>
      <c r="ORW8" s="1"/>
      <c r="OSE8" s="1"/>
      <c r="OSF8" s="1"/>
      <c r="OSN8" s="1"/>
      <c r="OSO8" s="1"/>
      <c r="OSW8" s="1"/>
      <c r="OSX8" s="1"/>
      <c r="OTF8" s="1"/>
      <c r="OTG8" s="1"/>
      <c r="OTO8" s="1"/>
      <c r="OTP8" s="1"/>
      <c r="OTX8" s="1"/>
      <c r="OTY8" s="1"/>
      <c r="OUG8" s="1"/>
      <c r="OUH8" s="1"/>
      <c r="OUP8" s="1"/>
      <c r="OUQ8" s="1"/>
      <c r="OUY8" s="1"/>
      <c r="OUZ8" s="1"/>
      <c r="OVH8" s="1"/>
      <c r="OVI8" s="1"/>
      <c r="OVQ8" s="1"/>
      <c r="OVR8" s="1"/>
      <c r="OVZ8" s="1"/>
      <c r="OWA8" s="1"/>
      <c r="OWI8" s="1"/>
      <c r="OWJ8" s="1"/>
      <c r="OWR8" s="1"/>
      <c r="OWS8" s="1"/>
      <c r="OXA8" s="1"/>
      <c r="OXB8" s="1"/>
      <c r="OXJ8" s="1"/>
      <c r="OXK8" s="1"/>
      <c r="OXS8" s="1"/>
      <c r="OXT8" s="1"/>
      <c r="OYB8" s="1"/>
      <c r="OYC8" s="1"/>
      <c r="OYK8" s="1"/>
      <c r="OYL8" s="1"/>
      <c r="OYT8" s="1"/>
      <c r="OYU8" s="1"/>
      <c r="OZC8" s="1"/>
      <c r="OZD8" s="1"/>
      <c r="OZL8" s="1"/>
      <c r="OZM8" s="1"/>
      <c r="OZU8" s="1"/>
      <c r="OZV8" s="1"/>
      <c r="PAD8" s="1"/>
      <c r="PAE8" s="1"/>
      <c r="PAM8" s="1"/>
      <c r="PAN8" s="1"/>
      <c r="PAV8" s="1"/>
      <c r="PAW8" s="1"/>
      <c r="PBE8" s="1"/>
      <c r="PBF8" s="1"/>
      <c r="PBN8" s="1"/>
      <c r="PBO8" s="1"/>
      <c r="PBW8" s="1"/>
      <c r="PBX8" s="1"/>
      <c r="PCF8" s="1"/>
      <c r="PCG8" s="1"/>
      <c r="PCO8" s="1"/>
      <c r="PCP8" s="1"/>
      <c r="PCX8" s="1"/>
      <c r="PCY8" s="1"/>
      <c r="PDG8" s="1"/>
      <c r="PDH8" s="1"/>
      <c r="PDP8" s="1"/>
      <c r="PDQ8" s="1"/>
      <c r="PDY8" s="1"/>
      <c r="PDZ8" s="1"/>
      <c r="PEH8" s="1"/>
      <c r="PEI8" s="1"/>
      <c r="PEQ8" s="1"/>
      <c r="PER8" s="1"/>
      <c r="PEZ8" s="1"/>
      <c r="PFA8" s="1"/>
      <c r="PFI8" s="1"/>
      <c r="PFJ8" s="1"/>
      <c r="PFR8" s="1"/>
      <c r="PFS8" s="1"/>
      <c r="PGA8" s="1"/>
      <c r="PGB8" s="1"/>
      <c r="PGJ8" s="1"/>
      <c r="PGK8" s="1"/>
      <c r="PGS8" s="1"/>
      <c r="PGT8" s="1"/>
      <c r="PHB8" s="1"/>
      <c r="PHC8" s="1"/>
      <c r="PHK8" s="1"/>
      <c r="PHL8" s="1"/>
      <c r="PHT8" s="1"/>
      <c r="PHU8" s="1"/>
      <c r="PIC8" s="1"/>
      <c r="PID8" s="1"/>
      <c r="PIL8" s="1"/>
      <c r="PIM8" s="1"/>
      <c r="PIU8" s="1"/>
      <c r="PIV8" s="1"/>
      <c r="PJD8" s="1"/>
      <c r="PJE8" s="1"/>
      <c r="PJM8" s="1"/>
      <c r="PJN8" s="1"/>
      <c r="PJV8" s="1"/>
      <c r="PJW8" s="1"/>
      <c r="PKE8" s="1"/>
      <c r="PKF8" s="1"/>
      <c r="PKN8" s="1"/>
      <c r="PKO8" s="1"/>
      <c r="PKW8" s="1"/>
      <c r="PKX8" s="1"/>
      <c r="PLF8" s="1"/>
      <c r="PLG8" s="1"/>
      <c r="PLO8" s="1"/>
      <c r="PLP8" s="1"/>
      <c r="PLX8" s="1"/>
      <c r="PLY8" s="1"/>
      <c r="PMG8" s="1"/>
      <c r="PMH8" s="1"/>
      <c r="PMP8" s="1"/>
      <c r="PMQ8" s="1"/>
      <c r="PMY8" s="1"/>
      <c r="PMZ8" s="1"/>
      <c r="PNH8" s="1"/>
      <c r="PNI8" s="1"/>
      <c r="PNQ8" s="1"/>
      <c r="PNR8" s="1"/>
      <c r="PNZ8" s="1"/>
      <c r="POA8" s="1"/>
      <c r="POI8" s="1"/>
      <c r="POJ8" s="1"/>
      <c r="POR8" s="1"/>
      <c r="POS8" s="1"/>
      <c r="PPA8" s="1"/>
      <c r="PPB8" s="1"/>
      <c r="PPJ8" s="1"/>
      <c r="PPK8" s="1"/>
      <c r="PPS8" s="1"/>
      <c r="PPT8" s="1"/>
      <c r="PQB8" s="1"/>
      <c r="PQC8" s="1"/>
      <c r="PQK8" s="1"/>
      <c r="PQL8" s="1"/>
      <c r="PQT8" s="1"/>
      <c r="PQU8" s="1"/>
      <c r="PRC8" s="1"/>
      <c r="PRD8" s="1"/>
      <c r="PRL8" s="1"/>
      <c r="PRM8" s="1"/>
      <c r="PRU8" s="1"/>
      <c r="PRV8" s="1"/>
      <c r="PSD8" s="1"/>
      <c r="PSE8" s="1"/>
      <c r="PSM8" s="1"/>
      <c r="PSN8" s="1"/>
      <c r="PSV8" s="1"/>
      <c r="PSW8" s="1"/>
      <c r="PTE8" s="1"/>
      <c r="PTF8" s="1"/>
      <c r="PTN8" s="1"/>
      <c r="PTO8" s="1"/>
      <c r="PTW8" s="1"/>
      <c r="PTX8" s="1"/>
      <c r="PUF8" s="1"/>
      <c r="PUG8" s="1"/>
      <c r="PUO8" s="1"/>
      <c r="PUP8" s="1"/>
      <c r="PUX8" s="1"/>
      <c r="PUY8" s="1"/>
      <c r="PVG8" s="1"/>
      <c r="PVH8" s="1"/>
      <c r="PVP8" s="1"/>
      <c r="PVQ8" s="1"/>
      <c r="PVY8" s="1"/>
      <c r="PVZ8" s="1"/>
      <c r="PWH8" s="1"/>
      <c r="PWI8" s="1"/>
      <c r="PWQ8" s="1"/>
      <c r="PWR8" s="1"/>
      <c r="PWZ8" s="1"/>
      <c r="PXA8" s="1"/>
      <c r="PXI8" s="1"/>
      <c r="PXJ8" s="1"/>
      <c r="PXR8" s="1"/>
      <c r="PXS8" s="1"/>
      <c r="PYA8" s="1"/>
      <c r="PYB8" s="1"/>
      <c r="PYJ8" s="1"/>
      <c r="PYK8" s="1"/>
      <c r="PYS8" s="1"/>
      <c r="PYT8" s="1"/>
      <c r="PZB8" s="1"/>
      <c r="PZC8" s="1"/>
      <c r="PZK8" s="1"/>
      <c r="PZL8" s="1"/>
      <c r="PZT8" s="1"/>
      <c r="PZU8" s="1"/>
      <c r="QAC8" s="1"/>
      <c r="QAD8" s="1"/>
      <c r="QAL8" s="1"/>
      <c r="QAM8" s="1"/>
      <c r="QAU8" s="1"/>
      <c r="QAV8" s="1"/>
      <c r="QBD8" s="1"/>
      <c r="QBE8" s="1"/>
      <c r="QBM8" s="1"/>
      <c r="QBN8" s="1"/>
      <c r="QBV8" s="1"/>
      <c r="QBW8" s="1"/>
      <c r="QCE8" s="1"/>
      <c r="QCF8" s="1"/>
      <c r="QCN8" s="1"/>
      <c r="QCO8" s="1"/>
      <c r="QCW8" s="1"/>
      <c r="QCX8" s="1"/>
      <c r="QDF8" s="1"/>
      <c r="QDG8" s="1"/>
      <c r="QDO8" s="1"/>
      <c r="QDP8" s="1"/>
      <c r="QDX8" s="1"/>
      <c r="QDY8" s="1"/>
      <c r="QEG8" s="1"/>
      <c r="QEH8" s="1"/>
      <c r="QEP8" s="1"/>
      <c r="QEQ8" s="1"/>
      <c r="QEY8" s="1"/>
      <c r="QEZ8" s="1"/>
      <c r="QFH8" s="1"/>
      <c r="QFI8" s="1"/>
      <c r="QFQ8" s="1"/>
      <c r="QFR8" s="1"/>
      <c r="QFZ8" s="1"/>
      <c r="QGA8" s="1"/>
      <c r="QGI8" s="1"/>
      <c r="QGJ8" s="1"/>
      <c r="QGR8" s="1"/>
      <c r="QGS8" s="1"/>
      <c r="QHA8" s="1"/>
      <c r="QHB8" s="1"/>
      <c r="QHJ8" s="1"/>
      <c r="QHK8" s="1"/>
      <c r="QHS8" s="1"/>
      <c r="QHT8" s="1"/>
      <c r="QIB8" s="1"/>
      <c r="QIC8" s="1"/>
      <c r="QIK8" s="1"/>
      <c r="QIL8" s="1"/>
      <c r="QIT8" s="1"/>
      <c r="QIU8" s="1"/>
      <c r="QJC8" s="1"/>
      <c r="QJD8" s="1"/>
      <c r="QJL8" s="1"/>
      <c r="QJM8" s="1"/>
      <c r="QJU8" s="1"/>
      <c r="QJV8" s="1"/>
      <c r="QKD8" s="1"/>
      <c r="QKE8" s="1"/>
      <c r="QKM8" s="1"/>
      <c r="QKN8" s="1"/>
      <c r="QKV8" s="1"/>
      <c r="QKW8" s="1"/>
      <c r="QLE8" s="1"/>
      <c r="QLF8" s="1"/>
      <c r="QLN8" s="1"/>
      <c r="QLO8" s="1"/>
      <c r="QLW8" s="1"/>
      <c r="QLX8" s="1"/>
      <c r="QMF8" s="1"/>
      <c r="QMG8" s="1"/>
      <c r="QMO8" s="1"/>
      <c r="QMP8" s="1"/>
      <c r="QMX8" s="1"/>
      <c r="QMY8" s="1"/>
      <c r="QNG8" s="1"/>
      <c r="QNH8" s="1"/>
      <c r="QNP8" s="1"/>
      <c r="QNQ8" s="1"/>
      <c r="QNY8" s="1"/>
      <c r="QNZ8" s="1"/>
      <c r="QOH8" s="1"/>
      <c r="QOI8" s="1"/>
      <c r="QOQ8" s="1"/>
      <c r="QOR8" s="1"/>
      <c r="QOZ8" s="1"/>
      <c r="QPA8" s="1"/>
      <c r="QPI8" s="1"/>
      <c r="QPJ8" s="1"/>
      <c r="QPR8" s="1"/>
      <c r="QPS8" s="1"/>
      <c r="QQA8" s="1"/>
      <c r="QQB8" s="1"/>
      <c r="QQJ8" s="1"/>
      <c r="QQK8" s="1"/>
      <c r="QQS8" s="1"/>
      <c r="QQT8" s="1"/>
      <c r="QRB8" s="1"/>
      <c r="QRC8" s="1"/>
      <c r="QRK8" s="1"/>
      <c r="QRL8" s="1"/>
      <c r="QRT8" s="1"/>
      <c r="QRU8" s="1"/>
      <c r="QSC8" s="1"/>
      <c r="QSD8" s="1"/>
      <c r="QSL8" s="1"/>
      <c r="QSM8" s="1"/>
      <c r="QSU8" s="1"/>
      <c r="QSV8" s="1"/>
      <c r="QTD8" s="1"/>
      <c r="QTE8" s="1"/>
      <c r="QTM8" s="1"/>
      <c r="QTN8" s="1"/>
      <c r="QTV8" s="1"/>
      <c r="QTW8" s="1"/>
      <c r="QUE8" s="1"/>
      <c r="QUF8" s="1"/>
      <c r="QUN8" s="1"/>
      <c r="QUO8" s="1"/>
      <c r="QUW8" s="1"/>
      <c r="QUX8" s="1"/>
      <c r="QVF8" s="1"/>
      <c r="QVG8" s="1"/>
      <c r="QVO8" s="1"/>
      <c r="QVP8" s="1"/>
      <c r="QVX8" s="1"/>
      <c r="QVY8" s="1"/>
      <c r="QWG8" s="1"/>
      <c r="QWH8" s="1"/>
      <c r="QWP8" s="1"/>
      <c r="QWQ8" s="1"/>
      <c r="QWY8" s="1"/>
      <c r="QWZ8" s="1"/>
      <c r="QXH8" s="1"/>
      <c r="QXI8" s="1"/>
      <c r="QXQ8" s="1"/>
      <c r="QXR8" s="1"/>
      <c r="QXZ8" s="1"/>
      <c r="QYA8" s="1"/>
      <c r="QYI8" s="1"/>
      <c r="QYJ8" s="1"/>
      <c r="QYR8" s="1"/>
      <c r="QYS8" s="1"/>
      <c r="QZA8" s="1"/>
      <c r="QZB8" s="1"/>
      <c r="QZJ8" s="1"/>
      <c r="QZK8" s="1"/>
      <c r="QZS8" s="1"/>
      <c r="QZT8" s="1"/>
      <c r="RAB8" s="1"/>
      <c r="RAC8" s="1"/>
      <c r="RAK8" s="1"/>
      <c r="RAL8" s="1"/>
      <c r="RAT8" s="1"/>
      <c r="RAU8" s="1"/>
      <c r="RBC8" s="1"/>
      <c r="RBD8" s="1"/>
      <c r="RBL8" s="1"/>
      <c r="RBM8" s="1"/>
      <c r="RBU8" s="1"/>
      <c r="RBV8" s="1"/>
      <c r="RCD8" s="1"/>
      <c r="RCE8" s="1"/>
      <c r="RCM8" s="1"/>
      <c r="RCN8" s="1"/>
      <c r="RCV8" s="1"/>
      <c r="RCW8" s="1"/>
      <c r="RDE8" s="1"/>
      <c r="RDF8" s="1"/>
      <c r="RDN8" s="1"/>
      <c r="RDO8" s="1"/>
      <c r="RDW8" s="1"/>
      <c r="RDX8" s="1"/>
      <c r="REF8" s="1"/>
      <c r="REG8" s="1"/>
      <c r="REO8" s="1"/>
      <c r="REP8" s="1"/>
      <c r="REX8" s="1"/>
      <c r="REY8" s="1"/>
      <c r="RFG8" s="1"/>
      <c r="RFH8" s="1"/>
      <c r="RFP8" s="1"/>
      <c r="RFQ8" s="1"/>
      <c r="RFY8" s="1"/>
      <c r="RFZ8" s="1"/>
      <c r="RGH8" s="1"/>
      <c r="RGI8" s="1"/>
      <c r="RGQ8" s="1"/>
      <c r="RGR8" s="1"/>
      <c r="RGZ8" s="1"/>
      <c r="RHA8" s="1"/>
      <c r="RHI8" s="1"/>
      <c r="RHJ8" s="1"/>
      <c r="RHR8" s="1"/>
      <c r="RHS8" s="1"/>
      <c r="RIA8" s="1"/>
      <c r="RIB8" s="1"/>
      <c r="RIJ8" s="1"/>
      <c r="RIK8" s="1"/>
      <c r="RIS8" s="1"/>
      <c r="RIT8" s="1"/>
      <c r="RJB8" s="1"/>
      <c r="RJC8" s="1"/>
      <c r="RJK8" s="1"/>
      <c r="RJL8" s="1"/>
      <c r="RJT8" s="1"/>
      <c r="RJU8" s="1"/>
      <c r="RKC8" s="1"/>
      <c r="RKD8" s="1"/>
      <c r="RKL8" s="1"/>
      <c r="RKM8" s="1"/>
      <c r="RKU8" s="1"/>
      <c r="RKV8" s="1"/>
      <c r="RLD8" s="1"/>
      <c r="RLE8" s="1"/>
      <c r="RLM8" s="1"/>
      <c r="RLN8" s="1"/>
      <c r="RLV8" s="1"/>
      <c r="RLW8" s="1"/>
      <c r="RME8" s="1"/>
      <c r="RMF8" s="1"/>
      <c r="RMN8" s="1"/>
      <c r="RMO8" s="1"/>
      <c r="RMW8" s="1"/>
      <c r="RMX8" s="1"/>
      <c r="RNF8" s="1"/>
      <c r="RNG8" s="1"/>
      <c r="RNO8" s="1"/>
      <c r="RNP8" s="1"/>
      <c r="RNX8" s="1"/>
      <c r="RNY8" s="1"/>
      <c r="ROG8" s="1"/>
      <c r="ROH8" s="1"/>
      <c r="ROP8" s="1"/>
      <c r="ROQ8" s="1"/>
      <c r="ROY8" s="1"/>
      <c r="ROZ8" s="1"/>
      <c r="RPH8" s="1"/>
      <c r="RPI8" s="1"/>
      <c r="RPQ8" s="1"/>
      <c r="RPR8" s="1"/>
      <c r="RPZ8" s="1"/>
      <c r="RQA8" s="1"/>
      <c r="RQI8" s="1"/>
      <c r="RQJ8" s="1"/>
      <c r="RQR8" s="1"/>
      <c r="RQS8" s="1"/>
      <c r="RRA8" s="1"/>
      <c r="RRB8" s="1"/>
      <c r="RRJ8" s="1"/>
      <c r="RRK8" s="1"/>
      <c r="RRS8" s="1"/>
      <c r="RRT8" s="1"/>
      <c r="RSB8" s="1"/>
      <c r="RSC8" s="1"/>
      <c r="RSK8" s="1"/>
      <c r="RSL8" s="1"/>
      <c r="RST8" s="1"/>
      <c r="RSU8" s="1"/>
      <c r="RTC8" s="1"/>
      <c r="RTD8" s="1"/>
      <c r="RTL8" s="1"/>
      <c r="RTM8" s="1"/>
      <c r="RTU8" s="1"/>
      <c r="RTV8" s="1"/>
      <c r="RUD8" s="1"/>
      <c r="RUE8" s="1"/>
      <c r="RUM8" s="1"/>
      <c r="RUN8" s="1"/>
      <c r="RUV8" s="1"/>
      <c r="RUW8" s="1"/>
      <c r="RVE8" s="1"/>
      <c r="RVF8" s="1"/>
      <c r="RVN8" s="1"/>
      <c r="RVO8" s="1"/>
      <c r="RVW8" s="1"/>
      <c r="RVX8" s="1"/>
      <c r="RWF8" s="1"/>
      <c r="RWG8" s="1"/>
      <c r="RWO8" s="1"/>
      <c r="RWP8" s="1"/>
      <c r="RWX8" s="1"/>
      <c r="RWY8" s="1"/>
      <c r="RXG8" s="1"/>
      <c r="RXH8" s="1"/>
      <c r="RXP8" s="1"/>
      <c r="RXQ8" s="1"/>
      <c r="RXY8" s="1"/>
      <c r="RXZ8" s="1"/>
      <c r="RYH8" s="1"/>
      <c r="RYI8" s="1"/>
      <c r="RYQ8" s="1"/>
      <c r="RYR8" s="1"/>
      <c r="RYZ8" s="1"/>
      <c r="RZA8" s="1"/>
      <c r="RZI8" s="1"/>
      <c r="RZJ8" s="1"/>
      <c r="RZR8" s="1"/>
      <c r="RZS8" s="1"/>
      <c r="SAA8" s="1"/>
      <c r="SAB8" s="1"/>
      <c r="SAJ8" s="1"/>
      <c r="SAK8" s="1"/>
      <c r="SAS8" s="1"/>
      <c r="SAT8" s="1"/>
      <c r="SBB8" s="1"/>
      <c r="SBC8" s="1"/>
      <c r="SBK8" s="1"/>
      <c r="SBL8" s="1"/>
      <c r="SBT8" s="1"/>
      <c r="SBU8" s="1"/>
      <c r="SCC8" s="1"/>
      <c r="SCD8" s="1"/>
      <c r="SCL8" s="1"/>
      <c r="SCM8" s="1"/>
      <c r="SCU8" s="1"/>
      <c r="SCV8" s="1"/>
      <c r="SDD8" s="1"/>
      <c r="SDE8" s="1"/>
      <c r="SDM8" s="1"/>
      <c r="SDN8" s="1"/>
      <c r="SDV8" s="1"/>
      <c r="SDW8" s="1"/>
      <c r="SEE8" s="1"/>
      <c r="SEF8" s="1"/>
      <c r="SEN8" s="1"/>
      <c r="SEO8" s="1"/>
      <c r="SEW8" s="1"/>
      <c r="SEX8" s="1"/>
      <c r="SFF8" s="1"/>
      <c r="SFG8" s="1"/>
      <c r="SFO8" s="1"/>
      <c r="SFP8" s="1"/>
      <c r="SFX8" s="1"/>
      <c r="SFY8" s="1"/>
      <c r="SGG8" s="1"/>
      <c r="SGH8" s="1"/>
      <c r="SGP8" s="1"/>
      <c r="SGQ8" s="1"/>
      <c r="SGY8" s="1"/>
      <c r="SGZ8" s="1"/>
      <c r="SHH8" s="1"/>
      <c r="SHI8" s="1"/>
      <c r="SHQ8" s="1"/>
      <c r="SHR8" s="1"/>
      <c r="SHZ8" s="1"/>
      <c r="SIA8" s="1"/>
      <c r="SII8" s="1"/>
      <c r="SIJ8" s="1"/>
      <c r="SIR8" s="1"/>
      <c r="SIS8" s="1"/>
      <c r="SJA8" s="1"/>
      <c r="SJB8" s="1"/>
      <c r="SJJ8" s="1"/>
      <c r="SJK8" s="1"/>
      <c r="SJS8" s="1"/>
      <c r="SJT8" s="1"/>
      <c r="SKB8" s="1"/>
      <c r="SKC8" s="1"/>
      <c r="SKK8" s="1"/>
      <c r="SKL8" s="1"/>
      <c r="SKT8" s="1"/>
      <c r="SKU8" s="1"/>
      <c r="SLC8" s="1"/>
      <c r="SLD8" s="1"/>
      <c r="SLL8" s="1"/>
      <c r="SLM8" s="1"/>
      <c r="SLU8" s="1"/>
      <c r="SLV8" s="1"/>
      <c r="SMD8" s="1"/>
      <c r="SME8" s="1"/>
      <c r="SMM8" s="1"/>
      <c r="SMN8" s="1"/>
      <c r="SMV8" s="1"/>
      <c r="SMW8" s="1"/>
      <c r="SNE8" s="1"/>
      <c r="SNF8" s="1"/>
      <c r="SNN8" s="1"/>
      <c r="SNO8" s="1"/>
      <c r="SNW8" s="1"/>
      <c r="SNX8" s="1"/>
      <c r="SOF8" s="1"/>
      <c r="SOG8" s="1"/>
      <c r="SOO8" s="1"/>
      <c r="SOP8" s="1"/>
      <c r="SOX8" s="1"/>
      <c r="SOY8" s="1"/>
      <c r="SPG8" s="1"/>
      <c r="SPH8" s="1"/>
      <c r="SPP8" s="1"/>
      <c r="SPQ8" s="1"/>
      <c r="SPY8" s="1"/>
      <c r="SPZ8" s="1"/>
      <c r="SQH8" s="1"/>
      <c r="SQI8" s="1"/>
      <c r="SQQ8" s="1"/>
      <c r="SQR8" s="1"/>
      <c r="SQZ8" s="1"/>
      <c r="SRA8" s="1"/>
      <c r="SRI8" s="1"/>
      <c r="SRJ8" s="1"/>
      <c r="SRR8" s="1"/>
      <c r="SRS8" s="1"/>
      <c r="SSA8" s="1"/>
      <c r="SSB8" s="1"/>
      <c r="SSJ8" s="1"/>
      <c r="SSK8" s="1"/>
      <c r="SSS8" s="1"/>
      <c r="SST8" s="1"/>
      <c r="STB8" s="1"/>
      <c r="STC8" s="1"/>
      <c r="STK8" s="1"/>
      <c r="STL8" s="1"/>
      <c r="STT8" s="1"/>
      <c r="STU8" s="1"/>
      <c r="SUC8" s="1"/>
      <c r="SUD8" s="1"/>
      <c r="SUL8" s="1"/>
      <c r="SUM8" s="1"/>
      <c r="SUU8" s="1"/>
      <c r="SUV8" s="1"/>
      <c r="SVD8" s="1"/>
      <c r="SVE8" s="1"/>
      <c r="SVM8" s="1"/>
      <c r="SVN8" s="1"/>
      <c r="SVV8" s="1"/>
      <c r="SVW8" s="1"/>
      <c r="SWE8" s="1"/>
      <c r="SWF8" s="1"/>
      <c r="SWN8" s="1"/>
      <c r="SWO8" s="1"/>
      <c r="SWW8" s="1"/>
      <c r="SWX8" s="1"/>
      <c r="SXF8" s="1"/>
      <c r="SXG8" s="1"/>
      <c r="SXO8" s="1"/>
      <c r="SXP8" s="1"/>
      <c r="SXX8" s="1"/>
      <c r="SXY8" s="1"/>
      <c r="SYG8" s="1"/>
      <c r="SYH8" s="1"/>
      <c r="SYP8" s="1"/>
      <c r="SYQ8" s="1"/>
      <c r="SYY8" s="1"/>
      <c r="SYZ8" s="1"/>
      <c r="SZH8" s="1"/>
      <c r="SZI8" s="1"/>
      <c r="SZQ8" s="1"/>
      <c r="SZR8" s="1"/>
      <c r="SZZ8" s="1"/>
      <c r="TAA8" s="1"/>
      <c r="TAI8" s="1"/>
      <c r="TAJ8" s="1"/>
      <c r="TAR8" s="1"/>
      <c r="TAS8" s="1"/>
      <c r="TBA8" s="1"/>
      <c r="TBB8" s="1"/>
      <c r="TBJ8" s="1"/>
      <c r="TBK8" s="1"/>
      <c r="TBS8" s="1"/>
      <c r="TBT8" s="1"/>
      <c r="TCB8" s="1"/>
      <c r="TCC8" s="1"/>
      <c r="TCK8" s="1"/>
      <c r="TCL8" s="1"/>
      <c r="TCT8" s="1"/>
      <c r="TCU8" s="1"/>
      <c r="TDC8" s="1"/>
      <c r="TDD8" s="1"/>
      <c r="TDL8" s="1"/>
      <c r="TDM8" s="1"/>
      <c r="TDU8" s="1"/>
      <c r="TDV8" s="1"/>
      <c r="TED8" s="1"/>
      <c r="TEE8" s="1"/>
      <c r="TEM8" s="1"/>
      <c r="TEN8" s="1"/>
      <c r="TEV8" s="1"/>
      <c r="TEW8" s="1"/>
      <c r="TFE8" s="1"/>
      <c r="TFF8" s="1"/>
      <c r="TFN8" s="1"/>
      <c r="TFO8" s="1"/>
      <c r="TFW8" s="1"/>
      <c r="TFX8" s="1"/>
      <c r="TGF8" s="1"/>
      <c r="TGG8" s="1"/>
      <c r="TGO8" s="1"/>
      <c r="TGP8" s="1"/>
      <c r="TGX8" s="1"/>
      <c r="TGY8" s="1"/>
      <c r="THG8" s="1"/>
      <c r="THH8" s="1"/>
      <c r="THP8" s="1"/>
      <c r="THQ8" s="1"/>
      <c r="THY8" s="1"/>
      <c r="THZ8" s="1"/>
      <c r="TIH8" s="1"/>
      <c r="TII8" s="1"/>
      <c r="TIQ8" s="1"/>
      <c r="TIR8" s="1"/>
      <c r="TIZ8" s="1"/>
      <c r="TJA8" s="1"/>
      <c r="TJI8" s="1"/>
      <c r="TJJ8" s="1"/>
      <c r="TJR8" s="1"/>
      <c r="TJS8" s="1"/>
      <c r="TKA8" s="1"/>
      <c r="TKB8" s="1"/>
      <c r="TKJ8" s="1"/>
      <c r="TKK8" s="1"/>
      <c r="TKS8" s="1"/>
      <c r="TKT8" s="1"/>
      <c r="TLB8" s="1"/>
      <c r="TLC8" s="1"/>
      <c r="TLK8" s="1"/>
      <c r="TLL8" s="1"/>
      <c r="TLT8" s="1"/>
      <c r="TLU8" s="1"/>
      <c r="TMC8" s="1"/>
      <c r="TMD8" s="1"/>
      <c r="TML8" s="1"/>
      <c r="TMM8" s="1"/>
      <c r="TMU8" s="1"/>
      <c r="TMV8" s="1"/>
      <c r="TND8" s="1"/>
      <c r="TNE8" s="1"/>
      <c r="TNM8" s="1"/>
      <c r="TNN8" s="1"/>
      <c r="TNV8" s="1"/>
      <c r="TNW8" s="1"/>
      <c r="TOE8" s="1"/>
      <c r="TOF8" s="1"/>
      <c r="TON8" s="1"/>
      <c r="TOO8" s="1"/>
      <c r="TOW8" s="1"/>
      <c r="TOX8" s="1"/>
      <c r="TPF8" s="1"/>
      <c r="TPG8" s="1"/>
      <c r="TPO8" s="1"/>
      <c r="TPP8" s="1"/>
      <c r="TPX8" s="1"/>
      <c r="TPY8" s="1"/>
      <c r="TQG8" s="1"/>
      <c r="TQH8" s="1"/>
      <c r="TQP8" s="1"/>
      <c r="TQQ8" s="1"/>
      <c r="TQY8" s="1"/>
      <c r="TQZ8" s="1"/>
      <c r="TRH8" s="1"/>
      <c r="TRI8" s="1"/>
      <c r="TRQ8" s="1"/>
      <c r="TRR8" s="1"/>
      <c r="TRZ8" s="1"/>
      <c r="TSA8" s="1"/>
      <c r="TSI8" s="1"/>
      <c r="TSJ8" s="1"/>
      <c r="TSR8" s="1"/>
      <c r="TSS8" s="1"/>
      <c r="TTA8" s="1"/>
      <c r="TTB8" s="1"/>
      <c r="TTJ8" s="1"/>
      <c r="TTK8" s="1"/>
      <c r="TTS8" s="1"/>
      <c r="TTT8" s="1"/>
      <c r="TUB8" s="1"/>
      <c r="TUC8" s="1"/>
      <c r="TUK8" s="1"/>
      <c r="TUL8" s="1"/>
      <c r="TUT8" s="1"/>
      <c r="TUU8" s="1"/>
      <c r="TVC8" s="1"/>
      <c r="TVD8" s="1"/>
      <c r="TVL8" s="1"/>
      <c r="TVM8" s="1"/>
      <c r="TVU8" s="1"/>
      <c r="TVV8" s="1"/>
      <c r="TWD8" s="1"/>
      <c r="TWE8" s="1"/>
      <c r="TWM8" s="1"/>
      <c r="TWN8" s="1"/>
      <c r="TWV8" s="1"/>
      <c r="TWW8" s="1"/>
      <c r="TXE8" s="1"/>
      <c r="TXF8" s="1"/>
      <c r="TXN8" s="1"/>
      <c r="TXO8" s="1"/>
      <c r="TXW8" s="1"/>
      <c r="TXX8" s="1"/>
      <c r="TYF8" s="1"/>
      <c r="TYG8" s="1"/>
      <c r="TYO8" s="1"/>
      <c r="TYP8" s="1"/>
      <c r="TYX8" s="1"/>
      <c r="TYY8" s="1"/>
      <c r="TZG8" s="1"/>
      <c r="TZH8" s="1"/>
      <c r="TZP8" s="1"/>
      <c r="TZQ8" s="1"/>
      <c r="TZY8" s="1"/>
      <c r="TZZ8" s="1"/>
      <c r="UAH8" s="1"/>
      <c r="UAI8" s="1"/>
      <c r="UAQ8" s="1"/>
      <c r="UAR8" s="1"/>
      <c r="UAZ8" s="1"/>
      <c r="UBA8" s="1"/>
      <c r="UBI8" s="1"/>
      <c r="UBJ8" s="1"/>
      <c r="UBR8" s="1"/>
      <c r="UBS8" s="1"/>
      <c r="UCA8" s="1"/>
      <c r="UCB8" s="1"/>
      <c r="UCJ8" s="1"/>
      <c r="UCK8" s="1"/>
      <c r="UCS8" s="1"/>
      <c r="UCT8" s="1"/>
      <c r="UDB8" s="1"/>
      <c r="UDC8" s="1"/>
      <c r="UDK8" s="1"/>
      <c r="UDL8" s="1"/>
      <c r="UDT8" s="1"/>
      <c r="UDU8" s="1"/>
      <c r="UEC8" s="1"/>
      <c r="UED8" s="1"/>
      <c r="UEL8" s="1"/>
      <c r="UEM8" s="1"/>
      <c r="UEU8" s="1"/>
      <c r="UEV8" s="1"/>
      <c r="UFD8" s="1"/>
      <c r="UFE8" s="1"/>
      <c r="UFM8" s="1"/>
      <c r="UFN8" s="1"/>
      <c r="UFV8" s="1"/>
      <c r="UFW8" s="1"/>
      <c r="UGE8" s="1"/>
      <c r="UGF8" s="1"/>
      <c r="UGN8" s="1"/>
      <c r="UGO8" s="1"/>
      <c r="UGW8" s="1"/>
      <c r="UGX8" s="1"/>
      <c r="UHF8" s="1"/>
      <c r="UHG8" s="1"/>
      <c r="UHO8" s="1"/>
      <c r="UHP8" s="1"/>
      <c r="UHX8" s="1"/>
      <c r="UHY8" s="1"/>
      <c r="UIG8" s="1"/>
      <c r="UIH8" s="1"/>
      <c r="UIP8" s="1"/>
      <c r="UIQ8" s="1"/>
      <c r="UIY8" s="1"/>
      <c r="UIZ8" s="1"/>
      <c r="UJH8" s="1"/>
      <c r="UJI8" s="1"/>
      <c r="UJQ8" s="1"/>
      <c r="UJR8" s="1"/>
      <c r="UJZ8" s="1"/>
      <c r="UKA8" s="1"/>
      <c r="UKI8" s="1"/>
      <c r="UKJ8" s="1"/>
      <c r="UKR8" s="1"/>
      <c r="UKS8" s="1"/>
      <c r="ULA8" s="1"/>
      <c r="ULB8" s="1"/>
      <c r="ULJ8" s="1"/>
      <c r="ULK8" s="1"/>
      <c r="ULS8" s="1"/>
      <c r="ULT8" s="1"/>
      <c r="UMB8" s="1"/>
      <c r="UMC8" s="1"/>
      <c r="UMK8" s="1"/>
      <c r="UML8" s="1"/>
      <c r="UMT8" s="1"/>
      <c r="UMU8" s="1"/>
      <c r="UNC8" s="1"/>
      <c r="UND8" s="1"/>
      <c r="UNL8" s="1"/>
      <c r="UNM8" s="1"/>
      <c r="UNU8" s="1"/>
      <c r="UNV8" s="1"/>
      <c r="UOD8" s="1"/>
      <c r="UOE8" s="1"/>
      <c r="UOM8" s="1"/>
      <c r="UON8" s="1"/>
      <c r="UOV8" s="1"/>
      <c r="UOW8" s="1"/>
      <c r="UPE8" s="1"/>
      <c r="UPF8" s="1"/>
      <c r="UPN8" s="1"/>
      <c r="UPO8" s="1"/>
      <c r="UPW8" s="1"/>
      <c r="UPX8" s="1"/>
      <c r="UQF8" s="1"/>
      <c r="UQG8" s="1"/>
      <c r="UQO8" s="1"/>
      <c r="UQP8" s="1"/>
      <c r="UQX8" s="1"/>
      <c r="UQY8" s="1"/>
      <c r="URG8" s="1"/>
      <c r="URH8" s="1"/>
      <c r="URP8" s="1"/>
      <c r="URQ8" s="1"/>
      <c r="URY8" s="1"/>
      <c r="URZ8" s="1"/>
      <c r="USH8" s="1"/>
      <c r="USI8" s="1"/>
      <c r="USQ8" s="1"/>
      <c r="USR8" s="1"/>
      <c r="USZ8" s="1"/>
      <c r="UTA8" s="1"/>
      <c r="UTI8" s="1"/>
      <c r="UTJ8" s="1"/>
      <c r="UTR8" s="1"/>
      <c r="UTS8" s="1"/>
      <c r="UUA8" s="1"/>
      <c r="UUB8" s="1"/>
      <c r="UUJ8" s="1"/>
      <c r="UUK8" s="1"/>
      <c r="UUS8" s="1"/>
      <c r="UUT8" s="1"/>
      <c r="UVB8" s="1"/>
      <c r="UVC8" s="1"/>
      <c r="UVK8" s="1"/>
      <c r="UVL8" s="1"/>
      <c r="UVT8" s="1"/>
      <c r="UVU8" s="1"/>
      <c r="UWC8" s="1"/>
      <c r="UWD8" s="1"/>
      <c r="UWL8" s="1"/>
      <c r="UWM8" s="1"/>
      <c r="UWU8" s="1"/>
      <c r="UWV8" s="1"/>
      <c r="UXD8" s="1"/>
      <c r="UXE8" s="1"/>
      <c r="UXM8" s="1"/>
      <c r="UXN8" s="1"/>
      <c r="UXV8" s="1"/>
      <c r="UXW8" s="1"/>
      <c r="UYE8" s="1"/>
      <c r="UYF8" s="1"/>
      <c r="UYN8" s="1"/>
      <c r="UYO8" s="1"/>
      <c r="UYW8" s="1"/>
      <c r="UYX8" s="1"/>
      <c r="UZF8" s="1"/>
      <c r="UZG8" s="1"/>
      <c r="UZO8" s="1"/>
      <c r="UZP8" s="1"/>
      <c r="UZX8" s="1"/>
      <c r="UZY8" s="1"/>
      <c r="VAG8" s="1"/>
      <c r="VAH8" s="1"/>
      <c r="VAP8" s="1"/>
      <c r="VAQ8" s="1"/>
      <c r="VAY8" s="1"/>
      <c r="VAZ8" s="1"/>
      <c r="VBH8" s="1"/>
      <c r="VBI8" s="1"/>
      <c r="VBQ8" s="1"/>
      <c r="VBR8" s="1"/>
      <c r="VBZ8" s="1"/>
      <c r="VCA8" s="1"/>
      <c r="VCI8" s="1"/>
      <c r="VCJ8" s="1"/>
      <c r="VCR8" s="1"/>
      <c r="VCS8" s="1"/>
      <c r="VDA8" s="1"/>
      <c r="VDB8" s="1"/>
      <c r="VDJ8" s="1"/>
      <c r="VDK8" s="1"/>
      <c r="VDS8" s="1"/>
      <c r="VDT8" s="1"/>
      <c r="VEB8" s="1"/>
      <c r="VEC8" s="1"/>
      <c r="VEK8" s="1"/>
      <c r="VEL8" s="1"/>
      <c r="VET8" s="1"/>
      <c r="VEU8" s="1"/>
      <c r="VFC8" s="1"/>
      <c r="VFD8" s="1"/>
      <c r="VFL8" s="1"/>
      <c r="VFM8" s="1"/>
      <c r="VFU8" s="1"/>
      <c r="VFV8" s="1"/>
      <c r="VGD8" s="1"/>
      <c r="VGE8" s="1"/>
      <c r="VGM8" s="1"/>
      <c r="VGN8" s="1"/>
      <c r="VGV8" s="1"/>
      <c r="VGW8" s="1"/>
      <c r="VHE8" s="1"/>
      <c r="VHF8" s="1"/>
      <c r="VHN8" s="1"/>
      <c r="VHO8" s="1"/>
      <c r="VHW8" s="1"/>
      <c r="VHX8" s="1"/>
      <c r="VIF8" s="1"/>
      <c r="VIG8" s="1"/>
      <c r="VIO8" s="1"/>
      <c r="VIP8" s="1"/>
      <c r="VIX8" s="1"/>
      <c r="VIY8" s="1"/>
      <c r="VJG8" s="1"/>
      <c r="VJH8" s="1"/>
      <c r="VJP8" s="1"/>
      <c r="VJQ8" s="1"/>
      <c r="VJY8" s="1"/>
      <c r="VJZ8" s="1"/>
      <c r="VKH8" s="1"/>
      <c r="VKI8" s="1"/>
      <c r="VKQ8" s="1"/>
      <c r="VKR8" s="1"/>
      <c r="VKZ8" s="1"/>
      <c r="VLA8" s="1"/>
      <c r="VLI8" s="1"/>
      <c r="VLJ8" s="1"/>
      <c r="VLR8" s="1"/>
      <c r="VLS8" s="1"/>
      <c r="VMA8" s="1"/>
      <c r="VMB8" s="1"/>
      <c r="VMJ8" s="1"/>
      <c r="VMK8" s="1"/>
      <c r="VMS8" s="1"/>
      <c r="VMT8" s="1"/>
      <c r="VNB8" s="1"/>
      <c r="VNC8" s="1"/>
      <c r="VNK8" s="1"/>
      <c r="VNL8" s="1"/>
      <c r="VNT8" s="1"/>
      <c r="VNU8" s="1"/>
      <c r="VOC8" s="1"/>
      <c r="VOD8" s="1"/>
      <c r="VOL8" s="1"/>
      <c r="VOM8" s="1"/>
      <c r="VOU8" s="1"/>
      <c r="VOV8" s="1"/>
      <c r="VPD8" s="1"/>
      <c r="VPE8" s="1"/>
      <c r="VPM8" s="1"/>
      <c r="VPN8" s="1"/>
      <c r="VPV8" s="1"/>
      <c r="VPW8" s="1"/>
      <c r="VQE8" s="1"/>
      <c r="VQF8" s="1"/>
      <c r="VQN8" s="1"/>
      <c r="VQO8" s="1"/>
      <c r="VQW8" s="1"/>
      <c r="VQX8" s="1"/>
      <c r="VRF8" s="1"/>
      <c r="VRG8" s="1"/>
      <c r="VRO8" s="1"/>
      <c r="VRP8" s="1"/>
      <c r="VRX8" s="1"/>
      <c r="VRY8" s="1"/>
      <c r="VSG8" s="1"/>
      <c r="VSH8" s="1"/>
      <c r="VSP8" s="1"/>
      <c r="VSQ8" s="1"/>
      <c r="VSY8" s="1"/>
      <c r="VSZ8" s="1"/>
      <c r="VTH8" s="1"/>
      <c r="VTI8" s="1"/>
      <c r="VTQ8" s="1"/>
      <c r="VTR8" s="1"/>
      <c r="VTZ8" s="1"/>
      <c r="VUA8" s="1"/>
      <c r="VUI8" s="1"/>
      <c r="VUJ8" s="1"/>
      <c r="VUR8" s="1"/>
      <c r="VUS8" s="1"/>
      <c r="VVA8" s="1"/>
      <c r="VVB8" s="1"/>
      <c r="VVJ8" s="1"/>
      <c r="VVK8" s="1"/>
      <c r="VVS8" s="1"/>
      <c r="VVT8" s="1"/>
      <c r="VWB8" s="1"/>
      <c r="VWC8" s="1"/>
      <c r="VWK8" s="1"/>
      <c r="VWL8" s="1"/>
      <c r="VWT8" s="1"/>
      <c r="VWU8" s="1"/>
      <c r="VXC8" s="1"/>
      <c r="VXD8" s="1"/>
      <c r="VXL8" s="1"/>
      <c r="VXM8" s="1"/>
      <c r="VXU8" s="1"/>
      <c r="VXV8" s="1"/>
      <c r="VYD8" s="1"/>
      <c r="VYE8" s="1"/>
      <c r="VYM8" s="1"/>
      <c r="VYN8" s="1"/>
      <c r="VYV8" s="1"/>
      <c r="VYW8" s="1"/>
      <c r="VZE8" s="1"/>
      <c r="VZF8" s="1"/>
      <c r="VZN8" s="1"/>
      <c r="VZO8" s="1"/>
      <c r="VZW8" s="1"/>
      <c r="VZX8" s="1"/>
      <c r="WAF8" s="1"/>
      <c r="WAG8" s="1"/>
      <c r="WAO8" s="1"/>
      <c r="WAP8" s="1"/>
      <c r="WAX8" s="1"/>
      <c r="WAY8" s="1"/>
      <c r="WBG8" s="1"/>
      <c r="WBH8" s="1"/>
      <c r="WBP8" s="1"/>
      <c r="WBQ8" s="1"/>
      <c r="WBY8" s="1"/>
      <c r="WBZ8" s="1"/>
      <c r="WCH8" s="1"/>
      <c r="WCI8" s="1"/>
      <c r="WCQ8" s="1"/>
      <c r="WCR8" s="1"/>
      <c r="WCZ8" s="1"/>
      <c r="WDA8" s="1"/>
      <c r="WDI8" s="1"/>
      <c r="WDJ8" s="1"/>
      <c r="WDR8" s="1"/>
      <c r="WDS8" s="1"/>
      <c r="WEA8" s="1"/>
      <c r="WEB8" s="1"/>
      <c r="WEJ8" s="1"/>
      <c r="WEK8" s="1"/>
      <c r="WES8" s="1"/>
      <c r="WET8" s="1"/>
      <c r="WFB8" s="1"/>
      <c r="WFC8" s="1"/>
      <c r="WFK8" s="1"/>
      <c r="WFL8" s="1"/>
      <c r="WFT8" s="1"/>
      <c r="WFU8" s="1"/>
      <c r="WGC8" s="1"/>
      <c r="WGD8" s="1"/>
      <c r="WGL8" s="1"/>
      <c r="WGM8" s="1"/>
      <c r="WGU8" s="1"/>
      <c r="WGV8" s="1"/>
      <c r="WHD8" s="1"/>
      <c r="WHE8" s="1"/>
      <c r="WHM8" s="1"/>
      <c r="WHN8" s="1"/>
      <c r="WHV8" s="1"/>
      <c r="WHW8" s="1"/>
      <c r="WIE8" s="1"/>
      <c r="WIF8" s="1"/>
      <c r="WIN8" s="1"/>
      <c r="WIO8" s="1"/>
      <c r="WIW8" s="1"/>
      <c r="WIX8" s="1"/>
      <c r="WJF8" s="1"/>
      <c r="WJG8" s="1"/>
      <c r="WJO8" s="1"/>
      <c r="WJP8" s="1"/>
      <c r="WJX8" s="1"/>
      <c r="WJY8" s="1"/>
      <c r="WKG8" s="1"/>
      <c r="WKH8" s="1"/>
      <c r="WKP8" s="1"/>
      <c r="WKQ8" s="1"/>
      <c r="WKY8" s="1"/>
      <c r="WKZ8" s="1"/>
      <c r="WLH8" s="1"/>
      <c r="WLI8" s="1"/>
      <c r="WLQ8" s="1"/>
      <c r="WLR8" s="1"/>
      <c r="WLZ8" s="1"/>
      <c r="WMA8" s="1"/>
      <c r="WMI8" s="1"/>
      <c r="WMJ8" s="1"/>
      <c r="WMR8" s="1"/>
      <c r="WMS8" s="1"/>
      <c r="WNA8" s="1"/>
      <c r="WNB8" s="1"/>
      <c r="WNJ8" s="1"/>
      <c r="WNK8" s="1"/>
      <c r="WNS8" s="1"/>
      <c r="WNT8" s="1"/>
      <c r="WOB8" s="1"/>
      <c r="WOC8" s="1"/>
      <c r="WOK8" s="1"/>
      <c r="WOL8" s="1"/>
      <c r="WOT8" s="1"/>
      <c r="WOU8" s="1"/>
      <c r="WPC8" s="1"/>
      <c r="WPD8" s="1"/>
      <c r="WPL8" s="1"/>
      <c r="WPM8" s="1"/>
      <c r="WPU8" s="1"/>
      <c r="WPV8" s="1"/>
      <c r="WQD8" s="1"/>
      <c r="WQE8" s="1"/>
      <c r="WQM8" s="1"/>
      <c r="WQN8" s="1"/>
      <c r="WQV8" s="1"/>
      <c r="WQW8" s="1"/>
      <c r="WRE8" s="1"/>
      <c r="WRF8" s="1"/>
      <c r="WRN8" s="1"/>
      <c r="WRO8" s="1"/>
      <c r="WRW8" s="1"/>
      <c r="WRX8" s="1"/>
      <c r="WSF8" s="1"/>
      <c r="WSG8" s="1"/>
      <c r="WSO8" s="1"/>
      <c r="WSP8" s="1"/>
      <c r="WSX8" s="1"/>
      <c r="WSY8" s="1"/>
      <c r="WTG8" s="1"/>
      <c r="WTH8" s="1"/>
      <c r="WTP8" s="1"/>
      <c r="WTQ8" s="1"/>
      <c r="WTY8" s="1"/>
      <c r="WTZ8" s="1"/>
      <c r="WUH8" s="1"/>
      <c r="WUI8" s="1"/>
      <c r="WUQ8" s="1"/>
      <c r="WUR8" s="1"/>
      <c r="WUZ8" s="1"/>
      <c r="WVA8" s="1"/>
      <c r="WVI8" s="1"/>
      <c r="WVJ8" s="1"/>
      <c r="WVR8" s="1"/>
      <c r="WVS8" s="1"/>
      <c r="WWA8" s="1"/>
      <c r="WWB8" s="1"/>
      <c r="WWJ8" s="1"/>
      <c r="WWK8" s="1"/>
      <c r="WWS8" s="1"/>
      <c r="WWT8" s="1"/>
      <c r="WXB8" s="1"/>
      <c r="WXC8" s="1"/>
      <c r="WXK8" s="1"/>
      <c r="WXL8" s="1"/>
      <c r="WXT8" s="1"/>
      <c r="WXU8" s="1"/>
      <c r="WYC8" s="1"/>
      <c r="WYD8" s="1"/>
      <c r="WYL8" s="1"/>
      <c r="WYM8" s="1"/>
      <c r="WYU8" s="1"/>
      <c r="WYV8" s="1"/>
      <c r="WZD8" s="1"/>
      <c r="WZE8" s="1"/>
      <c r="WZM8" s="1"/>
      <c r="WZN8" s="1"/>
      <c r="WZV8" s="1"/>
      <c r="WZW8" s="1"/>
      <c r="XAE8" s="1"/>
      <c r="XAF8" s="1"/>
      <c r="XAN8" s="1"/>
      <c r="XAO8" s="1"/>
      <c r="XAW8" s="1"/>
      <c r="XAX8" s="1"/>
      <c r="XBF8" s="1"/>
      <c r="XBG8" s="1"/>
      <c r="XBO8" s="1"/>
      <c r="XBP8" s="1"/>
      <c r="XBX8" s="1"/>
      <c r="XBY8" s="1"/>
      <c r="XCG8" s="1"/>
      <c r="XCH8" s="1"/>
      <c r="XCP8" s="1"/>
      <c r="XCQ8" s="1"/>
      <c r="XCY8" s="1"/>
      <c r="XCZ8" s="1"/>
      <c r="XDH8" s="1"/>
      <c r="XDI8" s="1"/>
      <c r="XDQ8" s="1"/>
      <c r="XDR8" s="1"/>
      <c r="XDZ8" s="1"/>
      <c r="XEA8" s="1"/>
      <c r="XEI8" s="1"/>
      <c r="XEJ8" s="1"/>
      <c r="XER8" s="1"/>
      <c r="XES8" s="1"/>
      <c r="XFA8" s="1"/>
      <c r="XFB8" s="1"/>
    </row>
    <row r="9" spans="1:1019 1027:2045 2053:3071 3079:5114 5122:6140 6148:7166 7174:8192 8200:9209 9217:10235 10243:11261 11269:12287 12295:14330 14338:15356 15364:16382" x14ac:dyDescent="0.55000000000000004">
      <c r="A9" s="1" t="s">
        <v>96</v>
      </c>
      <c r="C9" s="6">
        <v>0</v>
      </c>
      <c r="D9" s="6"/>
      <c r="E9" s="6">
        <v>0</v>
      </c>
      <c r="F9" s="6"/>
      <c r="G9" s="6">
        <v>14435743754</v>
      </c>
      <c r="H9" s="6"/>
      <c r="I9" s="6">
        <f t="shared" ref="I9:I23" si="0">C9+E9+G9</f>
        <v>14435743754</v>
      </c>
      <c r="J9" s="11"/>
      <c r="K9" s="11">
        <v>0</v>
      </c>
      <c r="L9" s="6"/>
      <c r="M9" s="6">
        <v>0</v>
      </c>
      <c r="N9" s="6"/>
      <c r="O9" s="6">
        <v>14435743754</v>
      </c>
      <c r="P9" s="6"/>
      <c r="Q9" s="6">
        <f t="shared" ref="Q9:Q24" si="1">K9+M9+O9</f>
        <v>14435743754</v>
      </c>
      <c r="R9" s="11"/>
      <c r="S9" s="11"/>
      <c r="T9" s="11"/>
    </row>
    <row r="10" spans="1:1019 1027:2045 2053:3071 3079:5114 5122:6140 6148:7166 7174:8192 8200:9209 9217:10235 10243:11261 11269:12287 12295:14330 14338:15356 15364:16382" x14ac:dyDescent="0.55000000000000004">
      <c r="A10" s="1" t="s">
        <v>112</v>
      </c>
      <c r="C10" s="6">
        <v>832456622</v>
      </c>
      <c r="D10" s="6"/>
      <c r="E10" s="6">
        <v>0</v>
      </c>
      <c r="F10" s="6"/>
      <c r="G10" s="6">
        <v>6160417922</v>
      </c>
      <c r="H10" s="6"/>
      <c r="I10" s="6">
        <f t="shared" si="0"/>
        <v>6992874544</v>
      </c>
      <c r="J10" s="11"/>
      <c r="K10" s="11">
        <v>11531287464</v>
      </c>
      <c r="L10" s="6"/>
      <c r="M10" s="6">
        <v>0</v>
      </c>
      <c r="N10" s="6"/>
      <c r="O10" s="6">
        <v>6160417922</v>
      </c>
      <c r="P10" s="6"/>
      <c r="Q10" s="6">
        <f t="shared" si="1"/>
        <v>17691705386</v>
      </c>
      <c r="R10" s="11"/>
      <c r="S10" s="11"/>
      <c r="T10" s="11"/>
    </row>
    <row r="11" spans="1:1019 1027:2045 2053:3071 3079:5114 5122:6140 6148:7166 7174:8192 8200:9209 9217:10235 10243:11261 11269:12287 12295:14330 14338:15356 15364:16382" x14ac:dyDescent="0.55000000000000004">
      <c r="A11" s="1" t="s">
        <v>105</v>
      </c>
      <c r="C11" s="6">
        <v>0</v>
      </c>
      <c r="D11" s="6"/>
      <c r="E11" s="6">
        <v>3234656572</v>
      </c>
      <c r="F11" s="6"/>
      <c r="G11" s="6">
        <v>0</v>
      </c>
      <c r="H11" s="6"/>
      <c r="I11" s="6">
        <f t="shared" si="0"/>
        <v>3234656572</v>
      </c>
      <c r="J11" s="11"/>
      <c r="K11" s="11">
        <v>0</v>
      </c>
      <c r="L11" s="6"/>
      <c r="M11" s="6">
        <v>17671211072</v>
      </c>
      <c r="N11" s="6"/>
      <c r="O11" s="6">
        <v>2748216598</v>
      </c>
      <c r="P11" s="6"/>
      <c r="Q11" s="6">
        <f t="shared" si="1"/>
        <v>20419427670</v>
      </c>
      <c r="R11" s="11"/>
      <c r="S11" s="11"/>
      <c r="T11" s="11"/>
    </row>
    <row r="12" spans="1:1019 1027:2045 2053:3071 3079:5114 5122:6140 6148:7166 7174:8192 8200:9209 9217:10235 10243:11261 11269:12287 12295:14330 14338:15356 15364:16382" x14ac:dyDescent="0.55000000000000004">
      <c r="A12" s="1" t="s">
        <v>145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f t="shared" si="0"/>
        <v>0</v>
      </c>
      <c r="J12" s="11"/>
      <c r="K12" s="11">
        <v>39073497581</v>
      </c>
      <c r="L12" s="6"/>
      <c r="M12" s="6">
        <v>0</v>
      </c>
      <c r="N12" s="6"/>
      <c r="O12" s="6">
        <v>22290472867</v>
      </c>
      <c r="P12" s="6"/>
      <c r="Q12" s="6">
        <f t="shared" si="1"/>
        <v>61363970448</v>
      </c>
      <c r="R12" s="11"/>
      <c r="S12" s="11"/>
      <c r="T12" s="11"/>
    </row>
    <row r="13" spans="1:1019 1027:2045 2053:3071 3079:5114 5122:6140 6148:7166 7174:8192 8200:9209 9217:10235 10243:11261 11269:12287 12295:14330 14338:15356 15364:16382" x14ac:dyDescent="0.55000000000000004">
      <c r="A13" s="1" t="s">
        <v>192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f t="shared" si="0"/>
        <v>0</v>
      </c>
      <c r="J13" s="11"/>
      <c r="K13" s="11">
        <v>0</v>
      </c>
      <c r="L13" s="6"/>
      <c r="M13" s="6">
        <v>0</v>
      </c>
      <c r="N13" s="6"/>
      <c r="O13" s="6">
        <v>12897718191</v>
      </c>
      <c r="P13" s="6"/>
      <c r="Q13" s="6">
        <f t="shared" si="1"/>
        <v>12897718191</v>
      </c>
      <c r="R13" s="11"/>
      <c r="S13" s="11"/>
      <c r="T13" s="11"/>
    </row>
    <row r="14" spans="1:1019 1027:2045 2053:3071 3079:5114 5122:6140 6148:7166 7174:8192 8200:9209 9217:10235 10243:11261 11269:12287 12295:14330 14338:15356 15364:16382" x14ac:dyDescent="0.55000000000000004">
      <c r="A14" s="1" t="s">
        <v>193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f t="shared" si="0"/>
        <v>0</v>
      </c>
      <c r="J14" s="11"/>
      <c r="K14" s="11">
        <v>0</v>
      </c>
      <c r="L14" s="6"/>
      <c r="M14" s="6">
        <v>0</v>
      </c>
      <c r="N14" s="6"/>
      <c r="O14" s="6">
        <v>27737427753</v>
      </c>
      <c r="P14" s="6"/>
      <c r="Q14" s="6">
        <f t="shared" si="1"/>
        <v>27737427753</v>
      </c>
      <c r="R14" s="11"/>
      <c r="S14" s="11"/>
      <c r="T14" s="11"/>
    </row>
    <row r="15" spans="1:1019 1027:2045 2053:3071 3079:5114 5122:6140 6148:7166 7174:8192 8200:9209 9217:10235 10243:11261 11269:12287 12295:14330 14338:15356 15364:16382" x14ac:dyDescent="0.55000000000000004">
      <c r="A15" s="1" t="s">
        <v>99</v>
      </c>
      <c r="C15" s="6">
        <v>0</v>
      </c>
      <c r="D15" s="6"/>
      <c r="E15" s="6">
        <v>177144887</v>
      </c>
      <c r="F15" s="6"/>
      <c r="G15" s="6">
        <v>0</v>
      </c>
      <c r="H15" s="6"/>
      <c r="I15" s="6">
        <f t="shared" si="0"/>
        <v>177144887</v>
      </c>
      <c r="J15" s="11"/>
      <c r="K15" s="11">
        <v>0</v>
      </c>
      <c r="L15" s="6"/>
      <c r="M15" s="6">
        <v>1111932175</v>
      </c>
      <c r="N15" s="6"/>
      <c r="O15" s="6">
        <v>818851558</v>
      </c>
      <c r="P15" s="6"/>
      <c r="Q15" s="6">
        <f t="shared" si="1"/>
        <v>1930783733</v>
      </c>
      <c r="R15" s="11"/>
      <c r="S15" s="11"/>
      <c r="T15" s="11"/>
    </row>
    <row r="16" spans="1:1019 1027:2045 2053:3071 3079:5114 5122:6140 6148:7166 7174:8192 8200:9209 9217:10235 10243:11261 11269:12287 12295:14330 14338:15356 15364:16382" x14ac:dyDescent="0.55000000000000004">
      <c r="A16" s="1" t="s">
        <v>194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f t="shared" si="0"/>
        <v>0</v>
      </c>
      <c r="J16" s="11"/>
      <c r="K16" s="11">
        <v>0</v>
      </c>
      <c r="L16" s="6"/>
      <c r="M16" s="6">
        <v>0</v>
      </c>
      <c r="N16" s="6"/>
      <c r="O16" s="6">
        <v>1136257961</v>
      </c>
      <c r="P16" s="6"/>
      <c r="Q16" s="6">
        <f t="shared" si="1"/>
        <v>1136257961</v>
      </c>
      <c r="R16" s="11"/>
      <c r="S16" s="11"/>
      <c r="T16" s="11"/>
    </row>
    <row r="17" spans="1:20" x14ac:dyDescent="0.55000000000000004">
      <c r="A17" s="1" t="s">
        <v>195</v>
      </c>
      <c r="C17" s="6">
        <v>0</v>
      </c>
      <c r="D17" s="6"/>
      <c r="E17" s="6">
        <v>0</v>
      </c>
      <c r="F17" s="6"/>
      <c r="G17" s="6">
        <v>0</v>
      </c>
      <c r="H17" s="6"/>
      <c r="I17" s="6">
        <f t="shared" si="0"/>
        <v>0</v>
      </c>
      <c r="J17" s="11"/>
      <c r="K17" s="11">
        <v>0</v>
      </c>
      <c r="L17" s="6"/>
      <c r="M17" s="6">
        <v>0</v>
      </c>
      <c r="N17" s="6"/>
      <c r="O17" s="6">
        <v>1981742</v>
      </c>
      <c r="P17" s="6"/>
      <c r="Q17" s="6">
        <f t="shared" si="1"/>
        <v>1981742</v>
      </c>
      <c r="R17" s="11"/>
      <c r="S17" s="11"/>
      <c r="T17" s="11"/>
    </row>
    <row r="18" spans="1:20" x14ac:dyDescent="0.55000000000000004">
      <c r="A18" s="1" t="s">
        <v>146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11"/>
      <c r="K18" s="11">
        <v>9906004696</v>
      </c>
      <c r="L18" s="6"/>
      <c r="M18" s="6">
        <v>0</v>
      </c>
      <c r="N18" s="6"/>
      <c r="O18" s="6">
        <v>-812496949</v>
      </c>
      <c r="P18" s="6"/>
      <c r="Q18" s="6">
        <f t="shared" si="1"/>
        <v>9093507747</v>
      </c>
      <c r="R18" s="11"/>
      <c r="S18" s="11"/>
      <c r="T18" s="11"/>
    </row>
    <row r="19" spans="1:20" x14ac:dyDescent="0.55000000000000004">
      <c r="A19" s="1" t="s">
        <v>115</v>
      </c>
      <c r="C19" s="6">
        <v>1166000547</v>
      </c>
      <c r="D19" s="6"/>
      <c r="E19" s="6">
        <v>8098994816</v>
      </c>
      <c r="F19" s="6"/>
      <c r="G19" s="6">
        <v>0</v>
      </c>
      <c r="H19" s="6"/>
      <c r="I19" s="6">
        <f t="shared" si="0"/>
        <v>9264995363</v>
      </c>
      <c r="J19" s="11"/>
      <c r="K19" s="11">
        <v>1166000547</v>
      </c>
      <c r="L19" s="6"/>
      <c r="M19" s="6">
        <v>8098994816</v>
      </c>
      <c r="N19" s="6"/>
      <c r="O19" s="6">
        <v>0</v>
      </c>
      <c r="P19" s="6"/>
      <c r="Q19" s="6">
        <f t="shared" si="1"/>
        <v>9264995363</v>
      </c>
      <c r="R19" s="11"/>
      <c r="S19" s="11"/>
      <c r="T19" s="11"/>
    </row>
    <row r="20" spans="1:20" x14ac:dyDescent="0.55000000000000004">
      <c r="A20" s="1" t="s">
        <v>88</v>
      </c>
      <c r="C20" s="6">
        <v>0</v>
      </c>
      <c r="D20" s="6"/>
      <c r="E20" s="6">
        <v>735093541</v>
      </c>
      <c r="F20" s="6"/>
      <c r="G20" s="6">
        <v>0</v>
      </c>
      <c r="H20" s="6"/>
      <c r="I20" s="6">
        <f t="shared" si="0"/>
        <v>735093541</v>
      </c>
      <c r="J20" s="11"/>
      <c r="K20" s="11">
        <v>0</v>
      </c>
      <c r="L20" s="6"/>
      <c r="M20" s="6">
        <v>3671871353</v>
      </c>
      <c r="N20" s="6"/>
      <c r="O20" s="6">
        <v>0</v>
      </c>
      <c r="P20" s="6"/>
      <c r="Q20" s="6">
        <f t="shared" si="1"/>
        <v>3671871353</v>
      </c>
      <c r="R20" s="11"/>
      <c r="S20" s="11"/>
      <c r="T20" s="11"/>
    </row>
    <row r="21" spans="1:20" x14ac:dyDescent="0.55000000000000004">
      <c r="A21" s="1" t="s">
        <v>79</v>
      </c>
      <c r="C21" s="6">
        <v>0</v>
      </c>
      <c r="D21" s="6"/>
      <c r="E21" s="6">
        <v>11049997</v>
      </c>
      <c r="F21" s="6"/>
      <c r="G21" s="6">
        <v>0</v>
      </c>
      <c r="H21" s="6"/>
      <c r="I21" s="6">
        <f t="shared" si="0"/>
        <v>11049997</v>
      </c>
      <c r="J21" s="11"/>
      <c r="K21" s="11">
        <v>0</v>
      </c>
      <c r="L21" s="6"/>
      <c r="M21" s="6">
        <v>61848788</v>
      </c>
      <c r="N21" s="6"/>
      <c r="O21" s="6">
        <v>0</v>
      </c>
      <c r="P21" s="6"/>
      <c r="Q21" s="6">
        <f t="shared" si="1"/>
        <v>61848788</v>
      </c>
      <c r="R21" s="11"/>
      <c r="S21" s="11"/>
      <c r="T21" s="11"/>
    </row>
    <row r="22" spans="1:20" x14ac:dyDescent="0.55000000000000004">
      <c r="A22" s="1" t="s">
        <v>92</v>
      </c>
      <c r="C22" s="6">
        <v>0</v>
      </c>
      <c r="D22" s="6"/>
      <c r="E22" s="6">
        <v>455386706</v>
      </c>
      <c r="F22" s="6"/>
      <c r="G22" s="6">
        <v>0</v>
      </c>
      <c r="H22" s="6"/>
      <c r="I22" s="6">
        <f t="shared" si="0"/>
        <v>455386706</v>
      </c>
      <c r="J22" s="11"/>
      <c r="K22" s="11">
        <v>0</v>
      </c>
      <c r="L22" s="6"/>
      <c r="M22" s="6">
        <v>2899948309</v>
      </c>
      <c r="N22" s="6"/>
      <c r="O22" s="6">
        <v>0</v>
      </c>
      <c r="P22" s="6"/>
      <c r="Q22" s="6">
        <f t="shared" si="1"/>
        <v>2899948309</v>
      </c>
      <c r="R22" s="11"/>
      <c r="S22" s="11"/>
      <c r="T22" s="11"/>
    </row>
    <row r="23" spans="1:20" x14ac:dyDescent="0.55000000000000004">
      <c r="A23" s="1" t="s">
        <v>84</v>
      </c>
      <c r="C23" s="6">
        <v>0</v>
      </c>
      <c r="D23" s="6"/>
      <c r="E23" s="6">
        <v>559588556</v>
      </c>
      <c r="F23" s="6"/>
      <c r="G23" s="6">
        <v>0</v>
      </c>
      <c r="H23" s="6"/>
      <c r="I23" s="6">
        <f t="shared" si="0"/>
        <v>559588556</v>
      </c>
      <c r="J23" s="11"/>
      <c r="K23" s="11">
        <v>0</v>
      </c>
      <c r="L23" s="6"/>
      <c r="M23" s="6">
        <v>2919364769</v>
      </c>
      <c r="N23" s="6"/>
      <c r="O23" s="6">
        <v>0</v>
      </c>
      <c r="P23" s="6"/>
      <c r="Q23" s="6">
        <f t="shared" si="1"/>
        <v>2919364769</v>
      </c>
      <c r="R23" s="11"/>
      <c r="S23" s="11"/>
      <c r="T23" s="11"/>
    </row>
    <row r="24" spans="1:20" x14ac:dyDescent="0.55000000000000004">
      <c r="A24" s="1" t="s">
        <v>108</v>
      </c>
      <c r="C24" s="6">
        <v>0</v>
      </c>
      <c r="D24" s="6"/>
      <c r="E24" s="6">
        <v>2527411824</v>
      </c>
      <c r="F24" s="6"/>
      <c r="G24" s="6">
        <v>0</v>
      </c>
      <c r="H24" s="6"/>
      <c r="I24" s="6">
        <f>C24+E24+G24</f>
        <v>2527411824</v>
      </c>
      <c r="J24" s="11"/>
      <c r="K24" s="11">
        <v>0</v>
      </c>
      <c r="L24" s="6"/>
      <c r="M24" s="6">
        <v>19058599003</v>
      </c>
      <c r="N24" s="6"/>
      <c r="O24" s="6">
        <v>0</v>
      </c>
      <c r="P24" s="6"/>
      <c r="Q24" s="6">
        <f t="shared" si="1"/>
        <v>19058599003</v>
      </c>
      <c r="R24" s="11"/>
      <c r="S24" s="11"/>
      <c r="T24" s="11"/>
    </row>
    <row r="25" spans="1:20" x14ac:dyDescent="0.55000000000000004">
      <c r="A25" s="1" t="s">
        <v>69</v>
      </c>
      <c r="C25" s="13">
        <f>SUM(C8:C24)</f>
        <v>1998457169</v>
      </c>
      <c r="D25" s="11"/>
      <c r="E25" s="13">
        <f>SUM(E8:E24)</f>
        <v>15799326899</v>
      </c>
      <c r="F25" s="11"/>
      <c r="G25" s="13">
        <f>SUM(G8:G24)</f>
        <v>25189098308</v>
      </c>
      <c r="H25" s="11"/>
      <c r="I25" s="13">
        <f>SUM(I8:I24)</f>
        <v>42986882376</v>
      </c>
      <c r="J25" s="11"/>
      <c r="K25" s="13">
        <f>SUM(K8:K24)</f>
        <v>61676790288</v>
      </c>
      <c r="L25" s="11"/>
      <c r="M25" s="13">
        <f>SUM(M8:M24)</f>
        <v>55493770285</v>
      </c>
      <c r="N25" s="11"/>
      <c r="O25" s="13">
        <f>SUM(O8:O24)</f>
        <v>92007528029</v>
      </c>
      <c r="P25" s="11"/>
      <c r="Q25" s="13">
        <f>SUM(Q8:Q24)</f>
        <v>209178088602</v>
      </c>
      <c r="R25" s="11"/>
      <c r="S25" s="11"/>
      <c r="T25" s="11"/>
    </row>
    <row r="26" spans="1:20" x14ac:dyDescent="0.55000000000000004">
      <c r="C26" s="12"/>
      <c r="D26" s="11"/>
      <c r="E26" s="12"/>
      <c r="F26" s="11"/>
      <c r="G26" s="12"/>
      <c r="H26" s="11"/>
      <c r="I26" s="11"/>
      <c r="J26" s="11"/>
      <c r="K26" s="12"/>
      <c r="L26" s="11"/>
      <c r="M26" s="12"/>
      <c r="N26" s="11"/>
      <c r="O26" s="12"/>
      <c r="P26" s="11"/>
      <c r="Q26" s="11"/>
      <c r="R26" s="11"/>
      <c r="S26" s="11"/>
      <c r="T26" s="11"/>
    </row>
    <row r="27" spans="1:20" x14ac:dyDescent="0.55000000000000004"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</row>
    <row r="28" spans="1:20" x14ac:dyDescent="0.55000000000000004"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</row>
    <row r="29" spans="1:20" x14ac:dyDescent="0.55000000000000004"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</row>
    <row r="30" spans="1:20" x14ac:dyDescent="0.55000000000000004"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</row>
    <row r="31" spans="1:20" x14ac:dyDescent="0.55000000000000004"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</row>
    <row r="32" spans="1:20" x14ac:dyDescent="0.55000000000000004"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</row>
    <row r="33" spans="3:20" x14ac:dyDescent="0.55000000000000004"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</row>
    <row r="34" spans="3:20" x14ac:dyDescent="0.55000000000000004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</row>
    <row r="35" spans="3:20" x14ac:dyDescent="0.55000000000000004"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</row>
    <row r="36" spans="3:20" x14ac:dyDescent="0.55000000000000004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</row>
    <row r="37" spans="3:20" x14ac:dyDescent="0.55000000000000004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</row>
    <row r="38" spans="3:20" x14ac:dyDescent="0.55000000000000004"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</row>
    <row r="39" spans="3:20" x14ac:dyDescent="0.55000000000000004"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</row>
    <row r="40" spans="3:20" x14ac:dyDescent="0.55000000000000004"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</row>
    <row r="41" spans="3:20" x14ac:dyDescent="0.55000000000000004"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2" spans="3:20" x14ac:dyDescent="0.55000000000000004"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</row>
    <row r="43" spans="3:20" x14ac:dyDescent="0.55000000000000004"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</row>
    <row r="44" spans="3:20" x14ac:dyDescent="0.55000000000000004"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</row>
    <row r="45" spans="3:20" x14ac:dyDescent="0.55000000000000004"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</row>
    <row r="46" spans="3:20" x14ac:dyDescent="0.55000000000000004"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</row>
    <row r="47" spans="3:20" x14ac:dyDescent="0.55000000000000004"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</row>
    <row r="48" spans="3:20" x14ac:dyDescent="0.55000000000000004"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</row>
    <row r="49" spans="3:20" x14ac:dyDescent="0.55000000000000004"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</row>
    <row r="50" spans="3:20" x14ac:dyDescent="0.55000000000000004"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</row>
    <row r="51" spans="3:20" x14ac:dyDescent="0.55000000000000004"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</row>
    <row r="52" spans="3:20" x14ac:dyDescent="0.55000000000000004"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</row>
    <row r="53" spans="3:20" x14ac:dyDescent="0.55000000000000004"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</row>
    <row r="54" spans="3:20" x14ac:dyDescent="0.55000000000000004"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</row>
    <row r="55" spans="3:20" x14ac:dyDescent="0.55000000000000004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</row>
    <row r="56" spans="3:20" x14ac:dyDescent="0.55000000000000004"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</row>
    <row r="57" spans="3:20" x14ac:dyDescent="0.55000000000000004"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K14" sqref="K14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</row>
    <row r="3" spans="1:11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</row>
    <row r="4" spans="1:11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</row>
    <row r="6" spans="1:11" ht="24.75" x14ac:dyDescent="0.55000000000000004">
      <c r="A6" s="21" t="s">
        <v>203</v>
      </c>
      <c r="B6" s="21" t="s">
        <v>203</v>
      </c>
      <c r="C6" s="21" t="s">
        <v>203</v>
      </c>
      <c r="E6" s="21" t="s">
        <v>139</v>
      </c>
      <c r="F6" s="21" t="s">
        <v>139</v>
      </c>
      <c r="G6" s="21" t="s">
        <v>139</v>
      </c>
      <c r="I6" s="21" t="s">
        <v>140</v>
      </c>
      <c r="J6" s="21" t="s">
        <v>140</v>
      </c>
      <c r="K6" s="21" t="s">
        <v>140</v>
      </c>
    </row>
    <row r="7" spans="1:11" ht="25.5" thickBot="1" x14ac:dyDescent="0.6">
      <c r="A7" s="21" t="s">
        <v>204</v>
      </c>
      <c r="C7" s="21" t="s">
        <v>122</v>
      </c>
      <c r="E7" s="21" t="s">
        <v>205</v>
      </c>
      <c r="G7" s="21" t="s">
        <v>206</v>
      </c>
      <c r="I7" s="21" t="s">
        <v>205</v>
      </c>
      <c r="K7" s="21" t="s">
        <v>206</v>
      </c>
    </row>
    <row r="8" spans="1:11" x14ac:dyDescent="0.55000000000000004">
      <c r="A8" s="1" t="s">
        <v>126</v>
      </c>
      <c r="C8" s="11" t="s">
        <v>127</v>
      </c>
      <c r="E8" s="3">
        <v>5787505</v>
      </c>
      <c r="G8" s="15">
        <f>E8/$E$14</f>
        <v>2.8225651484798352E-4</v>
      </c>
      <c r="I8" s="3">
        <v>15348393</v>
      </c>
      <c r="K8" s="15">
        <f>I8/$I$14</f>
        <v>2.1133154134984775E-4</v>
      </c>
    </row>
    <row r="9" spans="1:11" x14ac:dyDescent="0.55000000000000004">
      <c r="A9" s="1" t="s">
        <v>128</v>
      </c>
      <c r="C9" s="11" t="s">
        <v>129</v>
      </c>
      <c r="E9" s="3">
        <v>971360</v>
      </c>
      <c r="G9" s="15">
        <f t="shared" ref="G9:G13" si="0">E9/$E$14</f>
        <v>4.7373209744568212E-5</v>
      </c>
      <c r="I9" s="3">
        <v>6063616</v>
      </c>
      <c r="K9" s="15">
        <f t="shared" ref="K9:K13" si="1">I9/$I$14</f>
        <v>8.3489738335055556E-5</v>
      </c>
    </row>
    <row r="10" spans="1:11" x14ac:dyDescent="0.55000000000000004">
      <c r="A10" s="1" t="s">
        <v>130</v>
      </c>
      <c r="C10" s="11" t="s">
        <v>131</v>
      </c>
      <c r="E10" s="3">
        <v>4514029038</v>
      </c>
      <c r="G10" s="15">
        <f t="shared" si="0"/>
        <v>0.22014911506572793</v>
      </c>
      <c r="I10" s="3">
        <v>12862433680</v>
      </c>
      <c r="K10" s="15">
        <f t="shared" si="1"/>
        <v>0.17710244552016582</v>
      </c>
    </row>
    <row r="11" spans="1:11" x14ac:dyDescent="0.55000000000000004">
      <c r="A11" s="1" t="s">
        <v>132</v>
      </c>
      <c r="C11" s="11" t="s">
        <v>133</v>
      </c>
      <c r="E11" s="3">
        <v>21580</v>
      </c>
      <c r="G11" s="15">
        <f t="shared" si="0"/>
        <v>1.0524562122053431E-6</v>
      </c>
      <c r="I11" s="3">
        <v>66184</v>
      </c>
      <c r="K11" s="15">
        <f t="shared" si="1"/>
        <v>9.1128541813454505E-7</v>
      </c>
    </row>
    <row r="12" spans="1:11" x14ac:dyDescent="0.55000000000000004">
      <c r="A12" s="1" t="s">
        <v>134</v>
      </c>
      <c r="C12" s="11" t="s">
        <v>135</v>
      </c>
      <c r="E12" s="3">
        <v>13852458990</v>
      </c>
      <c r="G12" s="15">
        <f t="shared" si="0"/>
        <v>0.67558417601229159</v>
      </c>
      <c r="I12" s="3">
        <v>52639344162</v>
      </c>
      <c r="K12" s="15">
        <f t="shared" si="1"/>
        <v>0.72478947713943531</v>
      </c>
    </row>
    <row r="13" spans="1:11" ht="24.75" thickBot="1" x14ac:dyDescent="0.6">
      <c r="A13" s="1" t="s">
        <v>134</v>
      </c>
      <c r="C13" s="11" t="s">
        <v>136</v>
      </c>
      <c r="E13" s="3">
        <v>2131147530</v>
      </c>
      <c r="G13" s="15">
        <f t="shared" si="0"/>
        <v>0.10393602674117575</v>
      </c>
      <c r="I13" s="3">
        <v>7103825100</v>
      </c>
      <c r="K13" s="15">
        <f t="shared" si="1"/>
        <v>9.7812344775295781E-2</v>
      </c>
    </row>
    <row r="14" spans="1:11" ht="24.75" thickBot="1" x14ac:dyDescent="0.6">
      <c r="A14" s="1" t="s">
        <v>69</v>
      </c>
      <c r="C14" s="1" t="s">
        <v>69</v>
      </c>
      <c r="E14" s="4">
        <f>SUM(E8:E13)</f>
        <v>20504416003</v>
      </c>
      <c r="G14" s="20">
        <f>SUM(G8:G13)</f>
        <v>1</v>
      </c>
      <c r="I14" s="4">
        <f>SUM(I8:I13)</f>
        <v>72627081135</v>
      </c>
      <c r="K14" s="20">
        <f>SUM(K8:K13)</f>
        <v>0.99999999999999989</v>
      </c>
    </row>
    <row r="15" spans="1:11" ht="24.75" thickTop="1" x14ac:dyDescent="0.55000000000000004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E5" sqref="E5:E6"/>
    </sheetView>
  </sheetViews>
  <sheetFormatPr defaultRowHeight="24" x14ac:dyDescent="0.55000000000000004"/>
  <cols>
    <col min="1" max="1" width="46.28515625" style="1" bestFit="1" customWidth="1"/>
    <col min="2" max="2" width="1" style="1" customWidth="1"/>
    <col min="3" max="3" width="11" style="1" customWidth="1"/>
    <col min="4" max="4" width="1" style="1" customWidth="1"/>
    <col min="5" max="5" width="21.4257812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</row>
    <row r="3" spans="1:5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</row>
    <row r="4" spans="1:5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</row>
    <row r="5" spans="1:5" ht="24.75" x14ac:dyDescent="0.6">
      <c r="C5" s="23" t="s">
        <v>139</v>
      </c>
      <c r="E5" s="2" t="s">
        <v>219</v>
      </c>
    </row>
    <row r="6" spans="1:5" ht="25.5" thickBot="1" x14ac:dyDescent="0.6">
      <c r="A6" s="21" t="s">
        <v>207</v>
      </c>
      <c r="C6" s="21"/>
      <c r="E6" s="14" t="s">
        <v>220</v>
      </c>
    </row>
    <row r="7" spans="1:5" ht="25.5" thickBot="1" x14ac:dyDescent="0.6">
      <c r="A7" s="21" t="s">
        <v>207</v>
      </c>
      <c r="C7" s="21" t="s">
        <v>123</v>
      </c>
      <c r="E7" s="21" t="s">
        <v>123</v>
      </c>
    </row>
    <row r="8" spans="1:5" x14ac:dyDescent="0.55000000000000004">
      <c r="A8" s="1" t="s">
        <v>208</v>
      </c>
      <c r="C8" s="3">
        <v>0</v>
      </c>
      <c r="E8" s="3">
        <v>503959008</v>
      </c>
    </row>
    <row r="9" spans="1:5" x14ac:dyDescent="0.55000000000000004">
      <c r="A9" s="1" t="s">
        <v>69</v>
      </c>
      <c r="C9" s="4">
        <f>SUM(C8:C8)</f>
        <v>0</v>
      </c>
      <c r="E9" s="4">
        <f>SUM(E8:E8)</f>
        <v>503959008</v>
      </c>
    </row>
  </sheetData>
  <mergeCells count="7">
    <mergeCell ref="A2:E2"/>
    <mergeCell ref="A3:E3"/>
    <mergeCell ref="A4:E4"/>
    <mergeCell ref="C5:C6"/>
    <mergeCell ref="A6:A7"/>
    <mergeCell ref="C7"/>
    <mergeCell ref="E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56"/>
  <sheetViews>
    <sheetView rightToLeft="1" topLeftCell="A40" workbookViewId="0">
      <selection activeCell="O55" sqref="O55"/>
    </sheetView>
  </sheetViews>
  <sheetFormatPr defaultRowHeight="24" x14ac:dyDescent="0.55000000000000004"/>
  <cols>
    <col min="1" max="1" width="35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2" t="s">
        <v>0</v>
      </c>
      <c r="B2" s="22" t="s">
        <v>0</v>
      </c>
      <c r="C2" s="22" t="s">
        <v>0</v>
      </c>
      <c r="D2" s="22" t="s">
        <v>0</v>
      </c>
      <c r="E2" s="22" t="s">
        <v>0</v>
      </c>
      <c r="F2" s="22" t="s">
        <v>0</v>
      </c>
      <c r="G2" s="22" t="s">
        <v>0</v>
      </c>
      <c r="H2" s="22" t="s">
        <v>0</v>
      </c>
      <c r="I2" s="22" t="s">
        <v>0</v>
      </c>
      <c r="J2" s="22" t="s">
        <v>0</v>
      </c>
      <c r="K2" s="22" t="s">
        <v>0</v>
      </c>
      <c r="L2" s="22" t="s">
        <v>0</v>
      </c>
      <c r="M2" s="22" t="s">
        <v>0</v>
      </c>
      <c r="N2" s="22" t="s">
        <v>0</v>
      </c>
      <c r="O2" s="22" t="s">
        <v>0</v>
      </c>
      <c r="P2" s="22" t="s">
        <v>0</v>
      </c>
      <c r="Q2" s="22" t="s">
        <v>0</v>
      </c>
      <c r="R2" s="22" t="s">
        <v>0</v>
      </c>
      <c r="S2" s="22" t="s">
        <v>0</v>
      </c>
    </row>
    <row r="3" spans="1:19" ht="24.75" x14ac:dyDescent="0.55000000000000004">
      <c r="A3" s="22" t="s">
        <v>137</v>
      </c>
      <c r="B3" s="22" t="s">
        <v>137</v>
      </c>
      <c r="C3" s="22" t="s">
        <v>137</v>
      </c>
      <c r="D3" s="22" t="s">
        <v>137</v>
      </c>
      <c r="E3" s="22" t="s">
        <v>137</v>
      </c>
      <c r="F3" s="22" t="s">
        <v>137</v>
      </c>
      <c r="G3" s="22" t="s">
        <v>137</v>
      </c>
      <c r="H3" s="22" t="s">
        <v>137</v>
      </c>
      <c r="I3" s="22" t="s">
        <v>137</v>
      </c>
      <c r="J3" s="22" t="s">
        <v>137</v>
      </c>
      <c r="K3" s="22" t="s">
        <v>137</v>
      </c>
      <c r="L3" s="22" t="s">
        <v>137</v>
      </c>
      <c r="M3" s="22" t="s">
        <v>137</v>
      </c>
      <c r="N3" s="22" t="s">
        <v>137</v>
      </c>
      <c r="O3" s="22" t="s">
        <v>137</v>
      </c>
      <c r="P3" s="22" t="s">
        <v>137</v>
      </c>
      <c r="Q3" s="22" t="s">
        <v>137</v>
      </c>
      <c r="R3" s="22" t="s">
        <v>137</v>
      </c>
      <c r="S3" s="22" t="s">
        <v>137</v>
      </c>
    </row>
    <row r="4" spans="1:19" ht="24.75" x14ac:dyDescent="0.55000000000000004">
      <c r="A4" s="22" t="s">
        <v>2</v>
      </c>
      <c r="B4" s="22" t="s">
        <v>2</v>
      </c>
      <c r="C4" s="22" t="s">
        <v>2</v>
      </c>
      <c r="D4" s="22" t="s">
        <v>2</v>
      </c>
      <c r="E4" s="22" t="s">
        <v>2</v>
      </c>
      <c r="F4" s="22" t="s">
        <v>2</v>
      </c>
      <c r="G4" s="22" t="s">
        <v>2</v>
      </c>
      <c r="H4" s="22" t="s">
        <v>2</v>
      </c>
      <c r="I4" s="22" t="s">
        <v>2</v>
      </c>
      <c r="J4" s="22" t="s">
        <v>2</v>
      </c>
      <c r="K4" s="22" t="s">
        <v>2</v>
      </c>
      <c r="L4" s="22" t="s">
        <v>2</v>
      </c>
      <c r="M4" s="22" t="s">
        <v>2</v>
      </c>
      <c r="N4" s="22" t="s">
        <v>2</v>
      </c>
      <c r="O4" s="22" t="s">
        <v>2</v>
      </c>
      <c r="P4" s="22" t="s">
        <v>2</v>
      </c>
      <c r="Q4" s="22" t="s">
        <v>2</v>
      </c>
      <c r="R4" s="22" t="s">
        <v>2</v>
      </c>
      <c r="S4" s="22" t="s">
        <v>2</v>
      </c>
    </row>
    <row r="6" spans="1:19" ht="24.75" x14ac:dyDescent="0.55000000000000004">
      <c r="A6" s="21" t="s">
        <v>3</v>
      </c>
      <c r="C6" s="21" t="s">
        <v>147</v>
      </c>
      <c r="D6" s="21" t="s">
        <v>147</v>
      </c>
      <c r="E6" s="21" t="s">
        <v>147</v>
      </c>
      <c r="F6" s="21" t="s">
        <v>147</v>
      </c>
      <c r="G6" s="21" t="s">
        <v>147</v>
      </c>
      <c r="I6" s="21" t="s">
        <v>139</v>
      </c>
      <c r="J6" s="21" t="s">
        <v>139</v>
      </c>
      <c r="K6" s="21" t="s">
        <v>139</v>
      </c>
      <c r="L6" s="21" t="s">
        <v>139</v>
      </c>
      <c r="M6" s="21" t="s">
        <v>139</v>
      </c>
      <c r="O6" s="21" t="s">
        <v>140</v>
      </c>
      <c r="P6" s="21" t="s">
        <v>140</v>
      </c>
      <c r="Q6" s="21" t="s">
        <v>140</v>
      </c>
      <c r="R6" s="21" t="s">
        <v>140</v>
      </c>
      <c r="S6" s="21" t="s">
        <v>140</v>
      </c>
    </row>
    <row r="7" spans="1:19" ht="24.75" x14ac:dyDescent="0.55000000000000004">
      <c r="A7" s="21" t="s">
        <v>3</v>
      </c>
      <c r="C7" s="21" t="s">
        <v>148</v>
      </c>
      <c r="E7" s="21" t="s">
        <v>149</v>
      </c>
      <c r="G7" s="21" t="s">
        <v>150</v>
      </c>
      <c r="I7" s="21" t="s">
        <v>151</v>
      </c>
      <c r="K7" s="21" t="s">
        <v>143</v>
      </c>
      <c r="M7" s="21" t="s">
        <v>152</v>
      </c>
      <c r="O7" s="21" t="s">
        <v>151</v>
      </c>
      <c r="Q7" s="21" t="s">
        <v>143</v>
      </c>
      <c r="S7" s="21" t="s">
        <v>152</v>
      </c>
    </row>
    <row r="8" spans="1:19" x14ac:dyDescent="0.55000000000000004">
      <c r="A8" s="1" t="s">
        <v>61</v>
      </c>
      <c r="C8" s="11" t="s">
        <v>153</v>
      </c>
      <c r="D8" s="11"/>
      <c r="E8" s="12">
        <v>4375708</v>
      </c>
      <c r="F8" s="11"/>
      <c r="G8" s="12">
        <v>1700</v>
      </c>
      <c r="H8" s="11"/>
      <c r="I8" s="12">
        <v>0</v>
      </c>
      <c r="J8" s="11"/>
      <c r="K8" s="12">
        <v>0</v>
      </c>
      <c r="L8" s="11"/>
      <c r="M8" s="12">
        <v>0</v>
      </c>
      <c r="N8" s="11"/>
      <c r="O8" s="12">
        <v>7438703600</v>
      </c>
      <c r="P8" s="11"/>
      <c r="Q8" s="12">
        <v>0</v>
      </c>
      <c r="R8" s="11"/>
      <c r="S8" s="12">
        <f>O8-Q8</f>
        <v>7438703600</v>
      </c>
    </row>
    <row r="9" spans="1:19" x14ac:dyDescent="0.55000000000000004">
      <c r="A9" s="1" t="s">
        <v>19</v>
      </c>
      <c r="C9" s="11" t="s">
        <v>154</v>
      </c>
      <c r="D9" s="11"/>
      <c r="E9" s="12">
        <v>20054362</v>
      </c>
      <c r="F9" s="11"/>
      <c r="G9" s="12">
        <v>82</v>
      </c>
      <c r="H9" s="11"/>
      <c r="I9" s="12">
        <v>0</v>
      </c>
      <c r="J9" s="11"/>
      <c r="K9" s="12">
        <v>0</v>
      </c>
      <c r="L9" s="11"/>
      <c r="M9" s="12">
        <v>0</v>
      </c>
      <c r="N9" s="11"/>
      <c r="O9" s="12">
        <v>1644457684</v>
      </c>
      <c r="P9" s="11"/>
      <c r="Q9" s="12">
        <v>0</v>
      </c>
      <c r="R9" s="11"/>
      <c r="S9" s="12">
        <f t="shared" ref="S9:S53" si="0">O9-Q9</f>
        <v>1644457684</v>
      </c>
    </row>
    <row r="10" spans="1:19" x14ac:dyDescent="0.55000000000000004">
      <c r="A10" s="1" t="s">
        <v>41</v>
      </c>
      <c r="C10" s="11" t="s">
        <v>155</v>
      </c>
      <c r="D10" s="11"/>
      <c r="E10" s="12">
        <v>3495236</v>
      </c>
      <c r="F10" s="11"/>
      <c r="G10" s="12">
        <v>2920</v>
      </c>
      <c r="H10" s="11"/>
      <c r="I10" s="12">
        <v>0</v>
      </c>
      <c r="J10" s="11"/>
      <c r="K10" s="12">
        <v>0</v>
      </c>
      <c r="L10" s="11"/>
      <c r="M10" s="12">
        <v>0</v>
      </c>
      <c r="N10" s="11"/>
      <c r="O10" s="12">
        <v>10206089120</v>
      </c>
      <c r="P10" s="11"/>
      <c r="Q10" s="12">
        <v>0</v>
      </c>
      <c r="R10" s="11"/>
      <c r="S10" s="12">
        <f t="shared" si="0"/>
        <v>10206089120</v>
      </c>
    </row>
    <row r="11" spans="1:19" x14ac:dyDescent="0.55000000000000004">
      <c r="A11" s="1" t="s">
        <v>28</v>
      </c>
      <c r="C11" s="11" t="s">
        <v>156</v>
      </c>
      <c r="D11" s="11"/>
      <c r="E11" s="12">
        <v>5258122</v>
      </c>
      <c r="F11" s="11"/>
      <c r="G11" s="12">
        <v>500</v>
      </c>
      <c r="H11" s="11"/>
      <c r="I11" s="12">
        <v>0</v>
      </c>
      <c r="J11" s="11"/>
      <c r="K11" s="12">
        <v>0</v>
      </c>
      <c r="L11" s="11"/>
      <c r="M11" s="12">
        <v>0</v>
      </c>
      <c r="N11" s="11"/>
      <c r="O11" s="12">
        <v>2629061000</v>
      </c>
      <c r="P11" s="11"/>
      <c r="Q11" s="12">
        <v>0</v>
      </c>
      <c r="R11" s="11"/>
      <c r="S11" s="12">
        <f t="shared" si="0"/>
        <v>2629061000</v>
      </c>
    </row>
    <row r="12" spans="1:19" x14ac:dyDescent="0.55000000000000004">
      <c r="A12" s="1" t="s">
        <v>30</v>
      </c>
      <c r="C12" s="11" t="s">
        <v>157</v>
      </c>
      <c r="D12" s="11"/>
      <c r="E12" s="12">
        <v>1636174</v>
      </c>
      <c r="F12" s="11"/>
      <c r="G12" s="12">
        <v>360</v>
      </c>
      <c r="H12" s="11"/>
      <c r="I12" s="12">
        <v>0</v>
      </c>
      <c r="J12" s="11"/>
      <c r="K12" s="12">
        <v>0</v>
      </c>
      <c r="L12" s="11"/>
      <c r="M12" s="12">
        <v>0</v>
      </c>
      <c r="N12" s="11"/>
      <c r="O12" s="12">
        <v>589022640</v>
      </c>
      <c r="P12" s="11"/>
      <c r="Q12" s="12">
        <v>0</v>
      </c>
      <c r="R12" s="11"/>
      <c r="S12" s="12">
        <f t="shared" si="0"/>
        <v>589022640</v>
      </c>
    </row>
    <row r="13" spans="1:19" x14ac:dyDescent="0.55000000000000004">
      <c r="A13" s="1" t="s">
        <v>26</v>
      </c>
      <c r="C13" s="11" t="s">
        <v>158</v>
      </c>
      <c r="D13" s="11"/>
      <c r="E13" s="12">
        <v>1831817</v>
      </c>
      <c r="F13" s="11"/>
      <c r="G13" s="12">
        <v>3286</v>
      </c>
      <c r="H13" s="11"/>
      <c r="I13" s="12">
        <v>0</v>
      </c>
      <c r="J13" s="11"/>
      <c r="K13" s="12">
        <v>0</v>
      </c>
      <c r="L13" s="11"/>
      <c r="M13" s="12">
        <v>0</v>
      </c>
      <c r="N13" s="11"/>
      <c r="O13" s="12">
        <v>6019350662</v>
      </c>
      <c r="P13" s="11"/>
      <c r="Q13" s="12">
        <v>0</v>
      </c>
      <c r="R13" s="11"/>
      <c r="S13" s="12">
        <f t="shared" si="0"/>
        <v>6019350662</v>
      </c>
    </row>
    <row r="14" spans="1:19" x14ac:dyDescent="0.55000000000000004">
      <c r="A14" s="1" t="s">
        <v>36</v>
      </c>
      <c r="C14" s="11" t="s">
        <v>159</v>
      </c>
      <c r="D14" s="11"/>
      <c r="E14" s="12">
        <v>1754782</v>
      </c>
      <c r="F14" s="11"/>
      <c r="G14" s="12">
        <v>1650</v>
      </c>
      <c r="H14" s="11"/>
      <c r="I14" s="12">
        <v>0</v>
      </c>
      <c r="J14" s="11"/>
      <c r="K14" s="12">
        <v>0</v>
      </c>
      <c r="L14" s="11"/>
      <c r="M14" s="12">
        <v>0</v>
      </c>
      <c r="N14" s="11"/>
      <c r="O14" s="12">
        <v>2895390300</v>
      </c>
      <c r="P14" s="11"/>
      <c r="Q14" s="12">
        <v>0</v>
      </c>
      <c r="R14" s="11"/>
      <c r="S14" s="12">
        <f t="shared" si="0"/>
        <v>2895390300</v>
      </c>
    </row>
    <row r="15" spans="1:19" x14ac:dyDescent="0.55000000000000004">
      <c r="A15" s="1" t="s">
        <v>34</v>
      </c>
      <c r="C15" s="11" t="s">
        <v>160</v>
      </c>
      <c r="D15" s="11"/>
      <c r="E15" s="12">
        <v>1256254</v>
      </c>
      <c r="F15" s="11"/>
      <c r="G15" s="12">
        <v>1200</v>
      </c>
      <c r="H15" s="11"/>
      <c r="I15" s="12">
        <v>0</v>
      </c>
      <c r="J15" s="11"/>
      <c r="K15" s="12">
        <v>0</v>
      </c>
      <c r="L15" s="11"/>
      <c r="M15" s="12">
        <v>0</v>
      </c>
      <c r="N15" s="11"/>
      <c r="O15" s="12">
        <v>1507504800</v>
      </c>
      <c r="P15" s="11"/>
      <c r="Q15" s="12">
        <v>59506768</v>
      </c>
      <c r="R15" s="11"/>
      <c r="S15" s="12">
        <f t="shared" si="0"/>
        <v>1447998032</v>
      </c>
    </row>
    <row r="16" spans="1:19" x14ac:dyDescent="0.55000000000000004">
      <c r="A16" s="1" t="s">
        <v>62</v>
      </c>
      <c r="C16" s="11" t="s">
        <v>161</v>
      </c>
      <c r="D16" s="11"/>
      <c r="E16" s="12">
        <v>55628</v>
      </c>
      <c r="F16" s="11"/>
      <c r="G16" s="12">
        <v>1000</v>
      </c>
      <c r="H16" s="11"/>
      <c r="I16" s="12">
        <v>0</v>
      </c>
      <c r="J16" s="11"/>
      <c r="K16" s="12">
        <v>0</v>
      </c>
      <c r="L16" s="11"/>
      <c r="M16" s="12">
        <v>0</v>
      </c>
      <c r="N16" s="11"/>
      <c r="O16" s="12">
        <v>55628000</v>
      </c>
      <c r="P16" s="11"/>
      <c r="Q16" s="12">
        <v>2195842</v>
      </c>
      <c r="R16" s="11"/>
      <c r="S16" s="12">
        <f t="shared" si="0"/>
        <v>53432158</v>
      </c>
    </row>
    <row r="17" spans="1:19" x14ac:dyDescent="0.55000000000000004">
      <c r="A17" s="1" t="s">
        <v>162</v>
      </c>
      <c r="C17" s="11" t="s">
        <v>163</v>
      </c>
      <c r="D17" s="11"/>
      <c r="E17" s="12">
        <v>1526342</v>
      </c>
      <c r="F17" s="11"/>
      <c r="G17" s="12">
        <v>3570</v>
      </c>
      <c r="H17" s="11"/>
      <c r="I17" s="12">
        <v>0</v>
      </c>
      <c r="J17" s="11"/>
      <c r="K17" s="12">
        <v>0</v>
      </c>
      <c r="L17" s="11"/>
      <c r="M17" s="12">
        <v>0</v>
      </c>
      <c r="N17" s="11"/>
      <c r="O17" s="12">
        <v>5449040940</v>
      </c>
      <c r="P17" s="11"/>
      <c r="Q17" s="12">
        <v>0</v>
      </c>
      <c r="R17" s="11"/>
      <c r="S17" s="12">
        <f t="shared" si="0"/>
        <v>5449040940</v>
      </c>
    </row>
    <row r="18" spans="1:19" x14ac:dyDescent="0.55000000000000004">
      <c r="A18" s="1" t="s">
        <v>63</v>
      </c>
      <c r="C18" s="11" t="s">
        <v>164</v>
      </c>
      <c r="D18" s="11"/>
      <c r="E18" s="12">
        <v>4930802</v>
      </c>
      <c r="F18" s="11"/>
      <c r="G18" s="12">
        <v>1110</v>
      </c>
      <c r="H18" s="11"/>
      <c r="I18" s="12">
        <v>0</v>
      </c>
      <c r="J18" s="11"/>
      <c r="K18" s="12">
        <v>0</v>
      </c>
      <c r="L18" s="11"/>
      <c r="M18" s="12">
        <v>0</v>
      </c>
      <c r="N18" s="11"/>
      <c r="O18" s="12">
        <v>5473190220</v>
      </c>
      <c r="P18" s="11"/>
      <c r="Q18" s="12">
        <v>222955186</v>
      </c>
      <c r="R18" s="11"/>
      <c r="S18" s="12">
        <f t="shared" si="0"/>
        <v>5250235034</v>
      </c>
    </row>
    <row r="19" spans="1:19" x14ac:dyDescent="0.55000000000000004">
      <c r="A19" s="1" t="s">
        <v>64</v>
      </c>
      <c r="C19" s="11" t="s">
        <v>160</v>
      </c>
      <c r="D19" s="11"/>
      <c r="E19" s="12">
        <v>12333165</v>
      </c>
      <c r="F19" s="11"/>
      <c r="G19" s="12">
        <v>278</v>
      </c>
      <c r="H19" s="11"/>
      <c r="I19" s="12">
        <v>0</v>
      </c>
      <c r="J19" s="11"/>
      <c r="K19" s="12">
        <v>0</v>
      </c>
      <c r="L19" s="11"/>
      <c r="M19" s="12">
        <v>0</v>
      </c>
      <c r="N19" s="11"/>
      <c r="O19" s="12">
        <v>3428619870</v>
      </c>
      <c r="P19" s="11"/>
      <c r="Q19" s="12">
        <v>0</v>
      </c>
      <c r="R19" s="11"/>
      <c r="S19" s="12">
        <f t="shared" si="0"/>
        <v>3428619870</v>
      </c>
    </row>
    <row r="20" spans="1:19" x14ac:dyDescent="0.55000000000000004">
      <c r="A20" s="1" t="s">
        <v>44</v>
      </c>
      <c r="C20" s="11" t="s">
        <v>165</v>
      </c>
      <c r="D20" s="11"/>
      <c r="E20" s="12">
        <v>2159716</v>
      </c>
      <c r="F20" s="11"/>
      <c r="G20" s="12">
        <v>6350</v>
      </c>
      <c r="H20" s="11"/>
      <c r="I20" s="12">
        <v>0</v>
      </c>
      <c r="J20" s="11"/>
      <c r="K20" s="12">
        <v>0</v>
      </c>
      <c r="L20" s="11"/>
      <c r="M20" s="12">
        <v>0</v>
      </c>
      <c r="N20" s="11"/>
      <c r="O20" s="12">
        <v>13714196600</v>
      </c>
      <c r="P20" s="11"/>
      <c r="Q20" s="12">
        <v>0</v>
      </c>
      <c r="R20" s="11"/>
      <c r="S20" s="12">
        <f t="shared" si="0"/>
        <v>13714196600</v>
      </c>
    </row>
    <row r="21" spans="1:19" x14ac:dyDescent="0.55000000000000004">
      <c r="A21" s="1" t="s">
        <v>22</v>
      </c>
      <c r="C21" s="11" t="s">
        <v>166</v>
      </c>
      <c r="D21" s="11"/>
      <c r="E21" s="12">
        <v>2548201</v>
      </c>
      <c r="F21" s="11"/>
      <c r="G21" s="12">
        <v>1680</v>
      </c>
      <c r="H21" s="11"/>
      <c r="I21" s="12">
        <v>0</v>
      </c>
      <c r="J21" s="11"/>
      <c r="K21" s="12">
        <v>0</v>
      </c>
      <c r="L21" s="11"/>
      <c r="M21" s="12">
        <v>0</v>
      </c>
      <c r="N21" s="11"/>
      <c r="O21" s="12">
        <v>4280977680</v>
      </c>
      <c r="P21" s="11"/>
      <c r="Q21" s="12">
        <v>0</v>
      </c>
      <c r="R21" s="11"/>
      <c r="S21" s="12">
        <f t="shared" si="0"/>
        <v>4280977680</v>
      </c>
    </row>
    <row r="22" spans="1:19" x14ac:dyDescent="0.55000000000000004">
      <c r="A22" s="1" t="s">
        <v>21</v>
      </c>
      <c r="C22" s="11" t="s">
        <v>160</v>
      </c>
      <c r="D22" s="11"/>
      <c r="E22" s="12">
        <v>17590946</v>
      </c>
      <c r="F22" s="11"/>
      <c r="G22" s="12">
        <v>610</v>
      </c>
      <c r="H22" s="11"/>
      <c r="I22" s="12">
        <v>0</v>
      </c>
      <c r="J22" s="11"/>
      <c r="K22" s="12">
        <v>0</v>
      </c>
      <c r="L22" s="11"/>
      <c r="M22" s="12">
        <v>0</v>
      </c>
      <c r="N22" s="11"/>
      <c r="O22" s="12">
        <v>10730477060</v>
      </c>
      <c r="P22" s="11"/>
      <c r="Q22" s="12">
        <v>0</v>
      </c>
      <c r="R22" s="11"/>
      <c r="S22" s="12">
        <f t="shared" si="0"/>
        <v>10730477060</v>
      </c>
    </row>
    <row r="23" spans="1:19" x14ac:dyDescent="0.55000000000000004">
      <c r="A23" s="1" t="s">
        <v>45</v>
      </c>
      <c r="C23" s="11" t="s">
        <v>167</v>
      </c>
      <c r="D23" s="11"/>
      <c r="E23" s="12">
        <v>2066396</v>
      </c>
      <c r="F23" s="11"/>
      <c r="G23" s="12">
        <v>240</v>
      </c>
      <c r="H23" s="11"/>
      <c r="I23" s="12">
        <v>0</v>
      </c>
      <c r="J23" s="11"/>
      <c r="K23" s="12">
        <v>0</v>
      </c>
      <c r="L23" s="11"/>
      <c r="M23" s="12">
        <v>0</v>
      </c>
      <c r="N23" s="11"/>
      <c r="O23" s="12">
        <v>495935040</v>
      </c>
      <c r="P23" s="11"/>
      <c r="Q23" s="12">
        <v>0</v>
      </c>
      <c r="R23" s="11"/>
      <c r="S23" s="12">
        <f t="shared" si="0"/>
        <v>495935040</v>
      </c>
    </row>
    <row r="24" spans="1:19" x14ac:dyDescent="0.55000000000000004">
      <c r="A24" s="1" t="s">
        <v>52</v>
      </c>
      <c r="C24" s="11" t="s">
        <v>160</v>
      </c>
      <c r="D24" s="11"/>
      <c r="E24" s="12">
        <v>33339574</v>
      </c>
      <c r="F24" s="11"/>
      <c r="G24" s="12">
        <v>400</v>
      </c>
      <c r="H24" s="11"/>
      <c r="I24" s="12">
        <v>0</v>
      </c>
      <c r="J24" s="11"/>
      <c r="K24" s="12">
        <v>0</v>
      </c>
      <c r="L24" s="11"/>
      <c r="M24" s="12">
        <v>0</v>
      </c>
      <c r="N24" s="11"/>
      <c r="O24" s="12">
        <v>13335829600</v>
      </c>
      <c r="P24" s="11"/>
      <c r="Q24" s="12">
        <v>0</v>
      </c>
      <c r="R24" s="11"/>
      <c r="S24" s="12">
        <f t="shared" si="0"/>
        <v>13335829600</v>
      </c>
    </row>
    <row r="25" spans="1:19" x14ac:dyDescent="0.55000000000000004">
      <c r="A25" s="1" t="s">
        <v>50</v>
      </c>
      <c r="C25" s="11" t="s">
        <v>160</v>
      </c>
      <c r="D25" s="11"/>
      <c r="E25" s="12">
        <v>14516877</v>
      </c>
      <c r="F25" s="11"/>
      <c r="G25" s="12">
        <v>255</v>
      </c>
      <c r="H25" s="11"/>
      <c r="I25" s="12">
        <v>0</v>
      </c>
      <c r="J25" s="11"/>
      <c r="K25" s="12">
        <v>0</v>
      </c>
      <c r="L25" s="11"/>
      <c r="M25" s="12">
        <v>0</v>
      </c>
      <c r="N25" s="11"/>
      <c r="O25" s="12">
        <v>3701803635</v>
      </c>
      <c r="P25" s="11"/>
      <c r="Q25" s="12">
        <v>0</v>
      </c>
      <c r="R25" s="11"/>
      <c r="S25" s="12">
        <f t="shared" si="0"/>
        <v>3701803635</v>
      </c>
    </row>
    <row r="26" spans="1:19" x14ac:dyDescent="0.55000000000000004">
      <c r="A26" s="1" t="s">
        <v>51</v>
      </c>
      <c r="C26" s="11" t="s">
        <v>168</v>
      </c>
      <c r="D26" s="11"/>
      <c r="E26" s="12">
        <v>11047323</v>
      </c>
      <c r="F26" s="11"/>
      <c r="G26" s="12">
        <v>270</v>
      </c>
      <c r="H26" s="11"/>
      <c r="I26" s="12">
        <v>0</v>
      </c>
      <c r="J26" s="11"/>
      <c r="K26" s="12">
        <v>0</v>
      </c>
      <c r="L26" s="11"/>
      <c r="M26" s="12">
        <v>0</v>
      </c>
      <c r="N26" s="11"/>
      <c r="O26" s="12">
        <v>2982777210</v>
      </c>
      <c r="P26" s="11"/>
      <c r="Q26" s="12">
        <v>0</v>
      </c>
      <c r="R26" s="11"/>
      <c r="S26" s="12">
        <f t="shared" si="0"/>
        <v>2982777210</v>
      </c>
    </row>
    <row r="27" spans="1:19" x14ac:dyDescent="0.55000000000000004">
      <c r="A27" s="1" t="s">
        <v>43</v>
      </c>
      <c r="C27" s="11" t="s">
        <v>161</v>
      </c>
      <c r="D27" s="11"/>
      <c r="E27" s="12">
        <v>1593635</v>
      </c>
      <c r="F27" s="11"/>
      <c r="G27" s="12">
        <v>4070</v>
      </c>
      <c r="H27" s="11"/>
      <c r="I27" s="12">
        <v>0</v>
      </c>
      <c r="J27" s="11"/>
      <c r="K27" s="12">
        <v>0</v>
      </c>
      <c r="L27" s="11"/>
      <c r="M27" s="12">
        <v>0</v>
      </c>
      <c r="N27" s="11"/>
      <c r="O27" s="12">
        <v>6486094450</v>
      </c>
      <c r="P27" s="11"/>
      <c r="Q27" s="12">
        <v>0</v>
      </c>
      <c r="R27" s="11"/>
      <c r="S27" s="12">
        <f t="shared" si="0"/>
        <v>6486094450</v>
      </c>
    </row>
    <row r="28" spans="1:19" x14ac:dyDescent="0.55000000000000004">
      <c r="A28" s="1" t="s">
        <v>18</v>
      </c>
      <c r="C28" s="11" t="s">
        <v>169</v>
      </c>
      <c r="D28" s="11"/>
      <c r="E28" s="12">
        <v>29250796</v>
      </c>
      <c r="F28" s="11"/>
      <c r="G28" s="12">
        <v>82</v>
      </c>
      <c r="H28" s="11"/>
      <c r="I28" s="12">
        <v>0</v>
      </c>
      <c r="J28" s="11"/>
      <c r="K28" s="12">
        <v>0</v>
      </c>
      <c r="L28" s="11"/>
      <c r="M28" s="12">
        <v>0</v>
      </c>
      <c r="N28" s="11"/>
      <c r="O28" s="12">
        <v>2398565272</v>
      </c>
      <c r="P28" s="11"/>
      <c r="Q28" s="12">
        <v>0</v>
      </c>
      <c r="R28" s="11"/>
      <c r="S28" s="12">
        <f t="shared" si="0"/>
        <v>2398565272</v>
      </c>
    </row>
    <row r="29" spans="1:19" x14ac:dyDescent="0.55000000000000004">
      <c r="A29" s="1" t="s">
        <v>27</v>
      </c>
      <c r="C29" s="11" t="s">
        <v>168</v>
      </c>
      <c r="D29" s="11"/>
      <c r="E29" s="12">
        <v>7549334</v>
      </c>
      <c r="F29" s="11"/>
      <c r="G29" s="12">
        <v>1420</v>
      </c>
      <c r="H29" s="11"/>
      <c r="I29" s="12">
        <v>0</v>
      </c>
      <c r="J29" s="11"/>
      <c r="K29" s="12">
        <v>0</v>
      </c>
      <c r="L29" s="11"/>
      <c r="M29" s="12">
        <v>0</v>
      </c>
      <c r="N29" s="11"/>
      <c r="O29" s="12">
        <v>10720054280</v>
      </c>
      <c r="P29" s="11"/>
      <c r="Q29" s="12">
        <v>112313568</v>
      </c>
      <c r="R29" s="11"/>
      <c r="S29" s="12">
        <f t="shared" si="0"/>
        <v>10607740712</v>
      </c>
    </row>
    <row r="30" spans="1:19" x14ac:dyDescent="0.55000000000000004">
      <c r="A30" s="1" t="s">
        <v>59</v>
      </c>
      <c r="C30" s="11" t="s">
        <v>157</v>
      </c>
      <c r="D30" s="11"/>
      <c r="E30" s="12">
        <v>359496</v>
      </c>
      <c r="F30" s="11"/>
      <c r="G30" s="12">
        <v>9500</v>
      </c>
      <c r="H30" s="11"/>
      <c r="I30" s="12">
        <v>0</v>
      </c>
      <c r="J30" s="11"/>
      <c r="K30" s="12">
        <v>0</v>
      </c>
      <c r="L30" s="11"/>
      <c r="M30" s="12">
        <v>0</v>
      </c>
      <c r="N30" s="11"/>
      <c r="O30" s="12">
        <v>3415212000</v>
      </c>
      <c r="P30" s="11"/>
      <c r="Q30" s="12">
        <v>0</v>
      </c>
      <c r="R30" s="11"/>
      <c r="S30" s="12">
        <f t="shared" si="0"/>
        <v>3415212000</v>
      </c>
    </row>
    <row r="31" spans="1:19" x14ac:dyDescent="0.55000000000000004">
      <c r="A31" s="1" t="s">
        <v>46</v>
      </c>
      <c r="C31" s="11" t="s">
        <v>160</v>
      </c>
      <c r="D31" s="11"/>
      <c r="E31" s="12">
        <v>10733254</v>
      </c>
      <c r="F31" s="11"/>
      <c r="G31" s="12">
        <v>537</v>
      </c>
      <c r="H31" s="11"/>
      <c r="I31" s="12">
        <v>0</v>
      </c>
      <c r="J31" s="11"/>
      <c r="K31" s="12">
        <v>0</v>
      </c>
      <c r="L31" s="11"/>
      <c r="M31" s="12">
        <v>0</v>
      </c>
      <c r="N31" s="11"/>
      <c r="O31" s="12">
        <v>5763757398</v>
      </c>
      <c r="P31" s="11"/>
      <c r="Q31" s="12">
        <v>0</v>
      </c>
      <c r="R31" s="11"/>
      <c r="S31" s="12">
        <f t="shared" si="0"/>
        <v>5763757398</v>
      </c>
    </row>
    <row r="32" spans="1:19" x14ac:dyDescent="0.55000000000000004">
      <c r="A32" s="1" t="s">
        <v>60</v>
      </c>
      <c r="C32" s="11" t="s">
        <v>170</v>
      </c>
      <c r="D32" s="11"/>
      <c r="E32" s="12">
        <v>8150143</v>
      </c>
      <c r="F32" s="11"/>
      <c r="G32" s="12">
        <v>600</v>
      </c>
      <c r="H32" s="11"/>
      <c r="I32" s="12">
        <v>0</v>
      </c>
      <c r="J32" s="11"/>
      <c r="K32" s="12">
        <v>0</v>
      </c>
      <c r="L32" s="11"/>
      <c r="M32" s="12">
        <v>0</v>
      </c>
      <c r="N32" s="11"/>
      <c r="O32" s="12">
        <v>4890085800</v>
      </c>
      <c r="P32" s="11"/>
      <c r="Q32" s="12">
        <v>0</v>
      </c>
      <c r="R32" s="11"/>
      <c r="S32" s="12">
        <f t="shared" si="0"/>
        <v>4890085800</v>
      </c>
    </row>
    <row r="33" spans="1:19" x14ac:dyDescent="0.55000000000000004">
      <c r="A33" s="1" t="s">
        <v>65</v>
      </c>
      <c r="C33" s="11" t="s">
        <v>155</v>
      </c>
      <c r="D33" s="11"/>
      <c r="E33" s="12">
        <v>3819987</v>
      </c>
      <c r="F33" s="11"/>
      <c r="G33" s="12">
        <v>2170</v>
      </c>
      <c r="H33" s="11"/>
      <c r="I33" s="12">
        <v>0</v>
      </c>
      <c r="J33" s="11"/>
      <c r="K33" s="12">
        <v>0</v>
      </c>
      <c r="L33" s="11"/>
      <c r="M33" s="12">
        <v>0</v>
      </c>
      <c r="N33" s="11"/>
      <c r="O33" s="12">
        <v>8289371790</v>
      </c>
      <c r="P33" s="11"/>
      <c r="Q33" s="12">
        <v>0</v>
      </c>
      <c r="R33" s="11"/>
      <c r="S33" s="12">
        <f t="shared" si="0"/>
        <v>8289371790</v>
      </c>
    </row>
    <row r="34" spans="1:19" x14ac:dyDescent="0.55000000000000004">
      <c r="A34" s="1" t="s">
        <v>29</v>
      </c>
      <c r="C34" s="11" t="s">
        <v>171</v>
      </c>
      <c r="D34" s="11"/>
      <c r="E34" s="12">
        <v>6016116</v>
      </c>
      <c r="F34" s="11"/>
      <c r="G34" s="12">
        <v>2160</v>
      </c>
      <c r="H34" s="11"/>
      <c r="I34" s="12">
        <v>0</v>
      </c>
      <c r="J34" s="11"/>
      <c r="K34" s="12">
        <v>0</v>
      </c>
      <c r="L34" s="11"/>
      <c r="M34" s="12">
        <v>0</v>
      </c>
      <c r="N34" s="11"/>
      <c r="O34" s="12">
        <v>12994810560</v>
      </c>
      <c r="P34" s="11"/>
      <c r="Q34" s="12">
        <v>0</v>
      </c>
      <c r="R34" s="11"/>
      <c r="S34" s="12">
        <f t="shared" si="0"/>
        <v>12994810560</v>
      </c>
    </row>
    <row r="35" spans="1:19" x14ac:dyDescent="0.55000000000000004">
      <c r="A35" s="1" t="s">
        <v>35</v>
      </c>
      <c r="C35" s="11" t="s">
        <v>172</v>
      </c>
      <c r="D35" s="11"/>
      <c r="E35" s="12">
        <v>1091408</v>
      </c>
      <c r="F35" s="11"/>
      <c r="G35" s="12">
        <v>2300</v>
      </c>
      <c r="H35" s="11"/>
      <c r="I35" s="12">
        <v>0</v>
      </c>
      <c r="J35" s="11"/>
      <c r="K35" s="12">
        <v>0</v>
      </c>
      <c r="L35" s="11"/>
      <c r="M35" s="12">
        <v>0</v>
      </c>
      <c r="N35" s="11"/>
      <c r="O35" s="12">
        <v>2510238400</v>
      </c>
      <c r="P35" s="11"/>
      <c r="Q35" s="12">
        <v>92726484</v>
      </c>
      <c r="R35" s="11"/>
      <c r="S35" s="12">
        <f t="shared" si="0"/>
        <v>2417511916</v>
      </c>
    </row>
    <row r="36" spans="1:19" x14ac:dyDescent="0.55000000000000004">
      <c r="A36" s="1" t="s">
        <v>53</v>
      </c>
      <c r="C36" s="11" t="s">
        <v>173</v>
      </c>
      <c r="D36" s="11"/>
      <c r="E36" s="12">
        <v>4020453</v>
      </c>
      <c r="F36" s="11"/>
      <c r="G36" s="12">
        <v>1630</v>
      </c>
      <c r="H36" s="11"/>
      <c r="I36" s="12">
        <v>0</v>
      </c>
      <c r="J36" s="11"/>
      <c r="K36" s="12">
        <v>0</v>
      </c>
      <c r="L36" s="11"/>
      <c r="M36" s="12">
        <v>0</v>
      </c>
      <c r="N36" s="11"/>
      <c r="O36" s="12">
        <v>6553338390</v>
      </c>
      <c r="P36" s="11"/>
      <c r="Q36" s="12">
        <v>0</v>
      </c>
      <c r="R36" s="11"/>
      <c r="S36" s="12">
        <f t="shared" si="0"/>
        <v>6553338390</v>
      </c>
    </row>
    <row r="37" spans="1:19" x14ac:dyDescent="0.55000000000000004">
      <c r="A37" s="1" t="s">
        <v>25</v>
      </c>
      <c r="C37" s="11" t="s">
        <v>174</v>
      </c>
      <c r="D37" s="11"/>
      <c r="E37" s="12">
        <v>1479673</v>
      </c>
      <c r="F37" s="11"/>
      <c r="G37" s="12">
        <v>4660</v>
      </c>
      <c r="H37" s="11"/>
      <c r="I37" s="12">
        <v>0</v>
      </c>
      <c r="J37" s="11"/>
      <c r="K37" s="12">
        <v>0</v>
      </c>
      <c r="L37" s="11"/>
      <c r="M37" s="12">
        <v>0</v>
      </c>
      <c r="N37" s="11"/>
      <c r="O37" s="12">
        <v>6895276180</v>
      </c>
      <c r="P37" s="11"/>
      <c r="Q37" s="12">
        <v>0</v>
      </c>
      <c r="R37" s="11"/>
      <c r="S37" s="12">
        <f t="shared" si="0"/>
        <v>6895276180</v>
      </c>
    </row>
    <row r="38" spans="1:19" x14ac:dyDescent="0.55000000000000004">
      <c r="A38" s="1" t="s">
        <v>20</v>
      </c>
      <c r="C38" s="11" t="s">
        <v>155</v>
      </c>
      <c r="D38" s="11"/>
      <c r="E38" s="12">
        <v>11503598</v>
      </c>
      <c r="F38" s="11"/>
      <c r="G38" s="12">
        <v>388</v>
      </c>
      <c r="H38" s="11"/>
      <c r="I38" s="12">
        <v>0</v>
      </c>
      <c r="J38" s="11"/>
      <c r="K38" s="12">
        <v>0</v>
      </c>
      <c r="L38" s="11"/>
      <c r="M38" s="12">
        <v>0</v>
      </c>
      <c r="N38" s="11"/>
      <c r="O38" s="12">
        <v>4463396024</v>
      </c>
      <c r="P38" s="11"/>
      <c r="Q38" s="12">
        <v>0</v>
      </c>
      <c r="R38" s="11"/>
      <c r="S38" s="12">
        <f t="shared" si="0"/>
        <v>4463396024</v>
      </c>
    </row>
    <row r="39" spans="1:19" x14ac:dyDescent="0.55000000000000004">
      <c r="A39" s="1" t="s">
        <v>48</v>
      </c>
      <c r="C39" s="11" t="s">
        <v>175</v>
      </c>
      <c r="D39" s="11"/>
      <c r="E39" s="12">
        <v>2581089</v>
      </c>
      <c r="F39" s="11"/>
      <c r="G39" s="12">
        <v>4500</v>
      </c>
      <c r="H39" s="11"/>
      <c r="I39" s="12">
        <v>0</v>
      </c>
      <c r="J39" s="11"/>
      <c r="K39" s="12">
        <v>0</v>
      </c>
      <c r="L39" s="11"/>
      <c r="M39" s="12">
        <v>0</v>
      </c>
      <c r="N39" s="11"/>
      <c r="O39" s="12">
        <v>11614900500</v>
      </c>
      <c r="P39" s="11"/>
      <c r="Q39" s="12">
        <v>0</v>
      </c>
      <c r="R39" s="11"/>
      <c r="S39" s="12">
        <f t="shared" si="0"/>
        <v>11614900500</v>
      </c>
    </row>
    <row r="40" spans="1:19" x14ac:dyDescent="0.55000000000000004">
      <c r="A40" s="1" t="s">
        <v>23</v>
      </c>
      <c r="C40" s="11" t="s">
        <v>176</v>
      </c>
      <c r="D40" s="11"/>
      <c r="E40" s="12">
        <v>4679999</v>
      </c>
      <c r="F40" s="11"/>
      <c r="G40" s="12">
        <v>260</v>
      </c>
      <c r="H40" s="11"/>
      <c r="I40" s="12">
        <v>0</v>
      </c>
      <c r="J40" s="11"/>
      <c r="K40" s="12">
        <v>0</v>
      </c>
      <c r="L40" s="11"/>
      <c r="M40" s="12">
        <v>0</v>
      </c>
      <c r="N40" s="11"/>
      <c r="O40" s="12">
        <v>1216799740</v>
      </c>
      <c r="P40" s="11"/>
      <c r="Q40" s="12">
        <v>0</v>
      </c>
      <c r="R40" s="11"/>
      <c r="S40" s="12">
        <f t="shared" si="0"/>
        <v>1216799740</v>
      </c>
    </row>
    <row r="41" spans="1:19" x14ac:dyDescent="0.55000000000000004">
      <c r="A41" s="1" t="s">
        <v>31</v>
      </c>
      <c r="C41" s="11" t="s">
        <v>166</v>
      </c>
      <c r="D41" s="11"/>
      <c r="E41" s="12">
        <v>27489021</v>
      </c>
      <c r="F41" s="11"/>
      <c r="G41" s="12">
        <v>120</v>
      </c>
      <c r="H41" s="11"/>
      <c r="I41" s="12">
        <v>0</v>
      </c>
      <c r="J41" s="11"/>
      <c r="K41" s="12">
        <v>0</v>
      </c>
      <c r="L41" s="11"/>
      <c r="M41" s="12">
        <v>0</v>
      </c>
      <c r="N41" s="11"/>
      <c r="O41" s="12">
        <v>3298682520</v>
      </c>
      <c r="P41" s="11"/>
      <c r="Q41" s="12">
        <v>0</v>
      </c>
      <c r="R41" s="11"/>
      <c r="S41" s="12">
        <f t="shared" si="0"/>
        <v>3298682520</v>
      </c>
    </row>
    <row r="42" spans="1:19" x14ac:dyDescent="0.55000000000000004">
      <c r="A42" s="1" t="s">
        <v>24</v>
      </c>
      <c r="C42" s="11" t="s">
        <v>177</v>
      </c>
      <c r="D42" s="11"/>
      <c r="E42" s="12">
        <v>6565556</v>
      </c>
      <c r="F42" s="11"/>
      <c r="G42" s="12">
        <v>1900</v>
      </c>
      <c r="H42" s="11"/>
      <c r="I42" s="12">
        <v>0</v>
      </c>
      <c r="J42" s="11"/>
      <c r="K42" s="12">
        <v>0</v>
      </c>
      <c r="L42" s="11"/>
      <c r="M42" s="12">
        <v>0</v>
      </c>
      <c r="N42" s="11"/>
      <c r="O42" s="12">
        <v>12474556400</v>
      </c>
      <c r="P42" s="11"/>
      <c r="Q42" s="12">
        <v>0</v>
      </c>
      <c r="R42" s="11"/>
      <c r="S42" s="12">
        <f t="shared" si="0"/>
        <v>12474556400</v>
      </c>
    </row>
    <row r="43" spans="1:19" x14ac:dyDescent="0.55000000000000004">
      <c r="A43" s="1" t="s">
        <v>40</v>
      </c>
      <c r="C43" s="11" t="s">
        <v>178</v>
      </c>
      <c r="D43" s="11"/>
      <c r="E43" s="12">
        <v>5754912</v>
      </c>
      <c r="F43" s="11"/>
      <c r="G43" s="12">
        <v>550</v>
      </c>
      <c r="H43" s="11"/>
      <c r="I43" s="12">
        <v>0</v>
      </c>
      <c r="J43" s="11"/>
      <c r="K43" s="12">
        <v>0</v>
      </c>
      <c r="L43" s="11"/>
      <c r="M43" s="12">
        <v>0</v>
      </c>
      <c r="N43" s="11"/>
      <c r="O43" s="12">
        <v>3165201600</v>
      </c>
      <c r="P43" s="11"/>
      <c r="Q43" s="12">
        <v>0</v>
      </c>
      <c r="R43" s="11"/>
      <c r="S43" s="12">
        <f t="shared" si="0"/>
        <v>3165201600</v>
      </c>
    </row>
    <row r="44" spans="1:19" x14ac:dyDescent="0.55000000000000004">
      <c r="A44" s="1" t="s">
        <v>179</v>
      </c>
      <c r="C44" s="11" t="s">
        <v>174</v>
      </c>
      <c r="D44" s="11"/>
      <c r="E44" s="12">
        <v>984691</v>
      </c>
      <c r="F44" s="11"/>
      <c r="G44" s="12">
        <v>7000</v>
      </c>
      <c r="H44" s="11"/>
      <c r="I44" s="12">
        <v>0</v>
      </c>
      <c r="J44" s="11"/>
      <c r="K44" s="12">
        <v>0</v>
      </c>
      <c r="L44" s="11"/>
      <c r="M44" s="12">
        <v>0</v>
      </c>
      <c r="N44" s="11"/>
      <c r="O44" s="12">
        <v>6892837000</v>
      </c>
      <c r="P44" s="11"/>
      <c r="Q44" s="12">
        <v>0</v>
      </c>
      <c r="R44" s="11"/>
      <c r="S44" s="12">
        <f t="shared" si="0"/>
        <v>6892837000</v>
      </c>
    </row>
    <row r="45" spans="1:19" x14ac:dyDescent="0.55000000000000004">
      <c r="A45" s="1" t="s">
        <v>38</v>
      </c>
      <c r="C45" s="11" t="s">
        <v>180</v>
      </c>
      <c r="D45" s="11"/>
      <c r="E45" s="12">
        <v>2375443</v>
      </c>
      <c r="F45" s="11"/>
      <c r="G45" s="12">
        <v>2280</v>
      </c>
      <c r="H45" s="11"/>
      <c r="I45" s="12">
        <v>0</v>
      </c>
      <c r="J45" s="11"/>
      <c r="K45" s="12">
        <v>0</v>
      </c>
      <c r="L45" s="11"/>
      <c r="M45" s="12">
        <v>0</v>
      </c>
      <c r="N45" s="11"/>
      <c r="O45" s="12">
        <v>5416010040</v>
      </c>
      <c r="P45" s="11"/>
      <c r="Q45" s="12">
        <v>284683201</v>
      </c>
      <c r="R45" s="11"/>
      <c r="S45" s="12">
        <f t="shared" si="0"/>
        <v>5131326839</v>
      </c>
    </row>
    <row r="46" spans="1:19" x14ac:dyDescent="0.55000000000000004">
      <c r="A46" s="1" t="s">
        <v>15</v>
      </c>
      <c r="C46" s="11" t="s">
        <v>181</v>
      </c>
      <c r="D46" s="11"/>
      <c r="E46" s="12">
        <v>4000000</v>
      </c>
      <c r="F46" s="11"/>
      <c r="G46" s="12">
        <v>850</v>
      </c>
      <c r="H46" s="11"/>
      <c r="I46" s="12">
        <v>0</v>
      </c>
      <c r="J46" s="11"/>
      <c r="K46" s="12">
        <v>0</v>
      </c>
      <c r="L46" s="11"/>
      <c r="M46" s="12">
        <v>0</v>
      </c>
      <c r="N46" s="11"/>
      <c r="O46" s="12">
        <v>3400000000</v>
      </c>
      <c r="P46" s="11"/>
      <c r="Q46" s="12">
        <v>0</v>
      </c>
      <c r="R46" s="11"/>
      <c r="S46" s="12">
        <f t="shared" si="0"/>
        <v>3400000000</v>
      </c>
    </row>
    <row r="47" spans="1:19" x14ac:dyDescent="0.55000000000000004">
      <c r="A47" s="1" t="s">
        <v>49</v>
      </c>
      <c r="C47" s="11" t="s">
        <v>153</v>
      </c>
      <c r="D47" s="11"/>
      <c r="E47" s="12">
        <v>1548344</v>
      </c>
      <c r="F47" s="11"/>
      <c r="G47" s="12">
        <v>130</v>
      </c>
      <c r="H47" s="11"/>
      <c r="I47" s="12">
        <v>0</v>
      </c>
      <c r="J47" s="11"/>
      <c r="K47" s="12">
        <v>0</v>
      </c>
      <c r="L47" s="11"/>
      <c r="M47" s="12">
        <v>0</v>
      </c>
      <c r="N47" s="11"/>
      <c r="O47" s="12">
        <v>201284720</v>
      </c>
      <c r="P47" s="11"/>
      <c r="Q47" s="12">
        <v>0</v>
      </c>
      <c r="R47" s="11"/>
      <c r="S47" s="12">
        <f t="shared" si="0"/>
        <v>201284720</v>
      </c>
    </row>
    <row r="48" spans="1:19" x14ac:dyDescent="0.55000000000000004">
      <c r="A48" s="1" t="s">
        <v>47</v>
      </c>
      <c r="C48" s="11" t="s">
        <v>157</v>
      </c>
      <c r="D48" s="11"/>
      <c r="E48" s="12">
        <v>21952854</v>
      </c>
      <c r="F48" s="11"/>
      <c r="G48" s="12">
        <v>12</v>
      </c>
      <c r="H48" s="11"/>
      <c r="I48" s="12">
        <v>0</v>
      </c>
      <c r="J48" s="11"/>
      <c r="K48" s="12">
        <v>0</v>
      </c>
      <c r="L48" s="11"/>
      <c r="M48" s="12">
        <v>0</v>
      </c>
      <c r="N48" s="11"/>
      <c r="O48" s="12">
        <v>263434248</v>
      </c>
      <c r="P48" s="11"/>
      <c r="Q48" s="12">
        <v>0</v>
      </c>
      <c r="R48" s="11"/>
      <c r="S48" s="12">
        <f t="shared" si="0"/>
        <v>263434248</v>
      </c>
    </row>
    <row r="49" spans="1:19" x14ac:dyDescent="0.55000000000000004">
      <c r="A49" s="1" t="s">
        <v>16</v>
      </c>
      <c r="C49" s="11" t="s">
        <v>166</v>
      </c>
      <c r="D49" s="11"/>
      <c r="E49" s="12">
        <v>20178640</v>
      </c>
      <c r="F49" s="11"/>
      <c r="G49" s="12">
        <v>110</v>
      </c>
      <c r="H49" s="11"/>
      <c r="I49" s="12">
        <v>0</v>
      </c>
      <c r="J49" s="11"/>
      <c r="K49" s="12">
        <v>0</v>
      </c>
      <c r="L49" s="11"/>
      <c r="M49" s="12">
        <v>0</v>
      </c>
      <c r="N49" s="11"/>
      <c r="O49" s="12">
        <v>2219650400</v>
      </c>
      <c r="P49" s="11"/>
      <c r="Q49" s="12">
        <v>0</v>
      </c>
      <c r="R49" s="11"/>
      <c r="S49" s="12">
        <f t="shared" si="0"/>
        <v>2219650400</v>
      </c>
    </row>
    <row r="50" spans="1:19" x14ac:dyDescent="0.55000000000000004">
      <c r="A50" s="1" t="s">
        <v>58</v>
      </c>
      <c r="C50" s="11" t="s">
        <v>182</v>
      </c>
      <c r="D50" s="11"/>
      <c r="E50" s="12">
        <v>545381</v>
      </c>
      <c r="F50" s="11"/>
      <c r="G50" s="12">
        <v>1350</v>
      </c>
      <c r="H50" s="11"/>
      <c r="I50" s="12">
        <v>0</v>
      </c>
      <c r="J50" s="11"/>
      <c r="K50" s="12">
        <v>0</v>
      </c>
      <c r="L50" s="11"/>
      <c r="M50" s="12">
        <v>0</v>
      </c>
      <c r="N50" s="11"/>
      <c r="O50" s="12">
        <v>736264350</v>
      </c>
      <c r="P50" s="11"/>
      <c r="Q50" s="12">
        <v>0</v>
      </c>
      <c r="R50" s="11"/>
      <c r="S50" s="12">
        <f t="shared" si="0"/>
        <v>736264350</v>
      </c>
    </row>
    <row r="51" spans="1:19" x14ac:dyDescent="0.55000000000000004">
      <c r="A51" s="1" t="s">
        <v>183</v>
      </c>
      <c r="C51" s="11" t="s">
        <v>157</v>
      </c>
      <c r="D51" s="11"/>
      <c r="E51" s="12">
        <v>18364460</v>
      </c>
      <c r="F51" s="11"/>
      <c r="G51" s="12">
        <v>6</v>
      </c>
      <c r="H51" s="11"/>
      <c r="I51" s="12">
        <v>0</v>
      </c>
      <c r="J51" s="11"/>
      <c r="K51" s="12">
        <v>0</v>
      </c>
      <c r="L51" s="11"/>
      <c r="M51" s="12">
        <v>0</v>
      </c>
      <c r="N51" s="11"/>
      <c r="O51" s="12">
        <v>110186760</v>
      </c>
      <c r="P51" s="11"/>
      <c r="Q51" s="12">
        <v>0</v>
      </c>
      <c r="R51" s="11"/>
      <c r="S51" s="12">
        <f t="shared" si="0"/>
        <v>110186760</v>
      </c>
    </row>
    <row r="52" spans="1:19" x14ac:dyDescent="0.55000000000000004">
      <c r="A52" s="1" t="s">
        <v>184</v>
      </c>
      <c r="C52" s="11" t="s">
        <v>167</v>
      </c>
      <c r="D52" s="11"/>
      <c r="E52" s="12">
        <v>625000</v>
      </c>
      <c r="F52" s="11"/>
      <c r="G52" s="12">
        <v>3000</v>
      </c>
      <c r="H52" s="11"/>
      <c r="I52" s="12">
        <v>0</v>
      </c>
      <c r="J52" s="11"/>
      <c r="K52" s="12">
        <v>0</v>
      </c>
      <c r="L52" s="11"/>
      <c r="M52" s="12">
        <v>0</v>
      </c>
      <c r="N52" s="11"/>
      <c r="O52" s="12">
        <v>1875000000</v>
      </c>
      <c r="P52" s="11"/>
      <c r="Q52" s="12">
        <v>0</v>
      </c>
      <c r="R52" s="11"/>
      <c r="S52" s="12">
        <f t="shared" si="0"/>
        <v>1875000000</v>
      </c>
    </row>
    <row r="53" spans="1:19" x14ac:dyDescent="0.55000000000000004">
      <c r="A53" s="1" t="s">
        <v>17</v>
      </c>
      <c r="C53" s="11" t="s">
        <v>157</v>
      </c>
      <c r="D53" s="11"/>
      <c r="E53" s="12">
        <v>22594078</v>
      </c>
      <c r="F53" s="11"/>
      <c r="G53" s="12">
        <v>70</v>
      </c>
      <c r="H53" s="11"/>
      <c r="I53" s="12">
        <v>0</v>
      </c>
      <c r="J53" s="11"/>
      <c r="K53" s="12">
        <v>0</v>
      </c>
      <c r="L53" s="11"/>
      <c r="M53" s="12">
        <v>0</v>
      </c>
      <c r="N53" s="11"/>
      <c r="O53" s="12">
        <v>1581585460</v>
      </c>
      <c r="P53" s="11"/>
      <c r="Q53" s="12">
        <v>0</v>
      </c>
      <c r="R53" s="11"/>
      <c r="S53" s="12">
        <f t="shared" si="0"/>
        <v>1581585460</v>
      </c>
    </row>
    <row r="54" spans="1:19" x14ac:dyDescent="0.55000000000000004">
      <c r="A54" s="1" t="s">
        <v>69</v>
      </c>
      <c r="C54" s="11" t="s">
        <v>69</v>
      </c>
      <c r="D54" s="11"/>
      <c r="E54" s="11" t="s">
        <v>69</v>
      </c>
      <c r="F54" s="11"/>
      <c r="G54" s="11" t="s">
        <v>69</v>
      </c>
      <c r="H54" s="11"/>
      <c r="I54" s="13">
        <f>SUM(I8:I53)</f>
        <v>0</v>
      </c>
      <c r="J54" s="11"/>
      <c r="K54" s="13">
        <f>SUM(K8:K53)</f>
        <v>0</v>
      </c>
      <c r="L54" s="11"/>
      <c r="M54" s="13">
        <f>SUM(M8:M53)</f>
        <v>0</v>
      </c>
      <c r="N54" s="11"/>
      <c r="O54" s="13">
        <f>SUM(O8:O53)</f>
        <v>226424649943</v>
      </c>
      <c r="P54" s="11"/>
      <c r="Q54" s="13">
        <f>SUM(Q8:Q53)</f>
        <v>774381049</v>
      </c>
      <c r="R54" s="11"/>
      <c r="S54" s="13">
        <f>SUM(S8:S53)</f>
        <v>225650268894</v>
      </c>
    </row>
    <row r="55" spans="1:19" x14ac:dyDescent="0.55000000000000004"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/>
      <c r="P55" s="11"/>
      <c r="Q55" s="11"/>
      <c r="R55" s="11"/>
      <c r="S55" s="11"/>
    </row>
    <row r="56" spans="1:19" x14ac:dyDescent="0.55000000000000004">
      <c r="O56" s="3"/>
      <c r="Q56" s="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سهام</vt:lpstr>
      <vt:lpstr>اوراق </vt:lpstr>
      <vt:lpstr>سپرده</vt:lpstr>
      <vt:lpstr> درآمدها</vt:lpstr>
      <vt:lpstr>درآمد سرمایه‌گذاری در سهام</vt:lpstr>
      <vt:lpstr>درآمدسرمایه‌گذاری در اوراق بها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2024-11-25T08:29:09Z</dcterms:modified>
</cp:coreProperties>
</file>