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B81D87A8-4246-4F8A-AA4C-3CBD41133E09}" xr6:coauthVersionLast="47" xr6:coauthVersionMax="47" xr10:uidLastSave="{00000000-0000-0000-0000-000000000000}"/>
  <bookViews>
    <workbookView xWindow="-120" yWindow="-120" windowWidth="29040" windowHeight="15720" tabRatio="932" activeTab="12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1" l="1"/>
  <c r="G11" i="15"/>
  <c r="E11" i="15"/>
  <c r="E8" i="15"/>
  <c r="E9" i="15"/>
  <c r="E10" i="15"/>
  <c r="E7" i="15"/>
  <c r="C11" i="15"/>
  <c r="E10" i="14"/>
  <c r="C10" i="14"/>
  <c r="E14" i="13"/>
  <c r="G9" i="13" s="1"/>
  <c r="G13" i="13"/>
  <c r="I14" i="13"/>
  <c r="K9" i="13" s="1"/>
  <c r="K11" i="13"/>
  <c r="K12" i="13"/>
  <c r="K13" i="13"/>
  <c r="K8" i="13"/>
  <c r="G11" i="13"/>
  <c r="G12" i="13"/>
  <c r="Q20" i="12"/>
  <c r="Q8" i="12"/>
  <c r="I8" i="12"/>
  <c r="Q25" i="12"/>
  <c r="Q22" i="12"/>
  <c r="I11" i="12"/>
  <c r="Q9" i="12"/>
  <c r="Q10" i="12"/>
  <c r="Q11" i="12"/>
  <c r="Q12" i="12"/>
  <c r="Q13" i="12"/>
  <c r="Q14" i="12"/>
  <c r="Q15" i="12"/>
  <c r="Q16" i="12"/>
  <c r="Q17" i="12"/>
  <c r="Q18" i="12"/>
  <c r="Q19" i="12"/>
  <c r="Q21" i="12"/>
  <c r="Q23" i="12"/>
  <c r="Q24" i="12"/>
  <c r="I9" i="12"/>
  <c r="I1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 s="1"/>
  <c r="C25" i="12"/>
  <c r="E25" i="12"/>
  <c r="G25" i="12"/>
  <c r="M73" i="11"/>
  <c r="O73" i="11"/>
  <c r="Q73" i="11"/>
  <c r="S9" i="11"/>
  <c r="S10" i="11"/>
  <c r="S11" i="11"/>
  <c r="S73" i="11" s="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8" i="11"/>
  <c r="G73" i="11"/>
  <c r="E7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8" i="11"/>
  <c r="Q58" i="10"/>
  <c r="O58" i="10"/>
  <c r="M58" i="10"/>
  <c r="I58" i="10"/>
  <c r="G58" i="10"/>
  <c r="E5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8" i="10"/>
  <c r="O69" i="9"/>
  <c r="M69" i="9"/>
  <c r="G69" i="9"/>
  <c r="E6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8" i="9"/>
  <c r="Q69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8" i="9"/>
  <c r="I69" i="9" s="1"/>
  <c r="O54" i="8"/>
  <c r="Q54" i="8"/>
  <c r="C14" i="7"/>
  <c r="E14" i="7"/>
  <c r="G14" i="7"/>
  <c r="I14" i="7"/>
  <c r="K14" i="7"/>
  <c r="M14" i="7"/>
  <c r="M12" i="16"/>
  <c r="K12" i="16"/>
  <c r="I12" i="16"/>
  <c r="G12" i="16"/>
  <c r="E12" i="16"/>
  <c r="C12" i="16"/>
  <c r="M11" i="16"/>
  <c r="M10" i="16"/>
  <c r="M9" i="16"/>
  <c r="M8" i="16"/>
  <c r="G8" i="16"/>
  <c r="M8" i="7"/>
  <c r="M9" i="7"/>
  <c r="M10" i="7"/>
  <c r="M11" i="7"/>
  <c r="M12" i="7"/>
  <c r="M13" i="7"/>
  <c r="G10" i="13" l="1"/>
  <c r="G8" i="13"/>
  <c r="G14" i="13"/>
  <c r="K14" i="13"/>
  <c r="K10" i="13"/>
  <c r="U11" i="11"/>
  <c r="U17" i="11"/>
  <c r="U49" i="11"/>
  <c r="U8" i="11"/>
  <c r="U42" i="11"/>
  <c r="U10" i="11"/>
  <c r="U41" i="11"/>
  <c r="U9" i="11"/>
  <c r="U66" i="11"/>
  <c r="U34" i="11"/>
  <c r="U65" i="11"/>
  <c r="U33" i="11"/>
  <c r="U58" i="11"/>
  <c r="U26" i="11"/>
  <c r="U57" i="11"/>
  <c r="U25" i="11"/>
  <c r="U50" i="11"/>
  <c r="U18" i="11"/>
  <c r="U72" i="11"/>
  <c r="U64" i="11"/>
  <c r="U56" i="11"/>
  <c r="U48" i="11"/>
  <c r="U40" i="11"/>
  <c r="U32" i="11"/>
  <c r="U24" i="11"/>
  <c r="U16" i="11"/>
  <c r="U71" i="11"/>
  <c r="U63" i="11"/>
  <c r="U55" i="11"/>
  <c r="U47" i="11"/>
  <c r="U39" i="11"/>
  <c r="U31" i="11"/>
  <c r="U23" i="11"/>
  <c r="U15" i="11"/>
  <c r="U70" i="11"/>
  <c r="U62" i="11"/>
  <c r="U54" i="11"/>
  <c r="U46" i="11"/>
  <c r="U38" i="11"/>
  <c r="U30" i="11"/>
  <c r="U22" i="11"/>
  <c r="U14" i="11"/>
  <c r="U69" i="11"/>
  <c r="U61" i="11"/>
  <c r="U53" i="11"/>
  <c r="U45" i="11"/>
  <c r="U37" i="11"/>
  <c r="U29" i="11"/>
  <c r="U21" i="11"/>
  <c r="U13" i="11"/>
  <c r="U68" i="11"/>
  <c r="U60" i="11"/>
  <c r="U52" i="11"/>
  <c r="U44" i="11"/>
  <c r="U36" i="11"/>
  <c r="U28" i="11"/>
  <c r="U20" i="11"/>
  <c r="U12" i="11"/>
  <c r="U67" i="11"/>
  <c r="U59" i="11"/>
  <c r="U51" i="11"/>
  <c r="U43" i="11"/>
  <c r="U35" i="11"/>
  <c r="U27" i="11"/>
  <c r="U19" i="11"/>
  <c r="I73" i="11"/>
  <c r="K71" i="11" s="1"/>
  <c r="U73" i="11" l="1"/>
  <c r="K12" i="11"/>
  <c r="K20" i="11"/>
  <c r="K28" i="11"/>
  <c r="K36" i="11"/>
  <c r="K44" i="11"/>
  <c r="K52" i="11"/>
  <c r="K60" i="11"/>
  <c r="K68" i="11"/>
  <c r="K13" i="11"/>
  <c r="K21" i="11"/>
  <c r="K29" i="11"/>
  <c r="K37" i="11"/>
  <c r="K45" i="11"/>
  <c r="K53" i="11"/>
  <c r="K61" i="11"/>
  <c r="K69" i="11"/>
  <c r="K14" i="11"/>
  <c r="K22" i="11"/>
  <c r="K30" i="11"/>
  <c r="K38" i="11"/>
  <c r="K46" i="11"/>
  <c r="K54" i="11"/>
  <c r="K62" i="11"/>
  <c r="K70" i="11"/>
  <c r="K15" i="11"/>
  <c r="K23" i="11"/>
  <c r="K31" i="11"/>
  <c r="K39" i="11"/>
  <c r="K47" i="11"/>
  <c r="K55" i="11"/>
  <c r="K63" i="11"/>
  <c r="K16" i="11"/>
  <c r="K24" i="11"/>
  <c r="K32" i="11"/>
  <c r="K40" i="11"/>
  <c r="K48" i="11"/>
  <c r="K56" i="11"/>
  <c r="K64" i="11"/>
  <c r="K72" i="11"/>
  <c r="K9" i="11"/>
  <c r="K17" i="11"/>
  <c r="K25" i="11"/>
  <c r="K33" i="11"/>
  <c r="K41" i="11"/>
  <c r="K49" i="11"/>
  <c r="K57" i="11"/>
  <c r="K65" i="11"/>
  <c r="K10" i="11"/>
  <c r="K18" i="11"/>
  <c r="K26" i="11"/>
  <c r="K34" i="11"/>
  <c r="K42" i="11"/>
  <c r="K50" i="11"/>
  <c r="K58" i="11"/>
  <c r="K66" i="11"/>
  <c r="K8" i="11"/>
  <c r="K11" i="11"/>
  <c r="K19" i="11"/>
  <c r="K27" i="11"/>
  <c r="K35" i="11"/>
  <c r="K43" i="11"/>
  <c r="K51" i="11"/>
  <c r="K59" i="11"/>
  <c r="K67" i="11"/>
  <c r="O25" i="12"/>
  <c r="M25" i="12"/>
  <c r="K25" i="12"/>
  <c r="S54" i="8"/>
  <c r="M54" i="8"/>
  <c r="K54" i="8"/>
  <c r="I54" i="8"/>
  <c r="I14" i="6"/>
  <c r="G14" i="6"/>
  <c r="E14" i="6"/>
  <c r="C14" i="6"/>
  <c r="W17" i="3"/>
  <c r="U17" i="3"/>
  <c r="O17" i="3"/>
  <c r="K17" i="3"/>
  <c r="G17" i="3"/>
  <c r="E17" i="3"/>
  <c r="W65" i="1"/>
  <c r="U65" i="1"/>
  <c r="O65" i="1"/>
  <c r="K65" i="1"/>
  <c r="G65" i="1"/>
  <c r="E65" i="1"/>
  <c r="K73" i="11" l="1"/>
</calcChain>
</file>

<file path=xl/sharedStrings.xml><?xml version="1.0" encoding="utf-8"?>
<sst xmlns="http://schemas.openxmlformats.org/spreadsheetml/2006/main" count="1393" uniqueCount="245">
  <si>
    <t>صندوق سرمایه‌گذاری توسعه ممتاز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</si>
  <si>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</si>
  <si>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</si>
  <si>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</si>
  <si>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</si>
  <si>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</si>
  <si>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</si>
  <si>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</si>
  <si>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</si>
  <si>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</si>
  <si>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</si>
  <si>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</si>
  <si>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</si>
  <si>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</si>
  <si>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</si>
  <si>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</si>
  <si>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1.90%</t>
  </si>
  <si>
    <t>آلومینیوم‌ایران‌</t>
  </si>
  <si>
    <t>0.46%</t>
  </si>
  <si>
    <t>ایران خودرو دیزل</t>
  </si>
  <si>
    <t>0.63%</t>
  </si>
  <si>
    <t>بانک سامان</t>
  </si>
  <si>
    <t>0.97%</t>
  </si>
  <si>
    <t>بانک ملت</t>
  </si>
  <si>
    <t>0.74%</t>
  </si>
  <si>
    <t>بانک‌اقتصادنوین‌</t>
  </si>
  <si>
    <t>1.00%</t>
  </si>
  <si>
    <t>بیمه کوثر</t>
  </si>
  <si>
    <t>0.64%</t>
  </si>
  <si>
    <t>پالایش نفت اصفهان</t>
  </si>
  <si>
    <t>1.13%</t>
  </si>
  <si>
    <t>پالایش نفت تبریز</t>
  </si>
  <si>
    <t>0.95%</t>
  </si>
  <si>
    <t>پالایش نفت تهران</t>
  </si>
  <si>
    <t>0.00%</t>
  </si>
  <si>
    <t>پتروشیمی تندگویان</t>
  </si>
  <si>
    <t>1.88%</t>
  </si>
  <si>
    <t>پتروشیمی جم</t>
  </si>
  <si>
    <t>1.95%</t>
  </si>
  <si>
    <t>پتروشیمی‌شیراز</t>
  </si>
  <si>
    <t>1.56%</t>
  </si>
  <si>
    <t>پست بانک ایران</t>
  </si>
  <si>
    <t>2.22%</t>
  </si>
  <si>
    <t>تراکتورسازی‌ایران‌</t>
  </si>
  <si>
    <t>1.46%</t>
  </si>
  <si>
    <t>توسعه معدنی و صنعتی صبانور</t>
  </si>
  <si>
    <t>0.72%</t>
  </si>
  <si>
    <t>توسعه‌معادن‌وفلزات‌</t>
  </si>
  <si>
    <t>0.16%</t>
  </si>
  <si>
    <t>تولیدی چدن سازان</t>
  </si>
  <si>
    <t>0.66%</t>
  </si>
  <si>
    <t>داروپخش‌ (هلدینگ‌</t>
  </si>
  <si>
    <t>0.43%</t>
  </si>
  <si>
    <t>داروسازی کاسپین تامین</t>
  </si>
  <si>
    <t>0.76%</t>
  </si>
  <si>
    <t>داروسازی‌ سینا</t>
  </si>
  <si>
    <t>0.85%</t>
  </si>
  <si>
    <t>داروسازی‌ کوثر</t>
  </si>
  <si>
    <t>1.05%</t>
  </si>
  <si>
    <t>زغال سنگ پروده طبس</t>
  </si>
  <si>
    <t>0.91%</t>
  </si>
  <si>
    <t>س.سهام عدالت استان کرمانشاه</t>
  </si>
  <si>
    <t>2.04%</t>
  </si>
  <si>
    <t>سپید ماکیان</t>
  </si>
  <si>
    <t>0.67%</t>
  </si>
  <si>
    <t>سرمایه‌گذاری‌صندوق‌بازنشستگی‌</t>
  </si>
  <si>
    <t>1.40%</t>
  </si>
  <si>
    <t>سیمان آبیک</t>
  </si>
  <si>
    <t>1.59%</t>
  </si>
  <si>
    <t>سیمان فارس و خوزستان</t>
  </si>
  <si>
    <t>1.44%</t>
  </si>
  <si>
    <t>سیمان‌ دورود</t>
  </si>
  <si>
    <t>0.55%</t>
  </si>
  <si>
    <t>شرکت ارتباطات سیار ایران</t>
  </si>
  <si>
    <t>1.23%</t>
  </si>
  <si>
    <t>شمش طلا</t>
  </si>
  <si>
    <t>4.40%</t>
  </si>
  <si>
    <t>صنایع فروآلیاژ ایران</t>
  </si>
  <si>
    <t>0.78%</t>
  </si>
  <si>
    <t>فجر انرژی خلیج فارس</t>
  </si>
  <si>
    <t>0.84%</t>
  </si>
  <si>
    <t>فروسیلیسیم خمین</t>
  </si>
  <si>
    <t>0.41%</t>
  </si>
  <si>
    <t>فولاد  خوزستان</t>
  </si>
  <si>
    <t>0.65%</t>
  </si>
  <si>
    <t>فولاد خراسان</t>
  </si>
  <si>
    <t>1.31%</t>
  </si>
  <si>
    <t>فولاد مبارکه اصفهان</t>
  </si>
  <si>
    <t>2.81%</t>
  </si>
  <si>
    <t>فولاد کاوه جنوب کیش</t>
  </si>
  <si>
    <t>0.99%</t>
  </si>
  <si>
    <t>گسترش نفت و گاز پارسیان</t>
  </si>
  <si>
    <t>1.34%</t>
  </si>
  <si>
    <t>مخابرات ایران</t>
  </si>
  <si>
    <t>مدیریت صنعت شوینده ت.ص.بهشهر</t>
  </si>
  <si>
    <t>1.08%</t>
  </si>
  <si>
    <t>نفت ایرانول</t>
  </si>
  <si>
    <t>0.82%</t>
  </si>
  <si>
    <t>نفت سپاهان</t>
  </si>
  <si>
    <t>1.37%</t>
  </si>
  <si>
    <t>نوردوقطعات‌ فولادی‌</t>
  </si>
  <si>
    <t>0.69%</t>
  </si>
  <si>
    <t>کارخانجات‌داروپخش‌</t>
  </si>
  <si>
    <t>0.03%</t>
  </si>
  <si>
    <t>کاشی‌ پارس‌</t>
  </si>
  <si>
    <t>1.15%</t>
  </si>
  <si>
    <t>کاشی‌ وسرامیک‌ حافظ‌</t>
  </si>
  <si>
    <t>1.11%</t>
  </si>
  <si>
    <t>کشتیرانی دریای خزر</t>
  </si>
  <si>
    <t>کویر تایر</t>
  </si>
  <si>
    <t>0.39%</t>
  </si>
  <si>
    <t>رادیاتور ایران‌</t>
  </si>
  <si>
    <t>بانک‌ کارآفرین‌</t>
  </si>
  <si>
    <t>ملی‌ صنایع‌ مس‌ ایران‌</t>
  </si>
  <si>
    <t>سیمان‌ تهران‌</t>
  </si>
  <si>
    <t>1.02%</t>
  </si>
  <si>
    <t>سرمایه‌گذاری‌ رنا(هلدینگ‌</t>
  </si>
  <si>
    <t>کانی کربن طبس</t>
  </si>
  <si>
    <t>0.23%</t>
  </si>
  <si>
    <t>پالایش نفت بندرعباس</t>
  </si>
  <si>
    <t/>
  </si>
  <si>
    <t>57.68%</t>
  </si>
  <si>
    <t>اطلاعات اوراق بهادار با درآمد ثابت</t>
  </si>
  <si>
    <t>نام اوراق</t>
  </si>
  <si>
    <t>قیمت بازار هر ورقه</t>
  </si>
  <si>
    <t>اسناد خزانه-م10بودجه00-031115</t>
  </si>
  <si>
    <t>0.01%</t>
  </si>
  <si>
    <t>اسناد خزانه-م1بودجه01-040326</t>
  </si>
  <si>
    <t>0.44%</t>
  </si>
  <si>
    <t>اسناد خزانه-م3بودجه01-040520</t>
  </si>
  <si>
    <t>0.52%</t>
  </si>
  <si>
    <t>اسناد خزانه-م9بودجه00-031101</t>
  </si>
  <si>
    <t>اسنادخزانه-م2بودجه00-031024</t>
  </si>
  <si>
    <t>0.17%</t>
  </si>
  <si>
    <t>اسنادخزانه-م7بودجه01-040714</t>
  </si>
  <si>
    <t>2.49%</t>
  </si>
  <si>
    <t>اسنادخزانه-م8بودجه00-030919</t>
  </si>
  <si>
    <t>مرابحه عام دولت127-ش.خ040623</t>
  </si>
  <si>
    <t>6.47%</t>
  </si>
  <si>
    <t>10.52%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</si>
  <si>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</si>
  <si>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</si>
  <si>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</si>
  <si>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</si>
  <si>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</si>
  <si>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</si>
  <si>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</si>
  <si>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5801973401</t>
  </si>
  <si>
    <t>0.02%</t>
  </si>
  <si>
    <t>بانک پاسارگاد هفتم تیر</t>
  </si>
  <si>
    <t>207-8100-15222222-1</t>
  </si>
  <si>
    <t xml:space="preserve">بانک خاورمیانه ظفر </t>
  </si>
  <si>
    <t>1009-10-810-707074686</t>
  </si>
  <si>
    <t>10.57%</t>
  </si>
  <si>
    <t>بانک صادرات بورس کالا</t>
  </si>
  <si>
    <t>0219106969004</t>
  </si>
  <si>
    <t>0.05%</t>
  </si>
  <si>
    <t>بانک صادرات سپهبد قرنی</t>
  </si>
  <si>
    <t>0407334061007</t>
  </si>
  <si>
    <t>16.65%</t>
  </si>
  <si>
    <t>0407352608002</t>
  </si>
  <si>
    <t>2.56%</t>
  </si>
  <si>
    <t>29.87%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</si>
  <si>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</si>
  <si>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</si>
  <si>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</si>
  <si>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</si>
  <si>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</si>
  <si>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</si>
  <si>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</si>
  <si>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</si>
  <si>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</si>
  <si>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مرابحه عام دولت94-ش.خ030816</t>
  </si>
  <si>
    <t>صکوک اجاره صملی404-6ماهه18%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</si>
  <si>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</si>
  <si>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</si>
  <si>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</si>
  <si>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</si>
  <si>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</si>
  <si>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</si>
  <si>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</si>
  <si>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</si>
  <si>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1403/04/31</t>
  </si>
  <si>
    <t>1403/04/17</t>
  </si>
  <si>
    <t>1403/04/20</t>
  </si>
  <si>
    <t>1403/03/24</t>
  </si>
  <si>
    <t>1403/04/23</t>
  </si>
  <si>
    <t>1403/04/30</t>
  </si>
  <si>
    <t>1403/03/13</t>
  </si>
  <si>
    <t>گروه‌ صنعتی‌ بارز</t>
  </si>
  <si>
    <t>1403/04/21</t>
  </si>
  <si>
    <t>1403/03/02</t>
  </si>
  <si>
    <t>1403/04/16</t>
  </si>
  <si>
    <t>1403/04/28</t>
  </si>
  <si>
    <t>1403/03/01</t>
  </si>
  <si>
    <t>1403/04/14</t>
  </si>
  <si>
    <t>1403/03/30</t>
  </si>
  <si>
    <t>1403/04/24</t>
  </si>
  <si>
    <t>1403/03/29</t>
  </si>
  <si>
    <t>1403/02/26</t>
  </si>
  <si>
    <t>1403/03/31</t>
  </si>
  <si>
    <t>1403/04/11</t>
  </si>
  <si>
    <t>1403/07/11</t>
  </si>
  <si>
    <t>1403/05/06</t>
  </si>
  <si>
    <t>1403/03/26</t>
  </si>
  <si>
    <t>1403/03/06</t>
  </si>
  <si>
    <t>پتروشیمی بوعلی سینا</t>
  </si>
  <si>
    <t>1403/03/21</t>
  </si>
  <si>
    <t>1403/04/03</t>
  </si>
  <si>
    <t>نشاسته و گلوکز آردینه</t>
  </si>
  <si>
    <t>1403/03/10</t>
  </si>
  <si>
    <t>گسترش سوخت سبززاگرس(سهامی عام)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</si>
  <si>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</si>
  <si>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</si>
  <si>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</si>
  <si>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</si>
  <si>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</si>
  <si>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 . فجر انرژی خلیج فارس</t>
  </si>
  <si>
    <t>گروه مپنا (سهامی عام)</t>
  </si>
  <si>
    <t>ح.پست بانک ایران</t>
  </si>
  <si>
    <t>ح . سرمایه‌گذاری‌ سپه‌</t>
  </si>
  <si>
    <t>نیان الکترونیک</t>
  </si>
  <si>
    <t>اسنادخزانه-م4بودجه00-030522</t>
  </si>
  <si>
    <t>اسنادخزانه-م6بودجه00-030723</t>
  </si>
  <si>
    <t>اسنادخزانه-م3بودجه00-030418</t>
  </si>
  <si>
    <t>اسنادخزانه-م5بودجه00-030626</t>
  </si>
  <si>
    <t>اسنادخزانه-م1بودجه00-030821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</si>
  <si>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</si>
  <si>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</si>
  <si>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</si>
  <si>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</si>
  <si>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</si>
  <si>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</si>
  <si>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</si>
  <si>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</si>
  <si>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</si>
  <si>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</si>
  <si>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</si>
  <si>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</si>
  <si>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</si>
  <si>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</si>
  <si>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</si>
  <si>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</si>
  <si>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</si>
  <si>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1403/09/01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</si>
</sst>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b/>
      <sz val="12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  <font>
      <b/>
      <sz val="12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10" fontId="5" fillId="0" borderId="0" xfId="1" applyNumberFormat="1" applyFont="1" applyAlignment="1">
      <alignment horizontal="center" vertical="center" readingOrder="2"/>
    </xf>
    <xf numFmtId="3" fontId="4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readingOrder="2"/>
    </xf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9" fontId="4" fillId="0" borderId="2" xfId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10" fontId="4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zoomScale="85" zoomScaleNormal="85" workbookViewId="0">
      <selection activeCell="C17" sqref="C17"/>
    </sheetView>
  </sheetViews>
  <sheetFormatPr defaultRowHeight="24" x14ac:dyDescent="0.55000000000000004"/>
  <cols>
    <col min="1" max="1" width="40.42578125" style="4" bestFit="1" customWidth="1"/>
    <col min="2" max="2" width="1" style="4" customWidth="1"/>
    <col min="3" max="3" width="19" style="4" customWidth="1"/>
    <col min="4" max="4" width="1" style="4" customWidth="1"/>
    <col min="5" max="5" width="22" style="4" customWidth="1"/>
    <col min="6" max="6" width="1" style="4" customWidth="1"/>
    <col min="7" max="7" width="26" style="4" customWidth="1"/>
    <col min="8" max="8" width="1" style="4" customWidth="1"/>
    <col min="9" max="9" width="17" style="4" customWidth="1"/>
    <col min="10" max="10" width="1" style="4" customWidth="1"/>
    <col min="11" max="11" width="21" style="4" customWidth="1"/>
    <col min="12" max="12" width="1" style="4" customWidth="1"/>
    <col min="13" max="13" width="19" style="4" customWidth="1"/>
    <col min="14" max="14" width="1" style="4" customWidth="1"/>
    <col min="15" max="15" width="21" style="4" customWidth="1"/>
    <col min="16" max="16" width="1" style="4" customWidth="1"/>
    <col min="17" max="17" width="19" style="4" customWidth="1"/>
    <col min="18" max="18" width="1" style="4" customWidth="1"/>
    <col min="19" max="19" width="17" style="4" customWidth="1"/>
    <col min="20" max="20" width="1" style="4" customWidth="1"/>
    <col min="21" max="21" width="22" style="4" customWidth="1"/>
    <col min="22" max="22" width="1" style="4" customWidth="1"/>
    <col min="23" max="23" width="26" style="4" customWidth="1"/>
    <col min="24" max="24" width="1" style="4" customWidth="1"/>
    <col min="25" max="25" width="32" style="4" customWidth="1"/>
    <col min="26" max="26" width="1" style="4" customWidth="1"/>
    <col min="27" max="27" width="9.140625" style="4" customWidth="1"/>
    <col min="28" max="16384" width="9.140625" style="4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244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4" t="s">
        <v>15</v>
      </c>
      <c r="C9" s="11">
        <v>4000000</v>
      </c>
      <c r="E9" s="11">
        <v>43360200960</v>
      </c>
      <c r="F9" s="11"/>
      <c r="G9" s="11">
        <v>61790148000</v>
      </c>
      <c r="H9" s="11"/>
      <c r="I9" s="11">
        <v>2666667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6666667</v>
      </c>
      <c r="R9" s="11"/>
      <c r="S9" s="11">
        <v>11214</v>
      </c>
      <c r="T9" s="11"/>
      <c r="U9" s="11">
        <v>43360200960</v>
      </c>
      <c r="V9" s="11"/>
      <c r="W9" s="11">
        <v>74315181715.758896</v>
      </c>
      <c r="X9" s="11"/>
      <c r="Y9" s="12" t="s">
        <v>16</v>
      </c>
    </row>
    <row r="10" spans="1:25" x14ac:dyDescent="0.55000000000000004">
      <c r="A10" s="4" t="s">
        <v>17</v>
      </c>
      <c r="C10" s="11">
        <v>2942437</v>
      </c>
      <c r="E10" s="11">
        <v>17515627640</v>
      </c>
      <c r="F10" s="11"/>
      <c r="G10" s="11">
        <v>17227834754.116501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2942437</v>
      </c>
      <c r="R10" s="11"/>
      <c r="S10" s="11">
        <v>6170</v>
      </c>
      <c r="T10" s="11"/>
      <c r="U10" s="11">
        <v>17515627640</v>
      </c>
      <c r="V10" s="11"/>
      <c r="W10" s="11">
        <v>18046815014.074501</v>
      </c>
      <c r="X10" s="11"/>
      <c r="Y10" s="12" t="s">
        <v>18</v>
      </c>
    </row>
    <row r="11" spans="1:25" x14ac:dyDescent="0.55000000000000004">
      <c r="A11" s="4" t="s">
        <v>19</v>
      </c>
      <c r="C11" s="11">
        <v>15444468</v>
      </c>
      <c r="E11" s="11">
        <v>46618096373</v>
      </c>
      <c r="F11" s="11"/>
      <c r="G11" s="11">
        <v>21002320432.2672</v>
      </c>
      <c r="H11" s="11"/>
      <c r="I11" s="11">
        <v>0</v>
      </c>
      <c r="J11" s="11"/>
      <c r="K11" s="11">
        <v>0</v>
      </c>
      <c r="L11" s="11"/>
      <c r="M11" s="11">
        <v>0</v>
      </c>
      <c r="N11" s="11"/>
      <c r="O11" s="11">
        <v>0</v>
      </c>
      <c r="P11" s="11"/>
      <c r="Q11" s="11">
        <v>15444468</v>
      </c>
      <c r="R11" s="11"/>
      <c r="S11" s="11">
        <v>1592</v>
      </c>
      <c r="T11" s="11"/>
      <c r="U11" s="11">
        <v>46618096373</v>
      </c>
      <c r="V11" s="11"/>
      <c r="W11" s="11">
        <v>24441296877.316799</v>
      </c>
      <c r="X11" s="11"/>
      <c r="Y11" s="12" t="s">
        <v>20</v>
      </c>
    </row>
    <row r="12" spans="1:25" x14ac:dyDescent="0.55000000000000004">
      <c r="A12" s="4" t="s">
        <v>21</v>
      </c>
      <c r="C12" s="11">
        <v>22336216</v>
      </c>
      <c r="E12" s="11">
        <v>42143067461</v>
      </c>
      <c r="F12" s="11"/>
      <c r="G12" s="11">
        <v>48403227822.264</v>
      </c>
      <c r="H12" s="11"/>
      <c r="I12" s="11">
        <v>5640015</v>
      </c>
      <c r="J12" s="11"/>
      <c r="K12" s="11">
        <v>0</v>
      </c>
      <c r="L12" s="11"/>
      <c r="M12" s="11">
        <v>-7296176</v>
      </c>
      <c r="N12" s="11"/>
      <c r="O12" s="11">
        <v>18302080216</v>
      </c>
      <c r="P12" s="11"/>
      <c r="Q12" s="11">
        <v>20680055</v>
      </c>
      <c r="R12" s="11"/>
      <c r="S12" s="11">
        <v>1849</v>
      </c>
      <c r="T12" s="11"/>
      <c r="U12" s="11">
        <v>28376938163</v>
      </c>
      <c r="V12" s="11"/>
      <c r="W12" s="11">
        <v>38009909035.914703</v>
      </c>
      <c r="X12" s="11"/>
      <c r="Y12" s="12" t="s">
        <v>22</v>
      </c>
    </row>
    <row r="13" spans="1:25" x14ac:dyDescent="0.55000000000000004">
      <c r="A13" s="4" t="s">
        <v>23</v>
      </c>
      <c r="C13" s="11">
        <v>19250796</v>
      </c>
      <c r="E13" s="11">
        <v>47160742759</v>
      </c>
      <c r="F13" s="11"/>
      <c r="G13" s="11">
        <v>44376972478.252197</v>
      </c>
      <c r="H13" s="11"/>
      <c r="I13" s="11">
        <v>0</v>
      </c>
      <c r="J13" s="11"/>
      <c r="K13" s="11">
        <v>0</v>
      </c>
      <c r="L13" s="11"/>
      <c r="M13" s="11">
        <v>-10144711</v>
      </c>
      <c r="N13" s="11"/>
      <c r="O13" s="11">
        <v>26875815688</v>
      </c>
      <c r="P13" s="11"/>
      <c r="Q13" s="11">
        <v>9106085</v>
      </c>
      <c r="R13" s="11"/>
      <c r="S13" s="11">
        <v>3208</v>
      </c>
      <c r="T13" s="11"/>
      <c r="U13" s="11">
        <v>22308154542</v>
      </c>
      <c r="V13" s="11"/>
      <c r="W13" s="11">
        <v>29038507371.953999</v>
      </c>
      <c r="X13" s="11"/>
      <c r="Y13" s="12" t="s">
        <v>24</v>
      </c>
    </row>
    <row r="14" spans="1:25" x14ac:dyDescent="0.55000000000000004">
      <c r="A14" s="4" t="s">
        <v>25</v>
      </c>
      <c r="C14" s="11">
        <v>9287115</v>
      </c>
      <c r="E14" s="11">
        <v>19599353981</v>
      </c>
      <c r="F14" s="11"/>
      <c r="G14" s="11">
        <v>32431512466.7798</v>
      </c>
      <c r="H14" s="11"/>
      <c r="I14" s="11">
        <v>0</v>
      </c>
      <c r="J14" s="11"/>
      <c r="K14" s="11">
        <v>0</v>
      </c>
      <c r="L14" s="11"/>
      <c r="M14" s="11">
        <v>0</v>
      </c>
      <c r="N14" s="11"/>
      <c r="O14" s="11">
        <v>0</v>
      </c>
      <c r="P14" s="11"/>
      <c r="Q14" s="11">
        <v>9287115</v>
      </c>
      <c r="R14" s="11"/>
      <c r="S14" s="11">
        <v>4211</v>
      </c>
      <c r="T14" s="11"/>
      <c r="U14" s="11">
        <v>19599353981</v>
      </c>
      <c r="V14" s="11"/>
      <c r="W14" s="11">
        <v>38875348419.473297</v>
      </c>
      <c r="X14" s="11"/>
      <c r="Y14" s="12" t="s">
        <v>26</v>
      </c>
    </row>
    <row r="15" spans="1:25" x14ac:dyDescent="0.55000000000000004">
      <c r="A15" s="4" t="s">
        <v>27</v>
      </c>
      <c r="C15" s="11">
        <v>11503598</v>
      </c>
      <c r="E15" s="11">
        <v>30652328375</v>
      </c>
      <c r="F15" s="11"/>
      <c r="G15" s="11">
        <v>19988644982.641201</v>
      </c>
      <c r="H15" s="11"/>
      <c r="I15" s="11">
        <v>0</v>
      </c>
      <c r="J15" s="11"/>
      <c r="K15" s="11">
        <v>0</v>
      </c>
      <c r="L15" s="11"/>
      <c r="M15" s="11">
        <v>0</v>
      </c>
      <c r="N15" s="11"/>
      <c r="O15" s="11">
        <v>0</v>
      </c>
      <c r="P15" s="11"/>
      <c r="Q15" s="11">
        <v>11503598</v>
      </c>
      <c r="R15" s="11"/>
      <c r="S15" s="11">
        <v>2178</v>
      </c>
      <c r="T15" s="11"/>
      <c r="U15" s="11">
        <v>30652328375</v>
      </c>
      <c r="V15" s="11"/>
      <c r="W15" s="11">
        <v>24905760167.158199</v>
      </c>
      <c r="X15" s="11"/>
      <c r="Y15" s="12" t="s">
        <v>28</v>
      </c>
    </row>
    <row r="16" spans="1:25" x14ac:dyDescent="0.55000000000000004">
      <c r="A16" s="4" t="s">
        <v>29</v>
      </c>
      <c r="C16" s="11">
        <v>9311895</v>
      </c>
      <c r="E16" s="11">
        <v>33122203261</v>
      </c>
      <c r="F16" s="11"/>
      <c r="G16" s="11">
        <v>34026854390.181</v>
      </c>
      <c r="H16" s="11"/>
      <c r="I16" s="11">
        <v>0</v>
      </c>
      <c r="J16" s="11"/>
      <c r="K16" s="11">
        <v>0</v>
      </c>
      <c r="L16" s="11"/>
      <c r="M16" s="11">
        <v>0</v>
      </c>
      <c r="N16" s="11"/>
      <c r="O16" s="11">
        <v>0</v>
      </c>
      <c r="P16" s="11"/>
      <c r="Q16" s="11">
        <v>9311895</v>
      </c>
      <c r="R16" s="11"/>
      <c r="S16" s="11">
        <v>4767</v>
      </c>
      <c r="T16" s="11"/>
      <c r="U16" s="11">
        <v>33122203261</v>
      </c>
      <c r="V16" s="11"/>
      <c r="W16" s="11">
        <v>44125684134.383202</v>
      </c>
      <c r="X16" s="11"/>
      <c r="Y16" s="12" t="s">
        <v>30</v>
      </c>
    </row>
    <row r="17" spans="1:25" x14ac:dyDescent="0.55000000000000004">
      <c r="A17" s="4" t="s">
        <v>31</v>
      </c>
      <c r="C17" s="11">
        <v>2283311</v>
      </c>
      <c r="E17" s="11">
        <v>31653204289</v>
      </c>
      <c r="F17" s="11"/>
      <c r="G17" s="11">
        <v>26079143691.829498</v>
      </c>
      <c r="H17" s="11"/>
      <c r="I17" s="11">
        <v>0</v>
      </c>
      <c r="J17" s="11"/>
      <c r="K17" s="11">
        <v>0</v>
      </c>
      <c r="L17" s="11"/>
      <c r="M17" s="11">
        <v>0</v>
      </c>
      <c r="N17" s="11"/>
      <c r="O17" s="11">
        <v>0</v>
      </c>
      <c r="P17" s="11"/>
      <c r="Q17" s="11">
        <v>2283311</v>
      </c>
      <c r="R17" s="11"/>
      <c r="S17" s="11">
        <v>16310</v>
      </c>
      <c r="T17" s="11"/>
      <c r="U17" s="11">
        <v>31653204289</v>
      </c>
      <c r="V17" s="11"/>
      <c r="W17" s="11">
        <v>37019219635.6605</v>
      </c>
      <c r="X17" s="11"/>
      <c r="Y17" s="12" t="s">
        <v>32</v>
      </c>
    </row>
    <row r="18" spans="1:25" x14ac:dyDescent="0.55000000000000004">
      <c r="A18" s="4" t="s">
        <v>33</v>
      </c>
      <c r="C18" s="11">
        <v>4211999</v>
      </c>
      <c r="E18" s="11">
        <v>11964969264</v>
      </c>
      <c r="F18" s="11"/>
      <c r="G18" s="11">
        <v>9537843866.3540993</v>
      </c>
      <c r="H18" s="11"/>
      <c r="I18" s="11">
        <v>0</v>
      </c>
      <c r="J18" s="11"/>
      <c r="K18" s="11">
        <v>0</v>
      </c>
      <c r="L18" s="11"/>
      <c r="M18" s="11">
        <v>-4211999</v>
      </c>
      <c r="N18" s="11"/>
      <c r="O18" s="11">
        <v>11800316382</v>
      </c>
      <c r="P18" s="11"/>
      <c r="Q18" s="11">
        <v>0</v>
      </c>
      <c r="R18" s="11"/>
      <c r="S18" s="11">
        <v>0</v>
      </c>
      <c r="T18" s="11"/>
      <c r="U18" s="11">
        <v>0</v>
      </c>
      <c r="V18" s="11"/>
      <c r="W18" s="11">
        <v>0</v>
      </c>
      <c r="X18" s="11"/>
      <c r="Y18" s="12" t="s">
        <v>34</v>
      </c>
    </row>
    <row r="19" spans="1:25" x14ac:dyDescent="0.55000000000000004">
      <c r="A19" s="4" t="s">
        <v>35</v>
      </c>
      <c r="C19" s="11">
        <v>6565556</v>
      </c>
      <c r="E19" s="11">
        <v>105323803339</v>
      </c>
      <c r="F19" s="11"/>
      <c r="G19" s="11">
        <v>71726135450.382004</v>
      </c>
      <c r="H19" s="11"/>
      <c r="I19" s="11">
        <v>0</v>
      </c>
      <c r="J19" s="11"/>
      <c r="K19" s="11">
        <v>0</v>
      </c>
      <c r="L19" s="11"/>
      <c r="M19" s="11">
        <v>0</v>
      </c>
      <c r="N19" s="11"/>
      <c r="O19" s="11">
        <v>0</v>
      </c>
      <c r="P19" s="11"/>
      <c r="Q19" s="11">
        <v>6565556</v>
      </c>
      <c r="R19" s="11"/>
      <c r="S19" s="11">
        <v>11230</v>
      </c>
      <c r="T19" s="11"/>
      <c r="U19" s="11">
        <v>105323803339</v>
      </c>
      <c r="V19" s="11"/>
      <c r="W19" s="11">
        <v>73292493276.414001</v>
      </c>
      <c r="X19" s="11"/>
      <c r="Y19" s="12" t="s">
        <v>36</v>
      </c>
    </row>
    <row r="20" spans="1:25" x14ac:dyDescent="0.55000000000000004">
      <c r="A20" s="4" t="s">
        <v>37</v>
      </c>
      <c r="C20" s="11">
        <v>1475156</v>
      </c>
      <c r="E20" s="11">
        <v>67312224623</v>
      </c>
      <c r="F20" s="11"/>
      <c r="G20" s="11">
        <v>71940544997.507996</v>
      </c>
      <c r="H20" s="11"/>
      <c r="I20" s="11">
        <v>0</v>
      </c>
      <c r="J20" s="11"/>
      <c r="K20" s="11">
        <v>0</v>
      </c>
      <c r="L20" s="11"/>
      <c r="M20" s="11">
        <v>0</v>
      </c>
      <c r="N20" s="11"/>
      <c r="O20" s="11">
        <v>0</v>
      </c>
      <c r="P20" s="11"/>
      <c r="Q20" s="11">
        <v>1475156</v>
      </c>
      <c r="R20" s="11"/>
      <c r="S20" s="11">
        <v>52020</v>
      </c>
      <c r="T20" s="11"/>
      <c r="U20" s="11">
        <v>67312224623</v>
      </c>
      <c r="V20" s="11"/>
      <c r="W20" s="11">
        <v>76281026310.035995</v>
      </c>
      <c r="X20" s="11"/>
      <c r="Y20" s="12" t="s">
        <v>38</v>
      </c>
    </row>
    <row r="21" spans="1:25" x14ac:dyDescent="0.55000000000000004">
      <c r="A21" s="4" t="s">
        <v>39</v>
      </c>
      <c r="C21" s="11">
        <v>1831817</v>
      </c>
      <c r="E21" s="11">
        <v>35687955840</v>
      </c>
      <c r="F21" s="11"/>
      <c r="G21" s="11">
        <v>57923391682.318497</v>
      </c>
      <c r="H21" s="11"/>
      <c r="I21" s="11">
        <v>0</v>
      </c>
      <c r="J21" s="11"/>
      <c r="K21" s="11">
        <v>0</v>
      </c>
      <c r="L21" s="11"/>
      <c r="M21" s="11">
        <v>0</v>
      </c>
      <c r="N21" s="11"/>
      <c r="O21" s="11">
        <v>0</v>
      </c>
      <c r="P21" s="11"/>
      <c r="Q21" s="11">
        <v>1831817</v>
      </c>
      <c r="R21" s="11"/>
      <c r="S21" s="11">
        <v>33510</v>
      </c>
      <c r="T21" s="11"/>
      <c r="U21" s="11">
        <v>35687955840</v>
      </c>
      <c r="V21" s="11"/>
      <c r="W21" s="11">
        <v>61018951753.363503</v>
      </c>
      <c r="X21" s="11"/>
      <c r="Y21" s="12" t="s">
        <v>40</v>
      </c>
    </row>
    <row r="22" spans="1:25" x14ac:dyDescent="0.55000000000000004">
      <c r="A22" s="4" t="s">
        <v>41</v>
      </c>
      <c r="C22" s="11">
        <v>16580973</v>
      </c>
      <c r="E22" s="11">
        <v>82882286186</v>
      </c>
      <c r="F22" s="11"/>
      <c r="G22" s="11">
        <v>76906487438.892899</v>
      </c>
      <c r="H22" s="11"/>
      <c r="I22" s="11">
        <v>0</v>
      </c>
      <c r="J22" s="11"/>
      <c r="K22" s="11">
        <v>0</v>
      </c>
      <c r="L22" s="11"/>
      <c r="M22" s="11">
        <v>0</v>
      </c>
      <c r="N22" s="11"/>
      <c r="O22" s="11">
        <v>0</v>
      </c>
      <c r="P22" s="11"/>
      <c r="Q22" s="11">
        <v>16580973</v>
      </c>
      <c r="R22" s="11"/>
      <c r="S22" s="11">
        <v>5260</v>
      </c>
      <c r="T22" s="11"/>
      <c r="U22" s="11">
        <v>82882286186</v>
      </c>
      <c r="V22" s="11"/>
      <c r="W22" s="11">
        <v>86696983268.018997</v>
      </c>
      <c r="X22" s="11"/>
      <c r="Y22" s="12" t="s">
        <v>42</v>
      </c>
    </row>
    <row r="23" spans="1:25" x14ac:dyDescent="0.55000000000000004">
      <c r="A23" s="4" t="s">
        <v>43</v>
      </c>
      <c r="C23" s="11">
        <v>4475916</v>
      </c>
      <c r="E23" s="11">
        <v>21014951403</v>
      </c>
      <c r="F23" s="11"/>
      <c r="G23" s="11">
        <v>54726196887.540001</v>
      </c>
      <c r="H23" s="11"/>
      <c r="I23" s="11">
        <v>0</v>
      </c>
      <c r="J23" s="11"/>
      <c r="K23" s="11">
        <v>0</v>
      </c>
      <c r="L23" s="11"/>
      <c r="M23" s="11">
        <v>0</v>
      </c>
      <c r="N23" s="11"/>
      <c r="O23" s="11">
        <v>0</v>
      </c>
      <c r="P23" s="11"/>
      <c r="Q23" s="11">
        <v>4475916</v>
      </c>
      <c r="R23" s="11"/>
      <c r="S23" s="11">
        <v>12770</v>
      </c>
      <c r="T23" s="11"/>
      <c r="U23" s="11">
        <v>21014951403</v>
      </c>
      <c r="V23" s="11"/>
      <c r="W23" s="11">
        <v>56817360508.445999</v>
      </c>
      <c r="X23" s="11"/>
      <c r="Y23" s="12" t="s">
        <v>44</v>
      </c>
    </row>
    <row r="24" spans="1:25" x14ac:dyDescent="0.55000000000000004">
      <c r="A24" s="4" t="s">
        <v>45</v>
      </c>
      <c r="C24" s="11">
        <v>4118130</v>
      </c>
      <c r="E24" s="11">
        <v>31874369824</v>
      </c>
      <c r="F24" s="11"/>
      <c r="G24" s="11">
        <v>24398017673.939999</v>
      </c>
      <c r="H24" s="11"/>
      <c r="I24" s="11">
        <v>0</v>
      </c>
      <c r="J24" s="11"/>
      <c r="K24" s="11">
        <v>0</v>
      </c>
      <c r="L24" s="11"/>
      <c r="M24" s="11">
        <v>0</v>
      </c>
      <c r="N24" s="11"/>
      <c r="O24" s="11">
        <v>0</v>
      </c>
      <c r="P24" s="11"/>
      <c r="Q24" s="11">
        <v>4118130</v>
      </c>
      <c r="R24" s="11"/>
      <c r="S24" s="11">
        <v>6870</v>
      </c>
      <c r="T24" s="11"/>
      <c r="U24" s="11">
        <v>31874369824</v>
      </c>
      <c r="V24" s="11"/>
      <c r="W24" s="11">
        <v>28123218359.055</v>
      </c>
      <c r="X24" s="11"/>
      <c r="Y24" s="12" t="s">
        <v>46</v>
      </c>
    </row>
    <row r="25" spans="1:25" x14ac:dyDescent="0.55000000000000004">
      <c r="A25" s="4" t="s">
        <v>47</v>
      </c>
      <c r="C25" s="11">
        <v>1636174</v>
      </c>
      <c r="E25" s="11">
        <v>3525669730</v>
      </c>
      <c r="F25" s="11"/>
      <c r="G25" s="11">
        <v>5430679035.3332996</v>
      </c>
      <c r="H25" s="11"/>
      <c r="I25" s="11">
        <v>0</v>
      </c>
      <c r="J25" s="11"/>
      <c r="K25" s="11">
        <v>0</v>
      </c>
      <c r="L25" s="11"/>
      <c r="M25" s="11">
        <v>0</v>
      </c>
      <c r="N25" s="11"/>
      <c r="O25" s="11">
        <v>0</v>
      </c>
      <c r="P25" s="11"/>
      <c r="Q25" s="11">
        <v>1636174</v>
      </c>
      <c r="R25" s="11"/>
      <c r="S25" s="11">
        <v>3885</v>
      </c>
      <c r="T25" s="11"/>
      <c r="U25" s="11">
        <v>3525669730</v>
      </c>
      <c r="V25" s="11"/>
      <c r="W25" s="11">
        <v>6318714600.8594999</v>
      </c>
      <c r="X25" s="11"/>
      <c r="Y25" s="12" t="s">
        <v>48</v>
      </c>
    </row>
    <row r="26" spans="1:25" x14ac:dyDescent="0.55000000000000004">
      <c r="A26" s="4" t="s">
        <v>49</v>
      </c>
      <c r="C26" s="11">
        <v>23722585</v>
      </c>
      <c r="E26" s="11">
        <v>50171858417</v>
      </c>
      <c r="F26" s="11"/>
      <c r="G26" s="11">
        <v>40064859117.105797</v>
      </c>
      <c r="H26" s="11"/>
      <c r="I26" s="11">
        <v>0</v>
      </c>
      <c r="J26" s="11"/>
      <c r="K26" s="11">
        <v>0</v>
      </c>
      <c r="L26" s="11"/>
      <c r="M26" s="11">
        <v>-11840081</v>
      </c>
      <c r="N26" s="11"/>
      <c r="O26" s="11">
        <v>23248881944</v>
      </c>
      <c r="P26" s="11"/>
      <c r="Q26" s="11">
        <v>11882504</v>
      </c>
      <c r="R26" s="11"/>
      <c r="S26" s="11">
        <v>2180</v>
      </c>
      <c r="T26" s="11"/>
      <c r="U26" s="11">
        <v>25130790242</v>
      </c>
      <c r="V26" s="11"/>
      <c r="W26" s="11">
        <v>25749730760.616001</v>
      </c>
      <c r="X26" s="11"/>
      <c r="Y26" s="12" t="s">
        <v>50</v>
      </c>
    </row>
    <row r="27" spans="1:25" x14ac:dyDescent="0.55000000000000004">
      <c r="A27" s="4" t="s">
        <v>51</v>
      </c>
      <c r="C27" s="11">
        <v>1256254</v>
      </c>
      <c r="E27" s="11">
        <v>15052716458</v>
      </c>
      <c r="F27" s="11"/>
      <c r="G27" s="11">
        <v>15072766014.608999</v>
      </c>
      <c r="H27" s="11"/>
      <c r="I27" s="11">
        <v>0</v>
      </c>
      <c r="J27" s="11"/>
      <c r="K27" s="11">
        <v>0</v>
      </c>
      <c r="L27" s="11"/>
      <c r="M27" s="11">
        <v>0</v>
      </c>
      <c r="N27" s="11"/>
      <c r="O27" s="11">
        <v>0</v>
      </c>
      <c r="P27" s="11"/>
      <c r="Q27" s="11">
        <v>1256254</v>
      </c>
      <c r="R27" s="11"/>
      <c r="S27" s="11">
        <v>13560</v>
      </c>
      <c r="T27" s="11"/>
      <c r="U27" s="11">
        <v>15052716458</v>
      </c>
      <c r="V27" s="11"/>
      <c r="W27" s="11">
        <v>16933447154.771999</v>
      </c>
      <c r="X27" s="11"/>
      <c r="Y27" s="12" t="s">
        <v>52</v>
      </c>
    </row>
    <row r="28" spans="1:25" x14ac:dyDescent="0.55000000000000004">
      <c r="A28" s="4" t="s">
        <v>53</v>
      </c>
      <c r="C28" s="11">
        <v>1091408</v>
      </c>
      <c r="E28" s="11">
        <v>18284555422</v>
      </c>
      <c r="F28" s="11"/>
      <c r="G28" s="11">
        <v>26200676055.959999</v>
      </c>
      <c r="H28" s="11"/>
      <c r="I28" s="11">
        <v>0</v>
      </c>
      <c r="J28" s="11"/>
      <c r="K28" s="11">
        <v>0</v>
      </c>
      <c r="L28" s="11"/>
      <c r="M28" s="11">
        <v>0</v>
      </c>
      <c r="N28" s="11"/>
      <c r="O28" s="11">
        <v>0</v>
      </c>
      <c r="P28" s="11"/>
      <c r="Q28" s="11">
        <v>1091408</v>
      </c>
      <c r="R28" s="11"/>
      <c r="S28" s="11">
        <v>27500</v>
      </c>
      <c r="T28" s="11"/>
      <c r="U28" s="11">
        <v>18284555422</v>
      </c>
      <c r="V28" s="11"/>
      <c r="W28" s="11">
        <v>29835138366</v>
      </c>
      <c r="X28" s="11"/>
      <c r="Y28" s="12" t="s">
        <v>54</v>
      </c>
    </row>
    <row r="29" spans="1:25" x14ac:dyDescent="0.55000000000000004">
      <c r="A29" s="4" t="s">
        <v>55</v>
      </c>
      <c r="C29" s="11">
        <v>1754782</v>
      </c>
      <c r="E29" s="11">
        <v>21757040166</v>
      </c>
      <c r="F29" s="11"/>
      <c r="G29" s="11">
        <v>30473638092.837002</v>
      </c>
      <c r="H29" s="11"/>
      <c r="I29" s="11">
        <v>0</v>
      </c>
      <c r="J29" s="11"/>
      <c r="K29" s="11">
        <v>0</v>
      </c>
      <c r="L29" s="11"/>
      <c r="M29" s="11">
        <v>0</v>
      </c>
      <c r="N29" s="11"/>
      <c r="O29" s="11">
        <v>0</v>
      </c>
      <c r="P29" s="11"/>
      <c r="Q29" s="11">
        <v>1754782</v>
      </c>
      <c r="R29" s="11"/>
      <c r="S29" s="11">
        <v>19080</v>
      </c>
      <c r="T29" s="11"/>
      <c r="U29" s="11">
        <v>21757040166</v>
      </c>
      <c r="V29" s="11"/>
      <c r="W29" s="11">
        <v>33282027178.667999</v>
      </c>
      <c r="X29" s="11"/>
      <c r="Y29" s="12" t="s">
        <v>56</v>
      </c>
    </row>
    <row r="30" spans="1:25" x14ac:dyDescent="0.55000000000000004">
      <c r="A30" s="4" t="s">
        <v>57</v>
      </c>
      <c r="C30" s="11">
        <v>1528308</v>
      </c>
      <c r="E30" s="11">
        <v>21459644790</v>
      </c>
      <c r="F30" s="11"/>
      <c r="G30" s="11">
        <v>23365520046.612</v>
      </c>
      <c r="H30" s="11"/>
      <c r="I30" s="11">
        <v>1090601</v>
      </c>
      <c r="J30" s="11"/>
      <c r="K30" s="11">
        <v>16690383457</v>
      </c>
      <c r="L30" s="11"/>
      <c r="M30" s="11">
        <v>0</v>
      </c>
      <c r="N30" s="11"/>
      <c r="O30" s="11">
        <v>0</v>
      </c>
      <c r="P30" s="11"/>
      <c r="Q30" s="11">
        <v>2618909</v>
      </c>
      <c r="R30" s="11"/>
      <c r="S30" s="11">
        <v>15720</v>
      </c>
      <c r="T30" s="11"/>
      <c r="U30" s="11">
        <v>38150028247</v>
      </c>
      <c r="V30" s="11"/>
      <c r="W30" s="11">
        <v>40924292445.594002</v>
      </c>
      <c r="X30" s="11"/>
      <c r="Y30" s="12" t="s">
        <v>58</v>
      </c>
    </row>
    <row r="31" spans="1:25" x14ac:dyDescent="0.55000000000000004">
      <c r="A31" s="4" t="s">
        <v>59</v>
      </c>
      <c r="C31" s="11">
        <v>2375443</v>
      </c>
      <c r="E31" s="11">
        <v>44984229023</v>
      </c>
      <c r="F31" s="11"/>
      <c r="G31" s="11">
        <v>30602566119.383999</v>
      </c>
      <c r="H31" s="11"/>
      <c r="I31" s="11">
        <v>0</v>
      </c>
      <c r="J31" s="11"/>
      <c r="K31" s="11">
        <v>0</v>
      </c>
      <c r="L31" s="11"/>
      <c r="M31" s="11">
        <v>0</v>
      </c>
      <c r="N31" s="11"/>
      <c r="O31" s="11">
        <v>0</v>
      </c>
      <c r="P31" s="11"/>
      <c r="Q31" s="11">
        <v>2375443</v>
      </c>
      <c r="R31" s="11"/>
      <c r="S31" s="11">
        <v>14980</v>
      </c>
      <c r="T31" s="11"/>
      <c r="U31" s="11">
        <v>44984229023</v>
      </c>
      <c r="V31" s="11"/>
      <c r="W31" s="11">
        <v>35372410529.967003</v>
      </c>
      <c r="X31" s="11"/>
      <c r="Y31" s="12" t="s">
        <v>60</v>
      </c>
    </row>
    <row r="32" spans="1:25" x14ac:dyDescent="0.55000000000000004">
      <c r="A32" s="4" t="s">
        <v>61</v>
      </c>
      <c r="C32" s="11">
        <v>185603029</v>
      </c>
      <c r="E32" s="11">
        <v>95759048892</v>
      </c>
      <c r="F32" s="11"/>
      <c r="G32" s="11">
        <v>79703434502.258408</v>
      </c>
      <c r="H32" s="11"/>
      <c r="I32" s="11">
        <v>0</v>
      </c>
      <c r="J32" s="11"/>
      <c r="K32" s="11">
        <v>0</v>
      </c>
      <c r="L32" s="11"/>
      <c r="M32" s="11">
        <v>0</v>
      </c>
      <c r="N32" s="11"/>
      <c r="O32" s="11">
        <v>0</v>
      </c>
      <c r="P32" s="11"/>
      <c r="Q32" s="11">
        <v>185603029</v>
      </c>
      <c r="R32" s="11"/>
      <c r="S32" s="11">
        <v>432</v>
      </c>
      <c r="T32" s="11"/>
      <c r="U32" s="11">
        <v>95759048892</v>
      </c>
      <c r="V32" s="11"/>
      <c r="W32" s="11">
        <v>79703434502.258408</v>
      </c>
      <c r="X32" s="11"/>
      <c r="Y32" s="12" t="s">
        <v>62</v>
      </c>
    </row>
    <row r="33" spans="1:25" x14ac:dyDescent="0.55000000000000004">
      <c r="A33" s="4" t="s">
        <v>63</v>
      </c>
      <c r="C33" s="11">
        <v>3673251</v>
      </c>
      <c r="E33" s="11">
        <v>33081389780</v>
      </c>
      <c r="F33" s="11"/>
      <c r="G33" s="11">
        <v>22383052309.651501</v>
      </c>
      <c r="H33" s="11"/>
      <c r="I33" s="11">
        <v>0</v>
      </c>
      <c r="J33" s="11"/>
      <c r="K33" s="11">
        <v>0</v>
      </c>
      <c r="L33" s="11"/>
      <c r="M33" s="11">
        <v>0</v>
      </c>
      <c r="N33" s="11"/>
      <c r="O33" s="11">
        <v>0</v>
      </c>
      <c r="P33" s="11"/>
      <c r="Q33" s="11">
        <v>3673251</v>
      </c>
      <c r="R33" s="11"/>
      <c r="S33" s="11">
        <v>7180</v>
      </c>
      <c r="T33" s="11"/>
      <c r="U33" s="11">
        <v>33081389780</v>
      </c>
      <c r="V33" s="11"/>
      <c r="W33" s="11">
        <v>26217017224.028999</v>
      </c>
      <c r="X33" s="11"/>
      <c r="Y33" s="12" t="s">
        <v>64</v>
      </c>
    </row>
    <row r="34" spans="1:25" x14ac:dyDescent="0.55000000000000004">
      <c r="A34" s="4" t="s">
        <v>65</v>
      </c>
      <c r="C34" s="11">
        <v>2394145</v>
      </c>
      <c r="E34" s="11">
        <v>17577511166</v>
      </c>
      <c r="F34" s="11"/>
      <c r="G34" s="11">
        <v>42980991060.735001</v>
      </c>
      <c r="H34" s="11"/>
      <c r="I34" s="11">
        <v>0</v>
      </c>
      <c r="J34" s="11"/>
      <c r="K34" s="11">
        <v>0</v>
      </c>
      <c r="L34" s="11"/>
      <c r="M34" s="11">
        <v>0</v>
      </c>
      <c r="N34" s="11"/>
      <c r="O34" s="11">
        <v>0</v>
      </c>
      <c r="P34" s="11"/>
      <c r="Q34" s="11">
        <v>2394145</v>
      </c>
      <c r="R34" s="11"/>
      <c r="S34" s="11">
        <v>22920</v>
      </c>
      <c r="T34" s="11"/>
      <c r="U34" s="11">
        <v>17577511166</v>
      </c>
      <c r="V34" s="11"/>
      <c r="W34" s="11">
        <v>54547304269.769997</v>
      </c>
      <c r="X34" s="11"/>
      <c r="Y34" s="12" t="s">
        <v>66</v>
      </c>
    </row>
    <row r="35" spans="1:25" x14ac:dyDescent="0.55000000000000004">
      <c r="A35" s="4" t="s">
        <v>67</v>
      </c>
      <c r="C35" s="11">
        <v>1593635</v>
      </c>
      <c r="E35" s="11">
        <v>36972764351</v>
      </c>
      <c r="F35" s="11"/>
      <c r="G35" s="11">
        <v>54479017259.482498</v>
      </c>
      <c r="H35" s="11"/>
      <c r="I35" s="11">
        <v>0</v>
      </c>
      <c r="J35" s="11"/>
      <c r="K35" s="11">
        <v>0</v>
      </c>
      <c r="L35" s="11"/>
      <c r="M35" s="11">
        <v>0</v>
      </c>
      <c r="N35" s="11"/>
      <c r="O35" s="11">
        <v>0</v>
      </c>
      <c r="P35" s="11"/>
      <c r="Q35" s="11">
        <v>1593635</v>
      </c>
      <c r="R35" s="11"/>
      <c r="S35" s="11">
        <v>39130</v>
      </c>
      <c r="T35" s="11"/>
      <c r="U35" s="11">
        <v>36972764351</v>
      </c>
      <c r="V35" s="11"/>
      <c r="W35" s="11">
        <v>61987901871.577499</v>
      </c>
      <c r="X35" s="11"/>
      <c r="Y35" s="12" t="s">
        <v>68</v>
      </c>
    </row>
    <row r="36" spans="1:25" x14ac:dyDescent="0.55000000000000004">
      <c r="A36" s="4" t="s">
        <v>69</v>
      </c>
      <c r="C36" s="11">
        <v>2159716</v>
      </c>
      <c r="E36" s="11">
        <v>46619813225</v>
      </c>
      <c r="F36" s="11"/>
      <c r="G36" s="11">
        <v>84114197726.363998</v>
      </c>
      <c r="H36" s="11"/>
      <c r="I36" s="11">
        <v>0</v>
      </c>
      <c r="J36" s="11"/>
      <c r="K36" s="11">
        <v>0</v>
      </c>
      <c r="L36" s="11"/>
      <c r="M36" s="11">
        <v>-1027609</v>
      </c>
      <c r="N36" s="11"/>
      <c r="O36" s="11">
        <v>47111336883</v>
      </c>
      <c r="P36" s="11"/>
      <c r="Q36" s="11">
        <v>1132107</v>
      </c>
      <c r="R36" s="11"/>
      <c r="S36" s="11">
        <v>49910</v>
      </c>
      <c r="T36" s="11"/>
      <c r="U36" s="11">
        <v>24437757969</v>
      </c>
      <c r="V36" s="11"/>
      <c r="W36" s="11">
        <v>56167264780.7985</v>
      </c>
      <c r="X36" s="11"/>
      <c r="Y36" s="12" t="s">
        <v>70</v>
      </c>
    </row>
    <row r="37" spans="1:25" x14ac:dyDescent="0.55000000000000004">
      <c r="A37" s="4" t="s">
        <v>71</v>
      </c>
      <c r="C37" s="11">
        <v>2066396</v>
      </c>
      <c r="E37" s="11">
        <v>30896334336</v>
      </c>
      <c r="F37" s="11"/>
      <c r="G37" s="11">
        <v>18959351711.273998</v>
      </c>
      <c r="H37" s="11"/>
      <c r="I37" s="11">
        <v>0</v>
      </c>
      <c r="J37" s="11"/>
      <c r="K37" s="11">
        <v>0</v>
      </c>
      <c r="L37" s="11"/>
      <c r="M37" s="11">
        <v>0</v>
      </c>
      <c r="N37" s="11"/>
      <c r="O37" s="11">
        <v>0</v>
      </c>
      <c r="P37" s="11"/>
      <c r="Q37" s="11">
        <v>2066396</v>
      </c>
      <c r="R37" s="11"/>
      <c r="S37" s="11">
        <v>10510</v>
      </c>
      <c r="T37" s="11"/>
      <c r="U37" s="11">
        <v>30896334336</v>
      </c>
      <c r="V37" s="11"/>
      <c r="W37" s="11">
        <v>21588600919.338001</v>
      </c>
      <c r="X37" s="11"/>
      <c r="Y37" s="12" t="s">
        <v>72</v>
      </c>
    </row>
    <row r="38" spans="1:25" x14ac:dyDescent="0.55000000000000004">
      <c r="A38" s="4" t="s">
        <v>73</v>
      </c>
      <c r="C38" s="11">
        <v>10733254</v>
      </c>
      <c r="E38" s="11">
        <v>47730231408</v>
      </c>
      <c r="F38" s="11"/>
      <c r="G38" s="11">
        <v>43147017764.902802</v>
      </c>
      <c r="H38" s="11"/>
      <c r="I38" s="11">
        <v>0</v>
      </c>
      <c r="J38" s="11"/>
      <c r="K38" s="11">
        <v>0</v>
      </c>
      <c r="L38" s="11"/>
      <c r="M38" s="11">
        <v>0</v>
      </c>
      <c r="N38" s="11"/>
      <c r="O38" s="11">
        <v>0</v>
      </c>
      <c r="P38" s="11"/>
      <c r="Q38" s="11">
        <v>10733254</v>
      </c>
      <c r="R38" s="11"/>
      <c r="S38" s="11">
        <v>4504</v>
      </c>
      <c r="T38" s="11"/>
      <c r="U38" s="11">
        <v>47730231408</v>
      </c>
      <c r="V38" s="11"/>
      <c r="W38" s="11">
        <v>48054937688.704803</v>
      </c>
      <c r="X38" s="11"/>
      <c r="Y38" s="12" t="s">
        <v>74</v>
      </c>
    </row>
    <row r="39" spans="1:25" x14ac:dyDescent="0.55000000000000004">
      <c r="A39" s="4" t="s">
        <v>75</v>
      </c>
      <c r="C39" s="11">
        <v>25962</v>
      </c>
      <c r="E39" s="11">
        <v>149996340715</v>
      </c>
      <c r="F39" s="11"/>
      <c r="G39" s="11">
        <v>157084113498.35501</v>
      </c>
      <c r="H39" s="11"/>
      <c r="I39" s="11">
        <v>0</v>
      </c>
      <c r="J39" s="11"/>
      <c r="K39" s="11">
        <v>0</v>
      </c>
      <c r="L39" s="11"/>
      <c r="M39" s="11">
        <v>0</v>
      </c>
      <c r="N39" s="11"/>
      <c r="O39" s="11">
        <v>0</v>
      </c>
      <c r="P39" s="11"/>
      <c r="Q39" s="11">
        <v>25962</v>
      </c>
      <c r="R39" s="11"/>
      <c r="S39" s="11">
        <v>6628209</v>
      </c>
      <c r="T39" s="11"/>
      <c r="U39" s="11">
        <v>149996340715</v>
      </c>
      <c r="V39" s="11"/>
      <c r="W39" s="11">
        <v>171668566309.061</v>
      </c>
      <c r="X39" s="11"/>
      <c r="Y39" s="12" t="s">
        <v>76</v>
      </c>
    </row>
    <row r="40" spans="1:25" x14ac:dyDescent="0.55000000000000004">
      <c r="A40" s="4" t="s">
        <v>77</v>
      </c>
      <c r="C40" s="11">
        <v>21952854</v>
      </c>
      <c r="E40" s="11">
        <v>66109919551</v>
      </c>
      <c r="F40" s="11"/>
      <c r="G40" s="11">
        <v>26230325891.477402</v>
      </c>
      <c r="H40" s="11"/>
      <c r="I40" s="11">
        <v>0</v>
      </c>
      <c r="J40" s="11"/>
      <c r="K40" s="11">
        <v>0</v>
      </c>
      <c r="L40" s="11"/>
      <c r="M40" s="11">
        <v>0</v>
      </c>
      <c r="N40" s="11"/>
      <c r="O40" s="11">
        <v>0</v>
      </c>
      <c r="P40" s="11"/>
      <c r="Q40" s="11">
        <v>21952854</v>
      </c>
      <c r="R40" s="11"/>
      <c r="S40" s="11">
        <v>1396</v>
      </c>
      <c r="T40" s="11"/>
      <c r="U40" s="11">
        <v>66109919551</v>
      </c>
      <c r="V40" s="11"/>
      <c r="W40" s="11">
        <v>30463839388.105202</v>
      </c>
      <c r="X40" s="11"/>
      <c r="Y40" s="12" t="s">
        <v>78</v>
      </c>
    </row>
    <row r="41" spans="1:25" x14ac:dyDescent="0.55000000000000004">
      <c r="A41" s="4" t="s">
        <v>79</v>
      </c>
      <c r="C41" s="11">
        <v>2581089</v>
      </c>
      <c r="E41" s="11">
        <v>20154199403</v>
      </c>
      <c r="F41" s="11"/>
      <c r="G41" s="11">
        <v>31738098907.966499</v>
      </c>
      <c r="H41" s="11"/>
      <c r="I41" s="11">
        <v>0</v>
      </c>
      <c r="J41" s="11"/>
      <c r="K41" s="11">
        <v>0</v>
      </c>
      <c r="L41" s="11"/>
      <c r="M41" s="11">
        <v>0</v>
      </c>
      <c r="N41" s="11"/>
      <c r="O41" s="11">
        <v>0</v>
      </c>
      <c r="P41" s="11"/>
      <c r="Q41" s="11">
        <v>2581089</v>
      </c>
      <c r="R41" s="11"/>
      <c r="S41" s="11">
        <v>12740</v>
      </c>
      <c r="T41" s="11"/>
      <c r="U41" s="11">
        <v>20154199403</v>
      </c>
      <c r="V41" s="11"/>
      <c r="W41" s="11">
        <v>32687419570.533001</v>
      </c>
      <c r="X41" s="11"/>
      <c r="Y41" s="12" t="s">
        <v>80</v>
      </c>
    </row>
    <row r="42" spans="1:25" x14ac:dyDescent="0.55000000000000004">
      <c r="A42" s="4" t="s">
        <v>81</v>
      </c>
      <c r="C42" s="11">
        <v>1548344</v>
      </c>
      <c r="E42" s="11">
        <v>21289472000</v>
      </c>
      <c r="F42" s="11"/>
      <c r="G42" s="11">
        <v>14329312898.292</v>
      </c>
      <c r="H42" s="11"/>
      <c r="I42" s="11">
        <v>0</v>
      </c>
      <c r="J42" s="11"/>
      <c r="K42" s="11">
        <v>0</v>
      </c>
      <c r="L42" s="11"/>
      <c r="M42" s="11">
        <v>0</v>
      </c>
      <c r="N42" s="11"/>
      <c r="O42" s="11">
        <v>0</v>
      </c>
      <c r="P42" s="11"/>
      <c r="Q42" s="11">
        <v>1548344</v>
      </c>
      <c r="R42" s="11"/>
      <c r="S42" s="11">
        <v>10450</v>
      </c>
      <c r="T42" s="11"/>
      <c r="U42" s="11">
        <v>21289472000</v>
      </c>
      <c r="V42" s="11"/>
      <c r="W42" s="11">
        <v>16083922640.940001</v>
      </c>
      <c r="X42" s="11"/>
      <c r="Y42" s="12" t="s">
        <v>82</v>
      </c>
    </row>
    <row r="43" spans="1:25" x14ac:dyDescent="0.55000000000000004">
      <c r="A43" s="4" t="s">
        <v>83</v>
      </c>
      <c r="C43" s="11">
        <v>14516877</v>
      </c>
      <c r="E43" s="11">
        <v>53761742217</v>
      </c>
      <c r="F43" s="11"/>
      <c r="G43" s="11">
        <v>36350433484.680199</v>
      </c>
      <c r="H43" s="11"/>
      <c r="I43" s="11">
        <v>0</v>
      </c>
      <c r="J43" s="11"/>
      <c r="K43" s="11">
        <v>0</v>
      </c>
      <c r="L43" s="11"/>
      <c r="M43" s="11">
        <v>-6651911</v>
      </c>
      <c r="N43" s="11"/>
      <c r="O43" s="11">
        <v>19077193712</v>
      </c>
      <c r="P43" s="11"/>
      <c r="Q43" s="11">
        <v>7864966</v>
      </c>
      <c r="R43" s="11"/>
      <c r="S43" s="11">
        <v>3265</v>
      </c>
      <c r="T43" s="11"/>
      <c r="U43" s="11">
        <v>29127082530</v>
      </c>
      <c r="V43" s="11"/>
      <c r="W43" s="11">
        <v>25526323261.759499</v>
      </c>
      <c r="X43" s="11"/>
      <c r="Y43" s="12" t="s">
        <v>84</v>
      </c>
    </row>
    <row r="44" spans="1:25" x14ac:dyDescent="0.55000000000000004">
      <c r="A44" s="4" t="s">
        <v>85</v>
      </c>
      <c r="C44" s="11">
        <v>11047323</v>
      </c>
      <c r="E44" s="11">
        <v>52112691490</v>
      </c>
      <c r="F44" s="11"/>
      <c r="G44" s="11">
        <v>43245507044.054703</v>
      </c>
      <c r="H44" s="11"/>
      <c r="I44" s="11">
        <v>0</v>
      </c>
      <c r="J44" s="11"/>
      <c r="K44" s="11">
        <v>0</v>
      </c>
      <c r="L44" s="11"/>
      <c r="M44" s="11">
        <v>0</v>
      </c>
      <c r="N44" s="11"/>
      <c r="O44" s="11">
        <v>0</v>
      </c>
      <c r="P44" s="11"/>
      <c r="Q44" s="11">
        <v>11047323</v>
      </c>
      <c r="R44" s="11"/>
      <c r="S44" s="11">
        <v>4658</v>
      </c>
      <c r="T44" s="11"/>
      <c r="U44" s="11">
        <v>52112691490</v>
      </c>
      <c r="V44" s="11"/>
      <c r="W44" s="11">
        <v>51152252872.322701</v>
      </c>
      <c r="X44" s="11"/>
      <c r="Y44" s="12" t="s">
        <v>86</v>
      </c>
    </row>
    <row r="45" spans="1:25" x14ac:dyDescent="0.55000000000000004">
      <c r="A45" s="4" t="s">
        <v>87</v>
      </c>
      <c r="C45" s="11">
        <v>19312214</v>
      </c>
      <c r="E45" s="11">
        <v>52538022078</v>
      </c>
      <c r="F45" s="11"/>
      <c r="G45" s="11">
        <v>89728209770.995804</v>
      </c>
      <c r="H45" s="11"/>
      <c r="I45" s="11">
        <v>0</v>
      </c>
      <c r="J45" s="11"/>
      <c r="K45" s="11">
        <v>0</v>
      </c>
      <c r="L45" s="11"/>
      <c r="M45" s="11">
        <v>0</v>
      </c>
      <c r="N45" s="11"/>
      <c r="O45" s="11">
        <v>0</v>
      </c>
      <c r="P45" s="11"/>
      <c r="Q45" s="11">
        <v>19312214</v>
      </c>
      <c r="R45" s="11"/>
      <c r="S45" s="11">
        <v>5720</v>
      </c>
      <c r="T45" s="11"/>
      <c r="U45" s="11">
        <v>52538022078</v>
      </c>
      <c r="V45" s="11"/>
      <c r="W45" s="11">
        <v>109808592188.724</v>
      </c>
      <c r="X45" s="11"/>
      <c r="Y45" s="12" t="s">
        <v>88</v>
      </c>
    </row>
    <row r="46" spans="1:25" x14ac:dyDescent="0.55000000000000004">
      <c r="A46" s="4" t="s">
        <v>89</v>
      </c>
      <c r="C46" s="11">
        <v>4020453</v>
      </c>
      <c r="E46" s="11">
        <v>30583798252</v>
      </c>
      <c r="F46" s="11"/>
      <c r="G46" s="11">
        <v>28215511010.828999</v>
      </c>
      <c r="H46" s="11"/>
      <c r="I46" s="11">
        <v>0</v>
      </c>
      <c r="J46" s="11"/>
      <c r="K46" s="11">
        <v>0</v>
      </c>
      <c r="L46" s="11"/>
      <c r="M46" s="11">
        <v>0</v>
      </c>
      <c r="N46" s="11"/>
      <c r="O46" s="11">
        <v>0</v>
      </c>
      <c r="P46" s="11"/>
      <c r="Q46" s="11">
        <v>4020453</v>
      </c>
      <c r="R46" s="11"/>
      <c r="S46" s="11">
        <v>9640</v>
      </c>
      <c r="T46" s="11"/>
      <c r="U46" s="11">
        <v>30583798252</v>
      </c>
      <c r="V46" s="11"/>
      <c r="W46" s="11">
        <v>38526561776.825996</v>
      </c>
      <c r="X46" s="11"/>
      <c r="Y46" s="12" t="s">
        <v>90</v>
      </c>
    </row>
    <row r="47" spans="1:25" x14ac:dyDescent="0.55000000000000004">
      <c r="A47" s="4" t="s">
        <v>91</v>
      </c>
      <c r="C47" s="11">
        <v>1486435</v>
      </c>
      <c r="E47" s="11">
        <v>42236442530</v>
      </c>
      <c r="F47" s="11"/>
      <c r="G47" s="11">
        <v>64925335874.294998</v>
      </c>
      <c r="H47" s="11"/>
      <c r="I47" s="11">
        <v>0</v>
      </c>
      <c r="J47" s="11"/>
      <c r="K47" s="11">
        <v>0</v>
      </c>
      <c r="L47" s="11"/>
      <c r="M47" s="11">
        <v>-615117</v>
      </c>
      <c r="N47" s="11"/>
      <c r="O47" s="11">
        <v>36372617679</v>
      </c>
      <c r="P47" s="11"/>
      <c r="Q47" s="11">
        <v>871318</v>
      </c>
      <c r="R47" s="11"/>
      <c r="S47" s="11">
        <v>60320</v>
      </c>
      <c r="T47" s="11"/>
      <c r="U47" s="11">
        <v>24758144576</v>
      </c>
      <c r="V47" s="11"/>
      <c r="W47" s="11">
        <v>52245182244.528</v>
      </c>
      <c r="X47" s="11"/>
      <c r="Y47" s="12" t="s">
        <v>92</v>
      </c>
    </row>
    <row r="48" spans="1:25" x14ac:dyDescent="0.55000000000000004">
      <c r="A48" s="4" t="s">
        <v>93</v>
      </c>
      <c r="C48" s="11">
        <v>3553104</v>
      </c>
      <c r="E48" s="11">
        <v>25902707225</v>
      </c>
      <c r="F48" s="11"/>
      <c r="G48" s="11">
        <v>28114425728.352001</v>
      </c>
      <c r="H48" s="11"/>
      <c r="I48" s="11">
        <v>0</v>
      </c>
      <c r="J48" s="11"/>
      <c r="K48" s="11">
        <v>0</v>
      </c>
      <c r="L48" s="11"/>
      <c r="M48" s="11">
        <v>-3553104</v>
      </c>
      <c r="N48" s="11"/>
      <c r="O48" s="11">
        <v>32176183324</v>
      </c>
      <c r="P48" s="11"/>
      <c r="Q48" s="11">
        <v>0</v>
      </c>
      <c r="R48" s="11"/>
      <c r="S48" s="11">
        <v>0</v>
      </c>
      <c r="T48" s="11"/>
      <c r="U48" s="11">
        <v>0</v>
      </c>
      <c r="V48" s="11"/>
      <c r="W48" s="11">
        <v>0</v>
      </c>
      <c r="X48" s="11"/>
      <c r="Y48" s="12" t="s">
        <v>34</v>
      </c>
    </row>
    <row r="49" spans="1:25" x14ac:dyDescent="0.55000000000000004">
      <c r="A49" s="4" t="s">
        <v>94</v>
      </c>
      <c r="C49" s="11">
        <v>2336514</v>
      </c>
      <c r="E49" s="11">
        <v>44008647332</v>
      </c>
      <c r="F49" s="11"/>
      <c r="G49" s="11">
        <v>38764389968.973</v>
      </c>
      <c r="H49" s="11"/>
      <c r="I49" s="11">
        <v>0</v>
      </c>
      <c r="J49" s="11"/>
      <c r="K49" s="11">
        <v>0</v>
      </c>
      <c r="L49" s="11"/>
      <c r="M49" s="11">
        <v>0</v>
      </c>
      <c r="N49" s="11"/>
      <c r="O49" s="11">
        <v>0</v>
      </c>
      <c r="P49" s="11"/>
      <c r="Q49" s="11">
        <v>2336514</v>
      </c>
      <c r="R49" s="11"/>
      <c r="S49" s="11">
        <v>18090</v>
      </c>
      <c r="T49" s="11"/>
      <c r="U49" s="11">
        <v>44008647332</v>
      </c>
      <c r="V49" s="11"/>
      <c r="W49" s="11">
        <v>42016046407.352997</v>
      </c>
      <c r="X49" s="11"/>
      <c r="Y49" s="12" t="s">
        <v>95</v>
      </c>
    </row>
    <row r="50" spans="1:25" x14ac:dyDescent="0.55000000000000004">
      <c r="A50" s="4" t="s">
        <v>96</v>
      </c>
      <c r="C50" s="11">
        <v>359496</v>
      </c>
      <c r="E50" s="11">
        <v>10126234531</v>
      </c>
      <c r="F50" s="11"/>
      <c r="G50" s="11">
        <v>26837510609.880001</v>
      </c>
      <c r="H50" s="11"/>
      <c r="I50" s="11">
        <v>0</v>
      </c>
      <c r="J50" s="11"/>
      <c r="K50" s="11">
        <v>0</v>
      </c>
      <c r="L50" s="11"/>
      <c r="M50" s="11">
        <v>0</v>
      </c>
      <c r="N50" s="11"/>
      <c r="O50" s="11">
        <v>0</v>
      </c>
      <c r="P50" s="11"/>
      <c r="Q50" s="11">
        <v>359496</v>
      </c>
      <c r="R50" s="11"/>
      <c r="S50" s="11">
        <v>89600</v>
      </c>
      <c r="T50" s="11"/>
      <c r="U50" s="11">
        <v>10126234531</v>
      </c>
      <c r="V50" s="11"/>
      <c r="W50" s="11">
        <v>32019187092.48</v>
      </c>
      <c r="X50" s="11"/>
      <c r="Y50" s="12" t="s">
        <v>97</v>
      </c>
    </row>
    <row r="51" spans="1:25" x14ac:dyDescent="0.55000000000000004">
      <c r="A51" s="4" t="s">
        <v>98</v>
      </c>
      <c r="C51" s="11">
        <v>8150143</v>
      </c>
      <c r="E51" s="11">
        <v>25435130771</v>
      </c>
      <c r="F51" s="11"/>
      <c r="G51" s="11">
        <v>41958443532.947899</v>
      </c>
      <c r="H51" s="11"/>
      <c r="I51" s="11">
        <v>0</v>
      </c>
      <c r="J51" s="11"/>
      <c r="K51" s="11">
        <v>0</v>
      </c>
      <c r="L51" s="11"/>
      <c r="M51" s="11">
        <v>0</v>
      </c>
      <c r="N51" s="11"/>
      <c r="O51" s="11">
        <v>0</v>
      </c>
      <c r="P51" s="11"/>
      <c r="Q51" s="11">
        <v>8150143</v>
      </c>
      <c r="R51" s="11"/>
      <c r="S51" s="11">
        <v>6590</v>
      </c>
      <c r="T51" s="11"/>
      <c r="U51" s="11">
        <v>25435130771</v>
      </c>
      <c r="V51" s="11"/>
      <c r="W51" s="11">
        <v>53389871187.898499</v>
      </c>
      <c r="X51" s="11"/>
      <c r="Y51" s="12" t="s">
        <v>99</v>
      </c>
    </row>
    <row r="52" spans="1:25" x14ac:dyDescent="0.55000000000000004">
      <c r="A52" s="4" t="s">
        <v>100</v>
      </c>
      <c r="C52" s="11">
        <v>4429704</v>
      </c>
      <c r="E52" s="11">
        <v>52269522818</v>
      </c>
      <c r="F52" s="11"/>
      <c r="G52" s="11">
        <v>38441221590.276001</v>
      </c>
      <c r="H52" s="11"/>
      <c r="I52" s="11">
        <v>0</v>
      </c>
      <c r="J52" s="11"/>
      <c r="K52" s="11">
        <v>0</v>
      </c>
      <c r="L52" s="11"/>
      <c r="M52" s="11">
        <v>-1521161</v>
      </c>
      <c r="N52" s="11"/>
      <c r="O52" s="11">
        <v>13042917834</v>
      </c>
      <c r="P52" s="11"/>
      <c r="Q52" s="11">
        <v>2908543</v>
      </c>
      <c r="R52" s="11"/>
      <c r="S52" s="11">
        <v>9310</v>
      </c>
      <c r="T52" s="11"/>
      <c r="U52" s="11">
        <v>34320161054</v>
      </c>
      <c r="V52" s="11"/>
      <c r="W52" s="11">
        <v>26917418044.786499</v>
      </c>
      <c r="X52" s="11"/>
      <c r="Y52" s="12" t="s">
        <v>101</v>
      </c>
    </row>
    <row r="53" spans="1:25" x14ac:dyDescent="0.55000000000000004">
      <c r="A53" s="4" t="s">
        <v>102</v>
      </c>
      <c r="C53" s="11">
        <v>55628</v>
      </c>
      <c r="E53" s="11">
        <v>820225714</v>
      </c>
      <c r="F53" s="11"/>
      <c r="G53" s="11">
        <v>823372529.52600002</v>
      </c>
      <c r="H53" s="11"/>
      <c r="I53" s="11">
        <v>0</v>
      </c>
      <c r="J53" s="11"/>
      <c r="K53" s="11">
        <v>0</v>
      </c>
      <c r="L53" s="11"/>
      <c r="M53" s="11">
        <v>0</v>
      </c>
      <c r="N53" s="11"/>
      <c r="O53" s="11">
        <v>0</v>
      </c>
      <c r="P53" s="11"/>
      <c r="Q53" s="11">
        <v>55628</v>
      </c>
      <c r="R53" s="11"/>
      <c r="S53" s="11">
        <v>18380</v>
      </c>
      <c r="T53" s="11"/>
      <c r="U53" s="11">
        <v>820225714</v>
      </c>
      <c r="V53" s="11"/>
      <c r="W53" s="11">
        <v>1016359106.2920001</v>
      </c>
      <c r="X53" s="11"/>
      <c r="Y53" s="12" t="s">
        <v>103</v>
      </c>
    </row>
    <row r="54" spans="1:25" x14ac:dyDescent="0.55000000000000004">
      <c r="A54" s="4" t="s">
        <v>104</v>
      </c>
      <c r="C54" s="11">
        <v>4930802</v>
      </c>
      <c r="E54" s="11">
        <v>52152283468</v>
      </c>
      <c r="F54" s="11"/>
      <c r="G54" s="11">
        <v>36711963323.469002</v>
      </c>
      <c r="H54" s="11"/>
      <c r="I54" s="11">
        <v>0</v>
      </c>
      <c r="J54" s="11"/>
      <c r="K54" s="11">
        <v>0</v>
      </c>
      <c r="L54" s="11"/>
      <c r="M54" s="11">
        <v>0</v>
      </c>
      <c r="N54" s="11"/>
      <c r="O54" s="11">
        <v>0</v>
      </c>
      <c r="P54" s="11"/>
      <c r="Q54" s="11">
        <v>4930802</v>
      </c>
      <c r="R54" s="11"/>
      <c r="S54" s="11">
        <v>9170</v>
      </c>
      <c r="T54" s="11"/>
      <c r="U54" s="11">
        <v>52152283468</v>
      </c>
      <c r="V54" s="11"/>
      <c r="W54" s="11">
        <v>44946422386.677002</v>
      </c>
      <c r="X54" s="11"/>
      <c r="Y54" s="12" t="s">
        <v>105</v>
      </c>
    </row>
    <row r="55" spans="1:25" x14ac:dyDescent="0.55000000000000004">
      <c r="A55" s="4" t="s">
        <v>106</v>
      </c>
      <c r="C55" s="11">
        <v>12333165</v>
      </c>
      <c r="E55" s="11">
        <v>41373630996</v>
      </c>
      <c r="F55" s="11"/>
      <c r="G55" s="11">
        <v>35406252345.905998</v>
      </c>
      <c r="H55" s="11"/>
      <c r="I55" s="11">
        <v>0</v>
      </c>
      <c r="J55" s="11"/>
      <c r="K55" s="11">
        <v>0</v>
      </c>
      <c r="L55" s="11"/>
      <c r="M55" s="11">
        <v>0</v>
      </c>
      <c r="N55" s="11"/>
      <c r="O55" s="11">
        <v>0</v>
      </c>
      <c r="P55" s="11"/>
      <c r="Q55" s="11">
        <v>12333165</v>
      </c>
      <c r="R55" s="11"/>
      <c r="S55" s="11">
        <v>3530</v>
      </c>
      <c r="T55" s="11"/>
      <c r="U55" s="11">
        <v>41373630996</v>
      </c>
      <c r="V55" s="11"/>
      <c r="W55" s="11">
        <v>43277032818.922501</v>
      </c>
      <c r="X55" s="11"/>
      <c r="Y55" s="12" t="s">
        <v>107</v>
      </c>
    </row>
    <row r="56" spans="1:25" x14ac:dyDescent="0.55000000000000004">
      <c r="A56" s="4" t="s">
        <v>108</v>
      </c>
      <c r="C56" s="11">
        <v>3868825</v>
      </c>
      <c r="E56" s="11">
        <v>54419702716</v>
      </c>
      <c r="F56" s="11"/>
      <c r="G56" s="11">
        <v>30266489216.137501</v>
      </c>
      <c r="H56" s="11"/>
      <c r="I56" s="11">
        <v>0</v>
      </c>
      <c r="J56" s="11"/>
      <c r="K56" s="11">
        <v>0</v>
      </c>
      <c r="L56" s="11"/>
      <c r="M56" s="11">
        <v>0</v>
      </c>
      <c r="N56" s="11"/>
      <c r="O56" s="11">
        <v>0</v>
      </c>
      <c r="P56" s="11"/>
      <c r="Q56" s="11">
        <v>3868825</v>
      </c>
      <c r="R56" s="11"/>
      <c r="S56" s="11">
        <v>8530</v>
      </c>
      <c r="T56" s="11"/>
      <c r="U56" s="11">
        <v>54419702716</v>
      </c>
      <c r="V56" s="11"/>
      <c r="W56" s="11">
        <v>32804720840.362499</v>
      </c>
      <c r="X56" s="11"/>
      <c r="Y56" s="12" t="s">
        <v>80</v>
      </c>
    </row>
    <row r="57" spans="1:25" x14ac:dyDescent="0.55000000000000004">
      <c r="A57" s="4" t="s">
        <v>109</v>
      </c>
      <c r="C57" s="11">
        <v>2399288</v>
      </c>
      <c r="E57" s="11">
        <v>10301412522</v>
      </c>
      <c r="F57" s="11"/>
      <c r="G57" s="11">
        <v>13833070971.120001</v>
      </c>
      <c r="H57" s="11"/>
      <c r="I57" s="11">
        <v>0</v>
      </c>
      <c r="J57" s="11"/>
      <c r="K57" s="11">
        <v>0</v>
      </c>
      <c r="L57" s="11"/>
      <c r="M57" s="11">
        <v>0</v>
      </c>
      <c r="N57" s="11"/>
      <c r="O57" s="11">
        <v>0</v>
      </c>
      <c r="P57" s="11"/>
      <c r="Q57" s="11">
        <v>2399288</v>
      </c>
      <c r="R57" s="11"/>
      <c r="S57" s="11">
        <v>6450</v>
      </c>
      <c r="T57" s="11"/>
      <c r="U57" s="11">
        <v>10301412522</v>
      </c>
      <c r="V57" s="11"/>
      <c r="W57" s="11">
        <v>15383328924.780001</v>
      </c>
      <c r="X57" s="11"/>
      <c r="Y57" s="12" t="s">
        <v>110</v>
      </c>
    </row>
    <row r="58" spans="1:25" x14ac:dyDescent="0.55000000000000004">
      <c r="A58" s="4" t="s">
        <v>111</v>
      </c>
      <c r="C58" s="11">
        <v>0</v>
      </c>
      <c r="E58" s="11">
        <v>0</v>
      </c>
      <c r="F58" s="11"/>
      <c r="G58" s="11">
        <v>0</v>
      </c>
      <c r="H58" s="11"/>
      <c r="I58" s="11">
        <v>7964857</v>
      </c>
      <c r="J58" s="11"/>
      <c r="K58" s="11">
        <v>34114494891</v>
      </c>
      <c r="L58" s="11"/>
      <c r="M58" s="11">
        <v>0</v>
      </c>
      <c r="N58" s="11"/>
      <c r="O58" s="11">
        <v>0</v>
      </c>
      <c r="P58" s="11"/>
      <c r="Q58" s="11">
        <v>7964857</v>
      </c>
      <c r="R58" s="11"/>
      <c r="S58" s="11">
        <v>4197</v>
      </c>
      <c r="T58" s="11"/>
      <c r="U58" s="11">
        <v>34114494891</v>
      </c>
      <c r="V58" s="11"/>
      <c r="W58" s="11">
        <v>33229605225.267399</v>
      </c>
      <c r="X58" s="11"/>
      <c r="Y58" s="12" t="s">
        <v>56</v>
      </c>
    </row>
    <row r="59" spans="1:25" x14ac:dyDescent="0.55000000000000004">
      <c r="A59" s="4" t="s">
        <v>112</v>
      </c>
      <c r="C59" s="11">
        <v>0</v>
      </c>
      <c r="E59" s="11">
        <v>0</v>
      </c>
      <c r="F59" s="11"/>
      <c r="G59" s="11">
        <v>0</v>
      </c>
      <c r="H59" s="11"/>
      <c r="I59" s="11">
        <v>5626661</v>
      </c>
      <c r="J59" s="11"/>
      <c r="K59" s="11">
        <v>14479446295</v>
      </c>
      <c r="L59" s="11"/>
      <c r="M59" s="11">
        <v>0</v>
      </c>
      <c r="N59" s="11"/>
      <c r="O59" s="11">
        <v>0</v>
      </c>
      <c r="P59" s="11"/>
      <c r="Q59" s="11">
        <v>5626661</v>
      </c>
      <c r="R59" s="11"/>
      <c r="S59" s="11">
        <v>2752</v>
      </c>
      <c r="T59" s="11"/>
      <c r="U59" s="11">
        <v>14479446295</v>
      </c>
      <c r="V59" s="11"/>
      <c r="W59" s="11">
        <v>15392437874.121599</v>
      </c>
      <c r="X59" s="11"/>
      <c r="Y59" s="12" t="s">
        <v>110</v>
      </c>
    </row>
    <row r="60" spans="1:25" x14ac:dyDescent="0.55000000000000004">
      <c r="A60" s="4" t="s">
        <v>113</v>
      </c>
      <c r="C60" s="11">
        <v>0</v>
      </c>
      <c r="E60" s="11">
        <v>0</v>
      </c>
      <c r="F60" s="11"/>
      <c r="G60" s="11">
        <v>0</v>
      </c>
      <c r="H60" s="11"/>
      <c r="I60" s="11">
        <v>4172350</v>
      </c>
      <c r="J60" s="11"/>
      <c r="K60" s="11">
        <v>29711902564</v>
      </c>
      <c r="L60" s="11"/>
      <c r="M60" s="11">
        <v>0</v>
      </c>
      <c r="N60" s="11"/>
      <c r="O60" s="11">
        <v>0</v>
      </c>
      <c r="P60" s="11"/>
      <c r="Q60" s="11">
        <v>4172350</v>
      </c>
      <c r="R60" s="11"/>
      <c r="S60" s="11">
        <v>7740</v>
      </c>
      <c r="T60" s="11"/>
      <c r="U60" s="11">
        <v>29711902564</v>
      </c>
      <c r="V60" s="11"/>
      <c r="W60" s="11">
        <v>32101839765.450001</v>
      </c>
      <c r="X60" s="11"/>
      <c r="Y60" s="12" t="s">
        <v>97</v>
      </c>
    </row>
    <row r="61" spans="1:25" x14ac:dyDescent="0.55000000000000004">
      <c r="A61" s="4" t="s">
        <v>114</v>
      </c>
      <c r="C61" s="11">
        <v>0</v>
      </c>
      <c r="E61" s="11">
        <v>0</v>
      </c>
      <c r="F61" s="11"/>
      <c r="G61" s="11">
        <v>0</v>
      </c>
      <c r="H61" s="11"/>
      <c r="I61" s="11">
        <v>5535235</v>
      </c>
      <c r="J61" s="11"/>
      <c r="K61" s="11">
        <v>37544771337</v>
      </c>
      <c r="L61" s="11"/>
      <c r="M61" s="11">
        <v>0</v>
      </c>
      <c r="N61" s="11"/>
      <c r="O61" s="11">
        <v>0</v>
      </c>
      <c r="P61" s="11"/>
      <c r="Q61" s="11">
        <v>5535235</v>
      </c>
      <c r="R61" s="11"/>
      <c r="S61" s="11">
        <v>7220</v>
      </c>
      <c r="T61" s="11"/>
      <c r="U61" s="11">
        <v>37544771337</v>
      </c>
      <c r="V61" s="11"/>
      <c r="W61" s="11">
        <v>39726608539.635002</v>
      </c>
      <c r="X61" s="11"/>
      <c r="Y61" s="12" t="s">
        <v>115</v>
      </c>
    </row>
    <row r="62" spans="1:25" x14ac:dyDescent="0.55000000000000004">
      <c r="A62" s="4" t="s">
        <v>116</v>
      </c>
      <c r="C62" s="11">
        <v>0</v>
      </c>
      <c r="E62" s="11">
        <v>0</v>
      </c>
      <c r="F62" s="11"/>
      <c r="G62" s="11">
        <v>0</v>
      </c>
      <c r="H62" s="11"/>
      <c r="I62" s="11">
        <v>4798896</v>
      </c>
      <c r="J62" s="11"/>
      <c r="K62" s="11">
        <v>30472316688</v>
      </c>
      <c r="L62" s="11"/>
      <c r="M62" s="11">
        <v>0</v>
      </c>
      <c r="N62" s="11"/>
      <c r="O62" s="11">
        <v>0</v>
      </c>
      <c r="P62" s="11"/>
      <c r="Q62" s="11">
        <v>4798896</v>
      </c>
      <c r="R62" s="11"/>
      <c r="S62" s="11">
        <v>5900</v>
      </c>
      <c r="T62" s="11"/>
      <c r="U62" s="11">
        <v>30472316688</v>
      </c>
      <c r="V62" s="11"/>
      <c r="W62" s="11">
        <v>28145021155.919998</v>
      </c>
      <c r="X62" s="11"/>
      <c r="Y62" s="12" t="s">
        <v>46</v>
      </c>
    </row>
    <row r="63" spans="1:25" x14ac:dyDescent="0.55000000000000004">
      <c r="A63" s="4" t="s">
        <v>117</v>
      </c>
      <c r="C63" s="11">
        <v>0</v>
      </c>
      <c r="E63" s="11">
        <v>0</v>
      </c>
      <c r="F63" s="11"/>
      <c r="G63" s="11">
        <v>0</v>
      </c>
      <c r="H63" s="11"/>
      <c r="I63" s="11">
        <v>500000</v>
      </c>
      <c r="J63" s="11"/>
      <c r="K63" s="11">
        <v>6906765654</v>
      </c>
      <c r="L63" s="11"/>
      <c r="M63" s="11">
        <v>0</v>
      </c>
      <c r="N63" s="11"/>
      <c r="O63" s="11">
        <v>0</v>
      </c>
      <c r="P63" s="11"/>
      <c r="Q63" s="11">
        <v>500000</v>
      </c>
      <c r="R63" s="11"/>
      <c r="S63" s="11">
        <v>18270</v>
      </c>
      <c r="T63" s="11"/>
      <c r="U63" s="11">
        <v>6906765654</v>
      </c>
      <c r="V63" s="11"/>
      <c r="W63" s="11">
        <v>9080646750</v>
      </c>
      <c r="X63" s="11"/>
      <c r="Y63" s="12" t="s">
        <v>118</v>
      </c>
    </row>
    <row r="64" spans="1:25" x14ac:dyDescent="0.55000000000000004">
      <c r="A64" s="4" t="s">
        <v>119</v>
      </c>
      <c r="C64" s="11">
        <v>0</v>
      </c>
      <c r="E64" s="11">
        <v>0</v>
      </c>
      <c r="F64" s="11"/>
      <c r="G64" s="11">
        <v>0</v>
      </c>
      <c r="H64" s="11"/>
      <c r="I64" s="11">
        <v>3327796</v>
      </c>
      <c r="J64" s="11"/>
      <c r="K64" s="11">
        <v>24681851770</v>
      </c>
      <c r="L64" s="11"/>
      <c r="M64" s="11">
        <v>-427541</v>
      </c>
      <c r="N64" s="11"/>
      <c r="O64" s="11">
        <v>3828388585</v>
      </c>
      <c r="P64" s="11"/>
      <c r="Q64" s="11">
        <v>2900255</v>
      </c>
      <c r="R64" s="11"/>
      <c r="S64" s="11">
        <v>9100</v>
      </c>
      <c r="T64" s="11"/>
      <c r="U64" s="11">
        <v>21510832996</v>
      </c>
      <c r="V64" s="11"/>
      <c r="W64" s="11">
        <v>26235286193.025002</v>
      </c>
      <c r="X64" s="11"/>
      <c r="Y64" s="12" t="s">
        <v>64</v>
      </c>
    </row>
    <row r="65" spans="1:25" x14ac:dyDescent="0.55000000000000004">
      <c r="A65" s="8" t="s">
        <v>120</v>
      </c>
      <c r="B65" s="8"/>
      <c r="C65" s="8" t="s">
        <v>120</v>
      </c>
      <c r="D65" s="8"/>
      <c r="E65" s="13">
        <f>SUM(E9:E64)</f>
        <v>1957350319071</v>
      </c>
      <c r="F65" s="8"/>
      <c r="G65" s="13">
        <f>SUM(G9:G64)</f>
        <v>1972467032029.3093</v>
      </c>
      <c r="H65" s="8"/>
      <c r="I65" s="8" t="s">
        <v>120</v>
      </c>
      <c r="J65" s="8"/>
      <c r="K65" s="13">
        <f>SUM(K9:K64)</f>
        <v>194601932656</v>
      </c>
      <c r="L65" s="8"/>
      <c r="M65" s="8" t="s">
        <v>120</v>
      </c>
      <c r="N65" s="8"/>
      <c r="O65" s="13">
        <f>SUM(O9:O64)</f>
        <v>231835732247</v>
      </c>
      <c r="P65" s="8"/>
      <c r="Q65" s="8" t="s">
        <v>120</v>
      </c>
      <c r="R65" s="8"/>
      <c r="S65" s="8" t="s">
        <v>120</v>
      </c>
      <c r="T65" s="8"/>
      <c r="U65" s="13">
        <f>SUM(U9:U64)</f>
        <v>1965009396113</v>
      </c>
      <c r="V65" s="8"/>
      <c r="W65" s="13">
        <f>SUM(W9:W64)</f>
        <v>2251534470705.751</v>
      </c>
      <c r="Y65" s="9" t="s">
        <v>121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946B-24BE-475C-A179-5F45C0124F25}">
  <dimension ref="A2:M13"/>
  <sheetViews>
    <sheetView rightToLeft="1" workbookViewId="0">
      <selection activeCell="C13" sqref="C13"/>
    </sheetView>
  </sheetViews>
  <sheetFormatPr defaultRowHeight="24" x14ac:dyDescent="0.55000000000000004"/>
  <cols>
    <col min="1" max="1" width="32" style="4" bestFit="1" customWidth="1"/>
    <col min="2" max="2" width="1" style="4" customWidth="1"/>
    <col min="3" max="3" width="21" style="4" customWidth="1"/>
    <col min="4" max="4" width="1" style="4" customWidth="1"/>
    <col min="5" max="5" width="16" style="4" customWidth="1"/>
    <col min="6" max="6" width="1" style="4" customWidth="1"/>
    <col min="7" max="7" width="21" style="4" customWidth="1"/>
    <col min="8" max="8" width="1" style="4" customWidth="1"/>
    <col min="9" max="9" width="21" style="4" customWidth="1"/>
    <col min="10" max="10" width="1" style="4" customWidth="1"/>
    <col min="11" max="11" width="16" style="4" customWidth="1"/>
    <col min="12" max="12" width="1" style="4" customWidth="1"/>
    <col min="13" max="13" width="21" style="4" customWidth="1"/>
    <col min="14" max="14" width="1" style="4" customWidth="1"/>
    <col min="15" max="16384" width="9.140625" style="4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4" t="s">
        <v>164</v>
      </c>
      <c r="C6" s="2" t="s">
        <v>165</v>
      </c>
      <c r="D6" s="2" t="s">
        <v>165</v>
      </c>
      <c r="E6" s="2" t="s">
        <v>165</v>
      </c>
      <c r="F6" s="2" t="s">
        <v>165</v>
      </c>
      <c r="G6" s="2" t="s">
        <v>165</v>
      </c>
      <c r="I6" s="2" t="s">
        <v>166</v>
      </c>
      <c r="J6" s="2" t="s">
        <v>166</v>
      </c>
      <c r="K6" s="2" t="s">
        <v>166</v>
      </c>
      <c r="L6" s="2" t="s">
        <v>166</v>
      </c>
      <c r="M6" s="2" t="s">
        <v>166</v>
      </c>
    </row>
    <row r="7" spans="1:13" ht="25.5" thickBot="1" x14ac:dyDescent="0.6">
      <c r="A7" s="14" t="s">
        <v>167</v>
      </c>
      <c r="C7" s="14" t="s">
        <v>168</v>
      </c>
      <c r="E7" s="14" t="s">
        <v>169</v>
      </c>
      <c r="G7" s="14" t="s">
        <v>170</v>
      </c>
      <c r="I7" s="14" t="s">
        <v>168</v>
      </c>
      <c r="K7" s="14" t="s">
        <v>169</v>
      </c>
      <c r="M7" s="14" t="s">
        <v>170</v>
      </c>
    </row>
    <row r="8" spans="1:13" x14ac:dyDescent="0.55000000000000004">
      <c r="A8" s="4" t="s">
        <v>171</v>
      </c>
      <c r="C8" s="11">
        <v>0</v>
      </c>
      <c r="D8" s="11"/>
      <c r="E8" s="11">
        <v>0</v>
      </c>
      <c r="F8" s="11"/>
      <c r="G8" s="11">
        <f>C8-E8</f>
        <v>0</v>
      </c>
      <c r="H8" s="11"/>
      <c r="I8" s="11">
        <v>39073497581</v>
      </c>
      <c r="J8" s="11"/>
      <c r="K8" s="11">
        <v>0</v>
      </c>
      <c r="L8" s="11"/>
      <c r="M8" s="11">
        <f>I8-K8</f>
        <v>39073497581</v>
      </c>
    </row>
    <row r="9" spans="1:13" x14ac:dyDescent="0.55000000000000004">
      <c r="A9" s="4" t="s">
        <v>137</v>
      </c>
      <c r="C9" s="11">
        <v>3964561645</v>
      </c>
      <c r="D9" s="11"/>
      <c r="E9" s="11">
        <v>0</v>
      </c>
      <c r="F9" s="11"/>
      <c r="G9" s="11">
        <v>3964561645</v>
      </c>
      <c r="H9" s="11"/>
      <c r="I9" s="11">
        <v>5130562192</v>
      </c>
      <c r="J9" s="11"/>
      <c r="K9" s="11">
        <v>0</v>
      </c>
      <c r="L9" s="11"/>
      <c r="M9" s="11">
        <f t="shared" ref="M9:M11" si="0">I9-K9</f>
        <v>5130562192</v>
      </c>
    </row>
    <row r="10" spans="1:13" x14ac:dyDescent="0.55000000000000004">
      <c r="A10" s="4" t="s">
        <v>172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11531287464</v>
      </c>
      <c r="J10" s="11"/>
      <c r="K10" s="11">
        <v>0</v>
      </c>
      <c r="L10" s="11"/>
      <c r="M10" s="11">
        <f t="shared" si="0"/>
        <v>11531287464</v>
      </c>
    </row>
    <row r="11" spans="1:13" x14ac:dyDescent="0.55000000000000004">
      <c r="A11" s="4" t="s">
        <v>173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9906004696</v>
      </c>
      <c r="J11" s="11"/>
      <c r="K11" s="11">
        <v>0</v>
      </c>
      <c r="L11" s="11"/>
      <c r="M11" s="11">
        <f t="shared" si="0"/>
        <v>9906004696</v>
      </c>
    </row>
    <row r="12" spans="1:13" ht="24.75" thickBot="1" x14ac:dyDescent="0.6">
      <c r="A12" s="4" t="s">
        <v>120</v>
      </c>
      <c r="C12" s="15">
        <f>SUM(C8:C11)</f>
        <v>3964561645</v>
      </c>
      <c r="E12" s="16">
        <f>SUM(E8:E11)</f>
        <v>0</v>
      </c>
      <c r="F12" s="11"/>
      <c r="G12" s="15">
        <f>SUM(G8:G11)</f>
        <v>3964561645</v>
      </c>
      <c r="H12" s="11"/>
      <c r="I12" s="15">
        <f>SUM(I8:I11)</f>
        <v>65641351933</v>
      </c>
      <c r="J12" s="11"/>
      <c r="K12" s="16">
        <f>SUM(K8:K11)</f>
        <v>0</v>
      </c>
      <c r="L12" s="11"/>
      <c r="M12" s="15">
        <f>SUM(M8:M11)</f>
        <v>65641351933</v>
      </c>
    </row>
    <row r="13" spans="1:13" ht="24.75" thickTop="1" x14ac:dyDescent="0.55000000000000004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5"/>
  <sheetViews>
    <sheetView rightToLeft="1" workbookViewId="0">
      <selection activeCell="K16" sqref="K16"/>
    </sheetView>
  </sheetViews>
  <sheetFormatPr defaultRowHeight="24" x14ac:dyDescent="0.55000000000000004"/>
  <cols>
    <col min="1" max="1" width="32" style="4" bestFit="1" customWidth="1"/>
    <col min="2" max="2" width="1" style="4" customWidth="1"/>
    <col min="3" max="3" width="21" style="4" customWidth="1"/>
    <col min="4" max="4" width="1" style="4" customWidth="1"/>
    <col min="5" max="5" width="16" style="4" customWidth="1"/>
    <col min="6" max="6" width="1" style="4" customWidth="1"/>
    <col min="7" max="7" width="21" style="4" customWidth="1"/>
    <col min="8" max="8" width="1" style="4" customWidth="1"/>
    <col min="9" max="9" width="21" style="4" customWidth="1"/>
    <col min="10" max="10" width="1" style="4" customWidth="1"/>
    <col min="11" max="11" width="16" style="4" customWidth="1"/>
    <col min="12" max="12" width="1" style="4" customWidth="1"/>
    <col min="13" max="13" width="21" style="4" customWidth="1"/>
    <col min="14" max="14" width="1" style="4" customWidth="1"/>
    <col min="15" max="15" width="9.140625" style="4" customWidth="1"/>
    <col min="16" max="16384" width="9.140625" style="4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4" t="s">
        <v>164</v>
      </c>
      <c r="C6" s="2" t="s">
        <v>165</v>
      </c>
      <c r="D6" s="2" t="s">
        <v>165</v>
      </c>
      <c r="E6" s="2" t="s">
        <v>165</v>
      </c>
      <c r="F6" s="2" t="s">
        <v>165</v>
      </c>
      <c r="G6" s="2" t="s">
        <v>165</v>
      </c>
      <c r="I6" s="2" t="s">
        <v>166</v>
      </c>
      <c r="J6" s="2" t="s">
        <v>166</v>
      </c>
      <c r="K6" s="2" t="s">
        <v>166</v>
      </c>
      <c r="L6" s="2" t="s">
        <v>166</v>
      </c>
      <c r="M6" s="2" t="s">
        <v>166</v>
      </c>
    </row>
    <row r="7" spans="1:13" ht="25.5" thickBot="1" x14ac:dyDescent="0.6">
      <c r="A7" s="2" t="s">
        <v>167</v>
      </c>
      <c r="C7" s="2" t="s">
        <v>168</v>
      </c>
      <c r="E7" s="2" t="s">
        <v>169</v>
      </c>
      <c r="G7" s="2" t="s">
        <v>170</v>
      </c>
      <c r="I7" s="2" t="s">
        <v>168</v>
      </c>
      <c r="K7" s="2" t="s">
        <v>169</v>
      </c>
      <c r="M7" s="2" t="s">
        <v>170</v>
      </c>
    </row>
    <row r="8" spans="1:13" x14ac:dyDescent="0.55000000000000004">
      <c r="A8" s="4" t="s">
        <v>146</v>
      </c>
      <c r="C8" s="11">
        <v>0</v>
      </c>
      <c r="D8" s="11"/>
      <c r="E8" s="11">
        <v>0</v>
      </c>
      <c r="F8" s="11"/>
      <c r="G8" s="11">
        <v>0</v>
      </c>
      <c r="H8" s="11"/>
      <c r="I8" s="11">
        <v>15348393</v>
      </c>
      <c r="J8" s="11"/>
      <c r="K8" s="11">
        <v>0</v>
      </c>
      <c r="L8" s="11"/>
      <c r="M8" s="11">
        <f t="shared" ref="M8:M13" si="0">I8-K8</f>
        <v>15348393</v>
      </c>
    </row>
    <row r="9" spans="1:13" x14ac:dyDescent="0.55000000000000004">
      <c r="A9" s="4" t="s">
        <v>149</v>
      </c>
      <c r="C9" s="11">
        <v>973397</v>
      </c>
      <c r="D9" s="11"/>
      <c r="E9" s="11">
        <v>0</v>
      </c>
      <c r="F9" s="11"/>
      <c r="G9" s="11">
        <v>973397</v>
      </c>
      <c r="H9" s="11"/>
      <c r="I9" s="11">
        <v>7037013</v>
      </c>
      <c r="J9" s="11"/>
      <c r="K9" s="11">
        <v>0</v>
      </c>
      <c r="L9" s="11"/>
      <c r="M9" s="11">
        <f t="shared" si="0"/>
        <v>7037013</v>
      </c>
    </row>
    <row r="10" spans="1:13" x14ac:dyDescent="0.55000000000000004">
      <c r="A10" s="4" t="s">
        <v>151</v>
      </c>
      <c r="C10" s="11">
        <v>4565071783</v>
      </c>
      <c r="D10" s="11"/>
      <c r="E10" s="11">
        <v>0</v>
      </c>
      <c r="F10" s="11"/>
      <c r="G10" s="11">
        <v>4565071783</v>
      </c>
      <c r="H10" s="11"/>
      <c r="I10" s="11">
        <v>17427505463</v>
      </c>
      <c r="J10" s="11"/>
      <c r="K10" s="11">
        <v>0</v>
      </c>
      <c r="L10" s="11"/>
      <c r="M10" s="11">
        <f t="shared" si="0"/>
        <v>17427505463</v>
      </c>
    </row>
    <row r="11" spans="1:13" x14ac:dyDescent="0.55000000000000004">
      <c r="A11" s="4" t="s">
        <v>154</v>
      </c>
      <c r="C11" s="11">
        <v>173737</v>
      </c>
      <c r="D11" s="11"/>
      <c r="E11" s="11">
        <v>0</v>
      </c>
      <c r="F11" s="11"/>
      <c r="G11" s="11">
        <v>173737</v>
      </c>
      <c r="H11" s="11"/>
      <c r="I11" s="11">
        <v>239921</v>
      </c>
      <c r="J11" s="11"/>
      <c r="K11" s="11">
        <v>0</v>
      </c>
      <c r="L11" s="11"/>
      <c r="M11" s="11">
        <f t="shared" si="0"/>
        <v>239921</v>
      </c>
    </row>
    <row r="12" spans="1:13" x14ac:dyDescent="0.55000000000000004">
      <c r="A12" s="4" t="s">
        <v>157</v>
      </c>
      <c r="C12" s="11">
        <v>13852458990</v>
      </c>
      <c r="D12" s="11"/>
      <c r="E12" s="11">
        <v>0</v>
      </c>
      <c r="F12" s="11"/>
      <c r="G12" s="11">
        <v>13852458990</v>
      </c>
      <c r="H12" s="11"/>
      <c r="I12" s="11">
        <v>66491803152</v>
      </c>
      <c r="J12" s="11"/>
      <c r="K12" s="11">
        <v>0</v>
      </c>
      <c r="L12" s="11"/>
      <c r="M12" s="11">
        <f t="shared" si="0"/>
        <v>66491803152</v>
      </c>
    </row>
    <row r="13" spans="1:13" x14ac:dyDescent="0.55000000000000004">
      <c r="A13" s="4" t="s">
        <v>157</v>
      </c>
      <c r="C13" s="11">
        <v>2131147530</v>
      </c>
      <c r="D13" s="11"/>
      <c r="E13" s="11">
        <v>0</v>
      </c>
      <c r="F13" s="11"/>
      <c r="G13" s="11">
        <v>2131147530</v>
      </c>
      <c r="H13" s="11"/>
      <c r="I13" s="11">
        <v>9234972630</v>
      </c>
      <c r="J13" s="11"/>
      <c r="K13" s="11">
        <v>0</v>
      </c>
      <c r="L13" s="11"/>
      <c r="M13" s="11">
        <f t="shared" si="0"/>
        <v>9234972630</v>
      </c>
    </row>
    <row r="14" spans="1:13" ht="24.75" thickBot="1" x14ac:dyDescent="0.6">
      <c r="A14" s="4" t="s">
        <v>120</v>
      </c>
      <c r="C14" s="15">
        <f>SUM(C8:C13)</f>
        <v>20549825437</v>
      </c>
      <c r="E14" s="17">
        <f>SUM(E8:E13)</f>
        <v>0</v>
      </c>
      <c r="F14" s="11"/>
      <c r="G14" s="15">
        <f>SUM(G8:G13)</f>
        <v>20549825437</v>
      </c>
      <c r="H14" s="11"/>
      <c r="I14" s="15">
        <f>SUM(I8:I13)</f>
        <v>93176906572</v>
      </c>
      <c r="J14" s="11"/>
      <c r="K14" s="17">
        <f>SUM(K8:K13)</f>
        <v>0</v>
      </c>
      <c r="L14" s="11"/>
      <c r="M14" s="15">
        <f>SUM(M8:M13)</f>
        <v>93176906572</v>
      </c>
    </row>
    <row r="15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4"/>
  <sheetViews>
    <sheetView rightToLeft="1" topLeftCell="A44" workbookViewId="0">
      <selection activeCell="O56" sqref="O56"/>
    </sheetView>
  </sheetViews>
  <sheetFormatPr defaultRowHeight="24" x14ac:dyDescent="0.55000000000000004"/>
  <cols>
    <col min="1" max="1" width="35.5703125" style="4" bestFit="1" customWidth="1"/>
    <col min="2" max="2" width="1" style="4" customWidth="1"/>
    <col min="3" max="3" width="18" style="4" customWidth="1"/>
    <col min="4" max="4" width="1" style="4" customWidth="1"/>
    <col min="5" max="5" width="22" style="4" customWidth="1"/>
    <col min="6" max="6" width="1" style="4" customWidth="1"/>
    <col min="7" max="7" width="21" style="4" customWidth="1"/>
    <col min="8" max="8" width="1" style="4" customWidth="1"/>
    <col min="9" max="9" width="28" style="4" customWidth="1"/>
    <col min="10" max="10" width="1" style="4" customWidth="1"/>
    <col min="11" max="11" width="18" style="4" customWidth="1"/>
    <col min="12" max="12" width="1" style="4" customWidth="1"/>
    <col min="13" max="13" width="22" style="4" customWidth="1"/>
    <col min="14" max="14" width="1" style="4" customWidth="1"/>
    <col min="15" max="15" width="22" style="4" customWidth="1"/>
    <col min="16" max="16" width="1" style="4" customWidth="1"/>
    <col min="17" max="17" width="28" style="4" customWidth="1"/>
    <col min="18" max="18" width="1" style="4" customWidth="1"/>
    <col min="19" max="19" width="16.5703125" style="4" bestFit="1" customWidth="1"/>
    <col min="20" max="16384" width="9.140625" style="4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  <c r="N3" s="1" t="s">
        <v>163</v>
      </c>
      <c r="O3" s="1" t="s">
        <v>163</v>
      </c>
      <c r="P3" s="1" t="s">
        <v>163</v>
      </c>
      <c r="Q3" s="1" t="s">
        <v>163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165</v>
      </c>
      <c r="D6" s="2" t="s">
        <v>165</v>
      </c>
      <c r="E6" s="2" t="s">
        <v>165</v>
      </c>
      <c r="F6" s="2" t="s">
        <v>165</v>
      </c>
      <c r="G6" s="2" t="s">
        <v>165</v>
      </c>
      <c r="H6" s="2" t="s">
        <v>165</v>
      </c>
      <c r="I6" s="2" t="s">
        <v>165</v>
      </c>
      <c r="K6" s="2" t="s">
        <v>166</v>
      </c>
      <c r="L6" s="2" t="s">
        <v>166</v>
      </c>
      <c r="M6" s="2" t="s">
        <v>166</v>
      </c>
      <c r="N6" s="2" t="s">
        <v>166</v>
      </c>
      <c r="O6" s="2" t="s">
        <v>166</v>
      </c>
      <c r="P6" s="2" t="s">
        <v>166</v>
      </c>
      <c r="Q6" s="2" t="s">
        <v>166</v>
      </c>
    </row>
    <row r="7" spans="1:17" ht="24.75" x14ac:dyDescent="0.55000000000000004">
      <c r="A7" s="2" t="s">
        <v>3</v>
      </c>
      <c r="C7" s="2" t="s">
        <v>7</v>
      </c>
      <c r="E7" s="2" t="s">
        <v>213</v>
      </c>
      <c r="G7" s="2" t="s">
        <v>214</v>
      </c>
      <c r="I7" s="2" t="s">
        <v>216</v>
      </c>
      <c r="K7" s="2" t="s">
        <v>7</v>
      </c>
      <c r="M7" s="2" t="s">
        <v>213</v>
      </c>
      <c r="O7" s="2" t="s">
        <v>214</v>
      </c>
      <c r="Q7" s="2" t="s">
        <v>216</v>
      </c>
    </row>
    <row r="8" spans="1:17" x14ac:dyDescent="0.55000000000000004">
      <c r="A8" s="4" t="s">
        <v>21</v>
      </c>
      <c r="C8" s="11">
        <v>7296176</v>
      </c>
      <c r="E8" s="11">
        <v>18302080216</v>
      </c>
      <c r="F8" s="11"/>
      <c r="G8" s="11">
        <v>13630732351</v>
      </c>
      <c r="H8" s="11"/>
      <c r="I8" s="11">
        <f>E8-G8</f>
        <v>4671347865</v>
      </c>
      <c r="J8" s="11"/>
      <c r="K8" s="11">
        <v>10211395</v>
      </c>
      <c r="L8" s="11"/>
      <c r="M8" s="11">
        <v>24632458475</v>
      </c>
      <c r="N8" s="11"/>
      <c r="O8" s="11">
        <v>19076951015</v>
      </c>
      <c r="P8" s="11"/>
      <c r="Q8" s="11">
        <v>5555507460</v>
      </c>
    </row>
    <row r="9" spans="1:17" x14ac:dyDescent="0.55000000000000004">
      <c r="A9" s="4" t="s">
        <v>83</v>
      </c>
      <c r="C9" s="11">
        <v>6651911</v>
      </c>
      <c r="E9" s="11">
        <v>19077193712</v>
      </c>
      <c r="F9" s="11"/>
      <c r="G9" s="11">
        <v>25629399366</v>
      </c>
      <c r="H9" s="11"/>
      <c r="I9" s="11">
        <f t="shared" ref="I9:I57" si="0">E9-G9</f>
        <v>-6552205654</v>
      </c>
      <c r="J9" s="11"/>
      <c r="K9" s="11">
        <v>7799380</v>
      </c>
      <c r="L9" s="11"/>
      <c r="M9" s="11">
        <v>23325316460</v>
      </c>
      <c r="N9" s="11"/>
      <c r="O9" s="11">
        <v>30050525979</v>
      </c>
      <c r="P9" s="11"/>
      <c r="Q9" s="11">
        <v>-6725209519</v>
      </c>
    </row>
    <row r="10" spans="1:17" x14ac:dyDescent="0.55000000000000004">
      <c r="A10" s="4" t="s">
        <v>100</v>
      </c>
      <c r="C10" s="11">
        <v>1521161</v>
      </c>
      <c r="E10" s="11">
        <v>13042917834</v>
      </c>
      <c r="F10" s="11"/>
      <c r="G10" s="11">
        <v>18376233935</v>
      </c>
      <c r="H10" s="11"/>
      <c r="I10" s="11">
        <f t="shared" si="0"/>
        <v>-5333316101</v>
      </c>
      <c r="J10" s="11"/>
      <c r="K10" s="11">
        <v>2051933</v>
      </c>
      <c r="L10" s="11"/>
      <c r="M10" s="11">
        <v>16701106731</v>
      </c>
      <c r="N10" s="11"/>
      <c r="O10" s="11">
        <v>24788172209</v>
      </c>
      <c r="P10" s="11"/>
      <c r="Q10" s="11">
        <v>-8087065478</v>
      </c>
    </row>
    <row r="11" spans="1:17" x14ac:dyDescent="0.55000000000000004">
      <c r="A11" s="4" t="s">
        <v>33</v>
      </c>
      <c r="C11" s="11">
        <v>4211999</v>
      </c>
      <c r="E11" s="11">
        <v>11800316382</v>
      </c>
      <c r="F11" s="11"/>
      <c r="G11" s="11">
        <v>13515434592</v>
      </c>
      <c r="H11" s="11"/>
      <c r="I11" s="11">
        <f t="shared" si="0"/>
        <v>-1715118210</v>
      </c>
      <c r="J11" s="11"/>
      <c r="K11" s="11">
        <v>4679999</v>
      </c>
      <c r="L11" s="11"/>
      <c r="M11" s="11">
        <v>12860077071</v>
      </c>
      <c r="N11" s="11"/>
      <c r="O11" s="11">
        <v>15017149903</v>
      </c>
      <c r="P11" s="11"/>
      <c r="Q11" s="11">
        <v>-2157072832</v>
      </c>
    </row>
    <row r="12" spans="1:17" x14ac:dyDescent="0.55000000000000004">
      <c r="A12" s="4" t="s">
        <v>93</v>
      </c>
      <c r="C12" s="11">
        <v>3553104</v>
      </c>
      <c r="E12" s="11">
        <v>32176183324</v>
      </c>
      <c r="F12" s="11"/>
      <c r="G12" s="11">
        <v>25902707225</v>
      </c>
      <c r="H12" s="11"/>
      <c r="I12" s="11">
        <f t="shared" si="0"/>
        <v>6273476099</v>
      </c>
      <c r="J12" s="11"/>
      <c r="K12" s="11">
        <v>3553104</v>
      </c>
      <c r="L12" s="11"/>
      <c r="M12" s="11">
        <v>32176183324</v>
      </c>
      <c r="N12" s="11"/>
      <c r="O12" s="11">
        <v>25902707225</v>
      </c>
      <c r="P12" s="11"/>
      <c r="Q12" s="11">
        <v>6273476099</v>
      </c>
    </row>
    <row r="13" spans="1:17" x14ac:dyDescent="0.55000000000000004">
      <c r="A13" s="4" t="s">
        <v>91</v>
      </c>
      <c r="C13" s="11">
        <v>615117</v>
      </c>
      <c r="E13" s="11">
        <v>36372617679</v>
      </c>
      <c r="F13" s="11"/>
      <c r="G13" s="11">
        <v>21320862994</v>
      </c>
      <c r="H13" s="11"/>
      <c r="I13" s="11">
        <f t="shared" si="0"/>
        <v>15051754685</v>
      </c>
      <c r="J13" s="11"/>
      <c r="K13" s="11">
        <v>1137841</v>
      </c>
      <c r="L13" s="11"/>
      <c r="M13" s="11">
        <v>55255447794</v>
      </c>
      <c r="N13" s="11"/>
      <c r="O13" s="11">
        <v>39439248257</v>
      </c>
      <c r="P13" s="11"/>
      <c r="Q13" s="11">
        <v>15816199537</v>
      </c>
    </row>
    <row r="14" spans="1:17" x14ac:dyDescent="0.55000000000000004">
      <c r="A14" s="4" t="s">
        <v>69</v>
      </c>
      <c r="C14" s="11">
        <v>1027609</v>
      </c>
      <c r="E14" s="11">
        <v>47111336883</v>
      </c>
      <c r="F14" s="11"/>
      <c r="G14" s="11">
        <v>35711455629</v>
      </c>
      <c r="H14" s="11"/>
      <c r="I14" s="11">
        <f t="shared" si="0"/>
        <v>11399881254</v>
      </c>
      <c r="J14" s="11"/>
      <c r="K14" s="11">
        <v>1027609</v>
      </c>
      <c r="L14" s="11"/>
      <c r="M14" s="11">
        <v>47111336883</v>
      </c>
      <c r="N14" s="11"/>
      <c r="O14" s="11">
        <v>35711455629</v>
      </c>
      <c r="P14" s="11"/>
      <c r="Q14" s="11">
        <v>11399881254</v>
      </c>
    </row>
    <row r="15" spans="1:17" x14ac:dyDescent="0.55000000000000004">
      <c r="A15" s="4" t="s">
        <v>119</v>
      </c>
      <c r="C15" s="11">
        <v>427541</v>
      </c>
      <c r="E15" s="11">
        <v>3828388585</v>
      </c>
      <c r="F15" s="11"/>
      <c r="G15" s="11">
        <v>3171018774</v>
      </c>
      <c r="H15" s="11"/>
      <c r="I15" s="11">
        <f t="shared" si="0"/>
        <v>657369811</v>
      </c>
      <c r="J15" s="11"/>
      <c r="K15" s="11">
        <v>427541</v>
      </c>
      <c r="L15" s="11"/>
      <c r="M15" s="11">
        <v>3828388585</v>
      </c>
      <c r="N15" s="11"/>
      <c r="O15" s="11">
        <v>3171018774</v>
      </c>
      <c r="P15" s="11"/>
      <c r="Q15" s="11">
        <v>657369811</v>
      </c>
    </row>
    <row r="16" spans="1:17" x14ac:dyDescent="0.55000000000000004">
      <c r="A16" s="4" t="s">
        <v>23</v>
      </c>
      <c r="C16" s="11">
        <v>10144711</v>
      </c>
      <c r="E16" s="11">
        <v>26875815688</v>
      </c>
      <c r="F16" s="11"/>
      <c r="G16" s="11">
        <v>24061259045</v>
      </c>
      <c r="H16" s="11"/>
      <c r="I16" s="11">
        <f t="shared" si="0"/>
        <v>2814556643</v>
      </c>
      <c r="J16" s="11"/>
      <c r="K16" s="11">
        <v>20144711</v>
      </c>
      <c r="L16" s="11"/>
      <c r="M16" s="11">
        <v>50921885366</v>
      </c>
      <c r="N16" s="11"/>
      <c r="O16" s="11">
        <v>47779292032</v>
      </c>
      <c r="P16" s="11"/>
      <c r="Q16" s="11">
        <v>3142593334</v>
      </c>
    </row>
    <row r="17" spans="1:17" x14ac:dyDescent="0.55000000000000004">
      <c r="A17" s="4" t="s">
        <v>49</v>
      </c>
      <c r="C17" s="11">
        <v>11840081</v>
      </c>
      <c r="E17" s="11">
        <v>23248881944</v>
      </c>
      <c r="F17" s="11"/>
      <c r="G17" s="11">
        <v>25427851522</v>
      </c>
      <c r="H17" s="11"/>
      <c r="I17" s="11">
        <f t="shared" si="0"/>
        <v>-2178969578</v>
      </c>
      <c r="J17" s="11"/>
      <c r="K17" s="11">
        <v>21497021</v>
      </c>
      <c r="L17" s="11"/>
      <c r="M17" s="11">
        <v>38672671850</v>
      </c>
      <c r="N17" s="11"/>
      <c r="O17" s="11">
        <v>46167172198</v>
      </c>
      <c r="P17" s="11"/>
      <c r="Q17" s="11">
        <v>-7494500348</v>
      </c>
    </row>
    <row r="18" spans="1:17" x14ac:dyDescent="0.55000000000000004">
      <c r="A18" s="4" t="s">
        <v>31</v>
      </c>
      <c r="C18" s="11">
        <v>0</v>
      </c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264890</v>
      </c>
      <c r="L18" s="11"/>
      <c r="M18" s="11">
        <v>2975447133</v>
      </c>
      <c r="N18" s="11"/>
      <c r="O18" s="11">
        <v>3315122057</v>
      </c>
      <c r="P18" s="11"/>
      <c r="Q18" s="11">
        <v>-339674924</v>
      </c>
    </row>
    <row r="19" spans="1:17" x14ac:dyDescent="0.55000000000000004">
      <c r="A19" s="4" t="s">
        <v>25</v>
      </c>
      <c r="C19" s="11">
        <v>0</v>
      </c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10767247</v>
      </c>
      <c r="L19" s="11"/>
      <c r="M19" s="11">
        <v>42440061911</v>
      </c>
      <c r="N19" s="11"/>
      <c r="O19" s="11">
        <v>31146259268</v>
      </c>
      <c r="P19" s="11"/>
      <c r="Q19" s="11">
        <v>11293802643</v>
      </c>
    </row>
    <row r="20" spans="1:17" x14ac:dyDescent="0.55000000000000004">
      <c r="A20" s="4" t="s">
        <v>67</v>
      </c>
      <c r="C20" s="11">
        <v>0</v>
      </c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235300</v>
      </c>
      <c r="L20" s="11"/>
      <c r="M20" s="11">
        <v>6717016740</v>
      </c>
      <c r="N20" s="11"/>
      <c r="O20" s="11">
        <v>6647436851</v>
      </c>
      <c r="P20" s="11"/>
      <c r="Q20" s="11">
        <v>69579889</v>
      </c>
    </row>
    <row r="21" spans="1:17" x14ac:dyDescent="0.55000000000000004">
      <c r="A21" s="4" t="s">
        <v>45</v>
      </c>
      <c r="C21" s="11">
        <v>0</v>
      </c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1897986</v>
      </c>
      <c r="L21" s="11"/>
      <c r="M21" s="11">
        <v>11961633565</v>
      </c>
      <c r="N21" s="11"/>
      <c r="O21" s="11">
        <v>14886007640</v>
      </c>
      <c r="P21" s="11"/>
      <c r="Q21" s="11">
        <v>-2924374075</v>
      </c>
    </row>
    <row r="22" spans="1:17" x14ac:dyDescent="0.55000000000000004">
      <c r="A22" s="4" t="s">
        <v>189</v>
      </c>
      <c r="C22" s="11">
        <v>0</v>
      </c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2899792</v>
      </c>
      <c r="L22" s="11"/>
      <c r="M22" s="11">
        <v>71160159235</v>
      </c>
      <c r="N22" s="11"/>
      <c r="O22" s="11">
        <v>61715143667</v>
      </c>
      <c r="P22" s="11"/>
      <c r="Q22" s="11">
        <v>9445015568</v>
      </c>
    </row>
    <row r="23" spans="1:17" x14ac:dyDescent="0.55000000000000004">
      <c r="A23" s="4" t="s">
        <v>209</v>
      </c>
      <c r="C23" s="11">
        <v>0</v>
      </c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572500</v>
      </c>
      <c r="L23" s="11"/>
      <c r="M23" s="11">
        <v>9536721310</v>
      </c>
      <c r="N23" s="11"/>
      <c r="O23" s="11">
        <v>8382749096</v>
      </c>
      <c r="P23" s="11"/>
      <c r="Q23" s="11">
        <v>1153972214</v>
      </c>
    </row>
    <row r="24" spans="1:17" x14ac:dyDescent="0.55000000000000004">
      <c r="A24" s="4" t="s">
        <v>81</v>
      </c>
      <c r="C24" s="11">
        <v>0</v>
      </c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34669</v>
      </c>
      <c r="L24" s="11"/>
      <c r="M24" s="11">
        <v>506777548</v>
      </c>
      <c r="N24" s="11"/>
      <c r="O24" s="11">
        <v>491783007</v>
      </c>
      <c r="P24" s="11"/>
      <c r="Q24" s="11">
        <v>14994541</v>
      </c>
    </row>
    <row r="25" spans="1:17" x14ac:dyDescent="0.55000000000000004">
      <c r="A25" s="4" t="s">
        <v>87</v>
      </c>
      <c r="C25" s="11">
        <v>0</v>
      </c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14027360</v>
      </c>
      <c r="L25" s="11"/>
      <c r="M25" s="11">
        <v>58381130107</v>
      </c>
      <c r="N25" s="11"/>
      <c r="O25" s="11">
        <v>69384832166</v>
      </c>
      <c r="P25" s="11"/>
      <c r="Q25" s="11">
        <v>-11003702059</v>
      </c>
    </row>
    <row r="26" spans="1:17" x14ac:dyDescent="0.55000000000000004">
      <c r="A26" s="4" t="s">
        <v>79</v>
      </c>
      <c r="C26" s="11">
        <v>0</v>
      </c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2581089</v>
      </c>
      <c r="L26" s="11"/>
      <c r="M26" s="11">
        <v>26364206669</v>
      </c>
      <c r="N26" s="11"/>
      <c r="O26" s="11">
        <v>29770163999</v>
      </c>
      <c r="P26" s="11"/>
      <c r="Q26" s="11">
        <v>-3405957330</v>
      </c>
    </row>
    <row r="27" spans="1:17" x14ac:dyDescent="0.55000000000000004">
      <c r="A27" s="4" t="s">
        <v>63</v>
      </c>
      <c r="C27" s="11">
        <v>0</v>
      </c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2081661</v>
      </c>
      <c r="L27" s="11"/>
      <c r="M27" s="11">
        <v>13225094720</v>
      </c>
      <c r="N27" s="11"/>
      <c r="O27" s="11">
        <v>16719742949</v>
      </c>
      <c r="P27" s="11"/>
      <c r="Q27" s="11">
        <v>-3494648229</v>
      </c>
    </row>
    <row r="28" spans="1:17" x14ac:dyDescent="0.55000000000000004">
      <c r="A28" s="4" t="s">
        <v>65</v>
      </c>
      <c r="C28" s="11">
        <v>0</v>
      </c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1101091</v>
      </c>
      <c r="L28" s="11"/>
      <c r="M28" s="11">
        <v>18705680259</v>
      </c>
      <c r="N28" s="11"/>
      <c r="O28" s="11">
        <v>19209168351</v>
      </c>
      <c r="P28" s="11"/>
      <c r="Q28" s="11">
        <v>-503488092</v>
      </c>
    </row>
    <row r="29" spans="1:17" x14ac:dyDescent="0.55000000000000004">
      <c r="A29" s="4" t="s">
        <v>217</v>
      </c>
      <c r="C29" s="11">
        <v>0</v>
      </c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2581089</v>
      </c>
      <c r="L29" s="11"/>
      <c r="M29" s="11">
        <v>17572053912</v>
      </c>
      <c r="N29" s="11"/>
      <c r="O29" s="11">
        <v>17572053912</v>
      </c>
      <c r="P29" s="11"/>
      <c r="Q29" s="11">
        <v>0</v>
      </c>
    </row>
    <row r="30" spans="1:17" x14ac:dyDescent="0.55000000000000004">
      <c r="A30" s="4" t="s">
        <v>109</v>
      </c>
      <c r="C30" s="11">
        <v>0</v>
      </c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1</v>
      </c>
      <c r="L30" s="11"/>
      <c r="M30" s="11">
        <v>1</v>
      </c>
      <c r="N30" s="11"/>
      <c r="O30" s="11">
        <v>5102</v>
      </c>
      <c r="P30" s="11"/>
      <c r="Q30" s="11">
        <v>-5101</v>
      </c>
    </row>
    <row r="31" spans="1:17" x14ac:dyDescent="0.55000000000000004">
      <c r="A31" s="4" t="s">
        <v>218</v>
      </c>
      <c r="C31" s="11">
        <v>0</v>
      </c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3016872</v>
      </c>
      <c r="L31" s="11"/>
      <c r="M31" s="11">
        <v>37278095026</v>
      </c>
      <c r="N31" s="11"/>
      <c r="O31" s="11">
        <v>31431960299</v>
      </c>
      <c r="P31" s="11"/>
      <c r="Q31" s="11">
        <v>5846134727</v>
      </c>
    </row>
    <row r="32" spans="1:17" x14ac:dyDescent="0.55000000000000004">
      <c r="A32" s="4" t="s">
        <v>102</v>
      </c>
      <c r="C32" s="11">
        <v>0</v>
      </c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1260000</v>
      </c>
      <c r="L32" s="11"/>
      <c r="M32" s="11">
        <v>29809571400</v>
      </c>
      <c r="N32" s="11"/>
      <c r="O32" s="11">
        <v>30673798469</v>
      </c>
      <c r="P32" s="11"/>
      <c r="Q32" s="11">
        <v>-864227069</v>
      </c>
    </row>
    <row r="33" spans="1:17" x14ac:dyDescent="0.55000000000000004">
      <c r="A33" s="4" t="s">
        <v>211</v>
      </c>
      <c r="C33" s="11">
        <v>0</v>
      </c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28369173</v>
      </c>
      <c r="L33" s="11"/>
      <c r="M33" s="11">
        <v>50650988220</v>
      </c>
      <c r="N33" s="11"/>
      <c r="O33" s="11">
        <v>44923199638</v>
      </c>
      <c r="P33" s="11"/>
      <c r="Q33" s="11">
        <v>5727788582</v>
      </c>
    </row>
    <row r="34" spans="1:17" x14ac:dyDescent="0.55000000000000004">
      <c r="A34" s="4" t="s">
        <v>19</v>
      </c>
      <c r="C34" s="11">
        <v>0</v>
      </c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6752036</v>
      </c>
      <c r="L34" s="11"/>
      <c r="M34" s="11">
        <v>9302640081</v>
      </c>
      <c r="N34" s="11"/>
      <c r="O34" s="11">
        <v>19605971091</v>
      </c>
      <c r="P34" s="11"/>
      <c r="Q34" s="11">
        <v>-10303331010</v>
      </c>
    </row>
    <row r="35" spans="1:17" x14ac:dyDescent="0.55000000000000004">
      <c r="A35" s="4" t="s">
        <v>206</v>
      </c>
      <c r="C35" s="11">
        <v>0</v>
      </c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1010259</v>
      </c>
      <c r="L35" s="11"/>
      <c r="M35" s="11">
        <v>60501367200</v>
      </c>
      <c r="N35" s="11"/>
      <c r="O35" s="11">
        <v>59290799496</v>
      </c>
      <c r="P35" s="11"/>
      <c r="Q35" s="11">
        <v>1210567704</v>
      </c>
    </row>
    <row r="36" spans="1:17" x14ac:dyDescent="0.55000000000000004">
      <c r="A36" s="4" t="s">
        <v>39</v>
      </c>
      <c r="C36" s="11">
        <v>0</v>
      </c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96968</v>
      </c>
      <c r="L36" s="11"/>
      <c r="M36" s="11">
        <v>2381032040</v>
      </c>
      <c r="N36" s="11"/>
      <c r="O36" s="11">
        <v>2503275299</v>
      </c>
      <c r="P36" s="11"/>
      <c r="Q36" s="11">
        <v>-122243259</v>
      </c>
    </row>
    <row r="37" spans="1:17" x14ac:dyDescent="0.55000000000000004">
      <c r="A37" s="4" t="s">
        <v>43</v>
      </c>
      <c r="C37" s="11">
        <v>0</v>
      </c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782206</v>
      </c>
      <c r="L37" s="11"/>
      <c r="M37" s="11">
        <v>8152481958</v>
      </c>
      <c r="N37" s="11"/>
      <c r="O37" s="11">
        <v>7340089695</v>
      </c>
      <c r="P37" s="11"/>
      <c r="Q37" s="11">
        <v>812392263</v>
      </c>
    </row>
    <row r="38" spans="1:17" x14ac:dyDescent="0.55000000000000004">
      <c r="A38" s="4" t="s">
        <v>219</v>
      </c>
      <c r="C38" s="11">
        <v>0</v>
      </c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9031031</v>
      </c>
      <c r="L38" s="11"/>
      <c r="M38" s="11">
        <v>36106061938</v>
      </c>
      <c r="N38" s="11"/>
      <c r="O38" s="11">
        <v>36106061938</v>
      </c>
      <c r="P38" s="11"/>
      <c r="Q38" s="11">
        <v>0</v>
      </c>
    </row>
    <row r="39" spans="1:17" x14ac:dyDescent="0.55000000000000004">
      <c r="A39" s="4" t="s">
        <v>220</v>
      </c>
      <c r="C39" s="11">
        <v>0</v>
      </c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1</v>
      </c>
      <c r="L39" s="11"/>
      <c r="M39" s="11">
        <v>2342</v>
      </c>
      <c r="N39" s="11"/>
      <c r="O39" s="11">
        <v>0</v>
      </c>
      <c r="P39" s="11"/>
      <c r="Q39" s="11">
        <v>2342</v>
      </c>
    </row>
    <row r="40" spans="1:17" x14ac:dyDescent="0.55000000000000004">
      <c r="A40" s="4" t="s">
        <v>29</v>
      </c>
      <c r="C40" s="11">
        <v>0</v>
      </c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8279051</v>
      </c>
      <c r="L40" s="11"/>
      <c r="M40" s="11">
        <v>33456951362</v>
      </c>
      <c r="N40" s="11"/>
      <c r="O40" s="11">
        <v>46580614632</v>
      </c>
      <c r="P40" s="11"/>
      <c r="Q40" s="11">
        <v>-13123663270</v>
      </c>
    </row>
    <row r="41" spans="1:17" x14ac:dyDescent="0.55000000000000004">
      <c r="A41" s="4" t="s">
        <v>37</v>
      </c>
      <c r="C41" s="11">
        <v>0</v>
      </c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4517</v>
      </c>
      <c r="L41" s="11"/>
      <c r="M41" s="11">
        <v>205571188</v>
      </c>
      <c r="N41" s="11"/>
      <c r="O41" s="11">
        <v>226032835</v>
      </c>
      <c r="P41" s="11"/>
      <c r="Q41" s="11">
        <v>-20461647</v>
      </c>
    </row>
    <row r="42" spans="1:17" x14ac:dyDescent="0.55000000000000004">
      <c r="A42" s="4" t="s">
        <v>57</v>
      </c>
      <c r="C42" s="11">
        <v>0</v>
      </c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451394</v>
      </c>
      <c r="L42" s="11"/>
      <c r="M42" s="11">
        <v>6973592815</v>
      </c>
      <c r="N42" s="11"/>
      <c r="O42" s="11">
        <v>6338221680</v>
      </c>
      <c r="P42" s="11"/>
      <c r="Q42" s="11">
        <v>635371135</v>
      </c>
    </row>
    <row r="43" spans="1:17" x14ac:dyDescent="0.55000000000000004">
      <c r="A43" s="4" t="s">
        <v>212</v>
      </c>
      <c r="C43" s="11">
        <v>0</v>
      </c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625000</v>
      </c>
      <c r="L43" s="11"/>
      <c r="M43" s="11">
        <v>4982675695</v>
      </c>
      <c r="N43" s="11"/>
      <c r="O43" s="11">
        <v>5630733067</v>
      </c>
      <c r="P43" s="11"/>
      <c r="Q43" s="11">
        <v>-648057372</v>
      </c>
    </row>
    <row r="44" spans="1:17" x14ac:dyDescent="0.55000000000000004">
      <c r="A44" s="4" t="s">
        <v>221</v>
      </c>
      <c r="C44" s="11">
        <v>0</v>
      </c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1327804</v>
      </c>
      <c r="L44" s="11"/>
      <c r="M44" s="11">
        <v>49621659305</v>
      </c>
      <c r="N44" s="11"/>
      <c r="O44" s="11">
        <v>44492629313</v>
      </c>
      <c r="P44" s="11"/>
      <c r="Q44" s="11">
        <v>5129029992</v>
      </c>
    </row>
    <row r="45" spans="1:17" x14ac:dyDescent="0.55000000000000004">
      <c r="A45" s="4" t="s">
        <v>106</v>
      </c>
      <c r="C45" s="11">
        <v>0</v>
      </c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1</v>
      </c>
      <c r="L45" s="11"/>
      <c r="M45" s="11">
        <v>1</v>
      </c>
      <c r="N45" s="11"/>
      <c r="O45" s="11">
        <v>3419</v>
      </c>
      <c r="P45" s="11"/>
      <c r="Q45" s="11">
        <v>-3418</v>
      </c>
    </row>
    <row r="46" spans="1:17" x14ac:dyDescent="0.55000000000000004">
      <c r="A46" s="4" t="s">
        <v>136</v>
      </c>
      <c r="C46" s="11">
        <v>112600</v>
      </c>
      <c r="E46" s="11">
        <v>112600000000</v>
      </c>
      <c r="F46" s="11"/>
      <c r="G46" s="11">
        <v>92011299928</v>
      </c>
      <c r="H46" s="11"/>
      <c r="I46" s="11">
        <f t="shared" si="0"/>
        <v>20588700072</v>
      </c>
      <c r="J46" s="11"/>
      <c r="K46" s="11">
        <v>112600</v>
      </c>
      <c r="L46" s="11"/>
      <c r="M46" s="11">
        <v>112600000000</v>
      </c>
      <c r="N46" s="11"/>
      <c r="O46" s="11">
        <v>92011299928</v>
      </c>
      <c r="P46" s="11"/>
      <c r="Q46" s="11">
        <v>20588700072</v>
      </c>
    </row>
    <row r="47" spans="1:17" x14ac:dyDescent="0.55000000000000004">
      <c r="A47" s="4" t="s">
        <v>222</v>
      </c>
      <c r="C47" s="11">
        <v>0</v>
      </c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136666</v>
      </c>
      <c r="L47" s="11"/>
      <c r="M47" s="11">
        <v>135674502371</v>
      </c>
      <c r="N47" s="11"/>
      <c r="O47" s="11">
        <v>122776784180</v>
      </c>
      <c r="P47" s="11"/>
      <c r="Q47" s="11">
        <v>12897718191</v>
      </c>
    </row>
    <row r="48" spans="1:17" x14ac:dyDescent="0.55000000000000004">
      <c r="A48" s="4" t="s">
        <v>223</v>
      </c>
      <c r="C48" s="11">
        <v>0</v>
      </c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197327</v>
      </c>
      <c r="L48" s="11"/>
      <c r="M48" s="11">
        <v>197327000000</v>
      </c>
      <c r="N48" s="11"/>
      <c r="O48" s="11">
        <v>169589572247</v>
      </c>
      <c r="P48" s="11"/>
      <c r="Q48" s="11">
        <v>27737427753</v>
      </c>
    </row>
    <row r="49" spans="1:19" x14ac:dyDescent="0.55000000000000004">
      <c r="A49" s="4" t="s">
        <v>132</v>
      </c>
      <c r="C49" s="11">
        <v>0</v>
      </c>
      <c r="E49" s="11"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30000</v>
      </c>
      <c r="L49" s="11"/>
      <c r="M49" s="11">
        <v>24838197262</v>
      </c>
      <c r="N49" s="11"/>
      <c r="O49" s="11">
        <v>24019345704</v>
      </c>
      <c r="P49" s="11"/>
      <c r="Q49" s="11">
        <v>818851558</v>
      </c>
    </row>
    <row r="50" spans="1:19" x14ac:dyDescent="0.55000000000000004">
      <c r="A50" s="4" t="s">
        <v>224</v>
      </c>
      <c r="C50" s="11">
        <v>0</v>
      </c>
      <c r="E50" s="11"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14300</v>
      </c>
      <c r="L50" s="11"/>
      <c r="M50" s="11">
        <v>14299166751</v>
      </c>
      <c r="N50" s="11"/>
      <c r="O50" s="11">
        <v>13162908790</v>
      </c>
      <c r="P50" s="11"/>
      <c r="Q50" s="11">
        <v>1136257961</v>
      </c>
    </row>
    <row r="51" spans="1:19" x14ac:dyDescent="0.55000000000000004">
      <c r="A51" s="4" t="s">
        <v>225</v>
      </c>
      <c r="C51" s="11">
        <v>0</v>
      </c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16</v>
      </c>
      <c r="L51" s="11"/>
      <c r="M51" s="11">
        <v>16000000</v>
      </c>
      <c r="N51" s="11"/>
      <c r="O51" s="11">
        <v>14018258</v>
      </c>
      <c r="P51" s="11"/>
      <c r="Q51" s="11">
        <v>1981742</v>
      </c>
    </row>
    <row r="52" spans="1:19" x14ac:dyDescent="0.55000000000000004">
      <c r="A52" s="4" t="s">
        <v>226</v>
      </c>
      <c r="C52" s="11">
        <v>0</v>
      </c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90132</v>
      </c>
      <c r="L52" s="11"/>
      <c r="M52" s="11">
        <v>90132000000</v>
      </c>
      <c r="N52" s="11"/>
      <c r="O52" s="11">
        <v>75696256246</v>
      </c>
      <c r="P52" s="11"/>
      <c r="Q52" s="11">
        <v>14435743754</v>
      </c>
    </row>
    <row r="53" spans="1:19" x14ac:dyDescent="0.55000000000000004">
      <c r="A53" s="4" t="s">
        <v>173</v>
      </c>
      <c r="C53" s="11">
        <v>0</v>
      </c>
      <c r="E53" s="11"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161396</v>
      </c>
      <c r="L53" s="11"/>
      <c r="M53" s="11">
        <v>143317194448</v>
      </c>
      <c r="N53" s="11"/>
      <c r="O53" s="11">
        <v>144129691397</v>
      </c>
      <c r="P53" s="11"/>
      <c r="Q53" s="11">
        <v>-812496949</v>
      </c>
    </row>
    <row r="54" spans="1:19" x14ac:dyDescent="0.55000000000000004">
      <c r="A54" s="4" t="s">
        <v>172</v>
      </c>
      <c r="C54" s="11">
        <v>0</v>
      </c>
      <c r="E54" s="11"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105000</v>
      </c>
      <c r="L54" s="11"/>
      <c r="M54" s="11">
        <v>105000000000</v>
      </c>
      <c r="N54" s="11"/>
      <c r="O54" s="11">
        <v>98839582078</v>
      </c>
      <c r="P54" s="11"/>
      <c r="Q54" s="11">
        <v>6160417922</v>
      </c>
    </row>
    <row r="55" spans="1:19" x14ac:dyDescent="0.55000000000000004">
      <c r="A55" s="4" t="s">
        <v>227</v>
      </c>
      <c r="C55" s="11">
        <v>0</v>
      </c>
      <c r="E55" s="11">
        <v>0</v>
      </c>
      <c r="F55" s="11"/>
      <c r="G55" s="11">
        <v>0</v>
      </c>
      <c r="H55" s="11"/>
      <c r="I55" s="11">
        <f t="shared" si="0"/>
        <v>0</v>
      </c>
      <c r="J55" s="11"/>
      <c r="K55" s="11">
        <v>26700</v>
      </c>
      <c r="L55" s="11"/>
      <c r="M55" s="11">
        <v>26700000000</v>
      </c>
      <c r="N55" s="11"/>
      <c r="O55" s="11">
        <v>22107063368</v>
      </c>
      <c r="P55" s="11"/>
      <c r="Q55" s="11">
        <v>4592936632</v>
      </c>
    </row>
    <row r="56" spans="1:19" x14ac:dyDescent="0.55000000000000004">
      <c r="A56" s="4" t="s">
        <v>134</v>
      </c>
      <c r="C56" s="11">
        <v>0</v>
      </c>
      <c r="E56" s="11">
        <v>0</v>
      </c>
      <c r="F56" s="11"/>
      <c r="G56" s="11">
        <v>0</v>
      </c>
      <c r="H56" s="11"/>
      <c r="I56" s="11">
        <f t="shared" si="0"/>
        <v>0</v>
      </c>
      <c r="J56" s="11"/>
      <c r="K56" s="11">
        <v>42055</v>
      </c>
      <c r="L56" s="11"/>
      <c r="M56" s="11">
        <v>29994917238</v>
      </c>
      <c r="N56" s="11"/>
      <c r="O56" s="11">
        <v>27246700640</v>
      </c>
      <c r="P56" s="11"/>
      <c r="Q56" s="11">
        <v>2748216598</v>
      </c>
    </row>
    <row r="57" spans="1:19" x14ac:dyDescent="0.55000000000000004">
      <c r="A57" s="4" t="s">
        <v>171</v>
      </c>
      <c r="C57" s="11">
        <v>0</v>
      </c>
      <c r="E57" s="11"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652593</v>
      </c>
      <c r="L57" s="11"/>
      <c r="M57" s="11">
        <v>625568596684</v>
      </c>
      <c r="N57" s="11"/>
      <c r="O57" s="11">
        <v>603278123817</v>
      </c>
      <c r="P57" s="11"/>
      <c r="Q57" s="11">
        <v>22290472867</v>
      </c>
    </row>
    <row r="58" spans="1:19" x14ac:dyDescent="0.55000000000000004">
      <c r="A58" s="4" t="s">
        <v>120</v>
      </c>
      <c r="C58" s="4" t="s">
        <v>120</v>
      </c>
      <c r="E58" s="13">
        <f>SUM(E8:E57)</f>
        <v>344435732247</v>
      </c>
      <c r="F58" s="8"/>
      <c r="G58" s="13">
        <f>SUM(G8:G57)</f>
        <v>298758255361</v>
      </c>
      <c r="H58" s="8"/>
      <c r="I58" s="13">
        <f>SUM(I8:I57)</f>
        <v>45677476886</v>
      </c>
      <c r="K58" s="4" t="s">
        <v>120</v>
      </c>
      <c r="M58" s="6">
        <f>SUM(M8:M57)</f>
        <v>2419921120974</v>
      </c>
      <c r="O58" s="6">
        <f>SUM(O8:O57)</f>
        <v>2294358898810</v>
      </c>
      <c r="Q58" s="13">
        <f>SUM(Q8:Q57)</f>
        <v>125562222164</v>
      </c>
      <c r="S58" s="5"/>
    </row>
    <row r="59" spans="1:19" x14ac:dyDescent="0.55000000000000004">
      <c r="I59" s="19"/>
      <c r="J59" s="19"/>
      <c r="K59" s="19"/>
      <c r="L59" s="19"/>
      <c r="M59" s="19"/>
      <c r="N59" s="19"/>
      <c r="O59" s="19"/>
      <c r="P59" s="19"/>
      <c r="Q59" s="19"/>
      <c r="S59" s="5"/>
    </row>
    <row r="60" spans="1:19" x14ac:dyDescent="0.55000000000000004">
      <c r="I60" s="8"/>
      <c r="J60" s="8"/>
      <c r="K60" s="8"/>
      <c r="L60" s="8"/>
      <c r="M60" s="8"/>
      <c r="N60" s="8"/>
      <c r="O60" s="8"/>
      <c r="P60" s="8"/>
      <c r="Q60" s="8"/>
      <c r="S60" s="5"/>
    </row>
    <row r="61" spans="1:19" x14ac:dyDescent="0.55000000000000004">
      <c r="I61" s="8"/>
      <c r="J61" s="8"/>
      <c r="K61" s="8"/>
      <c r="L61" s="8"/>
      <c r="M61" s="8"/>
      <c r="N61" s="8"/>
      <c r="O61" s="8"/>
      <c r="P61" s="8"/>
      <c r="Q61" s="8"/>
      <c r="S61" s="5"/>
    </row>
    <row r="62" spans="1:19" x14ac:dyDescent="0.55000000000000004">
      <c r="I62" s="8"/>
      <c r="J62" s="8"/>
      <c r="K62" s="8"/>
      <c r="L62" s="8"/>
      <c r="M62" s="8"/>
      <c r="N62" s="8"/>
      <c r="O62" s="8"/>
      <c r="P62" s="8"/>
      <c r="Q62" s="8"/>
    </row>
    <row r="63" spans="1:19" x14ac:dyDescent="0.55000000000000004">
      <c r="I63" s="19"/>
      <c r="J63" s="19"/>
      <c r="K63" s="19"/>
      <c r="L63" s="19"/>
      <c r="M63" s="19"/>
      <c r="N63" s="19"/>
      <c r="O63" s="19"/>
      <c r="P63" s="19"/>
      <c r="Q63" s="19"/>
    </row>
    <row r="64" spans="1:19" x14ac:dyDescent="0.55000000000000004">
      <c r="I64" s="8"/>
      <c r="J64" s="8"/>
      <c r="K64" s="8"/>
      <c r="L64" s="8"/>
      <c r="M64" s="8"/>
      <c r="N64" s="8"/>
      <c r="O64" s="8"/>
      <c r="P64" s="8"/>
      <c r="Q64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74"/>
  <sheetViews>
    <sheetView rightToLeft="1" tabSelected="1" workbookViewId="0">
      <selection activeCell="K16" sqref="K16"/>
    </sheetView>
  </sheetViews>
  <sheetFormatPr defaultRowHeight="24" x14ac:dyDescent="0.55000000000000004"/>
  <cols>
    <col min="1" max="1" width="32.140625" style="4" bestFit="1" customWidth="1"/>
    <col min="2" max="2" width="1" style="4" customWidth="1"/>
    <col min="3" max="3" width="19" style="4" customWidth="1"/>
    <col min="4" max="4" width="1" style="4" customWidth="1"/>
    <col min="5" max="5" width="22" style="4" customWidth="1"/>
    <col min="6" max="6" width="1" style="4" customWidth="1"/>
    <col min="7" max="7" width="22" style="4" customWidth="1"/>
    <col min="8" max="8" width="1" style="4" customWidth="1"/>
    <col min="9" max="9" width="34" style="4" customWidth="1"/>
    <col min="10" max="10" width="1" style="4" customWidth="1"/>
    <col min="11" max="11" width="19" style="4" customWidth="1"/>
    <col min="12" max="12" width="1" style="4" customWidth="1"/>
    <col min="13" max="13" width="22" style="4" customWidth="1"/>
    <col min="14" max="14" width="1" style="4" customWidth="1"/>
    <col min="15" max="15" width="22" style="4" customWidth="1"/>
    <col min="16" max="16" width="1" style="4" customWidth="1"/>
    <col min="17" max="17" width="34" style="4" customWidth="1"/>
    <col min="18" max="18" width="1" style="4" customWidth="1"/>
    <col min="19" max="19" width="9.140625" style="4" customWidth="1"/>
    <col min="20" max="16384" width="9.140625" style="4"/>
  </cols>
  <sheetData>
    <row r="2" spans="1:2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3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  <c r="N3" s="1" t="s">
        <v>163</v>
      </c>
      <c r="O3" s="1" t="s">
        <v>163</v>
      </c>
      <c r="P3" s="1" t="s">
        <v>163</v>
      </c>
      <c r="Q3" s="1" t="s">
        <v>163</v>
      </c>
    </row>
    <row r="4" spans="1:2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3" ht="24.75" x14ac:dyDescent="0.55000000000000004">
      <c r="A6" s="2" t="s">
        <v>3</v>
      </c>
      <c r="C6" s="2" t="s">
        <v>165</v>
      </c>
      <c r="D6" s="2" t="s">
        <v>165</v>
      </c>
      <c r="E6" s="2" t="s">
        <v>165</v>
      </c>
      <c r="F6" s="2" t="s">
        <v>165</v>
      </c>
      <c r="G6" s="2" t="s">
        <v>165</v>
      </c>
      <c r="H6" s="2" t="s">
        <v>165</v>
      </c>
      <c r="I6" s="2" t="s">
        <v>165</v>
      </c>
      <c r="K6" s="2" t="s">
        <v>166</v>
      </c>
      <c r="L6" s="2" t="s">
        <v>166</v>
      </c>
      <c r="M6" s="2" t="s">
        <v>166</v>
      </c>
      <c r="N6" s="2" t="s">
        <v>166</v>
      </c>
      <c r="O6" s="2" t="s">
        <v>166</v>
      </c>
      <c r="P6" s="2" t="s">
        <v>166</v>
      </c>
      <c r="Q6" s="2" t="s">
        <v>166</v>
      </c>
    </row>
    <row r="7" spans="1:23" ht="24.75" x14ac:dyDescent="0.55000000000000004">
      <c r="A7" s="2" t="s">
        <v>3</v>
      </c>
      <c r="C7" s="2" t="s">
        <v>7</v>
      </c>
      <c r="E7" s="2" t="s">
        <v>213</v>
      </c>
      <c r="G7" s="2" t="s">
        <v>214</v>
      </c>
      <c r="I7" s="2" t="s">
        <v>215</v>
      </c>
      <c r="K7" s="2" t="s">
        <v>7</v>
      </c>
      <c r="M7" s="2" t="s">
        <v>213</v>
      </c>
      <c r="O7" s="2" t="s">
        <v>214</v>
      </c>
      <c r="Q7" s="2" t="s">
        <v>215</v>
      </c>
    </row>
    <row r="8" spans="1:23" x14ac:dyDescent="0.55000000000000004">
      <c r="A8" s="4" t="s">
        <v>85</v>
      </c>
      <c r="C8" s="11">
        <v>11047323</v>
      </c>
      <c r="E8" s="11">
        <v>51152252872</v>
      </c>
      <c r="F8" s="11"/>
      <c r="G8" s="11">
        <v>43245507044</v>
      </c>
      <c r="H8" s="11"/>
      <c r="I8" s="11">
        <f>E8-G8</f>
        <v>7906745828</v>
      </c>
      <c r="J8" s="11"/>
      <c r="K8" s="11">
        <v>11047323</v>
      </c>
      <c r="L8" s="11"/>
      <c r="M8" s="11">
        <v>51152252872</v>
      </c>
      <c r="N8" s="11"/>
      <c r="O8" s="11">
        <v>49098695275</v>
      </c>
      <c r="P8" s="11"/>
      <c r="Q8" s="11">
        <f>M8-O8</f>
        <v>2053557597</v>
      </c>
      <c r="R8" s="11"/>
      <c r="S8" s="11"/>
      <c r="T8" s="11"/>
      <c r="U8" s="11"/>
      <c r="V8" s="11"/>
      <c r="W8" s="11"/>
    </row>
    <row r="9" spans="1:23" x14ac:dyDescent="0.55000000000000004">
      <c r="A9" s="4" t="s">
        <v>104</v>
      </c>
      <c r="C9" s="11">
        <v>4930802</v>
      </c>
      <c r="E9" s="11">
        <v>44946422386</v>
      </c>
      <c r="F9" s="11"/>
      <c r="G9" s="11">
        <v>36711963323</v>
      </c>
      <c r="H9" s="11"/>
      <c r="I9" s="11">
        <f t="shared" ref="I9:I68" si="0">E9-G9</f>
        <v>8234459063</v>
      </c>
      <c r="J9" s="11"/>
      <c r="K9" s="11">
        <v>4930802</v>
      </c>
      <c r="L9" s="11"/>
      <c r="M9" s="11">
        <v>44946422386</v>
      </c>
      <c r="N9" s="11"/>
      <c r="O9" s="11">
        <v>53818071734</v>
      </c>
      <c r="P9" s="11"/>
      <c r="Q9" s="11">
        <f t="shared" ref="Q9:Q68" si="1">M9-O9</f>
        <v>-8871649348</v>
      </c>
    </row>
    <row r="10" spans="1:23" x14ac:dyDescent="0.55000000000000004">
      <c r="A10" s="4" t="s">
        <v>116</v>
      </c>
      <c r="C10" s="11">
        <v>4798896</v>
      </c>
      <c r="E10" s="11">
        <v>28145021155</v>
      </c>
      <c r="F10" s="11"/>
      <c r="G10" s="11">
        <v>30472316688</v>
      </c>
      <c r="H10" s="11"/>
      <c r="I10" s="11">
        <f t="shared" si="0"/>
        <v>-2327295533</v>
      </c>
      <c r="J10" s="11"/>
      <c r="K10" s="11">
        <v>4798896</v>
      </c>
      <c r="L10" s="11"/>
      <c r="M10" s="11">
        <v>28145021155</v>
      </c>
      <c r="N10" s="11"/>
      <c r="O10" s="11">
        <v>30472316688</v>
      </c>
      <c r="P10" s="11"/>
      <c r="Q10" s="11">
        <f t="shared" si="1"/>
        <v>-2327295533</v>
      </c>
    </row>
    <row r="11" spans="1:23" x14ac:dyDescent="0.55000000000000004">
      <c r="A11" s="4" t="s">
        <v>51</v>
      </c>
      <c r="C11" s="11">
        <v>1256254</v>
      </c>
      <c r="E11" s="11">
        <v>16933447154</v>
      </c>
      <c r="F11" s="11"/>
      <c r="G11" s="11">
        <v>15072766014</v>
      </c>
      <c r="H11" s="11"/>
      <c r="I11" s="11">
        <f t="shared" si="0"/>
        <v>1860681140</v>
      </c>
      <c r="J11" s="11"/>
      <c r="K11" s="11">
        <v>1256254</v>
      </c>
      <c r="L11" s="11"/>
      <c r="M11" s="11">
        <v>16933447154</v>
      </c>
      <c r="N11" s="11"/>
      <c r="O11" s="11">
        <v>21441540386</v>
      </c>
      <c r="P11" s="11"/>
      <c r="Q11" s="11">
        <f t="shared" si="1"/>
        <v>-4508093232</v>
      </c>
    </row>
    <row r="12" spans="1:23" x14ac:dyDescent="0.55000000000000004">
      <c r="A12" s="4" t="s">
        <v>63</v>
      </c>
      <c r="C12" s="11">
        <v>3673251</v>
      </c>
      <c r="E12" s="11">
        <v>26217017224</v>
      </c>
      <c r="F12" s="11"/>
      <c r="G12" s="11">
        <v>22383052309</v>
      </c>
      <c r="H12" s="11"/>
      <c r="I12" s="11">
        <f t="shared" si="0"/>
        <v>3833964915</v>
      </c>
      <c r="J12" s="11"/>
      <c r="K12" s="11">
        <v>3673251</v>
      </c>
      <c r="L12" s="11"/>
      <c r="M12" s="11">
        <v>26217017224</v>
      </c>
      <c r="N12" s="11"/>
      <c r="O12" s="11">
        <v>29503272861</v>
      </c>
      <c r="P12" s="11"/>
      <c r="Q12" s="11">
        <f t="shared" si="1"/>
        <v>-3286255637</v>
      </c>
    </row>
    <row r="13" spans="1:23" x14ac:dyDescent="0.55000000000000004">
      <c r="A13" s="4" t="s">
        <v>112</v>
      </c>
      <c r="C13" s="11">
        <v>5626661</v>
      </c>
      <c r="E13" s="11">
        <v>15392437874</v>
      </c>
      <c r="F13" s="11"/>
      <c r="G13" s="11">
        <v>14479446295</v>
      </c>
      <c r="H13" s="11"/>
      <c r="I13" s="11">
        <f t="shared" si="0"/>
        <v>912991579</v>
      </c>
      <c r="J13" s="11"/>
      <c r="K13" s="11">
        <v>5626661</v>
      </c>
      <c r="L13" s="11"/>
      <c r="M13" s="11">
        <v>15392437874</v>
      </c>
      <c r="N13" s="11"/>
      <c r="O13" s="11">
        <v>14479446295</v>
      </c>
      <c r="P13" s="11"/>
      <c r="Q13" s="11">
        <f t="shared" si="1"/>
        <v>912991579</v>
      </c>
    </row>
    <row r="14" spans="1:23" x14ac:dyDescent="0.55000000000000004">
      <c r="A14" s="4" t="s">
        <v>65</v>
      </c>
      <c r="C14" s="11">
        <v>2394145</v>
      </c>
      <c r="E14" s="11">
        <v>54547304269</v>
      </c>
      <c r="F14" s="11"/>
      <c r="G14" s="11">
        <v>42980991060</v>
      </c>
      <c r="H14" s="11"/>
      <c r="I14" s="11">
        <f t="shared" si="0"/>
        <v>11566313209</v>
      </c>
      <c r="J14" s="11"/>
      <c r="K14" s="11">
        <v>2394145</v>
      </c>
      <c r="L14" s="11"/>
      <c r="M14" s="11">
        <v>54547304269</v>
      </c>
      <c r="N14" s="11"/>
      <c r="O14" s="11">
        <v>41767242167</v>
      </c>
      <c r="P14" s="11"/>
      <c r="Q14" s="11">
        <f t="shared" si="1"/>
        <v>12780062102</v>
      </c>
    </row>
    <row r="15" spans="1:23" x14ac:dyDescent="0.55000000000000004">
      <c r="A15" s="4" t="s">
        <v>59</v>
      </c>
      <c r="C15" s="11">
        <v>2375443</v>
      </c>
      <c r="E15" s="11">
        <v>35372410529</v>
      </c>
      <c r="F15" s="11"/>
      <c r="G15" s="11">
        <v>30602566119</v>
      </c>
      <c r="H15" s="11"/>
      <c r="I15" s="11">
        <f t="shared" si="0"/>
        <v>4769844410</v>
      </c>
      <c r="J15" s="11"/>
      <c r="K15" s="11">
        <v>2375443</v>
      </c>
      <c r="L15" s="11"/>
      <c r="M15" s="11">
        <v>35372410529</v>
      </c>
      <c r="N15" s="11"/>
      <c r="O15" s="11">
        <v>54546240536</v>
      </c>
      <c r="P15" s="11"/>
      <c r="Q15" s="11">
        <f t="shared" si="1"/>
        <v>-19173830007</v>
      </c>
    </row>
    <row r="16" spans="1:23" x14ac:dyDescent="0.55000000000000004">
      <c r="A16" s="4" t="s">
        <v>109</v>
      </c>
      <c r="C16" s="11">
        <v>2399288</v>
      </c>
      <c r="E16" s="11">
        <v>15383328924</v>
      </c>
      <c r="F16" s="11"/>
      <c r="G16" s="11">
        <v>13833070971</v>
      </c>
      <c r="H16" s="11"/>
      <c r="I16" s="11">
        <f t="shared" si="0"/>
        <v>1550257953</v>
      </c>
      <c r="J16" s="11"/>
      <c r="K16" s="11">
        <v>2399288</v>
      </c>
      <c r="L16" s="11"/>
      <c r="M16" s="11">
        <v>15383328924</v>
      </c>
      <c r="N16" s="11"/>
      <c r="O16" s="11">
        <v>12239882796</v>
      </c>
      <c r="P16" s="11"/>
      <c r="Q16" s="11">
        <f t="shared" si="1"/>
        <v>3143446128</v>
      </c>
    </row>
    <row r="17" spans="1:17" x14ac:dyDescent="0.55000000000000004">
      <c r="A17" s="4" t="s">
        <v>91</v>
      </c>
      <c r="C17" s="11">
        <v>871318</v>
      </c>
      <c r="E17" s="11">
        <v>52245182244</v>
      </c>
      <c r="F17" s="11"/>
      <c r="G17" s="11">
        <v>43604472880</v>
      </c>
      <c r="H17" s="11"/>
      <c r="I17" s="11">
        <f t="shared" si="0"/>
        <v>8640709364</v>
      </c>
      <c r="J17" s="11"/>
      <c r="K17" s="11">
        <v>871318</v>
      </c>
      <c r="L17" s="11"/>
      <c r="M17" s="11">
        <v>52245182244</v>
      </c>
      <c r="N17" s="11"/>
      <c r="O17" s="11">
        <v>30201167744</v>
      </c>
      <c r="P17" s="11"/>
      <c r="Q17" s="11">
        <f t="shared" si="1"/>
        <v>22044014500</v>
      </c>
    </row>
    <row r="18" spans="1:17" x14ac:dyDescent="0.55000000000000004">
      <c r="A18" s="4" t="s">
        <v>27</v>
      </c>
      <c r="C18" s="11">
        <v>11503598</v>
      </c>
      <c r="E18" s="11">
        <v>24905760167</v>
      </c>
      <c r="F18" s="11"/>
      <c r="G18" s="11">
        <v>19988644982</v>
      </c>
      <c r="H18" s="11"/>
      <c r="I18" s="11">
        <f t="shared" si="0"/>
        <v>4917115185</v>
      </c>
      <c r="J18" s="11"/>
      <c r="K18" s="11">
        <v>11503598</v>
      </c>
      <c r="L18" s="11"/>
      <c r="M18" s="11">
        <v>24905760167</v>
      </c>
      <c r="N18" s="11"/>
      <c r="O18" s="11">
        <v>29354034136</v>
      </c>
      <c r="P18" s="11"/>
      <c r="Q18" s="11">
        <f t="shared" si="1"/>
        <v>-4448273969</v>
      </c>
    </row>
    <row r="19" spans="1:17" x14ac:dyDescent="0.55000000000000004">
      <c r="A19" s="4" t="s">
        <v>77</v>
      </c>
      <c r="C19" s="11">
        <v>21952854</v>
      </c>
      <c r="E19" s="11">
        <v>30463839388</v>
      </c>
      <c r="F19" s="11"/>
      <c r="G19" s="11">
        <v>26230325891</v>
      </c>
      <c r="H19" s="11"/>
      <c r="I19" s="11">
        <f t="shared" si="0"/>
        <v>4233513497</v>
      </c>
      <c r="J19" s="11"/>
      <c r="K19" s="11">
        <v>21952854</v>
      </c>
      <c r="L19" s="11"/>
      <c r="M19" s="11">
        <v>30463839388</v>
      </c>
      <c r="N19" s="11"/>
      <c r="O19" s="11">
        <v>47288782202</v>
      </c>
      <c r="P19" s="11"/>
      <c r="Q19" s="11">
        <f t="shared" si="1"/>
        <v>-16824942814</v>
      </c>
    </row>
    <row r="20" spans="1:17" x14ac:dyDescent="0.55000000000000004">
      <c r="A20" s="4" t="s">
        <v>31</v>
      </c>
      <c r="C20" s="11">
        <v>2283311</v>
      </c>
      <c r="E20" s="11">
        <v>37019219635</v>
      </c>
      <c r="F20" s="11"/>
      <c r="G20" s="11">
        <v>26079143691</v>
      </c>
      <c r="H20" s="11"/>
      <c r="I20" s="11">
        <f t="shared" si="0"/>
        <v>10940075944</v>
      </c>
      <c r="J20" s="11"/>
      <c r="K20" s="11">
        <v>2283311</v>
      </c>
      <c r="L20" s="11"/>
      <c r="M20" s="11">
        <v>37019219635</v>
      </c>
      <c r="N20" s="11"/>
      <c r="O20" s="11">
        <v>28575841521</v>
      </c>
      <c r="P20" s="11"/>
      <c r="Q20" s="11">
        <f t="shared" si="1"/>
        <v>8443378114</v>
      </c>
    </row>
    <row r="21" spans="1:17" x14ac:dyDescent="0.55000000000000004">
      <c r="A21" s="4" t="s">
        <v>81</v>
      </c>
      <c r="C21" s="11">
        <v>1548344</v>
      </c>
      <c r="E21" s="11">
        <v>16083922640</v>
      </c>
      <c r="F21" s="11"/>
      <c r="G21" s="11">
        <v>14329312898</v>
      </c>
      <c r="H21" s="11"/>
      <c r="I21" s="11">
        <f t="shared" si="0"/>
        <v>1754609742</v>
      </c>
      <c r="J21" s="11"/>
      <c r="K21" s="11">
        <v>1548344</v>
      </c>
      <c r="L21" s="11"/>
      <c r="M21" s="11">
        <v>16083922640</v>
      </c>
      <c r="N21" s="11"/>
      <c r="O21" s="11">
        <v>21963404409</v>
      </c>
      <c r="P21" s="11"/>
      <c r="Q21" s="11">
        <f t="shared" si="1"/>
        <v>-5879481769</v>
      </c>
    </row>
    <row r="22" spans="1:17" x14ac:dyDescent="0.55000000000000004">
      <c r="A22" s="4" t="s">
        <v>98</v>
      </c>
      <c r="C22" s="11">
        <v>8150143</v>
      </c>
      <c r="E22" s="11">
        <v>53389871187</v>
      </c>
      <c r="F22" s="11"/>
      <c r="G22" s="11">
        <v>41958443532</v>
      </c>
      <c r="H22" s="11"/>
      <c r="I22" s="11">
        <f t="shared" si="0"/>
        <v>11431427655</v>
      </c>
      <c r="J22" s="11"/>
      <c r="K22" s="11">
        <v>8150143</v>
      </c>
      <c r="L22" s="11"/>
      <c r="M22" s="11">
        <v>53389871187</v>
      </c>
      <c r="N22" s="11"/>
      <c r="O22" s="11">
        <v>37721280766</v>
      </c>
      <c r="P22" s="11"/>
      <c r="Q22" s="11">
        <f t="shared" si="1"/>
        <v>15668590421</v>
      </c>
    </row>
    <row r="23" spans="1:17" x14ac:dyDescent="0.55000000000000004">
      <c r="A23" s="4" t="s">
        <v>75</v>
      </c>
      <c r="C23" s="11">
        <v>25962</v>
      </c>
      <c r="E23" s="11">
        <v>171668566309</v>
      </c>
      <c r="F23" s="11"/>
      <c r="G23" s="11">
        <v>157084113498</v>
      </c>
      <c r="H23" s="11"/>
      <c r="I23" s="11">
        <f t="shared" si="0"/>
        <v>14584452811</v>
      </c>
      <c r="J23" s="11"/>
      <c r="K23" s="11">
        <v>25962</v>
      </c>
      <c r="L23" s="11"/>
      <c r="M23" s="11">
        <v>171668566309</v>
      </c>
      <c r="N23" s="11"/>
      <c r="O23" s="11">
        <v>149996340715</v>
      </c>
      <c r="P23" s="11"/>
      <c r="Q23" s="11">
        <f t="shared" si="1"/>
        <v>21672225594</v>
      </c>
    </row>
    <row r="24" spans="1:17" x14ac:dyDescent="0.55000000000000004">
      <c r="A24" s="4" t="s">
        <v>43</v>
      </c>
      <c r="C24" s="11">
        <v>4475916</v>
      </c>
      <c r="E24" s="11">
        <v>56817360508</v>
      </c>
      <c r="F24" s="11"/>
      <c r="G24" s="11">
        <v>54726196887</v>
      </c>
      <c r="H24" s="11"/>
      <c r="I24" s="11">
        <f t="shared" si="0"/>
        <v>2091163621</v>
      </c>
      <c r="J24" s="11"/>
      <c r="K24" s="11">
        <v>4475916</v>
      </c>
      <c r="L24" s="11"/>
      <c r="M24" s="11">
        <v>56817360508</v>
      </c>
      <c r="N24" s="11"/>
      <c r="O24" s="11">
        <v>42001243788</v>
      </c>
      <c r="P24" s="11"/>
      <c r="Q24" s="11">
        <f t="shared" si="1"/>
        <v>14816116720</v>
      </c>
    </row>
    <row r="25" spans="1:17" x14ac:dyDescent="0.55000000000000004">
      <c r="A25" s="4" t="s">
        <v>69</v>
      </c>
      <c r="C25" s="11">
        <v>1132107</v>
      </c>
      <c r="E25" s="11">
        <v>56167264780</v>
      </c>
      <c r="F25" s="11"/>
      <c r="G25" s="11">
        <v>48402742097</v>
      </c>
      <c r="H25" s="11"/>
      <c r="I25" s="11">
        <f t="shared" si="0"/>
        <v>7764522683</v>
      </c>
      <c r="J25" s="11"/>
      <c r="K25" s="11">
        <v>1132107</v>
      </c>
      <c r="L25" s="11"/>
      <c r="M25" s="11">
        <v>56167264780</v>
      </c>
      <c r="N25" s="11"/>
      <c r="O25" s="11">
        <v>39342968886</v>
      </c>
      <c r="P25" s="11"/>
      <c r="Q25" s="11">
        <f t="shared" si="1"/>
        <v>16824295894</v>
      </c>
    </row>
    <row r="26" spans="1:17" x14ac:dyDescent="0.55000000000000004">
      <c r="A26" s="4" t="s">
        <v>55</v>
      </c>
      <c r="C26" s="11">
        <v>1754782</v>
      </c>
      <c r="E26" s="11">
        <v>33282027178</v>
      </c>
      <c r="F26" s="11"/>
      <c r="G26" s="11">
        <v>30473638092</v>
      </c>
      <c r="H26" s="11"/>
      <c r="I26" s="11">
        <f t="shared" si="0"/>
        <v>2808389086</v>
      </c>
      <c r="J26" s="11"/>
      <c r="K26" s="11">
        <v>1754782</v>
      </c>
      <c r="L26" s="11"/>
      <c r="M26" s="11">
        <v>33282027178</v>
      </c>
      <c r="N26" s="11"/>
      <c r="O26" s="11">
        <v>31520242721</v>
      </c>
      <c r="P26" s="11"/>
      <c r="Q26" s="11">
        <f t="shared" si="1"/>
        <v>1761784457</v>
      </c>
    </row>
    <row r="27" spans="1:17" x14ac:dyDescent="0.55000000000000004">
      <c r="A27" s="4" t="s">
        <v>29</v>
      </c>
      <c r="C27" s="11">
        <v>9311895</v>
      </c>
      <c r="E27" s="11">
        <v>44125684134</v>
      </c>
      <c r="F27" s="11"/>
      <c r="G27" s="11">
        <v>34026854390</v>
      </c>
      <c r="H27" s="11"/>
      <c r="I27" s="11">
        <f t="shared" si="0"/>
        <v>10098829744</v>
      </c>
      <c r="J27" s="11"/>
      <c r="K27" s="11">
        <v>9311895</v>
      </c>
      <c r="L27" s="11"/>
      <c r="M27" s="11">
        <v>44125684134</v>
      </c>
      <c r="N27" s="11"/>
      <c r="O27" s="11">
        <v>52391729439</v>
      </c>
      <c r="P27" s="11"/>
      <c r="Q27" s="11">
        <f t="shared" si="1"/>
        <v>-8266045305</v>
      </c>
    </row>
    <row r="28" spans="1:17" x14ac:dyDescent="0.55000000000000004">
      <c r="A28" s="4" t="s">
        <v>41</v>
      </c>
      <c r="C28" s="11">
        <v>16580973</v>
      </c>
      <c r="E28" s="11">
        <v>86696983268</v>
      </c>
      <c r="F28" s="11"/>
      <c r="G28" s="11">
        <v>76906487438</v>
      </c>
      <c r="H28" s="11"/>
      <c r="I28" s="11">
        <f t="shared" si="0"/>
        <v>9790495830</v>
      </c>
      <c r="J28" s="11"/>
      <c r="K28" s="11">
        <v>16580973</v>
      </c>
      <c r="L28" s="11"/>
      <c r="M28" s="11">
        <v>86696983268</v>
      </c>
      <c r="N28" s="11"/>
      <c r="O28" s="11">
        <v>68390957309</v>
      </c>
      <c r="P28" s="11"/>
      <c r="Q28" s="11">
        <f t="shared" si="1"/>
        <v>18306025959</v>
      </c>
    </row>
    <row r="29" spans="1:17" x14ac:dyDescent="0.55000000000000004">
      <c r="A29" s="4" t="s">
        <v>35</v>
      </c>
      <c r="C29" s="11">
        <v>6565556</v>
      </c>
      <c r="E29" s="11">
        <v>73292493276</v>
      </c>
      <c r="F29" s="11"/>
      <c r="G29" s="11">
        <v>71726135450</v>
      </c>
      <c r="H29" s="11"/>
      <c r="I29" s="11">
        <f t="shared" si="0"/>
        <v>1566357826</v>
      </c>
      <c r="J29" s="11"/>
      <c r="K29" s="11">
        <v>6565556</v>
      </c>
      <c r="L29" s="11"/>
      <c r="M29" s="11">
        <v>73292493276</v>
      </c>
      <c r="N29" s="11"/>
      <c r="O29" s="11">
        <v>109449253093</v>
      </c>
      <c r="P29" s="11"/>
      <c r="Q29" s="11">
        <f t="shared" si="1"/>
        <v>-36156759817</v>
      </c>
    </row>
    <row r="30" spans="1:17" x14ac:dyDescent="0.55000000000000004">
      <c r="A30" s="4" t="s">
        <v>45</v>
      </c>
      <c r="C30" s="11">
        <v>4118130</v>
      </c>
      <c r="E30" s="11">
        <v>28123218359</v>
      </c>
      <c r="F30" s="11"/>
      <c r="G30" s="11">
        <v>24398017673</v>
      </c>
      <c r="H30" s="11"/>
      <c r="I30" s="11">
        <f t="shared" si="0"/>
        <v>3725200686</v>
      </c>
      <c r="J30" s="11"/>
      <c r="K30" s="11">
        <v>4118130</v>
      </c>
      <c r="L30" s="11"/>
      <c r="M30" s="11">
        <v>28123218359</v>
      </c>
      <c r="N30" s="11"/>
      <c r="O30" s="11">
        <v>32298718026</v>
      </c>
      <c r="P30" s="11"/>
      <c r="Q30" s="11">
        <f t="shared" si="1"/>
        <v>-4175499667</v>
      </c>
    </row>
    <row r="31" spans="1:17" x14ac:dyDescent="0.55000000000000004">
      <c r="A31" s="4" t="s">
        <v>113</v>
      </c>
      <c r="C31" s="11">
        <v>4172350</v>
      </c>
      <c r="E31" s="11">
        <v>32101839765</v>
      </c>
      <c r="F31" s="11"/>
      <c r="G31" s="11">
        <v>29711902564</v>
      </c>
      <c r="H31" s="11"/>
      <c r="I31" s="11">
        <f t="shared" si="0"/>
        <v>2389937201</v>
      </c>
      <c r="J31" s="11"/>
      <c r="K31" s="11">
        <v>4172350</v>
      </c>
      <c r="L31" s="11"/>
      <c r="M31" s="11">
        <v>32101839765</v>
      </c>
      <c r="N31" s="11"/>
      <c r="O31" s="11">
        <v>29711902564</v>
      </c>
      <c r="P31" s="11"/>
      <c r="Q31" s="11">
        <f t="shared" si="1"/>
        <v>2389937201</v>
      </c>
    </row>
    <row r="32" spans="1:17" x14ac:dyDescent="0.55000000000000004">
      <c r="A32" s="4" t="s">
        <v>89</v>
      </c>
      <c r="C32" s="11">
        <v>4020453</v>
      </c>
      <c r="E32" s="11">
        <v>38526561776</v>
      </c>
      <c r="F32" s="11"/>
      <c r="G32" s="11">
        <v>28215511010</v>
      </c>
      <c r="H32" s="11"/>
      <c r="I32" s="11">
        <f t="shared" si="0"/>
        <v>10311050766</v>
      </c>
      <c r="J32" s="11"/>
      <c r="K32" s="11">
        <v>4020453</v>
      </c>
      <c r="L32" s="11"/>
      <c r="M32" s="11">
        <v>38526561776</v>
      </c>
      <c r="N32" s="11"/>
      <c r="O32" s="11">
        <v>44641254672</v>
      </c>
      <c r="P32" s="11"/>
      <c r="Q32" s="11">
        <f t="shared" si="1"/>
        <v>-6114692896</v>
      </c>
    </row>
    <row r="33" spans="1:17" x14ac:dyDescent="0.55000000000000004">
      <c r="A33" s="4" t="s">
        <v>15</v>
      </c>
      <c r="C33" s="11">
        <v>6666667</v>
      </c>
      <c r="E33" s="11">
        <v>74315181715</v>
      </c>
      <c r="F33" s="11"/>
      <c r="G33" s="11">
        <v>61790148000</v>
      </c>
      <c r="H33" s="11"/>
      <c r="I33" s="11">
        <f t="shared" si="0"/>
        <v>12525033715</v>
      </c>
      <c r="J33" s="11"/>
      <c r="K33" s="11">
        <v>6666667</v>
      </c>
      <c r="L33" s="11"/>
      <c r="M33" s="11">
        <v>74315181715</v>
      </c>
      <c r="N33" s="11"/>
      <c r="O33" s="11">
        <v>47356542000</v>
      </c>
      <c r="P33" s="11"/>
      <c r="Q33" s="11">
        <f t="shared" si="1"/>
        <v>26958639715</v>
      </c>
    </row>
    <row r="34" spans="1:17" x14ac:dyDescent="0.55000000000000004">
      <c r="A34" s="4" t="s">
        <v>119</v>
      </c>
      <c r="C34" s="11">
        <v>2900255</v>
      </c>
      <c r="E34" s="11">
        <v>26235286193</v>
      </c>
      <c r="F34" s="11"/>
      <c r="G34" s="11">
        <v>21510832996</v>
      </c>
      <c r="H34" s="11"/>
      <c r="I34" s="11">
        <f t="shared" si="0"/>
        <v>4724453197</v>
      </c>
      <c r="J34" s="11"/>
      <c r="K34" s="11">
        <v>2900255</v>
      </c>
      <c r="L34" s="11"/>
      <c r="M34" s="11">
        <v>26235286193</v>
      </c>
      <c r="N34" s="11"/>
      <c r="O34" s="11">
        <v>21510832996</v>
      </c>
      <c r="P34" s="11"/>
      <c r="Q34" s="11">
        <f t="shared" si="1"/>
        <v>4724453197</v>
      </c>
    </row>
    <row r="35" spans="1:17" x14ac:dyDescent="0.55000000000000004">
      <c r="A35" s="4" t="s">
        <v>71</v>
      </c>
      <c r="C35" s="11">
        <v>2066396</v>
      </c>
      <c r="E35" s="11">
        <v>21588600919</v>
      </c>
      <c r="F35" s="11"/>
      <c r="G35" s="11">
        <v>18959351711</v>
      </c>
      <c r="H35" s="11"/>
      <c r="I35" s="11">
        <f t="shared" si="0"/>
        <v>2629249208</v>
      </c>
      <c r="J35" s="11"/>
      <c r="K35" s="11">
        <v>2066396</v>
      </c>
      <c r="L35" s="11"/>
      <c r="M35" s="11">
        <v>21588600919</v>
      </c>
      <c r="N35" s="11"/>
      <c r="O35" s="11">
        <v>30704116583</v>
      </c>
      <c r="P35" s="11"/>
      <c r="Q35" s="11">
        <f t="shared" si="1"/>
        <v>-9115515664</v>
      </c>
    </row>
    <row r="36" spans="1:17" x14ac:dyDescent="0.55000000000000004">
      <c r="A36" s="4" t="s">
        <v>102</v>
      </c>
      <c r="C36" s="11">
        <v>55628</v>
      </c>
      <c r="E36" s="11">
        <v>1016359106</v>
      </c>
      <c r="F36" s="11"/>
      <c r="G36" s="11">
        <v>823372529</v>
      </c>
      <c r="H36" s="11"/>
      <c r="I36" s="11">
        <f t="shared" si="0"/>
        <v>192986577</v>
      </c>
      <c r="J36" s="11"/>
      <c r="K36" s="11">
        <v>55628</v>
      </c>
      <c r="L36" s="11"/>
      <c r="M36" s="11">
        <v>1016359106</v>
      </c>
      <c r="N36" s="11"/>
      <c r="O36" s="11">
        <v>1354223859</v>
      </c>
      <c r="P36" s="11"/>
      <c r="Q36" s="11">
        <f t="shared" si="1"/>
        <v>-337864753</v>
      </c>
    </row>
    <row r="37" spans="1:17" x14ac:dyDescent="0.55000000000000004">
      <c r="A37" s="4" t="s">
        <v>94</v>
      </c>
      <c r="C37" s="11">
        <v>2336514</v>
      </c>
      <c r="E37" s="11">
        <v>42016046407</v>
      </c>
      <c r="F37" s="11"/>
      <c r="G37" s="11">
        <v>38764389968</v>
      </c>
      <c r="H37" s="11"/>
      <c r="I37" s="11">
        <f t="shared" si="0"/>
        <v>3251656439</v>
      </c>
      <c r="J37" s="11"/>
      <c r="K37" s="11">
        <v>2336514</v>
      </c>
      <c r="L37" s="11"/>
      <c r="M37" s="11">
        <v>42016046407</v>
      </c>
      <c r="N37" s="11"/>
      <c r="O37" s="11">
        <v>37324370689</v>
      </c>
      <c r="P37" s="11"/>
      <c r="Q37" s="11">
        <f t="shared" si="1"/>
        <v>4691675718</v>
      </c>
    </row>
    <row r="38" spans="1:17" x14ac:dyDescent="0.55000000000000004">
      <c r="A38" s="4" t="s">
        <v>21</v>
      </c>
      <c r="C38" s="11">
        <v>20680055</v>
      </c>
      <c r="E38" s="11">
        <v>38009909035</v>
      </c>
      <c r="F38" s="11"/>
      <c r="G38" s="11">
        <v>34772495471</v>
      </c>
      <c r="H38" s="11"/>
      <c r="I38" s="11">
        <f t="shared" si="0"/>
        <v>3237413564</v>
      </c>
      <c r="J38" s="11"/>
      <c r="K38" s="11">
        <v>20680055</v>
      </c>
      <c r="L38" s="11"/>
      <c r="M38" s="11">
        <v>38009909035</v>
      </c>
      <c r="N38" s="11"/>
      <c r="O38" s="11">
        <v>28097836411</v>
      </c>
      <c r="P38" s="11"/>
      <c r="Q38" s="11">
        <f t="shared" si="1"/>
        <v>9912072624</v>
      </c>
    </row>
    <row r="39" spans="1:17" x14ac:dyDescent="0.55000000000000004">
      <c r="A39" s="4" t="s">
        <v>111</v>
      </c>
      <c r="C39" s="11">
        <v>7964857</v>
      </c>
      <c r="E39" s="11">
        <v>33229605225</v>
      </c>
      <c r="F39" s="11"/>
      <c r="G39" s="11">
        <v>34114494891</v>
      </c>
      <c r="H39" s="11"/>
      <c r="I39" s="11">
        <f t="shared" si="0"/>
        <v>-884889666</v>
      </c>
      <c r="J39" s="11"/>
      <c r="K39" s="11">
        <v>7964857</v>
      </c>
      <c r="L39" s="11"/>
      <c r="M39" s="11">
        <v>33229605225</v>
      </c>
      <c r="N39" s="11"/>
      <c r="O39" s="11">
        <v>34114494891</v>
      </c>
      <c r="P39" s="11"/>
      <c r="Q39" s="11">
        <f t="shared" si="1"/>
        <v>-884889666</v>
      </c>
    </row>
    <row r="40" spans="1:17" x14ac:dyDescent="0.55000000000000004">
      <c r="A40" s="4" t="s">
        <v>83</v>
      </c>
      <c r="C40" s="11">
        <v>7864966</v>
      </c>
      <c r="E40" s="11">
        <v>25526323261</v>
      </c>
      <c r="F40" s="11"/>
      <c r="G40" s="11">
        <v>10721034118</v>
      </c>
      <c r="H40" s="11"/>
      <c r="I40" s="11">
        <f t="shared" si="0"/>
        <v>14805289143</v>
      </c>
      <c r="J40" s="11"/>
      <c r="K40" s="11">
        <v>7864966</v>
      </c>
      <c r="L40" s="11"/>
      <c r="M40" s="11">
        <v>25526323261</v>
      </c>
      <c r="N40" s="11"/>
      <c r="O40" s="11">
        <v>30303224836</v>
      </c>
      <c r="P40" s="11"/>
      <c r="Q40" s="11">
        <f t="shared" si="1"/>
        <v>-4776901575</v>
      </c>
    </row>
    <row r="41" spans="1:17" x14ac:dyDescent="0.55000000000000004">
      <c r="A41" s="4" t="s">
        <v>25</v>
      </c>
      <c r="C41" s="11">
        <v>9287115</v>
      </c>
      <c r="E41" s="11">
        <v>38875348419</v>
      </c>
      <c r="F41" s="11"/>
      <c r="G41" s="11">
        <v>32431512466</v>
      </c>
      <c r="H41" s="11"/>
      <c r="I41" s="11">
        <f t="shared" si="0"/>
        <v>6443835953</v>
      </c>
      <c r="J41" s="11"/>
      <c r="K41" s="11">
        <v>9287115</v>
      </c>
      <c r="L41" s="11"/>
      <c r="M41" s="11">
        <v>38875348419</v>
      </c>
      <c r="N41" s="11"/>
      <c r="O41" s="11">
        <v>26864702901</v>
      </c>
      <c r="P41" s="11"/>
      <c r="Q41" s="11">
        <f t="shared" si="1"/>
        <v>12010645518</v>
      </c>
    </row>
    <row r="42" spans="1:17" x14ac:dyDescent="0.55000000000000004">
      <c r="A42" s="4" t="s">
        <v>67</v>
      </c>
      <c r="C42" s="11">
        <v>1593635</v>
      </c>
      <c r="E42" s="11">
        <v>61987901871</v>
      </c>
      <c r="F42" s="11"/>
      <c r="G42" s="11">
        <v>54479017259</v>
      </c>
      <c r="H42" s="11"/>
      <c r="I42" s="11">
        <f t="shared" si="0"/>
        <v>7508884612</v>
      </c>
      <c r="J42" s="11"/>
      <c r="K42" s="11">
        <v>1593635</v>
      </c>
      <c r="L42" s="11"/>
      <c r="M42" s="11">
        <v>61987901871</v>
      </c>
      <c r="N42" s="11"/>
      <c r="O42" s="11">
        <v>45021624769</v>
      </c>
      <c r="P42" s="11"/>
      <c r="Q42" s="11">
        <f t="shared" si="1"/>
        <v>16966277102</v>
      </c>
    </row>
    <row r="43" spans="1:17" x14ac:dyDescent="0.55000000000000004">
      <c r="A43" s="4" t="s">
        <v>23</v>
      </c>
      <c r="C43" s="11">
        <v>9106085</v>
      </c>
      <c r="E43" s="11">
        <v>29038507371</v>
      </c>
      <c r="F43" s="11"/>
      <c r="G43" s="11">
        <v>20315713433</v>
      </c>
      <c r="H43" s="11"/>
      <c r="I43" s="11">
        <f t="shared" si="0"/>
        <v>8722793938</v>
      </c>
      <c r="J43" s="11"/>
      <c r="K43" s="11">
        <v>9106085</v>
      </c>
      <c r="L43" s="11"/>
      <c r="M43" s="11">
        <v>29038507371</v>
      </c>
      <c r="N43" s="11"/>
      <c r="O43" s="11">
        <v>21597842448</v>
      </c>
      <c r="P43" s="11"/>
      <c r="Q43" s="11">
        <f t="shared" si="1"/>
        <v>7440664923</v>
      </c>
    </row>
    <row r="44" spans="1:17" x14ac:dyDescent="0.55000000000000004">
      <c r="A44" s="4" t="s">
        <v>114</v>
      </c>
      <c r="C44" s="11">
        <v>5535235</v>
      </c>
      <c r="E44" s="11">
        <v>39726608539</v>
      </c>
      <c r="F44" s="11"/>
      <c r="G44" s="11">
        <v>37544771337</v>
      </c>
      <c r="H44" s="11"/>
      <c r="I44" s="11">
        <f t="shared" si="0"/>
        <v>2181837202</v>
      </c>
      <c r="J44" s="11"/>
      <c r="K44" s="11">
        <v>5535235</v>
      </c>
      <c r="L44" s="11"/>
      <c r="M44" s="11">
        <v>39726608539</v>
      </c>
      <c r="N44" s="11"/>
      <c r="O44" s="11">
        <v>37544771337</v>
      </c>
      <c r="P44" s="11"/>
      <c r="Q44" s="11">
        <f t="shared" si="1"/>
        <v>2181837202</v>
      </c>
    </row>
    <row r="45" spans="1:17" x14ac:dyDescent="0.55000000000000004">
      <c r="A45" s="4" t="s">
        <v>87</v>
      </c>
      <c r="C45" s="11">
        <v>19312214</v>
      </c>
      <c r="E45" s="11">
        <v>109808592188</v>
      </c>
      <c r="F45" s="11"/>
      <c r="G45" s="11">
        <v>89728209770</v>
      </c>
      <c r="H45" s="11"/>
      <c r="I45" s="11">
        <f t="shared" si="0"/>
        <v>20080382418</v>
      </c>
      <c r="J45" s="11"/>
      <c r="K45" s="11">
        <v>19312214</v>
      </c>
      <c r="L45" s="11"/>
      <c r="M45" s="11">
        <v>109808592188</v>
      </c>
      <c r="N45" s="11"/>
      <c r="O45" s="11">
        <v>95525796622</v>
      </c>
      <c r="P45" s="11"/>
      <c r="Q45" s="11">
        <f t="shared" si="1"/>
        <v>14282795566</v>
      </c>
    </row>
    <row r="46" spans="1:17" x14ac:dyDescent="0.55000000000000004">
      <c r="A46" s="4" t="s">
        <v>108</v>
      </c>
      <c r="C46" s="11">
        <v>3868825</v>
      </c>
      <c r="E46" s="11">
        <v>32804720840</v>
      </c>
      <c r="F46" s="11"/>
      <c r="G46" s="11">
        <v>30266489216</v>
      </c>
      <c r="H46" s="11"/>
      <c r="I46" s="11">
        <f t="shared" si="0"/>
        <v>2538231624</v>
      </c>
      <c r="J46" s="11"/>
      <c r="K46" s="11">
        <v>3868825</v>
      </c>
      <c r="L46" s="11"/>
      <c r="M46" s="11">
        <v>32804720840</v>
      </c>
      <c r="N46" s="11"/>
      <c r="O46" s="11">
        <v>54419702716</v>
      </c>
      <c r="P46" s="11"/>
      <c r="Q46" s="11">
        <f t="shared" si="1"/>
        <v>-21614981876</v>
      </c>
    </row>
    <row r="47" spans="1:17" x14ac:dyDescent="0.55000000000000004">
      <c r="A47" s="4" t="s">
        <v>79</v>
      </c>
      <c r="C47" s="11">
        <v>2581089</v>
      </c>
      <c r="E47" s="11">
        <v>32687419570</v>
      </c>
      <c r="F47" s="11"/>
      <c r="G47" s="11">
        <v>31738098907</v>
      </c>
      <c r="H47" s="11"/>
      <c r="I47" s="11">
        <f t="shared" si="0"/>
        <v>949320663</v>
      </c>
      <c r="J47" s="11"/>
      <c r="K47" s="11">
        <v>2581089</v>
      </c>
      <c r="L47" s="11"/>
      <c r="M47" s="11">
        <v>32687419570</v>
      </c>
      <c r="N47" s="11"/>
      <c r="O47" s="11">
        <v>29770164754</v>
      </c>
      <c r="P47" s="11"/>
      <c r="Q47" s="11">
        <f t="shared" si="1"/>
        <v>2917254816</v>
      </c>
    </row>
    <row r="48" spans="1:17" x14ac:dyDescent="0.55000000000000004">
      <c r="A48" s="4" t="s">
        <v>19</v>
      </c>
      <c r="C48" s="11">
        <v>15444468</v>
      </c>
      <c r="E48" s="11">
        <v>24441296877</v>
      </c>
      <c r="F48" s="11"/>
      <c r="G48" s="11">
        <v>21002320432</v>
      </c>
      <c r="H48" s="11"/>
      <c r="I48" s="11">
        <f t="shared" si="0"/>
        <v>3438976445</v>
      </c>
      <c r="J48" s="11"/>
      <c r="K48" s="11">
        <v>15444468</v>
      </c>
      <c r="L48" s="11"/>
      <c r="M48" s="11">
        <v>24441296877</v>
      </c>
      <c r="N48" s="11"/>
      <c r="O48" s="11">
        <v>44846294239</v>
      </c>
      <c r="P48" s="11"/>
      <c r="Q48" s="11">
        <f t="shared" si="1"/>
        <v>-20404997362</v>
      </c>
    </row>
    <row r="49" spans="1:17" x14ac:dyDescent="0.55000000000000004">
      <c r="A49" s="4" t="s">
        <v>47</v>
      </c>
      <c r="C49" s="11">
        <v>1636174</v>
      </c>
      <c r="E49" s="11">
        <v>6318714600</v>
      </c>
      <c r="F49" s="11"/>
      <c r="G49" s="11">
        <v>5430679035</v>
      </c>
      <c r="H49" s="11"/>
      <c r="I49" s="11">
        <f t="shared" si="0"/>
        <v>888035565</v>
      </c>
      <c r="J49" s="11"/>
      <c r="K49" s="11">
        <v>1636174</v>
      </c>
      <c r="L49" s="11"/>
      <c r="M49" s="11">
        <v>6318714600</v>
      </c>
      <c r="N49" s="11"/>
      <c r="O49" s="11">
        <v>5485977953</v>
      </c>
      <c r="P49" s="11"/>
      <c r="Q49" s="11">
        <f t="shared" si="1"/>
        <v>832736647</v>
      </c>
    </row>
    <row r="50" spans="1:17" x14ac:dyDescent="0.55000000000000004">
      <c r="A50" s="4" t="s">
        <v>73</v>
      </c>
      <c r="C50" s="11">
        <v>10733254</v>
      </c>
      <c r="E50" s="11">
        <v>48054937688</v>
      </c>
      <c r="F50" s="11"/>
      <c r="G50" s="11">
        <v>43147017764</v>
      </c>
      <c r="H50" s="11"/>
      <c r="I50" s="11">
        <f t="shared" si="0"/>
        <v>4907919924</v>
      </c>
      <c r="J50" s="11"/>
      <c r="K50" s="11">
        <v>10733254</v>
      </c>
      <c r="L50" s="11"/>
      <c r="M50" s="11">
        <v>48054937688</v>
      </c>
      <c r="N50" s="11"/>
      <c r="O50" s="11">
        <v>43349736196</v>
      </c>
      <c r="P50" s="11"/>
      <c r="Q50" s="11">
        <f t="shared" si="1"/>
        <v>4705201492</v>
      </c>
    </row>
    <row r="51" spans="1:17" x14ac:dyDescent="0.55000000000000004">
      <c r="A51" s="4" t="s">
        <v>117</v>
      </c>
      <c r="C51" s="11">
        <v>500000</v>
      </c>
      <c r="E51" s="11">
        <v>9080646750</v>
      </c>
      <c r="F51" s="11"/>
      <c r="G51" s="11">
        <v>6906765654</v>
      </c>
      <c r="H51" s="11"/>
      <c r="I51" s="11">
        <f t="shared" si="0"/>
        <v>2173881096</v>
      </c>
      <c r="J51" s="11"/>
      <c r="K51" s="11">
        <v>500000</v>
      </c>
      <c r="L51" s="11"/>
      <c r="M51" s="11">
        <v>9080646750</v>
      </c>
      <c r="N51" s="11"/>
      <c r="O51" s="11">
        <v>6906765654</v>
      </c>
      <c r="P51" s="11"/>
      <c r="Q51" s="11">
        <f t="shared" si="1"/>
        <v>2173881096</v>
      </c>
    </row>
    <row r="52" spans="1:17" x14ac:dyDescent="0.55000000000000004">
      <c r="A52" s="4" t="s">
        <v>17</v>
      </c>
      <c r="C52" s="11">
        <v>2942437</v>
      </c>
      <c r="E52" s="11">
        <v>18046815014</v>
      </c>
      <c r="F52" s="11"/>
      <c r="G52" s="11">
        <v>17227834754</v>
      </c>
      <c r="H52" s="11"/>
      <c r="I52" s="11">
        <f t="shared" si="0"/>
        <v>818980260</v>
      </c>
      <c r="J52" s="11"/>
      <c r="K52" s="11">
        <v>2942437</v>
      </c>
      <c r="L52" s="11"/>
      <c r="M52" s="11">
        <v>18046815014</v>
      </c>
      <c r="N52" s="11"/>
      <c r="O52" s="11">
        <v>17515627640</v>
      </c>
      <c r="P52" s="11"/>
      <c r="Q52" s="11">
        <f t="shared" si="1"/>
        <v>531187374</v>
      </c>
    </row>
    <row r="53" spans="1:17" x14ac:dyDescent="0.55000000000000004">
      <c r="A53" s="4" t="s">
        <v>53</v>
      </c>
      <c r="C53" s="11">
        <v>1091408</v>
      </c>
      <c r="E53" s="11">
        <v>29835138366</v>
      </c>
      <c r="F53" s="11"/>
      <c r="G53" s="11">
        <v>26200676055</v>
      </c>
      <c r="H53" s="11"/>
      <c r="I53" s="11">
        <f t="shared" si="0"/>
        <v>3634462311</v>
      </c>
      <c r="J53" s="11"/>
      <c r="K53" s="11">
        <v>1091408</v>
      </c>
      <c r="L53" s="11"/>
      <c r="M53" s="11">
        <v>29835138366</v>
      </c>
      <c r="N53" s="11"/>
      <c r="O53" s="11">
        <v>24193584929</v>
      </c>
      <c r="P53" s="11"/>
      <c r="Q53" s="11">
        <f t="shared" si="1"/>
        <v>5641553437</v>
      </c>
    </row>
    <row r="54" spans="1:17" x14ac:dyDescent="0.55000000000000004">
      <c r="A54" s="4" t="s">
        <v>39</v>
      </c>
      <c r="C54" s="11">
        <v>1831817</v>
      </c>
      <c r="E54" s="11">
        <v>61018951753</v>
      </c>
      <c r="F54" s="11"/>
      <c r="G54" s="11">
        <v>57923391682</v>
      </c>
      <c r="H54" s="11"/>
      <c r="I54" s="11">
        <f t="shared" si="0"/>
        <v>3095560071</v>
      </c>
      <c r="J54" s="11"/>
      <c r="K54" s="11">
        <v>1831817</v>
      </c>
      <c r="L54" s="11"/>
      <c r="M54" s="11">
        <v>61018951753</v>
      </c>
      <c r="N54" s="11"/>
      <c r="O54" s="11">
        <v>47289232399</v>
      </c>
      <c r="P54" s="11"/>
      <c r="Q54" s="11">
        <f t="shared" si="1"/>
        <v>13729719354</v>
      </c>
    </row>
    <row r="55" spans="1:17" x14ac:dyDescent="0.55000000000000004">
      <c r="A55" s="4" t="s">
        <v>61</v>
      </c>
      <c r="C55" s="11">
        <v>185603029</v>
      </c>
      <c r="E55" s="11">
        <v>79703434502</v>
      </c>
      <c r="F55" s="11"/>
      <c r="G55" s="11">
        <v>79703434502</v>
      </c>
      <c r="H55" s="11"/>
      <c r="I55" s="11">
        <f t="shared" si="0"/>
        <v>0</v>
      </c>
      <c r="J55" s="11"/>
      <c r="K55" s="11">
        <v>185603029</v>
      </c>
      <c r="L55" s="11"/>
      <c r="M55" s="11">
        <v>79703434502</v>
      </c>
      <c r="N55" s="11"/>
      <c r="O55" s="11">
        <v>79703434502</v>
      </c>
      <c r="P55" s="11"/>
      <c r="Q55" s="11">
        <f t="shared" si="1"/>
        <v>0</v>
      </c>
    </row>
    <row r="56" spans="1:17" x14ac:dyDescent="0.55000000000000004">
      <c r="A56" s="4" t="s">
        <v>37</v>
      </c>
      <c r="C56" s="11">
        <v>1475156</v>
      </c>
      <c r="E56" s="11">
        <v>76281026310</v>
      </c>
      <c r="F56" s="11"/>
      <c r="G56" s="11">
        <v>71940544997</v>
      </c>
      <c r="H56" s="11"/>
      <c r="I56" s="11">
        <f t="shared" si="0"/>
        <v>4340481313</v>
      </c>
      <c r="J56" s="11"/>
      <c r="K56" s="11">
        <v>1475156</v>
      </c>
      <c r="L56" s="11"/>
      <c r="M56" s="11">
        <v>76281026310</v>
      </c>
      <c r="N56" s="11"/>
      <c r="O56" s="11">
        <v>73817509889</v>
      </c>
      <c r="P56" s="11"/>
      <c r="Q56" s="11">
        <f t="shared" si="1"/>
        <v>2463516421</v>
      </c>
    </row>
    <row r="57" spans="1:17" x14ac:dyDescent="0.55000000000000004">
      <c r="A57" s="4" t="s">
        <v>57</v>
      </c>
      <c r="C57" s="11">
        <v>2618909</v>
      </c>
      <c r="E57" s="11">
        <v>40924292445</v>
      </c>
      <c r="F57" s="11"/>
      <c r="G57" s="11">
        <v>40055903503</v>
      </c>
      <c r="H57" s="11"/>
      <c r="I57" s="11">
        <f t="shared" si="0"/>
        <v>868388942</v>
      </c>
      <c r="J57" s="11"/>
      <c r="K57" s="11">
        <v>2618909</v>
      </c>
      <c r="L57" s="11"/>
      <c r="M57" s="11">
        <v>40924292445</v>
      </c>
      <c r="N57" s="11"/>
      <c r="O57" s="11">
        <v>38150028247</v>
      </c>
      <c r="P57" s="11"/>
      <c r="Q57" s="11">
        <f t="shared" si="1"/>
        <v>2774264198</v>
      </c>
    </row>
    <row r="58" spans="1:17" x14ac:dyDescent="0.55000000000000004">
      <c r="A58" s="4" t="s">
        <v>49</v>
      </c>
      <c r="C58" s="11">
        <v>11882504</v>
      </c>
      <c r="E58" s="11">
        <v>25749730760</v>
      </c>
      <c r="F58" s="11"/>
      <c r="G58" s="11">
        <v>14637007595</v>
      </c>
      <c r="H58" s="11"/>
      <c r="I58" s="11">
        <f t="shared" si="0"/>
        <v>11112723165</v>
      </c>
      <c r="J58" s="11"/>
      <c r="K58" s="11">
        <v>11882504</v>
      </c>
      <c r="L58" s="11"/>
      <c r="M58" s="11">
        <v>25749730760</v>
      </c>
      <c r="N58" s="11"/>
      <c r="O58" s="11">
        <v>25518959492</v>
      </c>
      <c r="P58" s="11"/>
      <c r="Q58" s="11">
        <f t="shared" si="1"/>
        <v>230771268</v>
      </c>
    </row>
    <row r="59" spans="1:17" x14ac:dyDescent="0.55000000000000004">
      <c r="A59" s="4" t="s">
        <v>106</v>
      </c>
      <c r="C59" s="11">
        <v>12333165</v>
      </c>
      <c r="E59" s="11">
        <v>43277032818</v>
      </c>
      <c r="F59" s="11"/>
      <c r="G59" s="11">
        <v>35406252345</v>
      </c>
      <c r="H59" s="11"/>
      <c r="I59" s="11">
        <f t="shared" si="0"/>
        <v>7870780473</v>
      </c>
      <c r="J59" s="11"/>
      <c r="K59" s="11">
        <v>12333165</v>
      </c>
      <c r="L59" s="11"/>
      <c r="M59" s="11">
        <v>43277032818</v>
      </c>
      <c r="N59" s="11"/>
      <c r="O59" s="11">
        <v>42161392595</v>
      </c>
      <c r="P59" s="11"/>
      <c r="Q59" s="11">
        <f t="shared" si="1"/>
        <v>1115640223</v>
      </c>
    </row>
    <row r="60" spans="1:17" x14ac:dyDescent="0.55000000000000004">
      <c r="A60" s="4" t="s">
        <v>96</v>
      </c>
      <c r="C60" s="11">
        <v>359496</v>
      </c>
      <c r="E60" s="11">
        <v>32019187092</v>
      </c>
      <c r="F60" s="11"/>
      <c r="G60" s="11">
        <v>26837510609</v>
      </c>
      <c r="H60" s="11"/>
      <c r="I60" s="11">
        <f t="shared" si="0"/>
        <v>5181676483</v>
      </c>
      <c r="J60" s="11"/>
      <c r="K60" s="11">
        <v>359496</v>
      </c>
      <c r="L60" s="11"/>
      <c r="M60" s="11">
        <v>32019187092</v>
      </c>
      <c r="N60" s="11"/>
      <c r="O60" s="11">
        <v>26855378459</v>
      </c>
      <c r="P60" s="11"/>
      <c r="Q60" s="11">
        <f t="shared" si="1"/>
        <v>5163808633</v>
      </c>
    </row>
    <row r="61" spans="1:17" x14ac:dyDescent="0.55000000000000004">
      <c r="A61" s="4" t="s">
        <v>100</v>
      </c>
      <c r="C61" s="11">
        <v>2908543</v>
      </c>
      <c r="E61" s="11">
        <v>26917418044</v>
      </c>
      <c r="F61" s="11"/>
      <c r="G61" s="11">
        <v>20064987655</v>
      </c>
      <c r="H61" s="11"/>
      <c r="I61" s="11">
        <f t="shared" si="0"/>
        <v>6852430389</v>
      </c>
      <c r="J61" s="11"/>
      <c r="K61" s="11">
        <v>2908543</v>
      </c>
      <c r="L61" s="11"/>
      <c r="M61" s="11">
        <v>26917418044</v>
      </c>
      <c r="N61" s="11"/>
      <c r="O61" s="11">
        <v>35136363986</v>
      </c>
      <c r="P61" s="11"/>
      <c r="Q61" s="11">
        <f t="shared" si="1"/>
        <v>-8218945942</v>
      </c>
    </row>
    <row r="62" spans="1:17" x14ac:dyDescent="0.55000000000000004">
      <c r="A62" s="4" t="s">
        <v>137</v>
      </c>
      <c r="C62" s="11">
        <v>270000</v>
      </c>
      <c r="E62" s="11">
        <v>252388046373</v>
      </c>
      <c r="F62" s="11"/>
      <c r="G62" s="11">
        <v>256709962884</v>
      </c>
      <c r="H62" s="11"/>
      <c r="I62" s="11">
        <f t="shared" si="0"/>
        <v>-4321916511</v>
      </c>
      <c r="J62" s="11"/>
      <c r="K62" s="11">
        <v>270000</v>
      </c>
      <c r="L62" s="11"/>
      <c r="M62" s="11">
        <v>252388046373</v>
      </c>
      <c r="N62" s="11"/>
      <c r="O62" s="11">
        <v>248610968068</v>
      </c>
      <c r="P62" s="11"/>
      <c r="Q62" s="11">
        <f t="shared" si="1"/>
        <v>3777078305</v>
      </c>
    </row>
    <row r="63" spans="1:17" x14ac:dyDescent="0.55000000000000004">
      <c r="A63" s="4" t="s">
        <v>129</v>
      </c>
      <c r="C63" s="11">
        <v>23980</v>
      </c>
      <c r="E63" s="11">
        <v>20141946610</v>
      </c>
      <c r="F63" s="11"/>
      <c r="G63" s="11">
        <v>19885646873</v>
      </c>
      <c r="H63" s="11"/>
      <c r="I63" s="11">
        <f t="shared" si="0"/>
        <v>256299737</v>
      </c>
      <c r="J63" s="11"/>
      <c r="K63" s="11">
        <v>23980</v>
      </c>
      <c r="L63" s="11"/>
      <c r="M63" s="11">
        <v>20141946610</v>
      </c>
      <c r="N63" s="11"/>
      <c r="O63" s="11">
        <v>16213775520</v>
      </c>
      <c r="P63" s="11"/>
      <c r="Q63" s="11">
        <f t="shared" si="1"/>
        <v>3928171090</v>
      </c>
    </row>
    <row r="64" spans="1:17" x14ac:dyDescent="0.55000000000000004">
      <c r="A64" s="4" t="s">
        <v>125</v>
      </c>
      <c r="C64" s="11">
        <v>400</v>
      </c>
      <c r="E64" s="11">
        <v>385978028</v>
      </c>
      <c r="F64" s="11"/>
      <c r="G64" s="11">
        <v>379779152</v>
      </c>
      <c r="H64" s="11"/>
      <c r="I64" s="11">
        <f t="shared" si="0"/>
        <v>6198876</v>
      </c>
      <c r="J64" s="11"/>
      <c r="K64" s="11">
        <v>400</v>
      </c>
      <c r="L64" s="11"/>
      <c r="M64" s="11">
        <v>385978028</v>
      </c>
      <c r="N64" s="11"/>
      <c r="O64" s="11">
        <v>317930364</v>
      </c>
      <c r="P64" s="11"/>
      <c r="Q64" s="11">
        <f t="shared" si="1"/>
        <v>68047664</v>
      </c>
    </row>
    <row r="65" spans="1:17" x14ac:dyDescent="0.55000000000000004">
      <c r="A65" s="4" t="s">
        <v>131</v>
      </c>
      <c r="C65" s="11">
        <v>17338</v>
      </c>
      <c r="E65" s="11">
        <v>16986426852</v>
      </c>
      <c r="F65" s="11"/>
      <c r="G65" s="11">
        <v>16603153152</v>
      </c>
      <c r="H65" s="11"/>
      <c r="I65" s="11">
        <f t="shared" si="0"/>
        <v>383273700</v>
      </c>
      <c r="J65" s="11"/>
      <c r="K65" s="11">
        <v>17338</v>
      </c>
      <c r="L65" s="11"/>
      <c r="M65" s="11">
        <v>16986426852</v>
      </c>
      <c r="N65" s="11"/>
      <c r="O65" s="11">
        <v>13703204843</v>
      </c>
      <c r="P65" s="11"/>
      <c r="Q65" s="11">
        <f t="shared" si="1"/>
        <v>3283222009</v>
      </c>
    </row>
    <row r="66" spans="1:17" x14ac:dyDescent="0.55000000000000004">
      <c r="A66" s="4" t="s">
        <v>132</v>
      </c>
      <c r="C66" s="11">
        <v>6825</v>
      </c>
      <c r="E66" s="11">
        <v>6714378048</v>
      </c>
      <c r="F66" s="11"/>
      <c r="G66" s="11">
        <v>6576333323</v>
      </c>
      <c r="H66" s="11"/>
      <c r="I66" s="11">
        <f t="shared" si="0"/>
        <v>138044725</v>
      </c>
      <c r="J66" s="11"/>
      <c r="K66" s="11">
        <v>6825</v>
      </c>
      <c r="L66" s="11"/>
      <c r="M66" s="11">
        <v>6714378048</v>
      </c>
      <c r="N66" s="11"/>
      <c r="O66" s="11">
        <v>5464401148</v>
      </c>
      <c r="P66" s="11"/>
      <c r="Q66" s="11">
        <f t="shared" si="1"/>
        <v>1249976900</v>
      </c>
    </row>
    <row r="67" spans="1:17" x14ac:dyDescent="0.55000000000000004">
      <c r="A67" s="4" t="s">
        <v>134</v>
      </c>
      <c r="C67" s="11">
        <v>120628</v>
      </c>
      <c r="E67" s="11">
        <v>97040903227</v>
      </c>
      <c r="F67" s="11"/>
      <c r="G67" s="11">
        <v>95823987313</v>
      </c>
      <c r="H67" s="11"/>
      <c r="I67" s="11">
        <f t="shared" si="0"/>
        <v>1216915914</v>
      </c>
      <c r="J67" s="11"/>
      <c r="K67" s="11">
        <v>120628</v>
      </c>
      <c r="L67" s="11"/>
      <c r="M67" s="11">
        <v>97040903227</v>
      </c>
      <c r="N67" s="11"/>
      <c r="O67" s="11">
        <v>78152776241</v>
      </c>
      <c r="P67" s="11"/>
      <c r="Q67" s="11">
        <f t="shared" si="1"/>
        <v>18888126986</v>
      </c>
    </row>
    <row r="68" spans="1:17" x14ac:dyDescent="0.55000000000000004">
      <c r="A68" s="4" t="s">
        <v>127</v>
      </c>
      <c r="C68" s="11">
        <v>19400</v>
      </c>
      <c r="E68" s="11">
        <v>17010716248</v>
      </c>
      <c r="F68" s="11"/>
      <c r="G68" s="11">
        <v>16742656843</v>
      </c>
      <c r="H68" s="11"/>
      <c r="I68" s="11">
        <f t="shared" si="0"/>
        <v>268059405</v>
      </c>
      <c r="J68" s="11"/>
      <c r="K68" s="11">
        <v>19400</v>
      </c>
      <c r="L68" s="11"/>
      <c r="M68" s="11">
        <v>17010716248</v>
      </c>
      <c r="N68" s="11"/>
      <c r="O68" s="11">
        <v>13823292074</v>
      </c>
      <c r="P68" s="11"/>
      <c r="Q68" s="11">
        <f t="shared" si="1"/>
        <v>3187424174</v>
      </c>
    </row>
    <row r="69" spans="1:17" ht="24.75" thickBot="1" x14ac:dyDescent="0.6">
      <c r="A69" s="4" t="s">
        <v>120</v>
      </c>
      <c r="C69" s="11" t="s">
        <v>120</v>
      </c>
      <c r="E69" s="15">
        <f>SUM(E8:E68)</f>
        <v>2662202866065</v>
      </c>
      <c r="F69" s="11"/>
      <c r="G69" s="15">
        <f>SUM(G8:G68)</f>
        <v>2374809400990</v>
      </c>
      <c r="H69" s="11"/>
      <c r="I69" s="15">
        <f>SUM(I8:I68)</f>
        <v>287393465075</v>
      </c>
      <c r="J69" s="11"/>
      <c r="K69" s="11" t="s">
        <v>120</v>
      </c>
      <c r="L69" s="11"/>
      <c r="M69" s="15">
        <f>SUM(M8:M68)</f>
        <v>2662202866065</v>
      </c>
      <c r="N69" s="11"/>
      <c r="O69" s="15">
        <f>SUM(O8:O68)</f>
        <v>2530942712979</v>
      </c>
      <c r="P69" s="11"/>
      <c r="Q69" s="15">
        <f>SUM(Q8:Q68)</f>
        <v>131260153086</v>
      </c>
    </row>
    <row r="70" spans="1:17" ht="24.75" thickTop="1" x14ac:dyDescent="0.55000000000000004">
      <c r="I70" s="18"/>
      <c r="J70" s="18"/>
      <c r="K70" s="18"/>
      <c r="L70" s="18"/>
      <c r="M70" s="18"/>
      <c r="N70" s="18"/>
      <c r="O70" s="18"/>
      <c r="P70" s="18"/>
      <c r="Q70" s="18"/>
    </row>
    <row r="74" spans="1:17" x14ac:dyDescent="0.55000000000000004">
      <c r="I74" s="18"/>
      <c r="J74" s="18"/>
      <c r="K74" s="18"/>
      <c r="L74" s="18"/>
      <c r="M74" s="18"/>
      <c r="N74" s="18"/>
      <c r="O74" s="18"/>
      <c r="P74" s="18"/>
      <c r="Q74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21"/>
  <sheetViews>
    <sheetView rightToLeft="1" workbookViewId="0">
      <selection activeCell="A19" sqref="A19"/>
    </sheetView>
  </sheetViews>
  <sheetFormatPr defaultRowHeight="24" x14ac:dyDescent="0.55000000000000004"/>
  <cols>
    <col min="1" max="1" width="37.140625" style="4" bestFit="1" customWidth="1"/>
    <col min="2" max="2" width="1" style="4" customWidth="1"/>
    <col min="3" max="3" width="16" style="4" customWidth="1"/>
    <col min="4" max="4" width="1" style="4" customWidth="1"/>
    <col min="5" max="5" width="22" style="4" customWidth="1"/>
    <col min="6" max="6" width="1" style="4" customWidth="1"/>
    <col min="7" max="7" width="22" style="4" customWidth="1"/>
    <col min="8" max="8" width="1" style="4" customWidth="1"/>
    <col min="9" max="9" width="11" style="4" customWidth="1"/>
    <col min="10" max="10" width="1" style="4" customWidth="1"/>
    <col min="11" max="11" width="18" style="4" customWidth="1"/>
    <col min="12" max="12" width="1" style="4" customWidth="1"/>
    <col min="13" max="13" width="16" style="4" customWidth="1"/>
    <col min="14" max="14" width="1" style="4" customWidth="1"/>
    <col min="15" max="15" width="22" style="4" customWidth="1"/>
    <col min="16" max="16" width="1" style="4" customWidth="1"/>
    <col min="17" max="17" width="16" style="4" customWidth="1"/>
    <col min="18" max="18" width="1" style="4" customWidth="1"/>
    <col min="19" max="19" width="23" style="4" customWidth="1"/>
    <col min="20" max="20" width="1" style="4" customWidth="1"/>
    <col min="21" max="21" width="22" style="4" customWidth="1"/>
    <col min="22" max="22" width="1" style="4" customWidth="1"/>
    <col min="23" max="23" width="22" style="4" customWidth="1"/>
    <col min="24" max="24" width="1" style="4" customWidth="1"/>
    <col min="25" max="25" width="32" style="4" customWidth="1"/>
    <col min="26" max="26" width="1" style="4" customWidth="1"/>
    <col min="27" max="27" width="9.140625" style="4" customWidth="1"/>
    <col min="28" max="16384" width="9.140625" style="4"/>
  </cols>
  <sheetData>
    <row r="2" spans="1:32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32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32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32" ht="25.5" thickBot="1" x14ac:dyDescent="0.6">
      <c r="A6" s="14" t="s">
        <v>122</v>
      </c>
      <c r="C6" s="2" t="s">
        <v>244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32" ht="25.5" thickBot="1" x14ac:dyDescent="0.6">
      <c r="A7" s="2" t="s">
        <v>123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124</v>
      </c>
      <c r="U7" s="2" t="s">
        <v>8</v>
      </c>
      <c r="W7" s="2" t="s">
        <v>9</v>
      </c>
      <c r="Y7" s="2" t="s">
        <v>13</v>
      </c>
    </row>
    <row r="8" spans="1:32" ht="25.5" thickBot="1" x14ac:dyDescent="0.6">
      <c r="A8" s="2" t="s">
        <v>123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124</v>
      </c>
      <c r="U8" s="2" t="s">
        <v>8</v>
      </c>
      <c r="W8" s="2" t="s">
        <v>9</v>
      </c>
      <c r="Y8" s="2" t="s">
        <v>13</v>
      </c>
    </row>
    <row r="9" spans="1:32" x14ac:dyDescent="0.55000000000000004">
      <c r="A9" s="4" t="s">
        <v>125</v>
      </c>
      <c r="C9" s="10">
        <v>400</v>
      </c>
      <c r="D9" s="8"/>
      <c r="E9" s="10">
        <v>248845095</v>
      </c>
      <c r="F9" s="8"/>
      <c r="G9" s="10">
        <v>379779152</v>
      </c>
      <c r="H9" s="8"/>
      <c r="I9" s="10">
        <v>0</v>
      </c>
      <c r="J9" s="8"/>
      <c r="K9" s="10">
        <v>0</v>
      </c>
      <c r="L9" s="8"/>
      <c r="M9" s="10">
        <v>0</v>
      </c>
      <c r="N9" s="8"/>
      <c r="O9" s="10">
        <v>0</v>
      </c>
      <c r="P9" s="8"/>
      <c r="Q9" s="10">
        <v>400</v>
      </c>
      <c r="R9" s="8"/>
      <c r="S9" s="10">
        <v>965120</v>
      </c>
      <c r="T9" s="8"/>
      <c r="U9" s="10">
        <v>248845095</v>
      </c>
      <c r="V9" s="8"/>
      <c r="W9" s="10">
        <v>385978028</v>
      </c>
      <c r="X9" s="8"/>
      <c r="Y9" s="8" t="s">
        <v>126</v>
      </c>
      <c r="Z9" s="8"/>
      <c r="AA9" s="8"/>
      <c r="AB9" s="8"/>
      <c r="AC9" s="8"/>
      <c r="AD9" s="8"/>
      <c r="AE9" s="8"/>
      <c r="AF9" s="8"/>
    </row>
    <row r="10" spans="1:32" x14ac:dyDescent="0.55000000000000004">
      <c r="A10" s="4" t="s">
        <v>127</v>
      </c>
      <c r="C10" s="10">
        <v>19400</v>
      </c>
      <c r="D10" s="8"/>
      <c r="E10" s="10">
        <v>13098813721</v>
      </c>
      <c r="F10" s="8"/>
      <c r="G10" s="10">
        <v>16742656843</v>
      </c>
      <c r="H10" s="8"/>
      <c r="I10" s="10">
        <v>0</v>
      </c>
      <c r="J10" s="8"/>
      <c r="K10" s="10">
        <v>0</v>
      </c>
      <c r="L10" s="8"/>
      <c r="M10" s="10">
        <v>0</v>
      </c>
      <c r="N10" s="8"/>
      <c r="O10" s="10">
        <v>0</v>
      </c>
      <c r="P10" s="8"/>
      <c r="Q10" s="10">
        <v>19400</v>
      </c>
      <c r="R10" s="8"/>
      <c r="S10" s="10">
        <v>877000</v>
      </c>
      <c r="T10" s="8"/>
      <c r="U10" s="10">
        <v>13098813721</v>
      </c>
      <c r="V10" s="8"/>
      <c r="W10" s="10">
        <v>17010716248</v>
      </c>
      <c r="X10" s="8"/>
      <c r="Y10" s="8" t="s">
        <v>128</v>
      </c>
      <c r="Z10" s="8"/>
      <c r="AA10" s="8"/>
      <c r="AB10" s="8"/>
      <c r="AC10" s="8"/>
      <c r="AD10" s="8"/>
      <c r="AE10" s="8"/>
      <c r="AF10" s="8"/>
    </row>
    <row r="11" spans="1:32" x14ac:dyDescent="0.55000000000000004">
      <c r="A11" s="4" t="s">
        <v>129</v>
      </c>
      <c r="C11" s="10">
        <v>23980</v>
      </c>
      <c r="D11" s="8"/>
      <c r="E11" s="10">
        <v>12950683754</v>
      </c>
      <c r="F11" s="8"/>
      <c r="G11" s="10">
        <v>19885646873</v>
      </c>
      <c r="H11" s="8"/>
      <c r="I11" s="10">
        <v>0</v>
      </c>
      <c r="J11" s="8"/>
      <c r="K11" s="10">
        <v>0</v>
      </c>
      <c r="L11" s="8"/>
      <c r="M11" s="10">
        <v>0</v>
      </c>
      <c r="N11" s="8"/>
      <c r="O11" s="10">
        <v>0</v>
      </c>
      <c r="P11" s="8"/>
      <c r="Q11" s="10">
        <v>23980</v>
      </c>
      <c r="R11" s="8"/>
      <c r="S11" s="10">
        <v>840100</v>
      </c>
      <c r="T11" s="8"/>
      <c r="U11" s="10">
        <v>12950683754</v>
      </c>
      <c r="V11" s="8"/>
      <c r="W11" s="10">
        <v>20141946610</v>
      </c>
      <c r="X11" s="8"/>
      <c r="Y11" s="8" t="s">
        <v>130</v>
      </c>
      <c r="Z11" s="8"/>
      <c r="AA11" s="8"/>
      <c r="AB11" s="8"/>
      <c r="AC11" s="8"/>
      <c r="AD11" s="8"/>
      <c r="AE11" s="8"/>
      <c r="AF11" s="8"/>
    </row>
    <row r="12" spans="1:32" x14ac:dyDescent="0.55000000000000004">
      <c r="A12" s="4" t="s">
        <v>131</v>
      </c>
      <c r="C12" s="10">
        <v>17338</v>
      </c>
      <c r="D12" s="8"/>
      <c r="E12" s="10">
        <v>10924088733</v>
      </c>
      <c r="F12" s="8"/>
      <c r="G12" s="10">
        <v>16603153152</v>
      </c>
      <c r="H12" s="8"/>
      <c r="I12" s="10">
        <v>0</v>
      </c>
      <c r="J12" s="8"/>
      <c r="K12" s="10">
        <v>0</v>
      </c>
      <c r="L12" s="8"/>
      <c r="M12" s="10">
        <v>0</v>
      </c>
      <c r="N12" s="8"/>
      <c r="O12" s="10">
        <v>0</v>
      </c>
      <c r="P12" s="8"/>
      <c r="Q12" s="10">
        <v>17338</v>
      </c>
      <c r="R12" s="8"/>
      <c r="S12" s="10">
        <v>979900</v>
      </c>
      <c r="T12" s="8"/>
      <c r="U12" s="10">
        <v>10924088733</v>
      </c>
      <c r="V12" s="8"/>
      <c r="W12" s="10">
        <v>16986426852</v>
      </c>
      <c r="X12" s="8"/>
      <c r="Y12" s="8" t="s">
        <v>128</v>
      </c>
      <c r="Z12" s="8"/>
      <c r="AA12" s="8"/>
      <c r="AB12" s="8"/>
      <c r="AC12" s="8"/>
      <c r="AD12" s="8"/>
      <c r="AE12" s="8"/>
      <c r="AF12" s="8"/>
    </row>
    <row r="13" spans="1:32" x14ac:dyDescent="0.55000000000000004">
      <c r="A13" s="4" t="s">
        <v>132</v>
      </c>
      <c r="C13" s="10">
        <v>6825</v>
      </c>
      <c r="D13" s="8"/>
      <c r="E13" s="10">
        <v>4154829210</v>
      </c>
      <c r="F13" s="8"/>
      <c r="G13" s="10">
        <v>6576333323</v>
      </c>
      <c r="H13" s="8"/>
      <c r="I13" s="10">
        <v>0</v>
      </c>
      <c r="J13" s="8"/>
      <c r="K13" s="10">
        <v>0</v>
      </c>
      <c r="L13" s="8"/>
      <c r="M13" s="10">
        <v>0</v>
      </c>
      <c r="N13" s="8"/>
      <c r="O13" s="10">
        <v>0</v>
      </c>
      <c r="P13" s="8"/>
      <c r="Q13" s="10">
        <v>6825</v>
      </c>
      <c r="R13" s="8"/>
      <c r="S13" s="10">
        <v>983970</v>
      </c>
      <c r="T13" s="8"/>
      <c r="U13" s="10">
        <v>4154829210</v>
      </c>
      <c r="V13" s="8"/>
      <c r="W13" s="10">
        <v>6714378048</v>
      </c>
      <c r="X13" s="8"/>
      <c r="Y13" s="8" t="s">
        <v>133</v>
      </c>
      <c r="Z13" s="8"/>
      <c r="AA13" s="8"/>
      <c r="AB13" s="8"/>
      <c r="AC13" s="8"/>
      <c r="AD13" s="8"/>
      <c r="AE13" s="8"/>
      <c r="AF13" s="8"/>
    </row>
    <row r="14" spans="1:32" x14ac:dyDescent="0.55000000000000004">
      <c r="A14" s="4" t="s">
        <v>134</v>
      </c>
      <c r="C14" s="10">
        <v>120628</v>
      </c>
      <c r="D14" s="8"/>
      <c r="E14" s="10">
        <v>74859906842</v>
      </c>
      <c r="F14" s="8"/>
      <c r="G14" s="10">
        <v>95823987313</v>
      </c>
      <c r="H14" s="8"/>
      <c r="I14" s="10">
        <v>0</v>
      </c>
      <c r="J14" s="8"/>
      <c r="K14" s="10">
        <v>0</v>
      </c>
      <c r="L14" s="8"/>
      <c r="M14" s="10">
        <v>0</v>
      </c>
      <c r="N14" s="8"/>
      <c r="O14" s="10">
        <v>0</v>
      </c>
      <c r="P14" s="8"/>
      <c r="Q14" s="10">
        <v>120628</v>
      </c>
      <c r="R14" s="8"/>
      <c r="S14" s="10">
        <v>804610</v>
      </c>
      <c r="T14" s="8"/>
      <c r="U14" s="10">
        <v>74859906842</v>
      </c>
      <c r="V14" s="8"/>
      <c r="W14" s="10">
        <v>97040903227</v>
      </c>
      <c r="X14" s="8"/>
      <c r="Y14" s="8" t="s">
        <v>135</v>
      </c>
      <c r="Z14" s="8"/>
      <c r="AA14" s="8"/>
      <c r="AB14" s="8"/>
      <c r="AC14" s="8"/>
      <c r="AD14" s="8"/>
      <c r="AE14" s="8"/>
      <c r="AF14" s="8"/>
    </row>
    <row r="15" spans="1:32" x14ac:dyDescent="0.55000000000000004">
      <c r="A15" s="4" t="s">
        <v>136</v>
      </c>
      <c r="C15" s="10">
        <v>112600</v>
      </c>
      <c r="D15" s="8"/>
      <c r="E15" s="10">
        <v>69051880363</v>
      </c>
      <c r="F15" s="8"/>
      <c r="G15" s="10">
        <v>111069898931</v>
      </c>
      <c r="H15" s="8"/>
      <c r="I15" s="10">
        <v>0</v>
      </c>
      <c r="J15" s="8"/>
      <c r="K15" s="10">
        <v>0</v>
      </c>
      <c r="L15" s="8"/>
      <c r="M15" s="10">
        <v>112600</v>
      </c>
      <c r="N15" s="8"/>
      <c r="O15" s="10">
        <v>112600000000</v>
      </c>
      <c r="P15" s="8"/>
      <c r="Q15" s="10">
        <v>0</v>
      </c>
      <c r="R15" s="8"/>
      <c r="S15" s="10">
        <v>0</v>
      </c>
      <c r="T15" s="8"/>
      <c r="U15" s="10">
        <v>0</v>
      </c>
      <c r="V15" s="8"/>
      <c r="W15" s="10">
        <v>0</v>
      </c>
      <c r="X15" s="8"/>
      <c r="Y15" s="8" t="s">
        <v>34</v>
      </c>
      <c r="Z15" s="8"/>
      <c r="AA15" s="8"/>
      <c r="AB15" s="8"/>
      <c r="AC15" s="8"/>
      <c r="AD15" s="8"/>
      <c r="AE15" s="8"/>
      <c r="AF15" s="8"/>
    </row>
    <row r="16" spans="1:32" ht="24.75" thickBot="1" x14ac:dyDescent="0.6">
      <c r="A16" s="4" t="s">
        <v>137</v>
      </c>
      <c r="C16" s="10">
        <v>270000</v>
      </c>
      <c r="D16" s="8"/>
      <c r="E16" s="10">
        <v>248610968068</v>
      </c>
      <c r="F16" s="8"/>
      <c r="G16" s="10">
        <v>256709962884</v>
      </c>
      <c r="H16" s="8"/>
      <c r="I16" s="10">
        <v>0</v>
      </c>
      <c r="J16" s="8"/>
      <c r="K16" s="10">
        <v>0</v>
      </c>
      <c r="L16" s="8"/>
      <c r="M16" s="10">
        <v>0</v>
      </c>
      <c r="N16" s="8"/>
      <c r="O16" s="10">
        <v>0</v>
      </c>
      <c r="P16" s="8"/>
      <c r="Q16" s="10">
        <v>270000</v>
      </c>
      <c r="R16" s="8"/>
      <c r="S16" s="10">
        <v>934940</v>
      </c>
      <c r="T16" s="8"/>
      <c r="U16" s="10">
        <v>248610968068</v>
      </c>
      <c r="V16" s="8"/>
      <c r="W16" s="10">
        <v>252388046373</v>
      </c>
      <c r="X16" s="8"/>
      <c r="Y16" s="8" t="s">
        <v>138</v>
      </c>
      <c r="Z16" s="8"/>
      <c r="AA16" s="8"/>
      <c r="AB16" s="8"/>
      <c r="AC16" s="8"/>
      <c r="AD16" s="8"/>
      <c r="AE16" s="8"/>
      <c r="AF16" s="8"/>
    </row>
    <row r="17" spans="1:32" ht="24.75" thickBot="1" x14ac:dyDescent="0.6">
      <c r="A17" s="4" t="s">
        <v>120</v>
      </c>
      <c r="C17" s="8" t="s">
        <v>120</v>
      </c>
      <c r="D17" s="8"/>
      <c r="E17" s="13">
        <f>SUM(E9:E16)</f>
        <v>433900015786</v>
      </c>
      <c r="F17" s="8"/>
      <c r="G17" s="13">
        <f>SUM(G9:G16)</f>
        <v>523791418471</v>
      </c>
      <c r="H17" s="8"/>
      <c r="I17" s="8" t="s">
        <v>120</v>
      </c>
      <c r="J17" s="8"/>
      <c r="K17" s="13">
        <f>SUM(K9:K16)</f>
        <v>0</v>
      </c>
      <c r="L17" s="8"/>
      <c r="M17" s="8" t="s">
        <v>120</v>
      </c>
      <c r="N17" s="8"/>
      <c r="O17" s="13">
        <f>SUM(O9:O16)</f>
        <v>112600000000</v>
      </c>
      <c r="P17" s="8"/>
      <c r="Q17" s="8" t="s">
        <v>120</v>
      </c>
      <c r="R17" s="8"/>
      <c r="S17" s="8" t="s">
        <v>120</v>
      </c>
      <c r="T17" s="8"/>
      <c r="U17" s="13">
        <f>SUM(U9:U16)</f>
        <v>364848135423</v>
      </c>
      <c r="V17" s="8"/>
      <c r="W17" s="13">
        <f>SUM(W9:W16)</f>
        <v>410668395386</v>
      </c>
      <c r="X17" s="8"/>
      <c r="Y17" s="9" t="s">
        <v>139</v>
      </c>
      <c r="Z17" s="8"/>
      <c r="AA17" s="8"/>
      <c r="AB17" s="8"/>
      <c r="AC17" s="8"/>
      <c r="AD17" s="8"/>
      <c r="AE17" s="8"/>
      <c r="AF17" s="8"/>
    </row>
    <row r="18" spans="1:32" ht="24.75" thickTop="1" x14ac:dyDescent="0.55000000000000004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5500000000000000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55000000000000004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x14ac:dyDescent="0.55000000000000004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</sheetData>
  <mergeCells count="21">
    <mergeCell ref="A2:Y2"/>
    <mergeCell ref="A3:Y3"/>
    <mergeCell ref="A4:Y4"/>
    <mergeCell ref="S7:S8"/>
    <mergeCell ref="U7:U8"/>
    <mergeCell ref="W7:W8"/>
    <mergeCell ref="Y7:Y8"/>
    <mergeCell ref="Q6:Y6"/>
    <mergeCell ref="M8"/>
    <mergeCell ref="O8"/>
    <mergeCell ref="M7:O7"/>
    <mergeCell ref="I6:O6"/>
    <mergeCell ref="Q7:Q8"/>
    <mergeCell ref="G7:G8"/>
    <mergeCell ref="C6:G6"/>
    <mergeCell ref="I8"/>
    <mergeCell ref="K8"/>
    <mergeCell ref="I7:K7"/>
    <mergeCell ref="C7:C8"/>
    <mergeCell ref="E7:E8"/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5"/>
  <sheetViews>
    <sheetView rightToLeft="1" workbookViewId="0">
      <selection activeCell="A21" sqref="A21"/>
    </sheetView>
  </sheetViews>
  <sheetFormatPr defaultRowHeight="24" x14ac:dyDescent="0.55000000000000004"/>
  <cols>
    <col min="1" max="1" width="28.5703125" style="4" bestFit="1" customWidth="1"/>
    <col min="2" max="2" width="1" style="4" customWidth="1"/>
    <col min="3" max="3" width="22" style="4" customWidth="1"/>
    <col min="4" max="4" width="1" style="4" customWidth="1"/>
    <col min="5" max="5" width="22" style="4" customWidth="1"/>
    <col min="6" max="6" width="1" style="4" customWidth="1"/>
    <col min="7" max="7" width="22" style="4" customWidth="1"/>
    <col min="8" max="8" width="1" style="4" customWidth="1"/>
    <col min="9" max="9" width="22" style="4" customWidth="1"/>
    <col min="10" max="10" width="1" style="4" customWidth="1"/>
    <col min="11" max="11" width="25" style="4" customWidth="1"/>
    <col min="12" max="12" width="1" style="4" customWidth="1"/>
    <col min="13" max="13" width="9.140625" style="4" customWidth="1"/>
    <col min="14" max="16384" width="9.140625" style="4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7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7" ht="25.5" thickBot="1" x14ac:dyDescent="0.6">
      <c r="A6" s="2" t="s">
        <v>141</v>
      </c>
      <c r="C6" s="2" t="s">
        <v>244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7" ht="25.5" thickBot="1" x14ac:dyDescent="0.6">
      <c r="A7" s="2" t="s">
        <v>141</v>
      </c>
      <c r="C7" s="2" t="s">
        <v>143</v>
      </c>
      <c r="E7" s="2" t="s">
        <v>144</v>
      </c>
      <c r="G7" s="2" t="s">
        <v>145</v>
      </c>
      <c r="I7" s="2" t="s">
        <v>143</v>
      </c>
      <c r="K7" s="2" t="s">
        <v>140</v>
      </c>
    </row>
    <row r="8" spans="1:17" x14ac:dyDescent="0.55000000000000004">
      <c r="A8" s="4" t="s">
        <v>146</v>
      </c>
      <c r="B8" s="11"/>
      <c r="C8" s="11">
        <v>713432711</v>
      </c>
      <c r="D8" s="11"/>
      <c r="E8" s="11">
        <v>0</v>
      </c>
      <c r="F8" s="11"/>
      <c r="G8" s="11">
        <v>0</v>
      </c>
      <c r="H8" s="11"/>
      <c r="I8" s="11">
        <v>713432711</v>
      </c>
      <c r="J8" s="11"/>
      <c r="K8" s="11" t="s">
        <v>148</v>
      </c>
      <c r="L8" s="11"/>
      <c r="M8" s="11"/>
      <c r="N8" s="11"/>
      <c r="O8" s="11"/>
      <c r="P8" s="11"/>
      <c r="Q8" s="12"/>
    </row>
    <row r="9" spans="1:17" x14ac:dyDescent="0.55000000000000004">
      <c r="A9" s="4" t="s">
        <v>149</v>
      </c>
      <c r="B9" s="11"/>
      <c r="C9" s="11">
        <v>237915164</v>
      </c>
      <c r="D9" s="11"/>
      <c r="E9" s="11">
        <v>660973397</v>
      </c>
      <c r="F9" s="11"/>
      <c r="G9" s="11">
        <v>80000</v>
      </c>
      <c r="H9" s="11"/>
      <c r="I9" s="11">
        <v>898808561</v>
      </c>
      <c r="J9" s="11"/>
      <c r="K9" s="11" t="s">
        <v>148</v>
      </c>
      <c r="L9" s="11"/>
      <c r="M9" s="11"/>
      <c r="N9" s="11"/>
      <c r="O9" s="11"/>
      <c r="P9" s="11"/>
      <c r="Q9" s="12"/>
    </row>
    <row r="10" spans="1:17" x14ac:dyDescent="0.55000000000000004">
      <c r="A10" s="4" t="s">
        <v>151</v>
      </c>
      <c r="B10" s="11"/>
      <c r="C10" s="11">
        <v>182949797120</v>
      </c>
      <c r="D10" s="11"/>
      <c r="E10" s="11">
        <v>406495841653</v>
      </c>
      <c r="F10" s="11"/>
      <c r="G10" s="11">
        <v>176892062254</v>
      </c>
      <c r="H10" s="11"/>
      <c r="I10" s="11">
        <v>412553576519</v>
      </c>
      <c r="J10" s="11"/>
      <c r="K10" s="11" t="s">
        <v>153</v>
      </c>
      <c r="L10" s="11"/>
      <c r="M10" s="11"/>
      <c r="N10" s="11"/>
      <c r="O10" s="11"/>
      <c r="P10" s="11"/>
      <c r="Q10" s="12"/>
    </row>
    <row r="11" spans="1:17" x14ac:dyDescent="0.55000000000000004">
      <c r="A11" s="4" t="s">
        <v>154</v>
      </c>
      <c r="B11" s="11"/>
      <c r="C11" s="11">
        <v>42391934</v>
      </c>
      <c r="D11" s="11"/>
      <c r="E11" s="11">
        <v>13832140950</v>
      </c>
      <c r="F11" s="11"/>
      <c r="G11" s="11">
        <v>12000300000</v>
      </c>
      <c r="H11" s="11"/>
      <c r="I11" s="11">
        <v>1874232884</v>
      </c>
      <c r="J11" s="11"/>
      <c r="K11" s="11" t="s">
        <v>156</v>
      </c>
      <c r="L11" s="11"/>
      <c r="M11" s="11"/>
      <c r="N11" s="11"/>
      <c r="O11" s="11"/>
      <c r="P11" s="11"/>
      <c r="Q11" s="12"/>
    </row>
    <row r="12" spans="1:17" x14ac:dyDescent="0.55000000000000004">
      <c r="A12" s="4" t="s">
        <v>157</v>
      </c>
      <c r="B12" s="11"/>
      <c r="C12" s="11">
        <v>650000000000</v>
      </c>
      <c r="D12" s="11"/>
      <c r="E12" s="11">
        <v>0</v>
      </c>
      <c r="F12" s="11"/>
      <c r="G12" s="11">
        <v>0</v>
      </c>
      <c r="H12" s="11"/>
      <c r="I12" s="11">
        <v>650000000000</v>
      </c>
      <c r="J12" s="11"/>
      <c r="K12" s="11" t="s">
        <v>159</v>
      </c>
      <c r="L12" s="11"/>
      <c r="M12" s="11"/>
      <c r="N12" s="11"/>
      <c r="O12" s="11"/>
      <c r="P12" s="11"/>
      <c r="Q12" s="12"/>
    </row>
    <row r="13" spans="1:17" ht="24.75" thickBot="1" x14ac:dyDescent="0.6">
      <c r="A13" s="4" t="s">
        <v>157</v>
      </c>
      <c r="B13" s="11"/>
      <c r="C13" s="11">
        <v>100000000000</v>
      </c>
      <c r="D13" s="11"/>
      <c r="E13" s="11">
        <v>0</v>
      </c>
      <c r="F13" s="11"/>
      <c r="G13" s="11">
        <v>0</v>
      </c>
      <c r="H13" s="11"/>
      <c r="I13" s="11">
        <v>100000000000</v>
      </c>
      <c r="J13" s="11"/>
      <c r="K13" s="11" t="s">
        <v>161</v>
      </c>
      <c r="L13" s="11"/>
      <c r="M13" s="11"/>
      <c r="N13" s="11"/>
      <c r="O13" s="11"/>
      <c r="P13" s="11"/>
      <c r="Q13" s="12"/>
    </row>
    <row r="14" spans="1:17" ht="24.75" thickBot="1" x14ac:dyDescent="0.6">
      <c r="A14" s="4" t="s">
        <v>120</v>
      </c>
      <c r="C14" s="13">
        <f>SUM(C8:C13)</f>
        <v>933943536929</v>
      </c>
      <c r="D14" s="8"/>
      <c r="E14" s="13">
        <f>SUM(E8:E13)</f>
        <v>420988956000</v>
      </c>
      <c r="F14" s="8"/>
      <c r="G14" s="13">
        <f>SUM(G8:G13)</f>
        <v>188892442254</v>
      </c>
      <c r="H14" s="8"/>
      <c r="I14" s="13">
        <f>SUM(I8:I13)</f>
        <v>1166040050675</v>
      </c>
      <c r="K14" s="7" t="s">
        <v>162</v>
      </c>
    </row>
    <row r="15" spans="1:17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3" sqref="G13"/>
    </sheetView>
  </sheetViews>
  <sheetFormatPr defaultRowHeight="24" x14ac:dyDescent="0.55000000000000004"/>
  <cols>
    <col min="1" max="1" width="25" style="4" bestFit="1" customWidth="1"/>
    <col min="2" max="2" width="1" style="4" customWidth="1"/>
    <col min="3" max="3" width="22" style="4" customWidth="1"/>
    <col min="4" max="4" width="1" style="4" customWidth="1"/>
    <col min="5" max="5" width="23" style="4" customWidth="1"/>
    <col min="6" max="6" width="1" style="4" customWidth="1"/>
    <col min="7" max="7" width="32" style="4" customWidth="1"/>
    <col min="8" max="8" width="1" style="4" customWidth="1"/>
    <col min="9" max="9" width="9.140625" style="4" customWidth="1"/>
    <col min="10" max="16384" width="9.140625" style="4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5.5" thickBot="1" x14ac:dyDescent="0.6">
      <c r="A6" s="2" t="s">
        <v>167</v>
      </c>
      <c r="C6" s="2" t="s">
        <v>143</v>
      </c>
      <c r="E6" s="2" t="s">
        <v>231</v>
      </c>
      <c r="G6" s="2" t="s">
        <v>13</v>
      </c>
    </row>
    <row r="7" spans="1:7" x14ac:dyDescent="0.55000000000000004">
      <c r="A7" s="4" t="s">
        <v>241</v>
      </c>
      <c r="C7" s="10">
        <v>314535366045</v>
      </c>
      <c r="E7" s="21">
        <f>C7/$C$11</f>
        <v>0.87920006927122785</v>
      </c>
      <c r="G7" s="21">
        <v>8.0588166025576793E-2</v>
      </c>
    </row>
    <row r="8" spans="1:7" x14ac:dyDescent="0.55000000000000004">
      <c r="A8" s="4" t="s">
        <v>242</v>
      </c>
      <c r="C8" s="10">
        <v>22500137564</v>
      </c>
      <c r="E8" s="21">
        <f t="shared" ref="E8:E10" si="0">C8/$C$11</f>
        <v>6.2893158100544924E-2</v>
      </c>
      <c r="G8" s="21">
        <v>5.7648360640835897E-3</v>
      </c>
    </row>
    <row r="9" spans="1:7" x14ac:dyDescent="0.55000000000000004">
      <c r="A9" s="4" t="s">
        <v>243</v>
      </c>
      <c r="C9" s="10">
        <v>20549825437</v>
      </c>
      <c r="E9" s="21">
        <f t="shared" si="0"/>
        <v>5.7441578589089944E-2</v>
      </c>
      <c r="G9" s="21">
        <v>5.2651400220496856E-3</v>
      </c>
    </row>
    <row r="10" spans="1:7" ht="24.75" thickBot="1" x14ac:dyDescent="0.6">
      <c r="A10" s="4" t="s">
        <v>240</v>
      </c>
      <c r="C10" s="10">
        <v>166423983</v>
      </c>
      <c r="E10" s="21">
        <f t="shared" si="0"/>
        <v>4.6519403913727116E-4</v>
      </c>
      <c r="G10" s="21">
        <v>4.2640049484047426E-5</v>
      </c>
    </row>
    <row r="11" spans="1:7" ht="24.75" thickBot="1" x14ac:dyDescent="0.6">
      <c r="A11" s="4" t="s">
        <v>120</v>
      </c>
      <c r="C11" s="13">
        <f>SUM(C7:C10)</f>
        <v>357751753029</v>
      </c>
      <c r="E11" s="22">
        <f>SUM(E7:E10)</f>
        <v>1</v>
      </c>
      <c r="G11" s="22">
        <f>SUM(G7:G10)</f>
        <v>9.1660782161194124E-2</v>
      </c>
    </row>
    <row r="12" spans="1:7" ht="24.75" thickTop="1" x14ac:dyDescent="0.55000000000000004"/>
    <row r="13" spans="1:7" x14ac:dyDescent="0.55000000000000004">
      <c r="G13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5"/>
  <sheetViews>
    <sheetView rightToLeft="1" topLeftCell="A58" workbookViewId="0">
      <selection activeCell="G76" sqref="G76"/>
    </sheetView>
  </sheetViews>
  <sheetFormatPr defaultRowHeight="24" x14ac:dyDescent="0.55000000000000004"/>
  <cols>
    <col min="1" max="1" width="27" style="4" customWidth="1"/>
    <col min="2" max="2" width="1" style="4" customWidth="1"/>
    <col min="3" max="3" width="19" style="4" customWidth="1"/>
    <col min="4" max="4" width="1" style="4" customWidth="1"/>
    <col min="5" max="5" width="21" style="4" customWidth="1"/>
    <col min="6" max="6" width="1" style="4" customWidth="1"/>
    <col min="7" max="7" width="21" style="4" customWidth="1"/>
    <col min="8" max="8" width="1" style="4" customWidth="1"/>
    <col min="9" max="9" width="21" style="4" customWidth="1"/>
    <col min="10" max="10" width="1" style="4" customWidth="1"/>
    <col min="11" max="11" width="23" style="4" customWidth="1"/>
    <col min="12" max="12" width="1" style="4" customWidth="1"/>
    <col min="13" max="13" width="21" style="4" customWidth="1"/>
    <col min="14" max="14" width="1" style="4" customWidth="1"/>
    <col min="15" max="15" width="22" style="4" customWidth="1"/>
    <col min="16" max="16" width="1" style="4" customWidth="1"/>
    <col min="17" max="17" width="22" style="4" customWidth="1"/>
    <col min="18" max="18" width="1" style="4" customWidth="1"/>
    <col min="19" max="19" width="22" style="4" customWidth="1"/>
    <col min="20" max="20" width="1" style="4" customWidth="1"/>
    <col min="21" max="21" width="23" style="4" customWidth="1"/>
    <col min="22" max="22" width="1" style="4" customWidth="1"/>
    <col min="23" max="23" width="9.140625" style="4" customWidth="1"/>
    <col min="24" max="16384" width="9.140625" style="4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  <c r="N3" s="1" t="s">
        <v>163</v>
      </c>
      <c r="O3" s="1" t="s">
        <v>163</v>
      </c>
      <c r="P3" s="1" t="s">
        <v>163</v>
      </c>
      <c r="Q3" s="1" t="s">
        <v>163</v>
      </c>
      <c r="R3" s="1" t="s">
        <v>163</v>
      </c>
      <c r="S3" s="1" t="s">
        <v>163</v>
      </c>
      <c r="T3" s="1" t="s">
        <v>163</v>
      </c>
      <c r="U3" s="1" t="s">
        <v>163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165</v>
      </c>
      <c r="D6" s="2" t="s">
        <v>165</v>
      </c>
      <c r="E6" s="2" t="s">
        <v>165</v>
      </c>
      <c r="F6" s="2" t="s">
        <v>165</v>
      </c>
      <c r="G6" s="2" t="s">
        <v>165</v>
      </c>
      <c r="H6" s="2" t="s">
        <v>165</v>
      </c>
      <c r="I6" s="2" t="s">
        <v>165</v>
      </c>
      <c r="J6" s="2" t="s">
        <v>165</v>
      </c>
      <c r="K6" s="2" t="s">
        <v>165</v>
      </c>
      <c r="M6" s="2" t="s">
        <v>166</v>
      </c>
      <c r="N6" s="2" t="s">
        <v>166</v>
      </c>
      <c r="O6" s="2" t="s">
        <v>166</v>
      </c>
      <c r="P6" s="2" t="s">
        <v>166</v>
      </c>
      <c r="Q6" s="2" t="s">
        <v>166</v>
      </c>
      <c r="R6" s="2" t="s">
        <v>166</v>
      </c>
      <c r="S6" s="2" t="s">
        <v>166</v>
      </c>
      <c r="T6" s="2" t="s">
        <v>166</v>
      </c>
      <c r="U6" s="2" t="s">
        <v>166</v>
      </c>
    </row>
    <row r="7" spans="1:21" ht="24.75" x14ac:dyDescent="0.55000000000000004">
      <c r="A7" s="2" t="s">
        <v>3</v>
      </c>
      <c r="C7" s="2" t="s">
        <v>228</v>
      </c>
      <c r="E7" s="2" t="s">
        <v>229</v>
      </c>
      <c r="G7" s="2" t="s">
        <v>230</v>
      </c>
      <c r="I7" s="2" t="s">
        <v>143</v>
      </c>
      <c r="K7" s="2" t="s">
        <v>231</v>
      </c>
      <c r="M7" s="2" t="s">
        <v>228</v>
      </c>
      <c r="O7" s="2" t="s">
        <v>229</v>
      </c>
      <c r="Q7" s="2" t="s">
        <v>230</v>
      </c>
      <c r="S7" s="2" t="s">
        <v>143</v>
      </c>
      <c r="U7" s="2" t="s">
        <v>231</v>
      </c>
    </row>
    <row r="8" spans="1:21" x14ac:dyDescent="0.55000000000000004">
      <c r="A8" s="4" t="s">
        <v>21</v>
      </c>
      <c r="C8" s="11">
        <v>0</v>
      </c>
      <c r="E8" s="11">
        <v>3237413564</v>
      </c>
      <c r="F8" s="11"/>
      <c r="G8" s="11">
        <v>4671347865</v>
      </c>
      <c r="H8" s="11"/>
      <c r="I8" s="11">
        <f>C8+E8+G8</f>
        <v>7908761429</v>
      </c>
      <c r="J8" s="11"/>
      <c r="K8" s="12">
        <f>I8/$I$73</f>
        <v>2.5144267649440721E-2</v>
      </c>
      <c r="L8" s="11"/>
      <c r="M8" s="11">
        <v>1581585460</v>
      </c>
      <c r="O8" s="11">
        <v>9912072624</v>
      </c>
      <c r="P8" s="11"/>
      <c r="Q8" s="11">
        <v>5555507460</v>
      </c>
      <c r="R8" s="11"/>
      <c r="S8" s="11">
        <f>M8+O8+Q8</f>
        <v>17049165544</v>
      </c>
      <c r="U8" s="21">
        <f>S8/$S$73</f>
        <v>5.0765072101930937E-2</v>
      </c>
    </row>
    <row r="9" spans="1:21" x14ac:dyDescent="0.55000000000000004">
      <c r="A9" s="4" t="s">
        <v>83</v>
      </c>
      <c r="C9" s="11">
        <v>0</v>
      </c>
      <c r="E9" s="11">
        <v>14805289143</v>
      </c>
      <c r="F9" s="11"/>
      <c r="G9" s="11">
        <v>-6552205654</v>
      </c>
      <c r="H9" s="11"/>
      <c r="I9" s="11">
        <f t="shared" ref="I9:I72" si="0">C9+E9+G9</f>
        <v>8253083489</v>
      </c>
      <c r="J9" s="11"/>
      <c r="K9" s="12">
        <f t="shared" ref="K9:K72" si="1">I9/$I$73</f>
        <v>2.623896826874382E-2</v>
      </c>
      <c r="L9" s="11"/>
      <c r="M9" s="11">
        <v>3701803635</v>
      </c>
      <c r="O9" s="11">
        <v>-4776901574</v>
      </c>
      <c r="P9" s="11"/>
      <c r="Q9" s="11">
        <v>-6725209519</v>
      </c>
      <c r="R9" s="11"/>
      <c r="S9" s="11">
        <f t="shared" ref="S9:S72" si="2">M9+O9+Q9</f>
        <v>-7800307458</v>
      </c>
      <c r="U9" s="21">
        <f t="shared" ref="U9:U72" si="3">S9/$S$73</f>
        <v>-2.3225956103285969E-2</v>
      </c>
    </row>
    <row r="10" spans="1:21" x14ac:dyDescent="0.55000000000000004">
      <c r="A10" s="4" t="s">
        <v>100</v>
      </c>
      <c r="C10" s="11">
        <v>0</v>
      </c>
      <c r="E10" s="11">
        <v>6852430389</v>
      </c>
      <c r="F10" s="11"/>
      <c r="G10" s="11">
        <v>-5333316101</v>
      </c>
      <c r="H10" s="11"/>
      <c r="I10" s="11">
        <f t="shared" si="0"/>
        <v>1519114288</v>
      </c>
      <c r="J10" s="11"/>
      <c r="K10" s="12">
        <f t="shared" si="1"/>
        <v>4.8297089993763137E-3</v>
      </c>
      <c r="L10" s="11"/>
      <c r="M10" s="11">
        <v>7438703600</v>
      </c>
      <c r="O10" s="11">
        <v>-8218945941</v>
      </c>
      <c r="P10" s="11"/>
      <c r="Q10" s="11">
        <v>-8087065478</v>
      </c>
      <c r="R10" s="11"/>
      <c r="S10" s="11">
        <f t="shared" si="2"/>
        <v>-8867307819</v>
      </c>
      <c r="U10" s="21">
        <f t="shared" si="3"/>
        <v>-2.6403023633022854E-2</v>
      </c>
    </row>
    <row r="11" spans="1:21" x14ac:dyDescent="0.55000000000000004">
      <c r="A11" s="4" t="s">
        <v>33</v>
      </c>
      <c r="C11" s="11">
        <v>0</v>
      </c>
      <c r="E11" s="11">
        <v>0</v>
      </c>
      <c r="F11" s="11"/>
      <c r="G11" s="11">
        <v>-1715118210</v>
      </c>
      <c r="H11" s="11"/>
      <c r="I11" s="11">
        <f t="shared" si="0"/>
        <v>-1715118210</v>
      </c>
      <c r="J11" s="11"/>
      <c r="K11" s="12">
        <f t="shared" si="1"/>
        <v>-5.4528628420294298E-3</v>
      </c>
      <c r="L11" s="11"/>
      <c r="M11" s="11">
        <v>1216799740</v>
      </c>
      <c r="O11" s="11">
        <v>0</v>
      </c>
      <c r="P11" s="11"/>
      <c r="Q11" s="11">
        <v>-2157072832</v>
      </c>
      <c r="R11" s="11"/>
      <c r="S11" s="11">
        <f t="shared" si="2"/>
        <v>-940273092</v>
      </c>
      <c r="U11" s="21">
        <f t="shared" si="3"/>
        <v>-2.7997283026959586E-3</v>
      </c>
    </row>
    <row r="12" spans="1:21" x14ac:dyDescent="0.55000000000000004">
      <c r="A12" s="4" t="s">
        <v>93</v>
      </c>
      <c r="C12" s="11">
        <v>0</v>
      </c>
      <c r="E12" s="11">
        <v>0</v>
      </c>
      <c r="F12" s="11"/>
      <c r="G12" s="11">
        <v>6273476099</v>
      </c>
      <c r="H12" s="11"/>
      <c r="I12" s="11">
        <f t="shared" si="0"/>
        <v>6273476099</v>
      </c>
      <c r="J12" s="11"/>
      <c r="K12" s="12">
        <f t="shared" si="1"/>
        <v>1.9945216901753285E-2</v>
      </c>
      <c r="L12" s="11"/>
      <c r="M12" s="11">
        <v>0</v>
      </c>
      <c r="O12" s="11">
        <v>0</v>
      </c>
      <c r="P12" s="11"/>
      <c r="Q12" s="11">
        <v>6273476099</v>
      </c>
      <c r="R12" s="11"/>
      <c r="S12" s="11">
        <f t="shared" si="2"/>
        <v>6273476099</v>
      </c>
      <c r="U12" s="21">
        <f t="shared" si="3"/>
        <v>1.8679709905658912E-2</v>
      </c>
    </row>
    <row r="13" spans="1:21" x14ac:dyDescent="0.55000000000000004">
      <c r="A13" s="4" t="s">
        <v>91</v>
      </c>
      <c r="C13" s="11">
        <v>0</v>
      </c>
      <c r="E13" s="11">
        <v>8640709364</v>
      </c>
      <c r="F13" s="11"/>
      <c r="G13" s="11">
        <v>15051754685</v>
      </c>
      <c r="H13" s="11"/>
      <c r="I13" s="11">
        <f t="shared" si="0"/>
        <v>23692464049</v>
      </c>
      <c r="J13" s="11"/>
      <c r="K13" s="12">
        <f t="shared" si="1"/>
        <v>7.5325278511800209E-2</v>
      </c>
      <c r="L13" s="11"/>
      <c r="M13" s="11">
        <v>0</v>
      </c>
      <c r="O13" s="11">
        <v>22044014500</v>
      </c>
      <c r="P13" s="11"/>
      <c r="Q13" s="11">
        <v>15816199537</v>
      </c>
      <c r="R13" s="11"/>
      <c r="S13" s="11">
        <f t="shared" si="2"/>
        <v>37860214037</v>
      </c>
      <c r="U13" s="21">
        <f t="shared" si="3"/>
        <v>0.11273141142436917</v>
      </c>
    </row>
    <row r="14" spans="1:21" x14ac:dyDescent="0.55000000000000004">
      <c r="A14" s="4" t="s">
        <v>69</v>
      </c>
      <c r="C14" s="11">
        <v>0</v>
      </c>
      <c r="E14" s="11">
        <v>7764522683</v>
      </c>
      <c r="F14" s="11"/>
      <c r="G14" s="11">
        <v>11399881254</v>
      </c>
      <c r="H14" s="11"/>
      <c r="I14" s="11">
        <f t="shared" si="0"/>
        <v>19164403937</v>
      </c>
      <c r="J14" s="11"/>
      <c r="K14" s="12">
        <f t="shared" si="1"/>
        <v>6.0929249953978283E-2</v>
      </c>
      <c r="L14" s="11"/>
      <c r="M14" s="11">
        <v>13714196600</v>
      </c>
      <c r="O14" s="11">
        <v>16824295894</v>
      </c>
      <c r="P14" s="11"/>
      <c r="Q14" s="11">
        <v>11399881254</v>
      </c>
      <c r="R14" s="11"/>
      <c r="S14" s="11">
        <f t="shared" si="2"/>
        <v>41938373748</v>
      </c>
      <c r="U14" s="21">
        <f t="shared" si="3"/>
        <v>0.12487441462518933</v>
      </c>
    </row>
    <row r="15" spans="1:21" x14ac:dyDescent="0.55000000000000004">
      <c r="A15" s="4" t="s">
        <v>119</v>
      </c>
      <c r="C15" s="11">
        <v>0</v>
      </c>
      <c r="E15" s="11">
        <v>4724453197</v>
      </c>
      <c r="F15" s="11"/>
      <c r="G15" s="11">
        <v>657369811</v>
      </c>
      <c r="H15" s="11"/>
      <c r="I15" s="11">
        <f t="shared" si="0"/>
        <v>5381823008</v>
      </c>
      <c r="J15" s="11"/>
      <c r="K15" s="12">
        <f t="shared" si="1"/>
        <v>1.7110390719192618E-2</v>
      </c>
      <c r="L15" s="11"/>
      <c r="M15" s="11">
        <v>0</v>
      </c>
      <c r="O15" s="11">
        <v>4724453197</v>
      </c>
      <c r="P15" s="11"/>
      <c r="Q15" s="11">
        <v>657369811</v>
      </c>
      <c r="R15" s="11"/>
      <c r="S15" s="11">
        <f t="shared" si="2"/>
        <v>5381823008</v>
      </c>
      <c r="U15" s="21">
        <f t="shared" si="3"/>
        <v>1.6024751025841222E-2</v>
      </c>
    </row>
    <row r="16" spans="1:21" x14ac:dyDescent="0.55000000000000004">
      <c r="A16" s="4" t="s">
        <v>23</v>
      </c>
      <c r="C16" s="11">
        <v>0</v>
      </c>
      <c r="E16" s="11">
        <v>8722793938</v>
      </c>
      <c r="F16" s="11"/>
      <c r="G16" s="11">
        <v>2814556643</v>
      </c>
      <c r="H16" s="11"/>
      <c r="I16" s="11">
        <f t="shared" si="0"/>
        <v>11537350581</v>
      </c>
      <c r="J16" s="11"/>
      <c r="K16" s="12">
        <f t="shared" si="1"/>
        <v>3.6680614730690515E-2</v>
      </c>
      <c r="L16" s="11"/>
      <c r="M16" s="11">
        <v>2398565272</v>
      </c>
      <c r="O16" s="11">
        <v>7440664923</v>
      </c>
      <c r="P16" s="11"/>
      <c r="Q16" s="11">
        <v>3142593334</v>
      </c>
      <c r="R16" s="11"/>
      <c r="S16" s="11">
        <f t="shared" si="2"/>
        <v>12981823529</v>
      </c>
      <c r="U16" s="21">
        <f t="shared" si="3"/>
        <v>3.8654279340736078E-2</v>
      </c>
    </row>
    <row r="17" spans="1:21" x14ac:dyDescent="0.55000000000000004">
      <c r="A17" s="4" t="s">
        <v>49</v>
      </c>
      <c r="C17" s="11">
        <v>0</v>
      </c>
      <c r="E17" s="11">
        <v>11112723165</v>
      </c>
      <c r="F17" s="11"/>
      <c r="G17" s="11">
        <v>-2178969578</v>
      </c>
      <c r="H17" s="11"/>
      <c r="I17" s="11">
        <f t="shared" si="0"/>
        <v>8933753587</v>
      </c>
      <c r="J17" s="11"/>
      <c r="K17" s="12">
        <f t="shared" si="1"/>
        <v>2.8403017757242185E-2</v>
      </c>
      <c r="L17" s="11"/>
      <c r="M17" s="11">
        <v>3298682520</v>
      </c>
      <c r="O17" s="11">
        <v>230771268</v>
      </c>
      <c r="P17" s="11"/>
      <c r="Q17" s="11">
        <v>-7494500348</v>
      </c>
      <c r="R17" s="11"/>
      <c r="S17" s="11">
        <f t="shared" si="2"/>
        <v>-3965046560</v>
      </c>
      <c r="U17" s="21">
        <f t="shared" si="3"/>
        <v>-1.1806200953732334E-2</v>
      </c>
    </row>
    <row r="18" spans="1:21" x14ac:dyDescent="0.55000000000000004">
      <c r="A18" s="4" t="s">
        <v>31</v>
      </c>
      <c r="C18" s="11">
        <v>0</v>
      </c>
      <c r="E18" s="11">
        <v>10940075944</v>
      </c>
      <c r="F18" s="11"/>
      <c r="G18" s="11">
        <v>0</v>
      </c>
      <c r="H18" s="11"/>
      <c r="I18" s="11">
        <f t="shared" si="0"/>
        <v>10940075944</v>
      </c>
      <c r="J18" s="11"/>
      <c r="K18" s="12">
        <f t="shared" si="1"/>
        <v>3.4781703824378167E-2</v>
      </c>
      <c r="L18" s="11"/>
      <c r="M18" s="11">
        <v>4280977680</v>
      </c>
      <c r="O18" s="11">
        <v>8443378114</v>
      </c>
      <c r="P18" s="11"/>
      <c r="Q18" s="11">
        <v>-339674924</v>
      </c>
      <c r="R18" s="11"/>
      <c r="S18" s="11">
        <f t="shared" si="2"/>
        <v>12384680870</v>
      </c>
      <c r="U18" s="21">
        <f t="shared" si="3"/>
        <v>3.687624568501021E-2</v>
      </c>
    </row>
    <row r="19" spans="1:21" x14ac:dyDescent="0.55000000000000004">
      <c r="A19" s="4" t="s">
        <v>25</v>
      </c>
      <c r="C19" s="11">
        <v>0</v>
      </c>
      <c r="E19" s="11">
        <v>6443835953</v>
      </c>
      <c r="F19" s="11"/>
      <c r="G19" s="11">
        <v>0</v>
      </c>
      <c r="H19" s="11"/>
      <c r="I19" s="11">
        <f t="shared" si="0"/>
        <v>6443835953</v>
      </c>
      <c r="J19" s="11"/>
      <c r="K19" s="12">
        <f t="shared" si="1"/>
        <v>2.048684074565741E-2</v>
      </c>
      <c r="L19" s="11"/>
      <c r="M19" s="11">
        <v>1644457684</v>
      </c>
      <c r="O19" s="11">
        <v>12010645518</v>
      </c>
      <c r="P19" s="11"/>
      <c r="Q19" s="11">
        <v>11293802643</v>
      </c>
      <c r="R19" s="11"/>
      <c r="S19" s="11">
        <f t="shared" si="2"/>
        <v>24948905845</v>
      </c>
      <c r="U19" s="21">
        <f t="shared" si="3"/>
        <v>7.4287096387038939E-2</v>
      </c>
    </row>
    <row r="20" spans="1:21" x14ac:dyDescent="0.55000000000000004">
      <c r="A20" s="4" t="s">
        <v>67</v>
      </c>
      <c r="C20" s="11">
        <v>0</v>
      </c>
      <c r="E20" s="11">
        <v>7508884612</v>
      </c>
      <c r="F20" s="11"/>
      <c r="G20" s="11">
        <v>0</v>
      </c>
      <c r="H20" s="11"/>
      <c r="I20" s="11">
        <f t="shared" si="0"/>
        <v>7508884612</v>
      </c>
      <c r="J20" s="11"/>
      <c r="K20" s="12">
        <f t="shared" si="1"/>
        <v>2.3872942195547777E-2</v>
      </c>
      <c r="L20" s="11"/>
      <c r="M20" s="11">
        <v>6486094450</v>
      </c>
      <c r="O20" s="11">
        <v>16966277102</v>
      </c>
      <c r="P20" s="11"/>
      <c r="Q20" s="11">
        <v>69579889</v>
      </c>
      <c r="R20" s="11"/>
      <c r="S20" s="11">
        <f t="shared" si="2"/>
        <v>23521951441</v>
      </c>
      <c r="U20" s="21">
        <f t="shared" si="3"/>
        <v>7.0038240745495764E-2</v>
      </c>
    </row>
    <row r="21" spans="1:21" x14ac:dyDescent="0.55000000000000004">
      <c r="A21" s="4" t="s">
        <v>45</v>
      </c>
      <c r="C21" s="11">
        <v>0</v>
      </c>
      <c r="E21" s="11">
        <v>3725200686</v>
      </c>
      <c r="F21" s="11"/>
      <c r="G21" s="11">
        <v>0</v>
      </c>
      <c r="H21" s="11"/>
      <c r="I21" s="11">
        <f t="shared" si="0"/>
        <v>3725200686</v>
      </c>
      <c r="J21" s="11"/>
      <c r="K21" s="12">
        <f t="shared" si="1"/>
        <v>1.1843503428135104E-2</v>
      </c>
      <c r="L21" s="11"/>
      <c r="M21" s="11">
        <v>12994810560</v>
      </c>
      <c r="O21" s="11">
        <v>-4175499666</v>
      </c>
      <c r="P21" s="11"/>
      <c r="Q21" s="11">
        <v>-2924374075</v>
      </c>
      <c r="R21" s="11"/>
      <c r="S21" s="11">
        <f t="shared" si="2"/>
        <v>5894936819</v>
      </c>
      <c r="U21" s="21">
        <f t="shared" si="3"/>
        <v>1.7552582962523811E-2</v>
      </c>
    </row>
    <row r="22" spans="1:21" x14ac:dyDescent="0.55000000000000004">
      <c r="A22" s="4" t="s">
        <v>189</v>
      </c>
      <c r="C22" s="11">
        <v>0</v>
      </c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2">
        <f t="shared" si="1"/>
        <v>0</v>
      </c>
      <c r="L22" s="11"/>
      <c r="M22" s="11">
        <v>5449040940</v>
      </c>
      <c r="O22" s="11">
        <v>0</v>
      </c>
      <c r="P22" s="11"/>
      <c r="Q22" s="11">
        <v>9445015568</v>
      </c>
      <c r="R22" s="11"/>
      <c r="S22" s="11">
        <f t="shared" si="2"/>
        <v>14894056508</v>
      </c>
      <c r="U22" s="21">
        <f t="shared" si="3"/>
        <v>4.4348085574483866E-2</v>
      </c>
    </row>
    <row r="23" spans="1:21" x14ac:dyDescent="0.55000000000000004">
      <c r="A23" s="4" t="s">
        <v>209</v>
      </c>
      <c r="C23" s="11">
        <v>0</v>
      </c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2">
        <f t="shared" si="1"/>
        <v>0</v>
      </c>
      <c r="L23" s="11"/>
      <c r="M23" s="11">
        <v>736264350</v>
      </c>
      <c r="O23" s="11">
        <v>0</v>
      </c>
      <c r="P23" s="11"/>
      <c r="Q23" s="11">
        <v>1153972214</v>
      </c>
      <c r="R23" s="11"/>
      <c r="S23" s="11">
        <f t="shared" si="2"/>
        <v>1890236564</v>
      </c>
      <c r="U23" s="21">
        <f t="shared" si="3"/>
        <v>5.6283103834918217E-3</v>
      </c>
    </row>
    <row r="24" spans="1:21" x14ac:dyDescent="0.55000000000000004">
      <c r="A24" s="4" t="s">
        <v>81</v>
      </c>
      <c r="C24" s="11">
        <v>0</v>
      </c>
      <c r="E24" s="11">
        <v>1754609742</v>
      </c>
      <c r="F24" s="11"/>
      <c r="G24" s="11">
        <v>0</v>
      </c>
      <c r="H24" s="11"/>
      <c r="I24" s="11">
        <f t="shared" si="0"/>
        <v>1754609742</v>
      </c>
      <c r="J24" s="11"/>
      <c r="K24" s="12">
        <f t="shared" si="1"/>
        <v>5.5784179822886051E-3</v>
      </c>
      <c r="L24" s="11"/>
      <c r="M24" s="11">
        <v>201284720</v>
      </c>
      <c r="O24" s="11">
        <v>-5879481768</v>
      </c>
      <c r="P24" s="11"/>
      <c r="Q24" s="11">
        <v>14994541</v>
      </c>
      <c r="R24" s="11"/>
      <c r="S24" s="11">
        <f t="shared" si="2"/>
        <v>-5663202507</v>
      </c>
      <c r="U24" s="21">
        <f t="shared" si="3"/>
        <v>-1.6862577986807483E-2</v>
      </c>
    </row>
    <row r="25" spans="1:21" x14ac:dyDescent="0.55000000000000004">
      <c r="A25" s="4" t="s">
        <v>87</v>
      </c>
      <c r="C25" s="11">
        <v>0</v>
      </c>
      <c r="E25" s="11">
        <v>20080382418</v>
      </c>
      <c r="F25" s="11"/>
      <c r="G25" s="11">
        <v>0</v>
      </c>
      <c r="H25" s="11"/>
      <c r="I25" s="11">
        <f t="shared" si="0"/>
        <v>20080382418</v>
      </c>
      <c r="J25" s="11"/>
      <c r="K25" s="12">
        <f t="shared" si="1"/>
        <v>6.3841413671920186E-2</v>
      </c>
      <c r="L25" s="11"/>
      <c r="M25" s="11">
        <v>13335829600</v>
      </c>
      <c r="O25" s="11">
        <v>14282795566</v>
      </c>
      <c r="P25" s="11"/>
      <c r="Q25" s="11">
        <v>-11003702059</v>
      </c>
      <c r="R25" s="11"/>
      <c r="S25" s="11">
        <f t="shared" si="2"/>
        <v>16614923107</v>
      </c>
      <c r="U25" s="21">
        <f t="shared" si="3"/>
        <v>4.9472085147986955E-2</v>
      </c>
    </row>
    <row r="26" spans="1:21" x14ac:dyDescent="0.55000000000000004">
      <c r="A26" s="4" t="s">
        <v>79</v>
      </c>
      <c r="C26" s="11">
        <v>0</v>
      </c>
      <c r="E26" s="11">
        <v>949320663</v>
      </c>
      <c r="F26" s="11"/>
      <c r="G26" s="11">
        <v>0</v>
      </c>
      <c r="H26" s="11"/>
      <c r="I26" s="11">
        <f t="shared" si="0"/>
        <v>949320663</v>
      </c>
      <c r="J26" s="11"/>
      <c r="K26" s="12">
        <f t="shared" si="1"/>
        <v>3.0181682745024571E-3</v>
      </c>
      <c r="L26" s="11"/>
      <c r="M26" s="11">
        <v>11614900500</v>
      </c>
      <c r="O26" s="11">
        <v>2917254816</v>
      </c>
      <c r="P26" s="11"/>
      <c r="Q26" s="11">
        <v>-3405957330</v>
      </c>
      <c r="R26" s="11"/>
      <c r="S26" s="11">
        <f t="shared" si="2"/>
        <v>11126197986</v>
      </c>
      <c r="U26" s="21">
        <f t="shared" si="3"/>
        <v>3.3129025671196147E-2</v>
      </c>
    </row>
    <row r="27" spans="1:21" x14ac:dyDescent="0.55000000000000004">
      <c r="A27" s="4" t="s">
        <v>63</v>
      </c>
      <c r="C27" s="11">
        <v>0</v>
      </c>
      <c r="E27" s="11">
        <v>3833964915</v>
      </c>
      <c r="F27" s="11"/>
      <c r="G27" s="11">
        <v>0</v>
      </c>
      <c r="H27" s="11"/>
      <c r="I27" s="11">
        <f t="shared" si="0"/>
        <v>3833964915</v>
      </c>
      <c r="J27" s="11"/>
      <c r="K27" s="12">
        <f t="shared" si="1"/>
        <v>1.2189296749783807E-2</v>
      </c>
      <c r="L27" s="11"/>
      <c r="M27" s="11">
        <v>3165201600</v>
      </c>
      <c r="O27" s="11">
        <v>-3286255636</v>
      </c>
      <c r="P27" s="11"/>
      <c r="Q27" s="11">
        <v>-3494648229</v>
      </c>
      <c r="R27" s="11"/>
      <c r="S27" s="11">
        <f t="shared" si="2"/>
        <v>-3615702265</v>
      </c>
      <c r="U27" s="21">
        <f t="shared" si="3"/>
        <v>-1.0766004101968265E-2</v>
      </c>
    </row>
    <row r="28" spans="1:21" x14ac:dyDescent="0.55000000000000004">
      <c r="A28" s="4" t="s">
        <v>65</v>
      </c>
      <c r="C28" s="11">
        <v>0</v>
      </c>
      <c r="E28" s="11">
        <v>11566313209</v>
      </c>
      <c r="F28" s="11"/>
      <c r="G28" s="11">
        <v>0</v>
      </c>
      <c r="H28" s="11"/>
      <c r="I28" s="11">
        <f t="shared" si="0"/>
        <v>11566313209</v>
      </c>
      <c r="J28" s="11"/>
      <c r="K28" s="12">
        <f t="shared" si="1"/>
        <v>3.6772695403094274E-2</v>
      </c>
      <c r="L28" s="11"/>
      <c r="M28" s="11">
        <v>10206089120</v>
      </c>
      <c r="O28" s="11">
        <v>12780062102</v>
      </c>
      <c r="P28" s="11"/>
      <c r="Q28" s="11">
        <v>-503488092</v>
      </c>
      <c r="R28" s="11"/>
      <c r="S28" s="11">
        <f t="shared" si="2"/>
        <v>22482663130</v>
      </c>
      <c r="U28" s="21">
        <f t="shared" si="3"/>
        <v>6.6943687765383703E-2</v>
      </c>
    </row>
    <row r="29" spans="1:21" x14ac:dyDescent="0.55000000000000004">
      <c r="A29" s="4" t="s">
        <v>217</v>
      </c>
      <c r="C29" s="11">
        <v>0</v>
      </c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2">
        <f t="shared" si="1"/>
        <v>0</v>
      </c>
      <c r="L29" s="11"/>
      <c r="M29" s="11">
        <v>0</v>
      </c>
      <c r="O29" s="11">
        <v>0</v>
      </c>
      <c r="P29" s="11"/>
      <c r="Q29" s="11">
        <v>0</v>
      </c>
      <c r="R29" s="11"/>
      <c r="S29" s="11">
        <f t="shared" si="2"/>
        <v>0</v>
      </c>
      <c r="U29" s="21">
        <f t="shared" si="3"/>
        <v>0</v>
      </c>
    </row>
    <row r="30" spans="1:21" x14ac:dyDescent="0.55000000000000004">
      <c r="A30" s="4" t="s">
        <v>109</v>
      </c>
      <c r="C30" s="11">
        <v>0</v>
      </c>
      <c r="E30" s="11">
        <v>1550257953</v>
      </c>
      <c r="F30" s="11"/>
      <c r="G30" s="11">
        <v>0</v>
      </c>
      <c r="H30" s="11"/>
      <c r="I30" s="11">
        <f t="shared" si="0"/>
        <v>1550257953</v>
      </c>
      <c r="J30" s="11"/>
      <c r="K30" s="12">
        <f t="shared" si="1"/>
        <v>4.9287238268400793E-3</v>
      </c>
      <c r="L30" s="11"/>
      <c r="M30" s="11">
        <v>0</v>
      </c>
      <c r="O30" s="11">
        <v>3143446128</v>
      </c>
      <c r="P30" s="11"/>
      <c r="Q30" s="11">
        <v>-5101</v>
      </c>
      <c r="R30" s="11"/>
      <c r="S30" s="11">
        <f t="shared" si="2"/>
        <v>3143441027</v>
      </c>
      <c r="U30" s="21">
        <f t="shared" si="3"/>
        <v>9.3598135329257641E-3</v>
      </c>
    </row>
    <row r="31" spans="1:21" x14ac:dyDescent="0.55000000000000004">
      <c r="A31" s="4" t="s">
        <v>218</v>
      </c>
      <c r="C31" s="11">
        <v>0</v>
      </c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2">
        <f t="shared" si="1"/>
        <v>0</v>
      </c>
      <c r="L31" s="11"/>
      <c r="M31" s="11">
        <v>0</v>
      </c>
      <c r="O31" s="11">
        <v>0</v>
      </c>
      <c r="P31" s="11"/>
      <c r="Q31" s="11">
        <v>5846134727</v>
      </c>
      <c r="R31" s="11"/>
      <c r="S31" s="11">
        <f t="shared" si="2"/>
        <v>5846134727</v>
      </c>
      <c r="U31" s="21">
        <f t="shared" si="3"/>
        <v>1.7407271351072132E-2</v>
      </c>
    </row>
    <row r="32" spans="1:21" x14ac:dyDescent="0.55000000000000004">
      <c r="A32" s="4" t="s">
        <v>102</v>
      </c>
      <c r="C32" s="11">
        <v>0</v>
      </c>
      <c r="E32" s="11">
        <v>192986577</v>
      </c>
      <c r="F32" s="11"/>
      <c r="G32" s="11">
        <v>0</v>
      </c>
      <c r="H32" s="11"/>
      <c r="I32" s="11">
        <f t="shared" si="0"/>
        <v>192986577</v>
      </c>
      <c r="J32" s="11"/>
      <c r="K32" s="12">
        <f t="shared" si="1"/>
        <v>6.1356081965554512E-4</v>
      </c>
      <c r="L32" s="11"/>
      <c r="M32" s="11">
        <v>54507973</v>
      </c>
      <c r="O32" s="11">
        <v>-337864752</v>
      </c>
      <c r="P32" s="11"/>
      <c r="Q32" s="11">
        <v>-864227069</v>
      </c>
      <c r="R32" s="11"/>
      <c r="S32" s="11">
        <f t="shared" si="2"/>
        <v>-1147583848</v>
      </c>
      <c r="U32" s="21">
        <f t="shared" si="3"/>
        <v>-3.4170104476012562E-3</v>
      </c>
    </row>
    <row r="33" spans="1:21" x14ac:dyDescent="0.55000000000000004">
      <c r="A33" s="4" t="s">
        <v>211</v>
      </c>
      <c r="C33" s="11">
        <v>0</v>
      </c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2">
        <f t="shared" si="1"/>
        <v>0</v>
      </c>
      <c r="L33" s="11"/>
      <c r="M33" s="11">
        <v>109437190</v>
      </c>
      <c r="O33" s="11">
        <v>0</v>
      </c>
      <c r="P33" s="11"/>
      <c r="Q33" s="11">
        <v>5727788582</v>
      </c>
      <c r="R33" s="11"/>
      <c r="S33" s="11">
        <f t="shared" si="2"/>
        <v>5837225772</v>
      </c>
      <c r="U33" s="21">
        <f t="shared" si="3"/>
        <v>1.7380744320071074E-2</v>
      </c>
    </row>
    <row r="34" spans="1:21" x14ac:dyDescent="0.55000000000000004">
      <c r="A34" s="4" t="s">
        <v>19</v>
      </c>
      <c r="C34" s="11">
        <v>0</v>
      </c>
      <c r="E34" s="11">
        <v>3438976445</v>
      </c>
      <c r="F34" s="11"/>
      <c r="G34" s="11">
        <v>0</v>
      </c>
      <c r="H34" s="11"/>
      <c r="I34" s="11">
        <f t="shared" si="0"/>
        <v>3438976445</v>
      </c>
      <c r="J34" s="11"/>
      <c r="K34" s="12">
        <f t="shared" si="1"/>
        <v>1.0933512781929455E-2</v>
      </c>
      <c r="L34" s="11"/>
      <c r="M34" s="11">
        <v>2219650400</v>
      </c>
      <c r="O34" s="11">
        <v>-20404997361</v>
      </c>
      <c r="P34" s="11"/>
      <c r="Q34" s="11">
        <v>-10303331010</v>
      </c>
      <c r="R34" s="11"/>
      <c r="S34" s="11">
        <f t="shared" si="2"/>
        <v>-28488677971</v>
      </c>
      <c r="U34" s="21">
        <f t="shared" si="3"/>
        <v>-8.4827013237341028E-2</v>
      </c>
    </row>
    <row r="35" spans="1:21" x14ac:dyDescent="0.55000000000000004">
      <c r="A35" s="4" t="s">
        <v>206</v>
      </c>
      <c r="C35" s="11">
        <v>0</v>
      </c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2">
        <f t="shared" si="1"/>
        <v>0</v>
      </c>
      <c r="L35" s="11"/>
      <c r="M35" s="11">
        <v>6892837000</v>
      </c>
      <c r="O35" s="11">
        <v>0</v>
      </c>
      <c r="P35" s="11"/>
      <c r="Q35" s="11">
        <v>1210567704</v>
      </c>
      <c r="R35" s="11"/>
      <c r="S35" s="11">
        <f t="shared" si="2"/>
        <v>8103404704</v>
      </c>
      <c r="U35" s="21">
        <f t="shared" si="3"/>
        <v>2.4128449161223437E-2</v>
      </c>
    </row>
    <row r="36" spans="1:21" x14ac:dyDescent="0.55000000000000004">
      <c r="A36" s="4" t="s">
        <v>39</v>
      </c>
      <c r="C36" s="11">
        <v>0</v>
      </c>
      <c r="E36" s="11">
        <v>3095560071</v>
      </c>
      <c r="F36" s="11"/>
      <c r="G36" s="11">
        <v>0</v>
      </c>
      <c r="H36" s="11"/>
      <c r="I36" s="11">
        <f t="shared" si="0"/>
        <v>3095560071</v>
      </c>
      <c r="J36" s="11"/>
      <c r="K36" s="12">
        <f t="shared" si="1"/>
        <v>9.841691603534361E-3</v>
      </c>
      <c r="L36" s="11"/>
      <c r="M36" s="11">
        <v>6019350662</v>
      </c>
      <c r="O36" s="11">
        <v>13729719354</v>
      </c>
      <c r="P36" s="11"/>
      <c r="Q36" s="11">
        <v>-122243259</v>
      </c>
      <c r="R36" s="11"/>
      <c r="S36" s="11">
        <f t="shared" si="2"/>
        <v>19626826757</v>
      </c>
      <c r="U36" s="21">
        <f t="shared" si="3"/>
        <v>5.8440237023908409E-2</v>
      </c>
    </row>
    <row r="37" spans="1:21" x14ac:dyDescent="0.55000000000000004">
      <c r="A37" s="4" t="s">
        <v>43</v>
      </c>
      <c r="C37" s="11">
        <v>0</v>
      </c>
      <c r="E37" s="11">
        <v>2091163621</v>
      </c>
      <c r="F37" s="11"/>
      <c r="G37" s="11">
        <v>0</v>
      </c>
      <c r="H37" s="11"/>
      <c r="I37" s="11">
        <f t="shared" si="0"/>
        <v>2091163621</v>
      </c>
      <c r="J37" s="11"/>
      <c r="K37" s="12">
        <f t="shared" si="1"/>
        <v>6.6484212802770098E-3</v>
      </c>
      <c r="L37" s="11"/>
      <c r="M37" s="11">
        <v>2629061000</v>
      </c>
      <c r="O37" s="11">
        <v>14816116720</v>
      </c>
      <c r="P37" s="11"/>
      <c r="Q37" s="11">
        <v>812392263</v>
      </c>
      <c r="R37" s="11"/>
      <c r="S37" s="11">
        <f t="shared" si="2"/>
        <v>18257569983</v>
      </c>
      <c r="U37" s="21">
        <f t="shared" si="3"/>
        <v>5.4363180074770527E-2</v>
      </c>
    </row>
    <row r="38" spans="1:21" x14ac:dyDescent="0.55000000000000004">
      <c r="A38" s="4" t="s">
        <v>219</v>
      </c>
      <c r="C38" s="11">
        <v>0</v>
      </c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2">
        <f t="shared" si="1"/>
        <v>0</v>
      </c>
      <c r="L38" s="11"/>
      <c r="M38" s="11">
        <v>0</v>
      </c>
      <c r="O38" s="11">
        <v>0</v>
      </c>
      <c r="P38" s="11"/>
      <c r="Q38" s="11">
        <v>0</v>
      </c>
      <c r="R38" s="11"/>
      <c r="S38" s="11">
        <f t="shared" si="2"/>
        <v>0</v>
      </c>
      <c r="U38" s="21">
        <f t="shared" si="3"/>
        <v>0</v>
      </c>
    </row>
    <row r="39" spans="1:21" x14ac:dyDescent="0.55000000000000004">
      <c r="A39" s="4" t="s">
        <v>220</v>
      </c>
      <c r="C39" s="11">
        <v>0</v>
      </c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2">
        <f t="shared" si="1"/>
        <v>0</v>
      </c>
      <c r="L39" s="11"/>
      <c r="M39" s="11">
        <v>0</v>
      </c>
      <c r="O39" s="11">
        <v>0</v>
      </c>
      <c r="P39" s="11"/>
      <c r="Q39" s="11">
        <v>2342</v>
      </c>
      <c r="R39" s="11"/>
      <c r="S39" s="11">
        <f t="shared" si="2"/>
        <v>2342</v>
      </c>
      <c r="U39" s="21">
        <f t="shared" si="3"/>
        <v>6.9734673263562192E-9</v>
      </c>
    </row>
    <row r="40" spans="1:21" x14ac:dyDescent="0.55000000000000004">
      <c r="A40" s="4" t="s">
        <v>29</v>
      </c>
      <c r="C40" s="11">
        <v>0</v>
      </c>
      <c r="E40" s="11">
        <v>10098829744</v>
      </c>
      <c r="F40" s="11"/>
      <c r="G40" s="11">
        <v>0</v>
      </c>
      <c r="H40" s="11"/>
      <c r="I40" s="11">
        <f t="shared" si="0"/>
        <v>10098829744</v>
      </c>
      <c r="J40" s="11"/>
      <c r="K40" s="12">
        <f t="shared" si="1"/>
        <v>3.2107135903500887E-2</v>
      </c>
      <c r="L40" s="11"/>
      <c r="M40" s="11">
        <v>10730477060</v>
      </c>
      <c r="O40" s="11">
        <v>-8266045304</v>
      </c>
      <c r="P40" s="11"/>
      <c r="Q40" s="11">
        <v>-13123663270</v>
      </c>
      <c r="R40" s="11"/>
      <c r="S40" s="11">
        <f t="shared" si="2"/>
        <v>-10659231514</v>
      </c>
      <c r="U40" s="21">
        <f t="shared" si="3"/>
        <v>-3.1738600634904156E-2</v>
      </c>
    </row>
    <row r="41" spans="1:21" x14ac:dyDescent="0.55000000000000004">
      <c r="A41" s="4" t="s">
        <v>37</v>
      </c>
      <c r="C41" s="11">
        <v>0</v>
      </c>
      <c r="E41" s="11">
        <v>4340481313</v>
      </c>
      <c r="F41" s="11"/>
      <c r="G41" s="11">
        <v>0</v>
      </c>
      <c r="H41" s="11"/>
      <c r="I41" s="11">
        <f t="shared" si="0"/>
        <v>4340481313</v>
      </c>
      <c r="J41" s="11"/>
      <c r="K41" s="12">
        <f t="shared" si="1"/>
        <v>1.379966064740273E-2</v>
      </c>
      <c r="L41" s="11"/>
      <c r="M41" s="11">
        <v>6895276180</v>
      </c>
      <c r="O41" s="11">
        <v>2463516421</v>
      </c>
      <c r="P41" s="11"/>
      <c r="Q41" s="11">
        <v>-20461647</v>
      </c>
      <c r="R41" s="11"/>
      <c r="S41" s="11">
        <f t="shared" si="2"/>
        <v>9338330954</v>
      </c>
      <c r="U41" s="21">
        <f t="shared" si="3"/>
        <v>2.7805527664568702E-2</v>
      </c>
    </row>
    <row r="42" spans="1:21" x14ac:dyDescent="0.55000000000000004">
      <c r="A42" s="4" t="s">
        <v>57</v>
      </c>
      <c r="C42" s="11">
        <v>0</v>
      </c>
      <c r="E42" s="11">
        <v>868388942</v>
      </c>
      <c r="F42" s="11"/>
      <c r="G42" s="11">
        <v>0</v>
      </c>
      <c r="H42" s="11"/>
      <c r="I42" s="11">
        <f t="shared" si="0"/>
        <v>868388942</v>
      </c>
      <c r="J42" s="11"/>
      <c r="K42" s="12">
        <f t="shared" si="1"/>
        <v>2.7608626429667781E-3</v>
      </c>
      <c r="L42" s="11"/>
      <c r="M42" s="11">
        <v>0</v>
      </c>
      <c r="O42" s="11">
        <v>2774264198</v>
      </c>
      <c r="P42" s="11"/>
      <c r="Q42" s="11">
        <v>635371135</v>
      </c>
      <c r="R42" s="11"/>
      <c r="S42" s="11">
        <f t="shared" si="2"/>
        <v>3409635333</v>
      </c>
      <c r="U42" s="21">
        <f t="shared" si="3"/>
        <v>1.015242552923365E-2</v>
      </c>
    </row>
    <row r="43" spans="1:21" x14ac:dyDescent="0.55000000000000004">
      <c r="A43" s="4" t="s">
        <v>212</v>
      </c>
      <c r="C43" s="11">
        <v>0</v>
      </c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2">
        <f t="shared" si="1"/>
        <v>0</v>
      </c>
      <c r="L43" s="11"/>
      <c r="M43" s="11">
        <v>1875000000</v>
      </c>
      <c r="O43" s="11">
        <v>0</v>
      </c>
      <c r="P43" s="11"/>
      <c r="Q43" s="11">
        <v>-648057372</v>
      </c>
      <c r="R43" s="11"/>
      <c r="S43" s="11">
        <f t="shared" si="2"/>
        <v>1226942628</v>
      </c>
      <c r="U43" s="21">
        <f t="shared" si="3"/>
        <v>3.6533067154874608E-3</v>
      </c>
    </row>
    <row r="44" spans="1:21" x14ac:dyDescent="0.55000000000000004">
      <c r="A44" s="4" t="s">
        <v>221</v>
      </c>
      <c r="C44" s="11">
        <v>0</v>
      </c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2">
        <f t="shared" si="1"/>
        <v>0</v>
      </c>
      <c r="L44" s="11"/>
      <c r="M44" s="11">
        <v>0</v>
      </c>
      <c r="O44" s="11">
        <v>0</v>
      </c>
      <c r="P44" s="11"/>
      <c r="Q44" s="11">
        <v>5129029992</v>
      </c>
      <c r="R44" s="11"/>
      <c r="S44" s="11">
        <f t="shared" si="2"/>
        <v>5129029992</v>
      </c>
      <c r="U44" s="21">
        <f t="shared" si="3"/>
        <v>1.5272042299365116E-2</v>
      </c>
    </row>
    <row r="45" spans="1:21" x14ac:dyDescent="0.55000000000000004">
      <c r="A45" s="4" t="s">
        <v>106</v>
      </c>
      <c r="C45" s="11">
        <v>0</v>
      </c>
      <c r="E45" s="11">
        <v>7870780473</v>
      </c>
      <c r="F45" s="11"/>
      <c r="G45" s="11">
        <v>0</v>
      </c>
      <c r="H45" s="11"/>
      <c r="I45" s="11">
        <f t="shared" si="0"/>
        <v>7870780473</v>
      </c>
      <c r="J45" s="11"/>
      <c r="K45" s="12">
        <f t="shared" si="1"/>
        <v>2.5023515072464024E-2</v>
      </c>
      <c r="L45" s="11"/>
      <c r="M45" s="11">
        <v>3263223605</v>
      </c>
      <c r="O45" s="11">
        <v>1115640223</v>
      </c>
      <c r="P45" s="11"/>
      <c r="Q45" s="11">
        <v>-3418</v>
      </c>
      <c r="R45" s="11"/>
      <c r="S45" s="11">
        <f t="shared" si="2"/>
        <v>4378860410</v>
      </c>
      <c r="U45" s="21">
        <f t="shared" si="3"/>
        <v>1.3038360373958068E-2</v>
      </c>
    </row>
    <row r="46" spans="1:21" x14ac:dyDescent="0.55000000000000004">
      <c r="A46" s="4" t="s">
        <v>47</v>
      </c>
      <c r="C46" s="11">
        <v>0</v>
      </c>
      <c r="E46" s="11">
        <v>888035565</v>
      </c>
      <c r="F46" s="11"/>
      <c r="G46" s="11">
        <v>0</v>
      </c>
      <c r="H46" s="11"/>
      <c r="I46" s="11">
        <f t="shared" si="0"/>
        <v>888035565</v>
      </c>
      <c r="J46" s="11"/>
      <c r="K46" s="12">
        <f t="shared" si="1"/>
        <v>2.8233250084780514E-3</v>
      </c>
      <c r="L46" s="11"/>
      <c r="M46" s="11">
        <v>589022640</v>
      </c>
      <c r="O46" s="11">
        <v>832736647</v>
      </c>
      <c r="P46" s="11"/>
      <c r="Q46" s="11">
        <v>0</v>
      </c>
      <c r="R46" s="11"/>
      <c r="S46" s="11">
        <f t="shared" si="2"/>
        <v>1421759287</v>
      </c>
      <c r="U46" s="21">
        <f t="shared" si="3"/>
        <v>4.233386820596932E-3</v>
      </c>
    </row>
    <row r="47" spans="1:21" x14ac:dyDescent="0.55000000000000004">
      <c r="A47" s="4" t="s">
        <v>55</v>
      </c>
      <c r="C47" s="11">
        <v>0</v>
      </c>
      <c r="E47" s="11">
        <v>2808389086</v>
      </c>
      <c r="F47" s="11"/>
      <c r="G47" s="11">
        <v>0</v>
      </c>
      <c r="H47" s="11"/>
      <c r="I47" s="11">
        <f t="shared" si="0"/>
        <v>2808389086</v>
      </c>
      <c r="J47" s="11"/>
      <c r="K47" s="12">
        <f t="shared" si="1"/>
        <v>8.9286909810201327E-3</v>
      </c>
      <c r="L47" s="11"/>
      <c r="M47" s="11">
        <v>2895390300</v>
      </c>
      <c r="O47" s="11">
        <v>1761784457</v>
      </c>
      <c r="P47" s="11"/>
      <c r="Q47" s="11">
        <v>0</v>
      </c>
      <c r="R47" s="11"/>
      <c r="S47" s="11">
        <f t="shared" si="2"/>
        <v>4657174757</v>
      </c>
      <c r="U47" s="21">
        <f t="shared" si="3"/>
        <v>1.3867060632395588E-2</v>
      </c>
    </row>
    <row r="48" spans="1:21" x14ac:dyDescent="0.55000000000000004">
      <c r="A48" s="4" t="s">
        <v>51</v>
      </c>
      <c r="C48" s="11">
        <v>0</v>
      </c>
      <c r="E48" s="11">
        <v>1860681140</v>
      </c>
      <c r="F48" s="11"/>
      <c r="G48" s="11">
        <v>0</v>
      </c>
      <c r="H48" s="11"/>
      <c r="I48" s="11">
        <f t="shared" si="0"/>
        <v>1860681140</v>
      </c>
      <c r="J48" s="11"/>
      <c r="K48" s="12">
        <f t="shared" si="1"/>
        <v>5.915650005938051E-3</v>
      </c>
      <c r="L48" s="11"/>
      <c r="M48" s="11">
        <v>1477152354</v>
      </c>
      <c r="O48" s="11">
        <v>-4508093231</v>
      </c>
      <c r="P48" s="11"/>
      <c r="Q48" s="11">
        <v>0</v>
      </c>
      <c r="R48" s="11"/>
      <c r="S48" s="11">
        <f t="shared" si="2"/>
        <v>-3030940877</v>
      </c>
      <c r="U48" s="21">
        <f t="shared" si="3"/>
        <v>-9.0248365388031441E-3</v>
      </c>
    </row>
    <row r="49" spans="1:21" x14ac:dyDescent="0.55000000000000004">
      <c r="A49" s="4" t="s">
        <v>104</v>
      </c>
      <c r="C49" s="11">
        <v>0</v>
      </c>
      <c r="E49" s="11">
        <v>8234459063</v>
      </c>
      <c r="F49" s="11"/>
      <c r="G49" s="11">
        <v>0</v>
      </c>
      <c r="H49" s="11"/>
      <c r="I49" s="11">
        <f t="shared" si="0"/>
        <v>8234459063</v>
      </c>
      <c r="J49" s="11"/>
      <c r="K49" s="12">
        <f t="shared" si="1"/>
        <v>2.6179755766714864E-2</v>
      </c>
      <c r="L49" s="11"/>
      <c r="M49" s="11">
        <v>5473190220</v>
      </c>
      <c r="O49" s="11">
        <v>-8871649347</v>
      </c>
      <c r="P49" s="11"/>
      <c r="Q49" s="11">
        <v>0</v>
      </c>
      <c r="R49" s="11"/>
      <c r="S49" s="11">
        <f t="shared" si="2"/>
        <v>-3398459127</v>
      </c>
      <c r="U49" s="21">
        <f t="shared" si="3"/>
        <v>-1.0119147601234663E-2</v>
      </c>
    </row>
    <row r="50" spans="1:21" x14ac:dyDescent="0.55000000000000004">
      <c r="A50" s="4" t="s">
        <v>71</v>
      </c>
      <c r="C50" s="11">
        <v>0</v>
      </c>
      <c r="E50" s="11">
        <v>2629249208</v>
      </c>
      <c r="F50" s="11"/>
      <c r="G50" s="11">
        <v>0</v>
      </c>
      <c r="H50" s="11"/>
      <c r="I50" s="11">
        <f t="shared" si="0"/>
        <v>2629249208</v>
      </c>
      <c r="J50" s="11"/>
      <c r="K50" s="12">
        <f t="shared" si="1"/>
        <v>8.3591528707158361E-3</v>
      </c>
      <c r="L50" s="11"/>
      <c r="M50" s="11">
        <v>495935040</v>
      </c>
      <c r="O50" s="11">
        <v>-9115515663</v>
      </c>
      <c r="P50" s="11"/>
      <c r="Q50" s="11">
        <v>0</v>
      </c>
      <c r="R50" s="11"/>
      <c r="S50" s="11">
        <f t="shared" si="2"/>
        <v>-8619580623</v>
      </c>
      <c r="U50" s="21">
        <f t="shared" si="3"/>
        <v>-2.5665398736713786E-2</v>
      </c>
    </row>
    <row r="51" spans="1:21" x14ac:dyDescent="0.55000000000000004">
      <c r="A51" s="4" t="s">
        <v>85</v>
      </c>
      <c r="C51" s="11">
        <v>0</v>
      </c>
      <c r="E51" s="11">
        <v>7906745828</v>
      </c>
      <c r="F51" s="11"/>
      <c r="G51" s="11">
        <v>0</v>
      </c>
      <c r="H51" s="11"/>
      <c r="I51" s="11">
        <f t="shared" si="0"/>
        <v>7906745828</v>
      </c>
      <c r="J51" s="11"/>
      <c r="K51" s="12">
        <f t="shared" si="1"/>
        <v>2.5137859463851425E-2</v>
      </c>
      <c r="L51" s="11"/>
      <c r="M51" s="11">
        <v>2982777210</v>
      </c>
      <c r="O51" s="11">
        <v>2053557597</v>
      </c>
      <c r="P51" s="11"/>
      <c r="Q51" s="11">
        <v>0</v>
      </c>
      <c r="R51" s="11"/>
      <c r="S51" s="11">
        <f t="shared" si="2"/>
        <v>5036334807</v>
      </c>
      <c r="U51" s="21">
        <f t="shared" si="3"/>
        <v>1.4996035961231877E-2</v>
      </c>
    </row>
    <row r="52" spans="1:21" x14ac:dyDescent="0.55000000000000004">
      <c r="A52" s="4" t="s">
        <v>41</v>
      </c>
      <c r="C52" s="11">
        <v>0</v>
      </c>
      <c r="E52" s="11">
        <v>9790495830</v>
      </c>
      <c r="F52" s="11"/>
      <c r="G52" s="11">
        <v>0</v>
      </c>
      <c r="H52" s="11"/>
      <c r="I52" s="11">
        <f t="shared" si="0"/>
        <v>9790495830</v>
      </c>
      <c r="J52" s="11"/>
      <c r="K52" s="12">
        <f t="shared" si="1"/>
        <v>3.112685213484561E-2</v>
      </c>
      <c r="L52" s="11"/>
      <c r="M52" s="11">
        <v>10720054280</v>
      </c>
      <c r="O52" s="11">
        <v>18306025959</v>
      </c>
      <c r="P52" s="11"/>
      <c r="Q52" s="11">
        <v>0</v>
      </c>
      <c r="R52" s="11"/>
      <c r="S52" s="11">
        <f t="shared" si="2"/>
        <v>29026080239</v>
      </c>
      <c r="U52" s="21">
        <f t="shared" si="3"/>
        <v>8.6427165738198294E-2</v>
      </c>
    </row>
    <row r="53" spans="1:21" x14ac:dyDescent="0.55000000000000004">
      <c r="A53" s="4" t="s">
        <v>96</v>
      </c>
      <c r="C53" s="11">
        <v>0</v>
      </c>
      <c r="E53" s="11">
        <v>5181676483</v>
      </c>
      <c r="F53" s="11"/>
      <c r="G53" s="11">
        <v>0</v>
      </c>
      <c r="H53" s="11"/>
      <c r="I53" s="11">
        <f t="shared" si="0"/>
        <v>5181676483</v>
      </c>
      <c r="J53" s="11"/>
      <c r="K53" s="12">
        <f t="shared" si="1"/>
        <v>1.6474066328972414E-2</v>
      </c>
      <c r="L53" s="11"/>
      <c r="M53" s="11">
        <v>3415212000</v>
      </c>
      <c r="O53" s="11">
        <v>5163808633</v>
      </c>
      <c r="P53" s="11"/>
      <c r="Q53" s="11">
        <v>0</v>
      </c>
      <c r="R53" s="11"/>
      <c r="S53" s="11">
        <f t="shared" si="2"/>
        <v>8579020633</v>
      </c>
      <c r="U53" s="21">
        <f t="shared" si="3"/>
        <v>2.5544628555235416E-2</v>
      </c>
    </row>
    <row r="54" spans="1:21" x14ac:dyDescent="0.55000000000000004">
      <c r="A54" s="4" t="s">
        <v>73</v>
      </c>
      <c r="C54" s="11">
        <v>0</v>
      </c>
      <c r="E54" s="11">
        <v>4907919924</v>
      </c>
      <c r="F54" s="11"/>
      <c r="G54" s="11">
        <v>0</v>
      </c>
      <c r="H54" s="11"/>
      <c r="I54" s="11">
        <f t="shared" si="0"/>
        <v>4907919924</v>
      </c>
      <c r="J54" s="11"/>
      <c r="K54" s="12">
        <f t="shared" si="1"/>
        <v>1.5603714093406718E-2</v>
      </c>
      <c r="L54" s="11"/>
      <c r="M54" s="11">
        <v>5763757398</v>
      </c>
      <c r="O54" s="11">
        <v>4705201492</v>
      </c>
      <c r="P54" s="11"/>
      <c r="Q54" s="11">
        <v>0</v>
      </c>
      <c r="R54" s="11"/>
      <c r="S54" s="11">
        <f t="shared" si="2"/>
        <v>10468958890</v>
      </c>
      <c r="U54" s="21">
        <f t="shared" si="3"/>
        <v>3.1172050708958784E-2</v>
      </c>
    </row>
    <row r="55" spans="1:21" x14ac:dyDescent="0.55000000000000004">
      <c r="A55" s="4" t="s">
        <v>98</v>
      </c>
      <c r="C55" s="11">
        <v>0</v>
      </c>
      <c r="E55" s="11">
        <v>11431427655</v>
      </c>
      <c r="F55" s="11"/>
      <c r="G55" s="11">
        <v>0</v>
      </c>
      <c r="H55" s="11"/>
      <c r="I55" s="11">
        <f t="shared" si="0"/>
        <v>11431427655</v>
      </c>
      <c r="J55" s="11"/>
      <c r="K55" s="12">
        <f t="shared" si="1"/>
        <v>3.634385474299006E-2</v>
      </c>
      <c r="L55" s="11"/>
      <c r="M55" s="11">
        <v>4890085800</v>
      </c>
      <c r="O55" s="11">
        <v>15668590421</v>
      </c>
      <c r="P55" s="11"/>
      <c r="Q55" s="11">
        <v>0</v>
      </c>
      <c r="R55" s="11"/>
      <c r="S55" s="11">
        <f t="shared" si="2"/>
        <v>20558676221</v>
      </c>
      <c r="U55" s="21">
        <f t="shared" si="3"/>
        <v>6.1214883390384306E-2</v>
      </c>
    </row>
    <row r="56" spans="1:21" x14ac:dyDescent="0.55000000000000004">
      <c r="A56" s="4" t="s">
        <v>108</v>
      </c>
      <c r="C56" s="11">
        <v>0</v>
      </c>
      <c r="E56" s="11">
        <v>2538231624</v>
      </c>
      <c r="F56" s="11"/>
      <c r="G56" s="11">
        <v>0</v>
      </c>
      <c r="H56" s="11"/>
      <c r="I56" s="11">
        <f t="shared" si="0"/>
        <v>2538231624</v>
      </c>
      <c r="J56" s="11"/>
      <c r="K56" s="12">
        <f t="shared" si="1"/>
        <v>8.0697813283514813E-3</v>
      </c>
      <c r="L56" s="11"/>
      <c r="M56" s="11">
        <v>8289371790</v>
      </c>
      <c r="O56" s="11">
        <v>-21614981875</v>
      </c>
      <c r="P56" s="11"/>
      <c r="Q56" s="11">
        <v>0</v>
      </c>
      <c r="R56" s="11"/>
      <c r="S56" s="11">
        <f t="shared" si="2"/>
        <v>-13325610085</v>
      </c>
      <c r="U56" s="21">
        <f t="shared" si="3"/>
        <v>-3.967792763941521E-2</v>
      </c>
    </row>
    <row r="57" spans="1:21" x14ac:dyDescent="0.55000000000000004">
      <c r="A57" s="4" t="s">
        <v>53</v>
      </c>
      <c r="C57" s="11">
        <v>0</v>
      </c>
      <c r="E57" s="11">
        <v>3634462311</v>
      </c>
      <c r="F57" s="11"/>
      <c r="G57" s="11">
        <v>0</v>
      </c>
      <c r="H57" s="11"/>
      <c r="I57" s="11">
        <f t="shared" si="0"/>
        <v>3634462311</v>
      </c>
      <c r="J57" s="11"/>
      <c r="K57" s="12">
        <f t="shared" si="1"/>
        <v>1.1555019572912301E-2</v>
      </c>
      <c r="L57" s="11"/>
      <c r="M57" s="11">
        <v>2466317674</v>
      </c>
      <c r="O57" s="11">
        <v>5641553437</v>
      </c>
      <c r="P57" s="11"/>
      <c r="Q57" s="11">
        <v>0</v>
      </c>
      <c r="R57" s="11"/>
      <c r="S57" s="11">
        <f t="shared" si="2"/>
        <v>8107871111</v>
      </c>
      <c r="U57" s="21">
        <f t="shared" si="3"/>
        <v>2.4141748197637061E-2</v>
      </c>
    </row>
    <row r="58" spans="1:21" x14ac:dyDescent="0.55000000000000004">
      <c r="A58" s="4" t="s">
        <v>89</v>
      </c>
      <c r="C58" s="11">
        <v>0</v>
      </c>
      <c r="E58" s="11">
        <v>10311050766</v>
      </c>
      <c r="F58" s="11"/>
      <c r="G58" s="11">
        <v>0</v>
      </c>
      <c r="H58" s="11"/>
      <c r="I58" s="11">
        <f t="shared" si="0"/>
        <v>10311050766</v>
      </c>
      <c r="J58" s="11"/>
      <c r="K58" s="12">
        <f t="shared" si="1"/>
        <v>3.2781848654152235E-2</v>
      </c>
      <c r="L58" s="11"/>
      <c r="M58" s="11">
        <v>6553338390</v>
      </c>
      <c r="O58" s="11">
        <v>-6114692895</v>
      </c>
      <c r="P58" s="11"/>
      <c r="Q58" s="11">
        <v>0</v>
      </c>
      <c r="R58" s="11"/>
      <c r="S58" s="11">
        <f t="shared" si="2"/>
        <v>438645495</v>
      </c>
      <c r="U58" s="21">
        <f t="shared" si="3"/>
        <v>1.3060973643193212E-3</v>
      </c>
    </row>
    <row r="59" spans="1:21" x14ac:dyDescent="0.55000000000000004">
      <c r="A59" s="4" t="s">
        <v>27</v>
      </c>
      <c r="C59" s="11">
        <v>0</v>
      </c>
      <c r="E59" s="11">
        <v>4917115185</v>
      </c>
      <c r="F59" s="11"/>
      <c r="G59" s="11">
        <v>0</v>
      </c>
      <c r="H59" s="11"/>
      <c r="I59" s="11">
        <f t="shared" si="0"/>
        <v>4917115185</v>
      </c>
      <c r="J59" s="11"/>
      <c r="K59" s="12">
        <f t="shared" si="1"/>
        <v>1.5632948519778801E-2</v>
      </c>
      <c r="L59" s="11"/>
      <c r="M59" s="11">
        <v>4463396024</v>
      </c>
      <c r="O59" s="11">
        <v>-4448273968</v>
      </c>
      <c r="P59" s="11"/>
      <c r="Q59" s="11">
        <v>0</v>
      </c>
      <c r="R59" s="11"/>
      <c r="S59" s="11">
        <f t="shared" si="2"/>
        <v>15122056</v>
      </c>
      <c r="U59" s="21">
        <f t="shared" si="3"/>
        <v>4.502696986478609E-5</v>
      </c>
    </row>
    <row r="60" spans="1:21" x14ac:dyDescent="0.55000000000000004">
      <c r="A60" s="4" t="s">
        <v>35</v>
      </c>
      <c r="C60" s="11">
        <v>0</v>
      </c>
      <c r="E60" s="11">
        <v>1566357826</v>
      </c>
      <c r="F60" s="11"/>
      <c r="G60" s="11">
        <v>0</v>
      </c>
      <c r="H60" s="11"/>
      <c r="I60" s="11">
        <f t="shared" si="0"/>
        <v>1566357826</v>
      </c>
      <c r="J60" s="11"/>
      <c r="K60" s="12">
        <f t="shared" si="1"/>
        <v>4.9799100358904119E-3</v>
      </c>
      <c r="L60" s="11"/>
      <c r="M60" s="11">
        <v>12474556400</v>
      </c>
      <c r="O60" s="11">
        <v>-36156759816</v>
      </c>
      <c r="P60" s="11"/>
      <c r="Q60" s="11">
        <v>0</v>
      </c>
      <c r="R60" s="11"/>
      <c r="S60" s="11">
        <f t="shared" si="2"/>
        <v>-23682203416</v>
      </c>
      <c r="U60" s="21">
        <f t="shared" si="3"/>
        <v>-7.0515402108282513E-2</v>
      </c>
    </row>
    <row r="61" spans="1:21" x14ac:dyDescent="0.55000000000000004">
      <c r="A61" s="4" t="s">
        <v>59</v>
      </c>
      <c r="C61" s="11">
        <v>0</v>
      </c>
      <c r="E61" s="11">
        <v>4769844410</v>
      </c>
      <c r="F61" s="11"/>
      <c r="G61" s="11">
        <v>0</v>
      </c>
      <c r="H61" s="11"/>
      <c r="I61" s="11">
        <f t="shared" si="0"/>
        <v>4769844410</v>
      </c>
      <c r="J61" s="11"/>
      <c r="K61" s="12">
        <f t="shared" si="1"/>
        <v>1.5164731616691766E-2</v>
      </c>
      <c r="L61" s="11"/>
      <c r="M61" s="11">
        <v>5233206260</v>
      </c>
      <c r="O61" s="11">
        <v>-19173830006</v>
      </c>
      <c r="P61" s="11"/>
      <c r="Q61" s="11">
        <v>0</v>
      </c>
      <c r="R61" s="11"/>
      <c r="S61" s="11">
        <f t="shared" si="2"/>
        <v>-13940623746</v>
      </c>
      <c r="U61" s="21">
        <f t="shared" si="3"/>
        <v>-4.150917344225305E-2</v>
      </c>
    </row>
    <row r="62" spans="1:21" x14ac:dyDescent="0.55000000000000004">
      <c r="A62" s="4" t="s">
        <v>15</v>
      </c>
      <c r="C62" s="11">
        <v>0</v>
      </c>
      <c r="E62" s="11">
        <v>12525033715</v>
      </c>
      <c r="F62" s="11"/>
      <c r="G62" s="11">
        <v>0</v>
      </c>
      <c r="H62" s="11"/>
      <c r="I62" s="11">
        <f t="shared" si="0"/>
        <v>12525033715</v>
      </c>
      <c r="J62" s="11"/>
      <c r="K62" s="12">
        <f t="shared" si="1"/>
        <v>3.9820748530032417E-2</v>
      </c>
      <c r="L62" s="11"/>
      <c r="M62" s="11">
        <v>3400000000</v>
      </c>
      <c r="O62" s="11">
        <v>26958639715</v>
      </c>
      <c r="P62" s="11"/>
      <c r="Q62" s="11">
        <v>0</v>
      </c>
      <c r="R62" s="11"/>
      <c r="S62" s="11">
        <f t="shared" si="2"/>
        <v>30358639715</v>
      </c>
      <c r="U62" s="21">
        <f t="shared" si="3"/>
        <v>9.0394953939014852E-2</v>
      </c>
    </row>
    <row r="63" spans="1:21" x14ac:dyDescent="0.55000000000000004">
      <c r="A63" s="4" t="s">
        <v>77</v>
      </c>
      <c r="C63" s="11">
        <v>0</v>
      </c>
      <c r="E63" s="11">
        <v>4233513497</v>
      </c>
      <c r="F63" s="11"/>
      <c r="G63" s="11">
        <v>0</v>
      </c>
      <c r="H63" s="11"/>
      <c r="I63" s="11">
        <f t="shared" si="0"/>
        <v>4233513497</v>
      </c>
      <c r="J63" s="11"/>
      <c r="K63" s="12">
        <f t="shared" si="1"/>
        <v>1.3459578648530221E-2</v>
      </c>
      <c r="L63" s="11"/>
      <c r="M63" s="11">
        <v>263434248</v>
      </c>
      <c r="O63" s="11">
        <v>-16824942813</v>
      </c>
      <c r="P63" s="11"/>
      <c r="Q63" s="11">
        <v>0</v>
      </c>
      <c r="R63" s="11"/>
      <c r="S63" s="11">
        <f t="shared" si="2"/>
        <v>-16561508565</v>
      </c>
      <c r="U63" s="21">
        <f t="shared" si="3"/>
        <v>-4.9313039646966768E-2</v>
      </c>
    </row>
    <row r="64" spans="1:21" x14ac:dyDescent="0.55000000000000004">
      <c r="A64" s="4" t="s">
        <v>116</v>
      </c>
      <c r="C64" s="11">
        <v>0</v>
      </c>
      <c r="E64" s="11">
        <v>-2327295532</v>
      </c>
      <c r="F64" s="11"/>
      <c r="G64" s="11">
        <v>0</v>
      </c>
      <c r="H64" s="11"/>
      <c r="I64" s="11">
        <f t="shared" si="0"/>
        <v>-2327295532</v>
      </c>
      <c r="J64" s="11"/>
      <c r="K64" s="12">
        <f t="shared" si="1"/>
        <v>-7.3991537462971217E-3</v>
      </c>
      <c r="L64" s="11"/>
      <c r="M64" s="11">
        <v>0</v>
      </c>
      <c r="O64" s="11">
        <v>-2327295532</v>
      </c>
      <c r="P64" s="11"/>
      <c r="Q64" s="11">
        <v>0</v>
      </c>
      <c r="R64" s="11"/>
      <c r="S64" s="11">
        <f t="shared" si="2"/>
        <v>-2327295532</v>
      </c>
      <c r="U64" s="21">
        <f t="shared" si="3"/>
        <v>-6.9296837537048735E-3</v>
      </c>
    </row>
    <row r="65" spans="1:21" x14ac:dyDescent="0.55000000000000004">
      <c r="A65" s="4" t="s">
        <v>112</v>
      </c>
      <c r="C65" s="11">
        <v>0</v>
      </c>
      <c r="E65" s="11">
        <v>912991579</v>
      </c>
      <c r="F65" s="11"/>
      <c r="G65" s="11">
        <v>0</v>
      </c>
      <c r="H65" s="11"/>
      <c r="I65" s="11">
        <f t="shared" si="0"/>
        <v>912991579</v>
      </c>
      <c r="J65" s="11"/>
      <c r="K65" s="12">
        <f t="shared" si="1"/>
        <v>2.9026674821526596E-3</v>
      </c>
      <c r="L65" s="11"/>
      <c r="M65" s="11">
        <v>0</v>
      </c>
      <c r="O65" s="11">
        <v>912991579</v>
      </c>
      <c r="P65" s="11"/>
      <c r="Q65" s="11">
        <v>0</v>
      </c>
      <c r="R65" s="11"/>
      <c r="S65" s="11">
        <f t="shared" si="2"/>
        <v>912991579</v>
      </c>
      <c r="U65" s="21">
        <f t="shared" si="3"/>
        <v>2.7184957068295784E-3</v>
      </c>
    </row>
    <row r="66" spans="1:21" x14ac:dyDescent="0.55000000000000004">
      <c r="A66" s="4" t="s">
        <v>75</v>
      </c>
      <c r="C66" s="11">
        <v>0</v>
      </c>
      <c r="E66" s="11">
        <v>14584452811</v>
      </c>
      <c r="F66" s="11"/>
      <c r="G66" s="11">
        <v>0</v>
      </c>
      <c r="H66" s="11"/>
      <c r="I66" s="11">
        <f t="shared" si="0"/>
        <v>14584452811</v>
      </c>
      <c r="J66" s="11"/>
      <c r="K66" s="12">
        <f t="shared" si="1"/>
        <v>4.6368244673020857E-2</v>
      </c>
      <c r="L66" s="11"/>
      <c r="M66" s="11">
        <v>0</v>
      </c>
      <c r="O66" s="11">
        <v>21672225594</v>
      </c>
      <c r="P66" s="11"/>
      <c r="Q66" s="11">
        <v>0</v>
      </c>
      <c r="R66" s="11"/>
      <c r="S66" s="11">
        <f t="shared" si="2"/>
        <v>21672225594</v>
      </c>
      <c r="U66" s="21">
        <f t="shared" si="3"/>
        <v>6.4530553829709653E-2</v>
      </c>
    </row>
    <row r="67" spans="1:21" x14ac:dyDescent="0.55000000000000004">
      <c r="A67" s="4" t="s">
        <v>113</v>
      </c>
      <c r="C67" s="11">
        <v>0</v>
      </c>
      <c r="E67" s="11">
        <v>2389937201</v>
      </c>
      <c r="F67" s="11"/>
      <c r="G67" s="11">
        <v>0</v>
      </c>
      <c r="H67" s="11"/>
      <c r="I67" s="11">
        <f t="shared" si="0"/>
        <v>2389937201</v>
      </c>
      <c r="J67" s="11"/>
      <c r="K67" s="12">
        <f t="shared" si="1"/>
        <v>7.598309948628393E-3</v>
      </c>
      <c r="L67" s="11"/>
      <c r="M67" s="11">
        <v>0</v>
      </c>
      <c r="O67" s="11">
        <v>2389937201</v>
      </c>
      <c r="P67" s="11"/>
      <c r="Q67" s="11">
        <v>0</v>
      </c>
      <c r="R67" s="11"/>
      <c r="S67" s="11">
        <f t="shared" si="2"/>
        <v>2389937201</v>
      </c>
      <c r="U67" s="21">
        <f t="shared" si="3"/>
        <v>7.1162036649089393E-3</v>
      </c>
    </row>
    <row r="68" spans="1:21" x14ac:dyDescent="0.55000000000000004">
      <c r="A68" s="4" t="s">
        <v>94</v>
      </c>
      <c r="C68" s="11">
        <v>0</v>
      </c>
      <c r="E68" s="11">
        <v>3251656439</v>
      </c>
      <c r="F68" s="11"/>
      <c r="G68" s="11">
        <v>0</v>
      </c>
      <c r="H68" s="11"/>
      <c r="I68" s="11">
        <f t="shared" si="0"/>
        <v>3251656439</v>
      </c>
      <c r="J68" s="11"/>
      <c r="K68" s="12">
        <f t="shared" si="1"/>
        <v>1.0337967650211605E-2</v>
      </c>
      <c r="L68" s="11"/>
      <c r="M68" s="11">
        <v>0</v>
      </c>
      <c r="O68" s="11">
        <v>4691675718</v>
      </c>
      <c r="P68" s="11"/>
      <c r="Q68" s="11">
        <v>0</v>
      </c>
      <c r="R68" s="11"/>
      <c r="S68" s="11">
        <f t="shared" si="2"/>
        <v>4691675718</v>
      </c>
      <c r="U68" s="21">
        <f t="shared" si="3"/>
        <v>1.396978963506911E-2</v>
      </c>
    </row>
    <row r="69" spans="1:21" x14ac:dyDescent="0.55000000000000004">
      <c r="A69" s="4" t="s">
        <v>111</v>
      </c>
      <c r="C69" s="11">
        <v>0</v>
      </c>
      <c r="E69" s="11">
        <v>-884889665</v>
      </c>
      <c r="F69" s="11"/>
      <c r="G69" s="11">
        <v>0</v>
      </c>
      <c r="H69" s="11"/>
      <c r="I69" s="11">
        <f t="shared" si="0"/>
        <v>-884889665</v>
      </c>
      <c r="J69" s="11"/>
      <c r="K69" s="12">
        <f t="shared" si="1"/>
        <v>-2.813323271504633E-3</v>
      </c>
      <c r="L69" s="11"/>
      <c r="M69" s="11">
        <v>0</v>
      </c>
      <c r="O69" s="11">
        <v>-884889665</v>
      </c>
      <c r="P69" s="11"/>
      <c r="Q69" s="11">
        <v>0</v>
      </c>
      <c r="R69" s="11"/>
      <c r="S69" s="11">
        <f t="shared" si="2"/>
        <v>-884889665</v>
      </c>
      <c r="U69" s="21">
        <f t="shared" si="3"/>
        <v>-2.6348203101228865E-3</v>
      </c>
    </row>
    <row r="70" spans="1:21" x14ac:dyDescent="0.55000000000000004">
      <c r="A70" s="4" t="s">
        <v>114</v>
      </c>
      <c r="C70" s="11">
        <v>0</v>
      </c>
      <c r="E70" s="11">
        <v>2181837202</v>
      </c>
      <c r="F70" s="11"/>
      <c r="G70" s="11">
        <v>0</v>
      </c>
      <c r="H70" s="11"/>
      <c r="I70" s="11">
        <f t="shared" si="0"/>
        <v>2181837202</v>
      </c>
      <c r="J70" s="11"/>
      <c r="K70" s="12">
        <f t="shared" si="1"/>
        <v>6.9366991364071982E-3</v>
      </c>
      <c r="L70" s="11"/>
      <c r="M70" s="11">
        <v>0</v>
      </c>
      <c r="O70" s="11">
        <v>2181837202</v>
      </c>
      <c r="P70" s="11"/>
      <c r="Q70" s="11">
        <v>0</v>
      </c>
      <c r="R70" s="11"/>
      <c r="S70" s="11">
        <f t="shared" si="2"/>
        <v>2181837202</v>
      </c>
      <c r="U70" s="21">
        <f t="shared" si="3"/>
        <v>6.4965714942679222E-3</v>
      </c>
    </row>
    <row r="71" spans="1:21" x14ac:dyDescent="0.55000000000000004">
      <c r="A71" s="4" t="s">
        <v>117</v>
      </c>
      <c r="C71" s="11">
        <v>0</v>
      </c>
      <c r="E71" s="11">
        <v>2173881094</v>
      </c>
      <c r="F71" s="11"/>
      <c r="G71" s="11">
        <v>0</v>
      </c>
      <c r="H71" s="11"/>
      <c r="I71" s="11">
        <f t="shared" si="0"/>
        <v>2173881094</v>
      </c>
      <c r="J71" s="11"/>
      <c r="K71" s="12">
        <f t="shared" si="1"/>
        <v>6.9114043401491765E-3</v>
      </c>
      <c r="L71" s="11"/>
      <c r="M71" s="11">
        <v>0</v>
      </c>
      <c r="O71" s="11">
        <v>2173881090</v>
      </c>
      <c r="P71" s="11"/>
      <c r="Q71" s="11">
        <v>0</v>
      </c>
      <c r="R71" s="11"/>
      <c r="S71" s="11">
        <f t="shared" si="2"/>
        <v>2173881090</v>
      </c>
      <c r="U71" s="21">
        <f t="shared" si="3"/>
        <v>6.4728816193418632E-3</v>
      </c>
    </row>
    <row r="72" spans="1:21" x14ac:dyDescent="0.55000000000000004">
      <c r="A72" s="4" t="s">
        <v>17</v>
      </c>
      <c r="C72" s="11">
        <v>0</v>
      </c>
      <c r="E72" s="11">
        <v>818980260</v>
      </c>
      <c r="F72" s="11"/>
      <c r="G72" s="11">
        <v>0</v>
      </c>
      <c r="H72" s="11"/>
      <c r="I72" s="11">
        <f t="shared" si="0"/>
        <v>818980260</v>
      </c>
      <c r="J72" s="11"/>
      <c r="K72" s="12">
        <f t="shared" si="1"/>
        <v>2.603777979891894E-3</v>
      </c>
      <c r="L72" s="11"/>
      <c r="M72" s="11">
        <v>0</v>
      </c>
      <c r="O72" s="11">
        <v>531187361</v>
      </c>
      <c r="P72" s="11"/>
      <c r="Q72" s="11">
        <v>0</v>
      </c>
      <c r="R72" s="11"/>
      <c r="S72" s="11">
        <f t="shared" si="2"/>
        <v>531187361</v>
      </c>
      <c r="U72" s="21">
        <f t="shared" si="3"/>
        <v>1.5816471845033671E-3</v>
      </c>
    </row>
    <row r="73" spans="1:21" x14ac:dyDescent="0.55000000000000004">
      <c r="A73" s="4" t="s">
        <v>120</v>
      </c>
      <c r="C73" s="13">
        <f>SUM(C8:C72)</f>
        <v>0</v>
      </c>
      <c r="D73" s="8"/>
      <c r="E73" s="13">
        <f>SUM(E8:E72)</f>
        <v>289446589229</v>
      </c>
      <c r="F73" s="8"/>
      <c r="G73" s="13">
        <f>SUM(G8:G72)</f>
        <v>25088776814</v>
      </c>
      <c r="H73" s="8"/>
      <c r="I73" s="13">
        <f>SUM(I8:I72)</f>
        <v>314535366043</v>
      </c>
      <c r="K73" s="20">
        <f>SUM(K8:K72)</f>
        <v>0.99999999999999967</v>
      </c>
      <c r="M73" s="13">
        <f>SUM(M8:M72)</f>
        <v>226000307129</v>
      </c>
      <c r="N73" s="8"/>
      <c r="O73" s="13">
        <f>SUM(O8:O72)</f>
        <v>96878105958</v>
      </c>
      <c r="P73" s="8"/>
      <c r="Q73" s="13">
        <f>SUM(Q8:Q72)</f>
        <v>12965994063</v>
      </c>
      <c r="R73" s="8"/>
      <c r="S73" s="13">
        <f>SUM(S8:S72)</f>
        <v>335844407150</v>
      </c>
      <c r="U73" s="23">
        <f>SUM(U8:U72)</f>
        <v>1.0000000000000002</v>
      </c>
    </row>
    <row r="74" spans="1:21" x14ac:dyDescent="0.55000000000000004">
      <c r="C74" s="10"/>
      <c r="D74" s="8"/>
      <c r="E74" s="10"/>
      <c r="F74" s="8"/>
      <c r="G74" s="10"/>
      <c r="H74" s="8"/>
      <c r="I74" s="8"/>
      <c r="J74" s="8"/>
      <c r="K74" s="8"/>
      <c r="L74" s="8"/>
      <c r="M74" s="10"/>
      <c r="N74" s="8"/>
      <c r="O74" s="10"/>
      <c r="P74" s="8"/>
      <c r="Q74" s="10"/>
      <c r="R74" s="8"/>
      <c r="S74" s="8"/>
      <c r="T74" s="8"/>
      <c r="U74" s="8"/>
    </row>
    <row r="75" spans="1:21" x14ac:dyDescent="0.55000000000000004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topLeftCell="A10" workbookViewId="0">
      <selection activeCell="A26" sqref="A26:XFD26"/>
    </sheetView>
  </sheetViews>
  <sheetFormatPr defaultRowHeight="24" x14ac:dyDescent="0.55000000000000004"/>
  <cols>
    <col min="1" max="1" width="32" style="4" bestFit="1" customWidth="1"/>
    <col min="2" max="2" width="1" style="4" customWidth="1"/>
    <col min="3" max="3" width="20" style="4" customWidth="1"/>
    <col min="4" max="4" width="1" style="4" customWidth="1"/>
    <col min="5" max="5" width="21" style="4" customWidth="1"/>
    <col min="6" max="6" width="1" style="4" customWidth="1"/>
    <col min="7" max="7" width="21" style="4" customWidth="1"/>
    <col min="8" max="8" width="1" style="4" customWidth="1"/>
    <col min="9" max="9" width="21" style="4" customWidth="1"/>
    <col min="10" max="10" width="1" style="4" customWidth="1"/>
    <col min="11" max="11" width="21" style="4" customWidth="1"/>
    <col min="12" max="12" width="1" style="4" customWidth="1"/>
    <col min="13" max="13" width="21" style="4" customWidth="1"/>
    <col min="14" max="14" width="1" style="4" customWidth="1"/>
    <col min="15" max="15" width="21" style="4" customWidth="1"/>
    <col min="16" max="16" width="1" style="4" customWidth="1"/>
    <col min="17" max="17" width="21" style="4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  <c r="N3" s="1" t="s">
        <v>163</v>
      </c>
      <c r="O3" s="1" t="s">
        <v>163</v>
      </c>
      <c r="P3" s="1" t="s">
        <v>163</v>
      </c>
      <c r="Q3" s="1" t="s">
        <v>163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167</v>
      </c>
      <c r="C6" s="2" t="s">
        <v>165</v>
      </c>
      <c r="D6" s="2" t="s">
        <v>165</v>
      </c>
      <c r="E6" s="2" t="s">
        <v>165</v>
      </c>
      <c r="F6" s="2" t="s">
        <v>165</v>
      </c>
      <c r="G6" s="2" t="s">
        <v>165</v>
      </c>
      <c r="H6" s="2" t="s">
        <v>165</v>
      </c>
      <c r="I6" s="2" t="s">
        <v>165</v>
      </c>
      <c r="K6" s="2" t="s">
        <v>166</v>
      </c>
      <c r="L6" s="2" t="s">
        <v>166</v>
      </c>
      <c r="M6" s="2" t="s">
        <v>166</v>
      </c>
      <c r="N6" s="2" t="s">
        <v>166</v>
      </c>
      <c r="O6" s="2" t="s">
        <v>166</v>
      </c>
      <c r="P6" s="2" t="s">
        <v>166</v>
      </c>
      <c r="Q6" s="2" t="s">
        <v>166</v>
      </c>
    </row>
    <row r="7" spans="1:17" ht="24.75" x14ac:dyDescent="0.55000000000000004">
      <c r="A7" s="2" t="s">
        <v>167</v>
      </c>
      <c r="C7" s="2" t="s">
        <v>232</v>
      </c>
      <c r="E7" s="2" t="s">
        <v>229</v>
      </c>
      <c r="G7" s="2" t="s">
        <v>230</v>
      </c>
      <c r="I7" s="2" t="s">
        <v>233</v>
      </c>
      <c r="K7" s="2" t="s">
        <v>232</v>
      </c>
      <c r="M7" s="2" t="s">
        <v>229</v>
      </c>
      <c r="O7" s="2" t="s">
        <v>230</v>
      </c>
      <c r="Q7" s="2" t="s">
        <v>233</v>
      </c>
    </row>
    <row r="8" spans="1:17" x14ac:dyDescent="0.55000000000000004">
      <c r="A8" s="4" t="s">
        <v>136</v>
      </c>
      <c r="C8" s="11">
        <v>0</v>
      </c>
      <c r="D8" s="11"/>
      <c r="E8" s="11">
        <v>0</v>
      </c>
      <c r="F8" s="11"/>
      <c r="G8" s="11">
        <v>20588700072</v>
      </c>
      <c r="H8" s="11"/>
      <c r="I8" s="11">
        <f>C8+E8+G8</f>
        <v>20588700072</v>
      </c>
      <c r="K8" s="11">
        <v>0</v>
      </c>
      <c r="L8" s="11"/>
      <c r="M8" s="11">
        <v>0</v>
      </c>
      <c r="N8" s="11"/>
      <c r="O8" s="11">
        <v>20588700072</v>
      </c>
      <c r="P8" s="11"/>
      <c r="Q8" s="11">
        <f>K8+M8+O8</f>
        <v>20588700072</v>
      </c>
    </row>
    <row r="9" spans="1:17" x14ac:dyDescent="0.55000000000000004">
      <c r="A9" s="4" t="s">
        <v>222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f t="shared" ref="I9:I24" si="0">C9+E9+G9</f>
        <v>0</v>
      </c>
      <c r="K9" s="11">
        <v>0</v>
      </c>
      <c r="L9" s="11"/>
      <c r="M9" s="11">
        <v>0</v>
      </c>
      <c r="N9" s="11"/>
      <c r="O9" s="11">
        <v>12897718191</v>
      </c>
      <c r="P9" s="11"/>
      <c r="Q9" s="11">
        <f t="shared" ref="Q9:Q24" si="1">K9+M9+O9</f>
        <v>12897718191</v>
      </c>
    </row>
    <row r="10" spans="1:17" x14ac:dyDescent="0.55000000000000004">
      <c r="A10" s="4" t="s">
        <v>223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K10" s="11">
        <v>0</v>
      </c>
      <c r="L10" s="11"/>
      <c r="M10" s="11">
        <v>0</v>
      </c>
      <c r="N10" s="11"/>
      <c r="O10" s="11">
        <v>27737427753</v>
      </c>
      <c r="P10" s="11"/>
      <c r="Q10" s="11">
        <f t="shared" si="1"/>
        <v>27737427753</v>
      </c>
    </row>
    <row r="11" spans="1:17" x14ac:dyDescent="0.55000000000000004">
      <c r="A11" s="4" t="s">
        <v>132</v>
      </c>
      <c r="C11" s="11">
        <v>0</v>
      </c>
      <c r="D11" s="11"/>
      <c r="E11" s="11">
        <v>138044725</v>
      </c>
      <c r="F11" s="11"/>
      <c r="G11" s="11">
        <v>0</v>
      </c>
      <c r="H11" s="11"/>
      <c r="I11" s="11">
        <f>C11+E11+G11</f>
        <v>138044725</v>
      </c>
      <c r="K11" s="11">
        <v>0</v>
      </c>
      <c r="L11" s="11"/>
      <c r="M11" s="11">
        <v>1249976900</v>
      </c>
      <c r="N11" s="11"/>
      <c r="O11" s="11">
        <v>818851558</v>
      </c>
      <c r="P11" s="11"/>
      <c r="Q11" s="11">
        <f t="shared" si="1"/>
        <v>2068828458</v>
      </c>
    </row>
    <row r="12" spans="1:17" x14ac:dyDescent="0.55000000000000004">
      <c r="A12" s="4" t="s">
        <v>224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K12" s="11">
        <v>0</v>
      </c>
      <c r="L12" s="11"/>
      <c r="M12" s="11">
        <v>0</v>
      </c>
      <c r="N12" s="11"/>
      <c r="O12" s="11">
        <v>1136257961</v>
      </c>
      <c r="P12" s="11"/>
      <c r="Q12" s="11">
        <f t="shared" si="1"/>
        <v>1136257961</v>
      </c>
    </row>
    <row r="13" spans="1:17" x14ac:dyDescent="0.55000000000000004">
      <c r="A13" s="4" t="s">
        <v>225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K13" s="11">
        <v>0</v>
      </c>
      <c r="L13" s="11"/>
      <c r="M13" s="11">
        <v>0</v>
      </c>
      <c r="N13" s="11"/>
      <c r="O13" s="11">
        <v>1981742</v>
      </c>
      <c r="P13" s="11"/>
      <c r="Q13" s="11">
        <f t="shared" si="1"/>
        <v>1981742</v>
      </c>
    </row>
    <row r="14" spans="1:17" x14ac:dyDescent="0.55000000000000004">
      <c r="A14" s="4" t="s">
        <v>226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K14" s="11">
        <v>0</v>
      </c>
      <c r="L14" s="11"/>
      <c r="M14" s="11">
        <v>0</v>
      </c>
      <c r="N14" s="11"/>
      <c r="O14" s="11">
        <v>14435743754</v>
      </c>
      <c r="P14" s="11"/>
      <c r="Q14" s="11">
        <f t="shared" si="1"/>
        <v>14435743754</v>
      </c>
    </row>
    <row r="15" spans="1:17" x14ac:dyDescent="0.55000000000000004">
      <c r="A15" s="4" t="s">
        <v>173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K15" s="11">
        <v>9906004696</v>
      </c>
      <c r="L15" s="11"/>
      <c r="M15" s="11">
        <v>0</v>
      </c>
      <c r="N15" s="11"/>
      <c r="O15" s="11">
        <v>-812496949</v>
      </c>
      <c r="P15" s="11"/>
      <c r="Q15" s="11">
        <f t="shared" si="1"/>
        <v>9093507747</v>
      </c>
    </row>
    <row r="16" spans="1:17" x14ac:dyDescent="0.55000000000000004">
      <c r="A16" s="4" t="s">
        <v>172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K16" s="11">
        <v>11531287464</v>
      </c>
      <c r="L16" s="11"/>
      <c r="M16" s="11">
        <v>0</v>
      </c>
      <c r="N16" s="11"/>
      <c r="O16" s="11">
        <v>6160417922</v>
      </c>
      <c r="P16" s="11"/>
      <c r="Q16" s="11">
        <f t="shared" si="1"/>
        <v>17691705386</v>
      </c>
    </row>
    <row r="17" spans="1:17" x14ac:dyDescent="0.55000000000000004">
      <c r="A17" s="4" t="s">
        <v>227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K17" s="11">
        <v>0</v>
      </c>
      <c r="L17" s="11"/>
      <c r="M17" s="11">
        <v>0</v>
      </c>
      <c r="N17" s="11"/>
      <c r="O17" s="11">
        <v>4592936632</v>
      </c>
      <c r="P17" s="11"/>
      <c r="Q17" s="11">
        <f t="shared" si="1"/>
        <v>4592936632</v>
      </c>
    </row>
    <row r="18" spans="1:17" x14ac:dyDescent="0.55000000000000004">
      <c r="A18" s="4" t="s">
        <v>134</v>
      </c>
      <c r="C18" s="11">
        <v>0</v>
      </c>
      <c r="D18" s="11"/>
      <c r="E18" s="11">
        <v>1216915914</v>
      </c>
      <c r="F18" s="11"/>
      <c r="G18" s="11">
        <v>0</v>
      </c>
      <c r="H18" s="11"/>
      <c r="I18" s="11">
        <f t="shared" si="0"/>
        <v>1216915914</v>
      </c>
      <c r="K18" s="11">
        <v>0</v>
      </c>
      <c r="L18" s="11"/>
      <c r="M18" s="11">
        <v>18888126986</v>
      </c>
      <c r="N18" s="11"/>
      <c r="O18" s="11">
        <v>2748216598</v>
      </c>
      <c r="P18" s="11"/>
      <c r="Q18" s="11">
        <f t="shared" si="1"/>
        <v>21636343584</v>
      </c>
    </row>
    <row r="19" spans="1:17" x14ac:dyDescent="0.55000000000000004">
      <c r="A19" s="4" t="s">
        <v>171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K19" s="11">
        <v>39073497581</v>
      </c>
      <c r="L19" s="11"/>
      <c r="M19" s="11">
        <v>0</v>
      </c>
      <c r="N19" s="11"/>
      <c r="O19" s="11">
        <v>22290472867</v>
      </c>
      <c r="P19" s="11"/>
      <c r="Q19" s="11">
        <f t="shared" si="1"/>
        <v>61363970448</v>
      </c>
    </row>
    <row r="20" spans="1:17" x14ac:dyDescent="0.55000000000000004">
      <c r="A20" s="4" t="s">
        <v>137</v>
      </c>
      <c r="C20" s="11">
        <v>3964561645</v>
      </c>
      <c r="D20" s="11"/>
      <c r="E20" s="11">
        <v>-4321916510</v>
      </c>
      <c r="F20" s="11"/>
      <c r="G20" s="11">
        <v>0</v>
      </c>
      <c r="H20" s="11"/>
      <c r="I20" s="11">
        <f t="shared" si="0"/>
        <v>-357354865</v>
      </c>
      <c r="K20" s="11">
        <v>5130562192</v>
      </c>
      <c r="L20" s="11"/>
      <c r="M20" s="11">
        <v>3777078305</v>
      </c>
      <c r="N20" s="11"/>
      <c r="O20" s="11">
        <v>0</v>
      </c>
      <c r="P20" s="11"/>
      <c r="Q20" s="11">
        <f>K20+M20+O20</f>
        <v>8907640497</v>
      </c>
    </row>
    <row r="21" spans="1:17" x14ac:dyDescent="0.55000000000000004">
      <c r="A21" s="4" t="s">
        <v>129</v>
      </c>
      <c r="C21" s="11">
        <v>0</v>
      </c>
      <c r="D21" s="11"/>
      <c r="E21" s="11">
        <v>256299737</v>
      </c>
      <c r="F21" s="11"/>
      <c r="G21" s="11">
        <v>0</v>
      </c>
      <c r="H21" s="11"/>
      <c r="I21" s="11">
        <f t="shared" si="0"/>
        <v>256299737</v>
      </c>
      <c r="K21" s="11">
        <v>0</v>
      </c>
      <c r="L21" s="11"/>
      <c r="M21" s="11">
        <v>3928171090</v>
      </c>
      <c r="N21" s="11"/>
      <c r="O21" s="11">
        <v>0</v>
      </c>
      <c r="P21" s="11"/>
      <c r="Q21" s="11">
        <f t="shared" si="1"/>
        <v>3928171090</v>
      </c>
    </row>
    <row r="22" spans="1:17" x14ac:dyDescent="0.55000000000000004">
      <c r="A22" s="4" t="s">
        <v>125</v>
      </c>
      <c r="C22" s="11">
        <v>0</v>
      </c>
      <c r="D22" s="11"/>
      <c r="E22" s="11">
        <v>6198876</v>
      </c>
      <c r="F22" s="11"/>
      <c r="G22" s="11">
        <v>0</v>
      </c>
      <c r="H22" s="11"/>
      <c r="I22" s="11">
        <f t="shared" si="0"/>
        <v>6198876</v>
      </c>
      <c r="K22" s="11">
        <v>0</v>
      </c>
      <c r="L22" s="11"/>
      <c r="M22" s="11">
        <v>68047664</v>
      </c>
      <c r="N22" s="11"/>
      <c r="O22" s="11">
        <v>0</v>
      </c>
      <c r="P22" s="11"/>
      <c r="Q22" s="11">
        <f>K22+M22+O22</f>
        <v>68047664</v>
      </c>
    </row>
    <row r="23" spans="1:17" x14ac:dyDescent="0.55000000000000004">
      <c r="A23" s="4" t="s">
        <v>131</v>
      </c>
      <c r="C23" s="11">
        <v>0</v>
      </c>
      <c r="D23" s="11"/>
      <c r="E23" s="11">
        <v>383273700</v>
      </c>
      <c r="F23" s="11"/>
      <c r="G23" s="11">
        <v>0</v>
      </c>
      <c r="H23" s="11"/>
      <c r="I23" s="11">
        <f t="shared" si="0"/>
        <v>383273700</v>
      </c>
      <c r="K23" s="11">
        <v>0</v>
      </c>
      <c r="L23" s="11"/>
      <c r="M23" s="11">
        <v>3283222009</v>
      </c>
      <c r="N23" s="11"/>
      <c r="O23" s="11">
        <v>0</v>
      </c>
      <c r="P23" s="11"/>
      <c r="Q23" s="11">
        <f t="shared" si="1"/>
        <v>3283222009</v>
      </c>
    </row>
    <row r="24" spans="1:17" x14ac:dyDescent="0.55000000000000004">
      <c r="A24" s="4" t="s">
        <v>127</v>
      </c>
      <c r="C24" s="11">
        <v>0</v>
      </c>
      <c r="D24" s="11"/>
      <c r="E24" s="11">
        <v>268059404</v>
      </c>
      <c r="F24" s="11"/>
      <c r="G24" s="11">
        <v>0</v>
      </c>
      <c r="H24" s="11"/>
      <c r="I24" s="11">
        <f t="shared" si="0"/>
        <v>268059404</v>
      </c>
      <c r="K24" s="11">
        <v>0</v>
      </c>
      <c r="L24" s="11"/>
      <c r="M24" s="11">
        <v>3187424174</v>
      </c>
      <c r="N24" s="11"/>
      <c r="O24" s="11">
        <v>0</v>
      </c>
      <c r="P24" s="11"/>
      <c r="Q24" s="11">
        <f t="shared" si="1"/>
        <v>3187424174</v>
      </c>
    </row>
    <row r="25" spans="1:17" ht="24.75" thickBot="1" x14ac:dyDescent="0.6">
      <c r="A25" s="4" t="s">
        <v>120</v>
      </c>
      <c r="C25" s="24">
        <f>SUM(C8:C24)</f>
        <v>3964561645</v>
      </c>
      <c r="D25" s="25"/>
      <c r="E25" s="24">
        <f>SUM(E8:E24)</f>
        <v>-2053124154</v>
      </c>
      <c r="F25" s="25"/>
      <c r="G25" s="24">
        <f>SUM(G8:G24)</f>
        <v>20588700072</v>
      </c>
      <c r="H25" s="25"/>
      <c r="I25" s="24">
        <f>SUM(I8:I24)</f>
        <v>22500137563</v>
      </c>
      <c r="J25" s="3"/>
      <c r="K25" s="24">
        <f>SUM(K8:K24)</f>
        <v>65641351933</v>
      </c>
      <c r="L25" s="25"/>
      <c r="M25" s="24">
        <f>SUM(M8:M24)</f>
        <v>34382047128</v>
      </c>
      <c r="N25" s="25"/>
      <c r="O25" s="24">
        <f>SUM(O8:O24)</f>
        <v>112596228101</v>
      </c>
      <c r="P25" s="25"/>
      <c r="Q25" s="24">
        <f>SUM(Q8:Q24)</f>
        <v>212619627162</v>
      </c>
    </row>
    <row r="26" spans="1:17" ht="24.75" thickTop="1" x14ac:dyDescent="0.55000000000000004">
      <c r="C26" s="18"/>
      <c r="E26" s="18"/>
      <c r="G26" s="18"/>
      <c r="K26" s="18"/>
      <c r="M26" s="18"/>
      <c r="O26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20"/>
  <sheetViews>
    <sheetView rightToLeft="1" workbookViewId="0">
      <selection activeCell="E15" sqref="E15"/>
    </sheetView>
  </sheetViews>
  <sheetFormatPr defaultRowHeight="24" x14ac:dyDescent="0.55000000000000004"/>
  <cols>
    <col min="1" max="1" width="26.28515625" style="4" bestFit="1" customWidth="1"/>
    <col min="2" max="2" width="1" style="4" customWidth="1"/>
    <col min="3" max="3" width="26" style="4" bestFit="1" customWidth="1"/>
    <col min="4" max="4" width="1" style="4" customWidth="1"/>
    <col min="5" max="5" width="36.140625" style="4" bestFit="1" customWidth="1"/>
    <col min="6" max="6" width="1" style="4" customWidth="1"/>
    <col min="7" max="7" width="31.42578125" style="4" bestFit="1" customWidth="1"/>
    <col min="8" max="8" width="1" style="4" customWidth="1"/>
    <col min="9" max="9" width="36.140625" style="4" bestFit="1" customWidth="1"/>
    <col min="10" max="10" width="1" style="4" customWidth="1"/>
    <col min="11" max="11" width="30" style="4" customWidth="1"/>
    <col min="12" max="12" width="1" style="4" customWidth="1"/>
    <col min="13" max="13" width="9.140625" style="4" customWidth="1"/>
    <col min="14" max="16384" width="9.140625" style="4"/>
  </cols>
  <sheetData>
    <row r="2" spans="1:1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5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</row>
    <row r="4" spans="1:1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5" ht="24.75" x14ac:dyDescent="0.55000000000000004">
      <c r="A6" s="2" t="s">
        <v>234</v>
      </c>
      <c r="B6" s="2" t="s">
        <v>234</v>
      </c>
      <c r="C6" s="2" t="s">
        <v>234</v>
      </c>
      <c r="E6" s="2" t="s">
        <v>165</v>
      </c>
      <c r="F6" s="2" t="s">
        <v>165</v>
      </c>
      <c r="G6" s="2" t="s">
        <v>165</v>
      </c>
      <c r="I6" s="2" t="s">
        <v>166</v>
      </c>
      <c r="J6" s="2" t="s">
        <v>166</v>
      </c>
      <c r="K6" s="2" t="s">
        <v>166</v>
      </c>
    </row>
    <row r="7" spans="1:15" ht="24.75" x14ac:dyDescent="0.55000000000000004">
      <c r="A7" s="2" t="s">
        <v>235</v>
      </c>
      <c r="C7" s="2" t="s">
        <v>142</v>
      </c>
      <c r="E7" s="2" t="s">
        <v>236</v>
      </c>
      <c r="G7" s="2" t="s">
        <v>237</v>
      </c>
      <c r="I7" s="2" t="s">
        <v>236</v>
      </c>
      <c r="K7" s="2" t="s">
        <v>237</v>
      </c>
    </row>
    <row r="8" spans="1:15" x14ac:dyDescent="0.55000000000000004">
      <c r="A8" s="4" t="s">
        <v>146</v>
      </c>
      <c r="C8" s="8" t="s">
        <v>147</v>
      </c>
      <c r="D8" s="8"/>
      <c r="E8" s="10">
        <v>0</v>
      </c>
      <c r="F8" s="8"/>
      <c r="G8" s="21">
        <f>E8/$E$14</f>
        <v>0</v>
      </c>
      <c r="H8" s="8"/>
      <c r="I8" s="10">
        <v>15348393</v>
      </c>
      <c r="J8" s="8"/>
      <c r="K8" s="21">
        <f>I8/$I$14</f>
        <v>1.6472314401358597E-4</v>
      </c>
      <c r="L8" s="8"/>
      <c r="M8" s="8"/>
      <c r="N8" s="8"/>
      <c r="O8" s="8"/>
    </row>
    <row r="9" spans="1:15" x14ac:dyDescent="0.55000000000000004">
      <c r="A9" s="4" t="s">
        <v>149</v>
      </c>
      <c r="C9" s="8" t="s">
        <v>150</v>
      </c>
      <c r="D9" s="8"/>
      <c r="E9" s="10">
        <v>973397</v>
      </c>
      <c r="F9" s="8"/>
      <c r="G9" s="21">
        <f t="shared" ref="G9:G13" si="0">E9/$E$14</f>
        <v>4.7367652975163322E-5</v>
      </c>
      <c r="H9" s="8"/>
      <c r="I9" s="10">
        <v>7037013</v>
      </c>
      <c r="J9" s="8"/>
      <c r="K9" s="21">
        <f t="shared" ref="K9:K13" si="1">I9/$I$14</f>
        <v>7.5523144724302829E-5</v>
      </c>
      <c r="L9" s="8"/>
      <c r="M9" s="8"/>
      <c r="N9" s="8"/>
      <c r="O9" s="8"/>
    </row>
    <row r="10" spans="1:15" x14ac:dyDescent="0.55000000000000004">
      <c r="A10" s="4" t="s">
        <v>151</v>
      </c>
      <c r="C10" s="8" t="s">
        <v>152</v>
      </c>
      <c r="D10" s="8"/>
      <c r="E10" s="10">
        <v>4565071783</v>
      </c>
      <c r="F10" s="8"/>
      <c r="G10" s="21">
        <f t="shared" si="0"/>
        <v>0.22214649934595451</v>
      </c>
      <c r="H10" s="8"/>
      <c r="I10" s="10">
        <v>17427505463</v>
      </c>
      <c r="J10" s="8"/>
      <c r="K10" s="21">
        <f t="shared" si="1"/>
        <v>0.18703674659485883</v>
      </c>
      <c r="L10" s="8"/>
      <c r="M10" s="8"/>
      <c r="N10" s="8"/>
      <c r="O10" s="8"/>
    </row>
    <row r="11" spans="1:15" x14ac:dyDescent="0.55000000000000004">
      <c r="A11" s="4" t="s">
        <v>154</v>
      </c>
      <c r="C11" s="8" t="s">
        <v>155</v>
      </c>
      <c r="D11" s="8"/>
      <c r="E11" s="10">
        <v>173737</v>
      </c>
      <c r="F11" s="8"/>
      <c r="G11" s="21">
        <f t="shared" si="0"/>
        <v>8.4544270476958023E-6</v>
      </c>
      <c r="H11" s="8"/>
      <c r="I11" s="10">
        <v>239921</v>
      </c>
      <c r="J11" s="8"/>
      <c r="K11" s="21">
        <f t="shared" si="1"/>
        <v>2.5748976739703991E-6</v>
      </c>
      <c r="L11" s="8"/>
      <c r="M11" s="8"/>
      <c r="N11" s="8"/>
      <c r="O11" s="8"/>
    </row>
    <row r="12" spans="1:15" x14ac:dyDescent="0.55000000000000004">
      <c r="A12" s="4" t="s">
        <v>157</v>
      </c>
      <c r="C12" s="8" t="s">
        <v>158</v>
      </c>
      <c r="D12" s="8"/>
      <c r="E12" s="10">
        <v>13852458990</v>
      </c>
      <c r="F12" s="8"/>
      <c r="G12" s="21">
        <f t="shared" si="0"/>
        <v>0.67409132172279285</v>
      </c>
      <c r="H12" s="8"/>
      <c r="I12" s="10">
        <v>66491803152</v>
      </c>
      <c r="J12" s="8"/>
      <c r="K12" s="21">
        <f t="shared" si="1"/>
        <v>0.71360818466988074</v>
      </c>
      <c r="L12" s="8"/>
      <c r="M12" s="8"/>
      <c r="N12" s="8"/>
      <c r="O12" s="8"/>
    </row>
    <row r="13" spans="1:15" ht="24.75" thickBot="1" x14ac:dyDescent="0.6">
      <c r="A13" s="4" t="s">
        <v>157</v>
      </c>
      <c r="C13" s="8" t="s">
        <v>160</v>
      </c>
      <c r="D13" s="8"/>
      <c r="E13" s="10">
        <v>2131147530</v>
      </c>
      <c r="F13" s="8"/>
      <c r="G13" s="21">
        <f t="shared" si="0"/>
        <v>0.10370635685122974</v>
      </c>
      <c r="H13" s="8"/>
      <c r="I13" s="10">
        <v>9234972630</v>
      </c>
      <c r="J13" s="8"/>
      <c r="K13" s="21">
        <f t="shared" si="1"/>
        <v>9.9112247548848578E-2</v>
      </c>
      <c r="L13" s="8"/>
      <c r="M13" s="8"/>
      <c r="N13" s="8"/>
      <c r="O13" s="8"/>
    </row>
    <row r="14" spans="1:15" ht="24.75" thickBot="1" x14ac:dyDescent="0.6">
      <c r="A14" s="4" t="s">
        <v>120</v>
      </c>
      <c r="C14" s="8" t="s">
        <v>120</v>
      </c>
      <c r="D14" s="8"/>
      <c r="E14" s="13">
        <f>SUM(E8:E13)</f>
        <v>20549825437</v>
      </c>
      <c r="F14" s="8"/>
      <c r="G14" s="26">
        <f>SUM(G8:G13)</f>
        <v>1</v>
      </c>
      <c r="H14" s="8"/>
      <c r="I14" s="13">
        <f>SUM(I8:I13)</f>
        <v>93176906572</v>
      </c>
      <c r="J14" s="8"/>
      <c r="K14" s="26">
        <f>SUM(K8:K13)</f>
        <v>1</v>
      </c>
      <c r="L14" s="8"/>
      <c r="M14" s="8"/>
      <c r="N14" s="8"/>
      <c r="O14" s="8"/>
    </row>
    <row r="15" spans="1:15" ht="24.75" thickTop="1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55000000000000004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3:15" x14ac:dyDescent="0.55000000000000004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3:15" x14ac:dyDescent="0.55000000000000004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3:15" x14ac:dyDescent="0.5500000000000000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3:15" x14ac:dyDescent="0.55000000000000004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9" sqref="A9:C9"/>
    </sheetView>
  </sheetViews>
  <sheetFormatPr defaultRowHeight="24" x14ac:dyDescent="0.55000000000000004"/>
  <cols>
    <col min="1" max="1" width="37.42578125" style="4" bestFit="1" customWidth="1"/>
    <col min="2" max="2" width="1" style="4" customWidth="1"/>
    <col min="3" max="3" width="19" style="4" customWidth="1"/>
    <col min="4" max="4" width="1" style="4" customWidth="1"/>
    <col min="5" max="5" width="19" style="4" customWidth="1"/>
    <col min="6" max="6" width="1" style="4" customWidth="1"/>
    <col min="7" max="7" width="9.140625" style="4" customWidth="1"/>
    <col min="8" max="16384" width="9.140625" style="4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 x14ac:dyDescent="0.55000000000000004">
      <c r="A6" s="2" t="s">
        <v>238</v>
      </c>
      <c r="C6" s="2" t="s">
        <v>165</v>
      </c>
      <c r="E6" s="2" t="s">
        <v>6</v>
      </c>
    </row>
    <row r="7" spans="1:5" ht="24.75" x14ac:dyDescent="0.55000000000000004">
      <c r="A7" s="2" t="s">
        <v>238</v>
      </c>
      <c r="C7" s="2" t="s">
        <v>143</v>
      </c>
      <c r="E7" s="2" t="s">
        <v>143</v>
      </c>
    </row>
    <row r="8" spans="1:5" x14ac:dyDescent="0.55000000000000004">
      <c r="A8" s="4" t="s">
        <v>239</v>
      </c>
      <c r="C8" s="10">
        <v>0</v>
      </c>
      <c r="D8" s="8"/>
      <c r="E8" s="10">
        <v>503959008</v>
      </c>
    </row>
    <row r="9" spans="1:5" x14ac:dyDescent="0.55000000000000004">
      <c r="A9" s="4" t="s">
        <v>240</v>
      </c>
      <c r="C9" s="10">
        <v>166423983</v>
      </c>
      <c r="D9" s="8"/>
      <c r="E9" s="10">
        <v>166423983</v>
      </c>
    </row>
    <row r="10" spans="1:5" x14ac:dyDescent="0.55000000000000004">
      <c r="A10" s="4" t="s">
        <v>120</v>
      </c>
      <c r="C10" s="13">
        <f>SUM(C8:C9)</f>
        <v>166423983</v>
      </c>
      <c r="D10" s="8"/>
      <c r="E10" s="13">
        <f>SUM(E8:E9)</f>
        <v>670382991</v>
      </c>
    </row>
    <row r="11" spans="1:5" x14ac:dyDescent="0.55000000000000004">
      <c r="C11" s="8"/>
      <c r="D11" s="8"/>
      <c r="E11" s="8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4"/>
  <sheetViews>
    <sheetView rightToLeft="1" topLeftCell="A37" workbookViewId="0">
      <selection activeCell="A36" sqref="A36"/>
    </sheetView>
  </sheetViews>
  <sheetFormatPr defaultRowHeight="24" x14ac:dyDescent="0.55000000000000004"/>
  <cols>
    <col min="1" max="1" width="35.5703125" style="4" bestFit="1" customWidth="1"/>
    <col min="2" max="2" width="1" style="4" customWidth="1"/>
    <col min="3" max="3" width="20" style="4" customWidth="1"/>
    <col min="4" max="4" width="1" style="4" customWidth="1"/>
    <col min="5" max="5" width="35" style="4" customWidth="1"/>
    <col min="6" max="6" width="1" style="4" customWidth="1"/>
    <col min="7" max="7" width="24" style="4" customWidth="1"/>
    <col min="8" max="8" width="1" style="4" customWidth="1"/>
    <col min="9" max="9" width="23" style="4" customWidth="1"/>
    <col min="10" max="10" width="1" style="4" customWidth="1"/>
    <col min="11" max="11" width="16" style="4" customWidth="1"/>
    <col min="12" max="12" width="1" style="4" customWidth="1"/>
    <col min="13" max="13" width="24" style="4" customWidth="1"/>
    <col min="14" max="14" width="1" style="4" customWidth="1"/>
    <col min="15" max="15" width="23" style="4" customWidth="1"/>
    <col min="16" max="16" width="1" style="4" customWidth="1"/>
    <col min="17" max="17" width="19" style="4" customWidth="1"/>
    <col min="18" max="18" width="1" style="4" customWidth="1"/>
    <col min="19" max="19" width="24" style="4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 x14ac:dyDescent="0.55000000000000004">
      <c r="A3" s="1" t="s">
        <v>163</v>
      </c>
      <c r="B3" s="1" t="s">
        <v>163</v>
      </c>
      <c r="C3" s="1" t="s">
        <v>163</v>
      </c>
      <c r="D3" s="1" t="s">
        <v>163</v>
      </c>
      <c r="E3" s="1" t="s">
        <v>163</v>
      </c>
      <c r="F3" s="1" t="s">
        <v>163</v>
      </c>
      <c r="G3" s="1" t="s">
        <v>163</v>
      </c>
      <c r="H3" s="1" t="s">
        <v>163</v>
      </c>
      <c r="I3" s="1" t="s">
        <v>163</v>
      </c>
      <c r="J3" s="1" t="s">
        <v>163</v>
      </c>
      <c r="K3" s="1" t="s">
        <v>163</v>
      </c>
      <c r="L3" s="1" t="s">
        <v>163</v>
      </c>
      <c r="M3" s="1" t="s">
        <v>163</v>
      </c>
      <c r="N3" s="1" t="s">
        <v>163</v>
      </c>
      <c r="O3" s="1" t="s">
        <v>163</v>
      </c>
      <c r="P3" s="1" t="s">
        <v>163</v>
      </c>
      <c r="Q3" s="1" t="s">
        <v>163</v>
      </c>
      <c r="R3" s="1" t="s">
        <v>163</v>
      </c>
      <c r="S3" s="1" t="s">
        <v>163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 x14ac:dyDescent="0.55000000000000004">
      <c r="A6" s="2" t="s">
        <v>3</v>
      </c>
      <c r="C6" s="2" t="s">
        <v>174</v>
      </c>
      <c r="D6" s="2" t="s">
        <v>174</v>
      </c>
      <c r="E6" s="2" t="s">
        <v>174</v>
      </c>
      <c r="F6" s="2" t="s">
        <v>174</v>
      </c>
      <c r="G6" s="2" t="s">
        <v>174</v>
      </c>
      <c r="I6" s="2" t="s">
        <v>165</v>
      </c>
      <c r="J6" s="2" t="s">
        <v>165</v>
      </c>
      <c r="K6" s="2" t="s">
        <v>165</v>
      </c>
      <c r="L6" s="2" t="s">
        <v>165</v>
      </c>
      <c r="M6" s="2" t="s">
        <v>165</v>
      </c>
      <c r="O6" s="2" t="s">
        <v>166</v>
      </c>
      <c r="P6" s="2" t="s">
        <v>166</v>
      </c>
      <c r="Q6" s="2" t="s">
        <v>166</v>
      </c>
      <c r="R6" s="2" t="s">
        <v>166</v>
      </c>
      <c r="S6" s="2" t="s">
        <v>166</v>
      </c>
    </row>
    <row r="7" spans="1:19" ht="24.75" x14ac:dyDescent="0.55000000000000004">
      <c r="A7" s="2" t="s">
        <v>3</v>
      </c>
      <c r="C7" s="2" t="s">
        <v>175</v>
      </c>
      <c r="E7" s="2" t="s">
        <v>176</v>
      </c>
      <c r="G7" s="2" t="s">
        <v>177</v>
      </c>
      <c r="I7" s="2" t="s">
        <v>178</v>
      </c>
      <c r="K7" s="2" t="s">
        <v>169</v>
      </c>
      <c r="M7" s="2" t="s">
        <v>179</v>
      </c>
      <c r="O7" s="2" t="s">
        <v>178</v>
      </c>
      <c r="Q7" s="2" t="s">
        <v>169</v>
      </c>
      <c r="S7" s="2" t="s">
        <v>179</v>
      </c>
    </row>
    <row r="8" spans="1:19" x14ac:dyDescent="0.55000000000000004">
      <c r="A8" s="4" t="s">
        <v>100</v>
      </c>
      <c r="C8" s="8" t="s">
        <v>180</v>
      </c>
      <c r="D8" s="8"/>
      <c r="E8" s="10">
        <v>4375708</v>
      </c>
      <c r="F8" s="8"/>
      <c r="G8" s="10">
        <v>1700</v>
      </c>
      <c r="H8" s="8"/>
      <c r="I8" s="10">
        <v>0</v>
      </c>
      <c r="J8" s="8"/>
      <c r="K8" s="10">
        <v>0</v>
      </c>
      <c r="L8" s="8"/>
      <c r="M8" s="10">
        <v>0</v>
      </c>
      <c r="N8" s="8"/>
      <c r="O8" s="10">
        <v>7438703600</v>
      </c>
      <c r="P8" s="8"/>
      <c r="Q8" s="10">
        <v>0</v>
      </c>
      <c r="R8" s="8"/>
      <c r="S8" s="10">
        <v>7438703600</v>
      </c>
    </row>
    <row r="9" spans="1:19" x14ac:dyDescent="0.55000000000000004">
      <c r="A9" s="4" t="s">
        <v>25</v>
      </c>
      <c r="C9" s="8" t="s">
        <v>181</v>
      </c>
      <c r="D9" s="8"/>
      <c r="E9" s="10">
        <v>20054362</v>
      </c>
      <c r="F9" s="8"/>
      <c r="G9" s="10">
        <v>82</v>
      </c>
      <c r="H9" s="8"/>
      <c r="I9" s="10">
        <v>0</v>
      </c>
      <c r="J9" s="8"/>
      <c r="K9" s="10">
        <v>0</v>
      </c>
      <c r="L9" s="8"/>
      <c r="M9" s="10">
        <v>0</v>
      </c>
      <c r="N9" s="8"/>
      <c r="O9" s="10">
        <v>1644457684</v>
      </c>
      <c r="P9" s="8"/>
      <c r="Q9" s="10">
        <v>0</v>
      </c>
      <c r="R9" s="8"/>
      <c r="S9" s="10">
        <v>1644457684</v>
      </c>
    </row>
    <row r="10" spans="1:19" x14ac:dyDescent="0.55000000000000004">
      <c r="A10" s="4" t="s">
        <v>65</v>
      </c>
      <c r="C10" s="8" t="s">
        <v>182</v>
      </c>
      <c r="D10" s="8"/>
      <c r="E10" s="10">
        <v>3495236</v>
      </c>
      <c r="F10" s="8"/>
      <c r="G10" s="10">
        <v>2920</v>
      </c>
      <c r="H10" s="8"/>
      <c r="I10" s="10">
        <v>0</v>
      </c>
      <c r="J10" s="8"/>
      <c r="K10" s="10">
        <v>0</v>
      </c>
      <c r="L10" s="8"/>
      <c r="M10" s="10">
        <v>0</v>
      </c>
      <c r="N10" s="8"/>
      <c r="O10" s="10">
        <v>10206089120</v>
      </c>
      <c r="P10" s="8"/>
      <c r="Q10" s="10">
        <v>0</v>
      </c>
      <c r="R10" s="8"/>
      <c r="S10" s="10">
        <v>10206089120</v>
      </c>
    </row>
    <row r="11" spans="1:19" x14ac:dyDescent="0.55000000000000004">
      <c r="A11" s="4" t="s">
        <v>43</v>
      </c>
      <c r="C11" s="8" t="s">
        <v>183</v>
      </c>
      <c r="D11" s="8"/>
      <c r="E11" s="10">
        <v>5258122</v>
      </c>
      <c r="F11" s="8"/>
      <c r="G11" s="10">
        <v>500</v>
      </c>
      <c r="H11" s="8"/>
      <c r="I11" s="10">
        <v>0</v>
      </c>
      <c r="J11" s="8"/>
      <c r="K11" s="10">
        <v>0</v>
      </c>
      <c r="L11" s="8"/>
      <c r="M11" s="10">
        <v>0</v>
      </c>
      <c r="N11" s="8"/>
      <c r="O11" s="10">
        <v>2629061000</v>
      </c>
      <c r="P11" s="8"/>
      <c r="Q11" s="10">
        <v>0</v>
      </c>
      <c r="R11" s="8"/>
      <c r="S11" s="10">
        <v>2629061000</v>
      </c>
    </row>
    <row r="12" spans="1:19" x14ac:dyDescent="0.55000000000000004">
      <c r="A12" s="4" t="s">
        <v>47</v>
      </c>
      <c r="C12" s="8" t="s">
        <v>184</v>
      </c>
      <c r="D12" s="8"/>
      <c r="E12" s="10">
        <v>1636174</v>
      </c>
      <c r="F12" s="8"/>
      <c r="G12" s="10">
        <v>360</v>
      </c>
      <c r="H12" s="8"/>
      <c r="I12" s="10">
        <v>0</v>
      </c>
      <c r="J12" s="8"/>
      <c r="K12" s="10">
        <v>0</v>
      </c>
      <c r="L12" s="8"/>
      <c r="M12" s="10">
        <v>0</v>
      </c>
      <c r="N12" s="8"/>
      <c r="O12" s="10">
        <v>589022640</v>
      </c>
      <c r="P12" s="8"/>
      <c r="Q12" s="10">
        <v>0</v>
      </c>
      <c r="R12" s="8"/>
      <c r="S12" s="10">
        <v>589022640</v>
      </c>
    </row>
    <row r="13" spans="1:19" x14ac:dyDescent="0.55000000000000004">
      <c r="A13" s="4" t="s">
        <v>39</v>
      </c>
      <c r="C13" s="8" t="s">
        <v>185</v>
      </c>
      <c r="D13" s="8"/>
      <c r="E13" s="10">
        <v>1831817</v>
      </c>
      <c r="F13" s="8"/>
      <c r="G13" s="10">
        <v>3286</v>
      </c>
      <c r="H13" s="8"/>
      <c r="I13" s="10">
        <v>0</v>
      </c>
      <c r="J13" s="8"/>
      <c r="K13" s="10">
        <v>0</v>
      </c>
      <c r="L13" s="8"/>
      <c r="M13" s="10">
        <v>0</v>
      </c>
      <c r="N13" s="8"/>
      <c r="O13" s="10">
        <v>6019350662</v>
      </c>
      <c r="P13" s="8"/>
      <c r="Q13" s="10">
        <v>0</v>
      </c>
      <c r="R13" s="8"/>
      <c r="S13" s="10">
        <v>6019350662</v>
      </c>
    </row>
    <row r="14" spans="1:19" x14ac:dyDescent="0.55000000000000004">
      <c r="A14" s="4" t="s">
        <v>55</v>
      </c>
      <c r="C14" s="8" t="s">
        <v>186</v>
      </c>
      <c r="D14" s="8"/>
      <c r="E14" s="10">
        <v>1754782</v>
      </c>
      <c r="F14" s="8"/>
      <c r="G14" s="10">
        <v>1650</v>
      </c>
      <c r="H14" s="8"/>
      <c r="I14" s="10">
        <v>0</v>
      </c>
      <c r="J14" s="8"/>
      <c r="K14" s="10">
        <v>0</v>
      </c>
      <c r="L14" s="8"/>
      <c r="M14" s="10">
        <v>0</v>
      </c>
      <c r="N14" s="8"/>
      <c r="O14" s="10">
        <v>2895390300</v>
      </c>
      <c r="P14" s="8"/>
      <c r="Q14" s="10">
        <v>0</v>
      </c>
      <c r="R14" s="8"/>
      <c r="S14" s="10">
        <v>2895390300</v>
      </c>
    </row>
    <row r="15" spans="1:19" x14ac:dyDescent="0.55000000000000004">
      <c r="A15" s="4" t="s">
        <v>51</v>
      </c>
      <c r="C15" s="8" t="s">
        <v>187</v>
      </c>
      <c r="D15" s="8"/>
      <c r="E15" s="10">
        <v>1256254</v>
      </c>
      <c r="F15" s="8"/>
      <c r="G15" s="10">
        <v>1200</v>
      </c>
      <c r="H15" s="8"/>
      <c r="I15" s="10">
        <v>0</v>
      </c>
      <c r="J15" s="8"/>
      <c r="K15" s="10">
        <v>0</v>
      </c>
      <c r="L15" s="8"/>
      <c r="M15" s="10">
        <v>0</v>
      </c>
      <c r="N15" s="8"/>
      <c r="O15" s="10">
        <v>1507504800</v>
      </c>
      <c r="P15" s="8"/>
      <c r="Q15" s="10">
        <v>30352446</v>
      </c>
      <c r="R15" s="8"/>
      <c r="S15" s="10">
        <v>1477152354</v>
      </c>
    </row>
    <row r="16" spans="1:19" x14ac:dyDescent="0.55000000000000004">
      <c r="A16" s="4" t="s">
        <v>102</v>
      </c>
      <c r="C16" s="8" t="s">
        <v>188</v>
      </c>
      <c r="D16" s="8"/>
      <c r="E16" s="10">
        <v>55628</v>
      </c>
      <c r="F16" s="8"/>
      <c r="G16" s="10">
        <v>1000</v>
      </c>
      <c r="H16" s="8"/>
      <c r="I16" s="10">
        <v>0</v>
      </c>
      <c r="J16" s="8"/>
      <c r="K16" s="10">
        <v>0</v>
      </c>
      <c r="L16" s="8"/>
      <c r="M16" s="10">
        <v>0</v>
      </c>
      <c r="N16" s="8"/>
      <c r="O16" s="10">
        <v>55628000</v>
      </c>
      <c r="P16" s="8"/>
      <c r="Q16" s="10">
        <v>1120027</v>
      </c>
      <c r="R16" s="8"/>
      <c r="S16" s="10">
        <v>54507973</v>
      </c>
    </row>
    <row r="17" spans="1:19" x14ac:dyDescent="0.55000000000000004">
      <c r="A17" s="4" t="s">
        <v>189</v>
      </c>
      <c r="C17" s="8" t="s">
        <v>190</v>
      </c>
      <c r="D17" s="8"/>
      <c r="E17" s="10">
        <v>1526342</v>
      </c>
      <c r="F17" s="8"/>
      <c r="G17" s="10">
        <v>3570</v>
      </c>
      <c r="H17" s="8"/>
      <c r="I17" s="10">
        <v>0</v>
      </c>
      <c r="J17" s="8"/>
      <c r="K17" s="10">
        <v>0</v>
      </c>
      <c r="L17" s="8"/>
      <c r="M17" s="10">
        <v>0</v>
      </c>
      <c r="N17" s="8"/>
      <c r="O17" s="10">
        <v>5449040940</v>
      </c>
      <c r="P17" s="8"/>
      <c r="Q17" s="10">
        <v>0</v>
      </c>
      <c r="R17" s="8"/>
      <c r="S17" s="10">
        <v>5449040940</v>
      </c>
    </row>
    <row r="18" spans="1:19" x14ac:dyDescent="0.55000000000000004">
      <c r="A18" s="4" t="s">
        <v>104</v>
      </c>
      <c r="C18" s="8" t="s">
        <v>191</v>
      </c>
      <c r="D18" s="8"/>
      <c r="E18" s="10">
        <v>4930802</v>
      </c>
      <c r="F18" s="8"/>
      <c r="G18" s="10">
        <v>1110</v>
      </c>
      <c r="H18" s="8"/>
      <c r="I18" s="10">
        <v>0</v>
      </c>
      <c r="J18" s="8"/>
      <c r="K18" s="10">
        <v>0</v>
      </c>
      <c r="L18" s="8"/>
      <c r="M18" s="10">
        <v>0</v>
      </c>
      <c r="N18" s="8"/>
      <c r="O18" s="10">
        <v>5473190220</v>
      </c>
      <c r="P18" s="8"/>
      <c r="Q18" s="10">
        <v>0</v>
      </c>
      <c r="R18" s="8"/>
      <c r="S18" s="10">
        <v>5473190220</v>
      </c>
    </row>
    <row r="19" spans="1:19" x14ac:dyDescent="0.55000000000000004">
      <c r="A19" s="4" t="s">
        <v>106</v>
      </c>
      <c r="C19" s="8" t="s">
        <v>187</v>
      </c>
      <c r="D19" s="8"/>
      <c r="E19" s="10">
        <v>12333165</v>
      </c>
      <c r="F19" s="8"/>
      <c r="G19" s="10">
        <v>278</v>
      </c>
      <c r="H19" s="8"/>
      <c r="I19" s="10">
        <v>0</v>
      </c>
      <c r="J19" s="8"/>
      <c r="K19" s="10">
        <v>0</v>
      </c>
      <c r="L19" s="8"/>
      <c r="M19" s="10">
        <v>0</v>
      </c>
      <c r="N19" s="8"/>
      <c r="O19" s="10">
        <v>3428619870</v>
      </c>
      <c r="P19" s="8"/>
      <c r="Q19" s="10">
        <v>165396265</v>
      </c>
      <c r="R19" s="8"/>
      <c r="S19" s="10">
        <v>3263223605</v>
      </c>
    </row>
    <row r="20" spans="1:19" x14ac:dyDescent="0.55000000000000004">
      <c r="A20" s="4" t="s">
        <v>69</v>
      </c>
      <c r="C20" s="8" t="s">
        <v>192</v>
      </c>
      <c r="D20" s="8"/>
      <c r="E20" s="10">
        <v>2159716</v>
      </c>
      <c r="F20" s="8"/>
      <c r="G20" s="10">
        <v>6350</v>
      </c>
      <c r="H20" s="8"/>
      <c r="I20" s="10">
        <v>0</v>
      </c>
      <c r="J20" s="8"/>
      <c r="K20" s="10">
        <v>0</v>
      </c>
      <c r="L20" s="8"/>
      <c r="M20" s="10">
        <v>0</v>
      </c>
      <c r="N20" s="8"/>
      <c r="O20" s="10">
        <v>13714196600</v>
      </c>
      <c r="P20" s="8"/>
      <c r="Q20" s="10">
        <v>0</v>
      </c>
      <c r="R20" s="8"/>
      <c r="S20" s="10">
        <v>13714196600</v>
      </c>
    </row>
    <row r="21" spans="1:19" x14ac:dyDescent="0.55000000000000004">
      <c r="A21" s="4" t="s">
        <v>31</v>
      </c>
      <c r="C21" s="8" t="s">
        <v>193</v>
      </c>
      <c r="D21" s="8"/>
      <c r="E21" s="10">
        <v>2548201</v>
      </c>
      <c r="F21" s="8"/>
      <c r="G21" s="10">
        <v>1680</v>
      </c>
      <c r="H21" s="8"/>
      <c r="I21" s="10">
        <v>0</v>
      </c>
      <c r="J21" s="8"/>
      <c r="K21" s="10">
        <v>0</v>
      </c>
      <c r="L21" s="8"/>
      <c r="M21" s="10">
        <v>0</v>
      </c>
      <c r="N21" s="8"/>
      <c r="O21" s="10">
        <v>4280977680</v>
      </c>
      <c r="P21" s="8"/>
      <c r="Q21" s="10">
        <v>0</v>
      </c>
      <c r="R21" s="8"/>
      <c r="S21" s="10">
        <v>4280977680</v>
      </c>
    </row>
    <row r="22" spans="1:19" x14ac:dyDescent="0.55000000000000004">
      <c r="A22" s="4" t="s">
        <v>29</v>
      </c>
      <c r="C22" s="8" t="s">
        <v>187</v>
      </c>
      <c r="D22" s="8"/>
      <c r="E22" s="10">
        <v>17590946</v>
      </c>
      <c r="F22" s="8"/>
      <c r="G22" s="10">
        <v>610</v>
      </c>
      <c r="H22" s="8"/>
      <c r="I22" s="10">
        <v>0</v>
      </c>
      <c r="J22" s="8"/>
      <c r="K22" s="10">
        <v>0</v>
      </c>
      <c r="L22" s="8"/>
      <c r="M22" s="10">
        <v>0</v>
      </c>
      <c r="N22" s="8"/>
      <c r="O22" s="10">
        <v>10730477060</v>
      </c>
      <c r="P22" s="8"/>
      <c r="Q22" s="10">
        <v>0</v>
      </c>
      <c r="R22" s="8"/>
      <c r="S22" s="10">
        <v>10730477060</v>
      </c>
    </row>
    <row r="23" spans="1:19" x14ac:dyDescent="0.55000000000000004">
      <c r="A23" s="4" t="s">
        <v>71</v>
      </c>
      <c r="C23" s="8" t="s">
        <v>194</v>
      </c>
      <c r="D23" s="8"/>
      <c r="E23" s="10">
        <v>2066396</v>
      </c>
      <c r="F23" s="8"/>
      <c r="G23" s="10">
        <v>240</v>
      </c>
      <c r="H23" s="8"/>
      <c r="I23" s="10">
        <v>0</v>
      </c>
      <c r="J23" s="8"/>
      <c r="K23" s="10">
        <v>0</v>
      </c>
      <c r="L23" s="8"/>
      <c r="M23" s="10">
        <v>0</v>
      </c>
      <c r="N23" s="8"/>
      <c r="O23" s="10">
        <v>495935040</v>
      </c>
      <c r="P23" s="8"/>
      <c r="Q23" s="10">
        <v>0</v>
      </c>
      <c r="R23" s="8"/>
      <c r="S23" s="10">
        <v>495935040</v>
      </c>
    </row>
    <row r="24" spans="1:19" x14ac:dyDescent="0.55000000000000004">
      <c r="A24" s="4" t="s">
        <v>87</v>
      </c>
      <c r="C24" s="8" t="s">
        <v>187</v>
      </c>
      <c r="D24" s="8"/>
      <c r="E24" s="10">
        <v>33339574</v>
      </c>
      <c r="F24" s="8"/>
      <c r="G24" s="10">
        <v>400</v>
      </c>
      <c r="H24" s="8"/>
      <c r="I24" s="10">
        <v>0</v>
      </c>
      <c r="J24" s="8"/>
      <c r="K24" s="10">
        <v>0</v>
      </c>
      <c r="L24" s="8"/>
      <c r="M24" s="10">
        <v>0</v>
      </c>
      <c r="N24" s="8"/>
      <c r="O24" s="10">
        <v>13335829600</v>
      </c>
      <c r="P24" s="8"/>
      <c r="Q24" s="10">
        <v>0</v>
      </c>
      <c r="R24" s="8"/>
      <c r="S24" s="10">
        <v>13335829600</v>
      </c>
    </row>
    <row r="25" spans="1:19" x14ac:dyDescent="0.55000000000000004">
      <c r="A25" s="4" t="s">
        <v>83</v>
      </c>
      <c r="C25" s="8" t="s">
        <v>187</v>
      </c>
      <c r="D25" s="8"/>
      <c r="E25" s="10">
        <v>14516877</v>
      </c>
      <c r="F25" s="8"/>
      <c r="G25" s="10">
        <v>255</v>
      </c>
      <c r="H25" s="8"/>
      <c r="I25" s="10">
        <v>0</v>
      </c>
      <c r="J25" s="8"/>
      <c r="K25" s="10">
        <v>0</v>
      </c>
      <c r="L25" s="8"/>
      <c r="M25" s="10">
        <v>0</v>
      </c>
      <c r="N25" s="8"/>
      <c r="O25" s="10">
        <v>3701803635</v>
      </c>
      <c r="P25" s="8"/>
      <c r="Q25" s="10">
        <v>0</v>
      </c>
      <c r="R25" s="8"/>
      <c r="S25" s="10">
        <v>3701803635</v>
      </c>
    </row>
    <row r="26" spans="1:19" x14ac:dyDescent="0.55000000000000004">
      <c r="A26" s="4" t="s">
        <v>85</v>
      </c>
      <c r="C26" s="8" t="s">
        <v>195</v>
      </c>
      <c r="D26" s="8"/>
      <c r="E26" s="10">
        <v>11047323</v>
      </c>
      <c r="F26" s="8"/>
      <c r="G26" s="10">
        <v>270</v>
      </c>
      <c r="H26" s="8"/>
      <c r="I26" s="10">
        <v>0</v>
      </c>
      <c r="J26" s="8"/>
      <c r="K26" s="10">
        <v>0</v>
      </c>
      <c r="L26" s="8"/>
      <c r="M26" s="10">
        <v>0</v>
      </c>
      <c r="N26" s="8"/>
      <c r="O26" s="10">
        <v>2982777210</v>
      </c>
      <c r="P26" s="8"/>
      <c r="Q26" s="10">
        <v>0</v>
      </c>
      <c r="R26" s="8"/>
      <c r="S26" s="10">
        <v>2982777210</v>
      </c>
    </row>
    <row r="27" spans="1:19" x14ac:dyDescent="0.55000000000000004">
      <c r="A27" s="4" t="s">
        <v>67</v>
      </c>
      <c r="C27" s="8" t="s">
        <v>188</v>
      </c>
      <c r="D27" s="8"/>
      <c r="E27" s="10">
        <v>1593635</v>
      </c>
      <c r="F27" s="8"/>
      <c r="G27" s="10">
        <v>4070</v>
      </c>
      <c r="H27" s="8"/>
      <c r="I27" s="10">
        <v>0</v>
      </c>
      <c r="J27" s="8"/>
      <c r="K27" s="10">
        <v>0</v>
      </c>
      <c r="L27" s="8"/>
      <c r="M27" s="10">
        <v>0</v>
      </c>
      <c r="N27" s="8"/>
      <c r="O27" s="10">
        <v>6486094450</v>
      </c>
      <c r="P27" s="8"/>
      <c r="Q27" s="10">
        <v>0</v>
      </c>
      <c r="R27" s="8"/>
      <c r="S27" s="10">
        <v>6486094450</v>
      </c>
    </row>
    <row r="28" spans="1:19" x14ac:dyDescent="0.55000000000000004">
      <c r="A28" s="4" t="s">
        <v>23</v>
      </c>
      <c r="C28" s="8" t="s">
        <v>196</v>
      </c>
      <c r="D28" s="8"/>
      <c r="E28" s="10">
        <v>29250796</v>
      </c>
      <c r="F28" s="8"/>
      <c r="G28" s="10">
        <v>82</v>
      </c>
      <c r="H28" s="8"/>
      <c r="I28" s="10">
        <v>0</v>
      </c>
      <c r="J28" s="8"/>
      <c r="K28" s="10">
        <v>0</v>
      </c>
      <c r="L28" s="8"/>
      <c r="M28" s="10">
        <v>0</v>
      </c>
      <c r="N28" s="8"/>
      <c r="O28" s="10">
        <v>2398565272</v>
      </c>
      <c r="P28" s="8"/>
      <c r="Q28" s="10">
        <v>0</v>
      </c>
      <c r="R28" s="8"/>
      <c r="S28" s="10">
        <v>2398565272</v>
      </c>
    </row>
    <row r="29" spans="1:19" x14ac:dyDescent="0.55000000000000004">
      <c r="A29" s="4" t="s">
        <v>41</v>
      </c>
      <c r="C29" s="8" t="s">
        <v>195</v>
      </c>
      <c r="D29" s="8"/>
      <c r="E29" s="10">
        <v>7549334</v>
      </c>
      <c r="F29" s="8"/>
      <c r="G29" s="10">
        <v>1420</v>
      </c>
      <c r="H29" s="8"/>
      <c r="I29" s="10">
        <v>0</v>
      </c>
      <c r="J29" s="8"/>
      <c r="K29" s="10">
        <v>0</v>
      </c>
      <c r="L29" s="8"/>
      <c r="M29" s="10">
        <v>0</v>
      </c>
      <c r="N29" s="8"/>
      <c r="O29" s="10">
        <v>10720054280</v>
      </c>
      <c r="P29" s="8"/>
      <c r="Q29" s="10">
        <v>0</v>
      </c>
      <c r="R29" s="8"/>
      <c r="S29" s="10">
        <v>10720054280</v>
      </c>
    </row>
    <row r="30" spans="1:19" x14ac:dyDescent="0.55000000000000004">
      <c r="A30" s="4" t="s">
        <v>96</v>
      </c>
      <c r="C30" s="8" t="s">
        <v>184</v>
      </c>
      <c r="D30" s="8"/>
      <c r="E30" s="10">
        <v>359496</v>
      </c>
      <c r="F30" s="8"/>
      <c r="G30" s="10">
        <v>9500</v>
      </c>
      <c r="H30" s="8"/>
      <c r="I30" s="10">
        <v>0</v>
      </c>
      <c r="J30" s="8"/>
      <c r="K30" s="10">
        <v>0</v>
      </c>
      <c r="L30" s="8"/>
      <c r="M30" s="10">
        <v>0</v>
      </c>
      <c r="N30" s="8"/>
      <c r="O30" s="10">
        <v>3415212000</v>
      </c>
      <c r="P30" s="8"/>
      <c r="Q30" s="10">
        <v>0</v>
      </c>
      <c r="R30" s="8"/>
      <c r="S30" s="10">
        <v>3415212000</v>
      </c>
    </row>
    <row r="31" spans="1:19" x14ac:dyDescent="0.55000000000000004">
      <c r="A31" s="4" t="s">
        <v>73</v>
      </c>
      <c r="C31" s="8" t="s">
        <v>187</v>
      </c>
      <c r="D31" s="8"/>
      <c r="E31" s="10">
        <v>10733254</v>
      </c>
      <c r="F31" s="8"/>
      <c r="G31" s="10">
        <v>537</v>
      </c>
      <c r="H31" s="8"/>
      <c r="I31" s="10">
        <v>0</v>
      </c>
      <c r="J31" s="8"/>
      <c r="K31" s="10">
        <v>0</v>
      </c>
      <c r="L31" s="8"/>
      <c r="M31" s="10">
        <v>0</v>
      </c>
      <c r="N31" s="8"/>
      <c r="O31" s="10">
        <v>5763757398</v>
      </c>
      <c r="P31" s="8"/>
      <c r="Q31" s="10">
        <v>0</v>
      </c>
      <c r="R31" s="8"/>
      <c r="S31" s="10">
        <v>5763757398</v>
      </c>
    </row>
    <row r="32" spans="1:19" x14ac:dyDescent="0.55000000000000004">
      <c r="A32" s="4" t="s">
        <v>98</v>
      </c>
      <c r="C32" s="8" t="s">
        <v>197</v>
      </c>
      <c r="D32" s="8"/>
      <c r="E32" s="10">
        <v>8150143</v>
      </c>
      <c r="F32" s="8"/>
      <c r="G32" s="10">
        <v>600</v>
      </c>
      <c r="H32" s="8"/>
      <c r="I32" s="10">
        <v>0</v>
      </c>
      <c r="J32" s="8"/>
      <c r="K32" s="10">
        <v>0</v>
      </c>
      <c r="L32" s="8"/>
      <c r="M32" s="10">
        <v>0</v>
      </c>
      <c r="N32" s="8"/>
      <c r="O32" s="10">
        <v>4890085800</v>
      </c>
      <c r="P32" s="8"/>
      <c r="Q32" s="10">
        <v>0</v>
      </c>
      <c r="R32" s="8"/>
      <c r="S32" s="10">
        <v>4890085800</v>
      </c>
    </row>
    <row r="33" spans="1:19" x14ac:dyDescent="0.55000000000000004">
      <c r="A33" s="4" t="s">
        <v>108</v>
      </c>
      <c r="C33" s="8" t="s">
        <v>182</v>
      </c>
      <c r="D33" s="8"/>
      <c r="E33" s="10">
        <v>3819987</v>
      </c>
      <c r="F33" s="8"/>
      <c r="G33" s="10">
        <v>2170</v>
      </c>
      <c r="H33" s="8"/>
      <c r="I33" s="10">
        <v>0</v>
      </c>
      <c r="J33" s="8"/>
      <c r="K33" s="10">
        <v>0</v>
      </c>
      <c r="L33" s="8"/>
      <c r="M33" s="10">
        <v>0</v>
      </c>
      <c r="N33" s="8"/>
      <c r="O33" s="10">
        <v>8289371790</v>
      </c>
      <c r="P33" s="8"/>
      <c r="Q33" s="10">
        <v>0</v>
      </c>
      <c r="R33" s="8"/>
      <c r="S33" s="10">
        <v>8289371790</v>
      </c>
    </row>
    <row r="34" spans="1:19" x14ac:dyDescent="0.55000000000000004">
      <c r="A34" s="4" t="s">
        <v>45</v>
      </c>
      <c r="C34" s="8" t="s">
        <v>198</v>
      </c>
      <c r="D34" s="8"/>
      <c r="E34" s="10">
        <v>6016116</v>
      </c>
      <c r="F34" s="8"/>
      <c r="G34" s="10">
        <v>2160</v>
      </c>
      <c r="H34" s="8"/>
      <c r="I34" s="10">
        <v>0</v>
      </c>
      <c r="J34" s="8"/>
      <c r="K34" s="10">
        <v>0</v>
      </c>
      <c r="L34" s="8"/>
      <c r="M34" s="10">
        <v>0</v>
      </c>
      <c r="N34" s="8"/>
      <c r="O34" s="10">
        <v>12994810560</v>
      </c>
      <c r="P34" s="8"/>
      <c r="Q34" s="10">
        <v>0</v>
      </c>
      <c r="R34" s="8"/>
      <c r="S34" s="10">
        <v>12994810560</v>
      </c>
    </row>
    <row r="35" spans="1:19" x14ac:dyDescent="0.55000000000000004">
      <c r="A35" s="4" t="s">
        <v>53</v>
      </c>
      <c r="C35" s="8" t="s">
        <v>199</v>
      </c>
      <c r="D35" s="8"/>
      <c r="E35" s="10">
        <v>1091408</v>
      </c>
      <c r="F35" s="8"/>
      <c r="G35" s="10">
        <v>2300</v>
      </c>
      <c r="H35" s="8"/>
      <c r="I35" s="10">
        <v>0</v>
      </c>
      <c r="J35" s="8"/>
      <c r="K35" s="10">
        <v>0</v>
      </c>
      <c r="L35" s="8"/>
      <c r="M35" s="10">
        <v>0</v>
      </c>
      <c r="N35" s="8"/>
      <c r="O35" s="10">
        <v>2510238400</v>
      </c>
      <c r="P35" s="8"/>
      <c r="Q35" s="10">
        <v>43920726</v>
      </c>
      <c r="R35" s="8"/>
      <c r="S35" s="10">
        <v>2466317674</v>
      </c>
    </row>
    <row r="36" spans="1:19" x14ac:dyDescent="0.55000000000000004">
      <c r="A36" s="4" t="s">
        <v>89</v>
      </c>
      <c r="C36" s="8" t="s">
        <v>200</v>
      </c>
      <c r="D36" s="8"/>
      <c r="E36" s="10">
        <v>4020453</v>
      </c>
      <c r="F36" s="8"/>
      <c r="G36" s="10">
        <v>1630</v>
      </c>
      <c r="H36" s="8"/>
      <c r="I36" s="10">
        <v>0</v>
      </c>
      <c r="J36" s="8"/>
      <c r="K36" s="10">
        <v>0</v>
      </c>
      <c r="L36" s="8"/>
      <c r="M36" s="10">
        <v>0</v>
      </c>
      <c r="N36" s="8"/>
      <c r="O36" s="10">
        <v>6553338390</v>
      </c>
      <c r="P36" s="8"/>
      <c r="Q36" s="10">
        <v>0</v>
      </c>
      <c r="R36" s="8"/>
      <c r="S36" s="10">
        <v>6553338390</v>
      </c>
    </row>
    <row r="37" spans="1:19" x14ac:dyDescent="0.55000000000000004">
      <c r="A37" s="4" t="s">
        <v>37</v>
      </c>
      <c r="C37" s="8" t="s">
        <v>201</v>
      </c>
      <c r="D37" s="8"/>
      <c r="E37" s="10">
        <v>1479673</v>
      </c>
      <c r="F37" s="8"/>
      <c r="G37" s="10">
        <v>4660</v>
      </c>
      <c r="H37" s="8"/>
      <c r="I37" s="10">
        <v>0</v>
      </c>
      <c r="J37" s="8"/>
      <c r="K37" s="10">
        <v>0</v>
      </c>
      <c r="L37" s="8"/>
      <c r="M37" s="10">
        <v>0</v>
      </c>
      <c r="N37" s="8"/>
      <c r="O37" s="10">
        <v>6895276180</v>
      </c>
      <c r="P37" s="8"/>
      <c r="Q37" s="10">
        <v>0</v>
      </c>
      <c r="R37" s="8"/>
      <c r="S37" s="10">
        <v>6895276180</v>
      </c>
    </row>
    <row r="38" spans="1:19" x14ac:dyDescent="0.55000000000000004">
      <c r="A38" s="4" t="s">
        <v>27</v>
      </c>
      <c r="C38" s="8" t="s">
        <v>182</v>
      </c>
      <c r="D38" s="8"/>
      <c r="E38" s="10">
        <v>11503598</v>
      </c>
      <c r="F38" s="8"/>
      <c r="G38" s="10">
        <v>388</v>
      </c>
      <c r="H38" s="8"/>
      <c r="I38" s="10">
        <v>0</v>
      </c>
      <c r="J38" s="8"/>
      <c r="K38" s="10">
        <v>0</v>
      </c>
      <c r="L38" s="8"/>
      <c r="M38" s="10">
        <v>0</v>
      </c>
      <c r="N38" s="8"/>
      <c r="O38" s="10">
        <v>4463396024</v>
      </c>
      <c r="P38" s="8"/>
      <c r="Q38" s="10">
        <v>0</v>
      </c>
      <c r="R38" s="8"/>
      <c r="S38" s="10">
        <v>4463396024</v>
      </c>
    </row>
    <row r="39" spans="1:19" x14ac:dyDescent="0.55000000000000004">
      <c r="A39" s="4" t="s">
        <v>79</v>
      </c>
      <c r="C39" s="8" t="s">
        <v>202</v>
      </c>
      <c r="D39" s="8"/>
      <c r="E39" s="10">
        <v>2581089</v>
      </c>
      <c r="F39" s="8"/>
      <c r="G39" s="10">
        <v>4500</v>
      </c>
      <c r="H39" s="8"/>
      <c r="I39" s="10">
        <v>0</v>
      </c>
      <c r="J39" s="8"/>
      <c r="K39" s="10">
        <v>0</v>
      </c>
      <c r="L39" s="8"/>
      <c r="M39" s="10">
        <v>0</v>
      </c>
      <c r="N39" s="8"/>
      <c r="O39" s="10">
        <v>11614900500</v>
      </c>
      <c r="P39" s="8"/>
      <c r="Q39" s="10">
        <v>0</v>
      </c>
      <c r="R39" s="8"/>
      <c r="S39" s="10">
        <v>11614900500</v>
      </c>
    </row>
    <row r="40" spans="1:19" x14ac:dyDescent="0.55000000000000004">
      <c r="A40" s="4" t="s">
        <v>33</v>
      </c>
      <c r="C40" s="8" t="s">
        <v>203</v>
      </c>
      <c r="D40" s="8"/>
      <c r="E40" s="10">
        <v>4679999</v>
      </c>
      <c r="F40" s="8"/>
      <c r="G40" s="10">
        <v>260</v>
      </c>
      <c r="H40" s="8"/>
      <c r="I40" s="10">
        <v>0</v>
      </c>
      <c r="J40" s="8"/>
      <c r="K40" s="10">
        <v>0</v>
      </c>
      <c r="L40" s="8"/>
      <c r="M40" s="10">
        <v>0</v>
      </c>
      <c r="N40" s="8"/>
      <c r="O40" s="10">
        <v>1216799740</v>
      </c>
      <c r="P40" s="8"/>
      <c r="Q40" s="10">
        <v>0</v>
      </c>
      <c r="R40" s="8"/>
      <c r="S40" s="10">
        <v>1216799740</v>
      </c>
    </row>
    <row r="41" spans="1:19" x14ac:dyDescent="0.55000000000000004">
      <c r="A41" s="4" t="s">
        <v>49</v>
      </c>
      <c r="C41" s="8" t="s">
        <v>193</v>
      </c>
      <c r="D41" s="8"/>
      <c r="E41" s="10">
        <v>27489021</v>
      </c>
      <c r="F41" s="8"/>
      <c r="G41" s="10">
        <v>120</v>
      </c>
      <c r="H41" s="8"/>
      <c r="I41" s="10">
        <v>0</v>
      </c>
      <c r="J41" s="8"/>
      <c r="K41" s="10">
        <v>0</v>
      </c>
      <c r="L41" s="8"/>
      <c r="M41" s="10">
        <v>0</v>
      </c>
      <c r="N41" s="8"/>
      <c r="O41" s="10">
        <v>3298682520</v>
      </c>
      <c r="P41" s="8"/>
      <c r="Q41" s="10">
        <v>0</v>
      </c>
      <c r="R41" s="8"/>
      <c r="S41" s="10">
        <v>3298682520</v>
      </c>
    </row>
    <row r="42" spans="1:19" x14ac:dyDescent="0.55000000000000004">
      <c r="A42" s="4" t="s">
        <v>35</v>
      </c>
      <c r="C42" s="8" t="s">
        <v>204</v>
      </c>
      <c r="D42" s="8"/>
      <c r="E42" s="10">
        <v>6565556</v>
      </c>
      <c r="F42" s="8"/>
      <c r="G42" s="10">
        <v>1900</v>
      </c>
      <c r="H42" s="8"/>
      <c r="I42" s="10">
        <v>0</v>
      </c>
      <c r="J42" s="8"/>
      <c r="K42" s="10">
        <v>0</v>
      </c>
      <c r="L42" s="8"/>
      <c r="M42" s="10">
        <v>0</v>
      </c>
      <c r="N42" s="8"/>
      <c r="O42" s="10">
        <v>12474556400</v>
      </c>
      <c r="P42" s="8"/>
      <c r="Q42" s="10">
        <v>0</v>
      </c>
      <c r="R42" s="8"/>
      <c r="S42" s="10">
        <v>12474556400</v>
      </c>
    </row>
    <row r="43" spans="1:19" x14ac:dyDescent="0.55000000000000004">
      <c r="A43" s="4" t="s">
        <v>63</v>
      </c>
      <c r="C43" s="8" t="s">
        <v>205</v>
      </c>
      <c r="D43" s="8"/>
      <c r="E43" s="10">
        <v>5754912</v>
      </c>
      <c r="F43" s="8"/>
      <c r="G43" s="10">
        <v>550</v>
      </c>
      <c r="H43" s="8"/>
      <c r="I43" s="10">
        <v>0</v>
      </c>
      <c r="J43" s="8"/>
      <c r="K43" s="10">
        <v>0</v>
      </c>
      <c r="L43" s="8"/>
      <c r="M43" s="10">
        <v>0</v>
      </c>
      <c r="N43" s="8"/>
      <c r="O43" s="10">
        <v>3165201600</v>
      </c>
      <c r="P43" s="8"/>
      <c r="Q43" s="10">
        <v>0</v>
      </c>
      <c r="R43" s="8"/>
      <c r="S43" s="10">
        <v>3165201600</v>
      </c>
    </row>
    <row r="44" spans="1:19" x14ac:dyDescent="0.55000000000000004">
      <c r="A44" s="4" t="s">
        <v>206</v>
      </c>
      <c r="C44" s="8" t="s">
        <v>201</v>
      </c>
      <c r="D44" s="8"/>
      <c r="E44" s="10">
        <v>984691</v>
      </c>
      <c r="F44" s="8"/>
      <c r="G44" s="10">
        <v>7000</v>
      </c>
      <c r="H44" s="8"/>
      <c r="I44" s="10">
        <v>0</v>
      </c>
      <c r="J44" s="8"/>
      <c r="K44" s="10">
        <v>0</v>
      </c>
      <c r="L44" s="8"/>
      <c r="M44" s="10">
        <v>0</v>
      </c>
      <c r="N44" s="8"/>
      <c r="O44" s="10">
        <v>6892837000</v>
      </c>
      <c r="P44" s="8"/>
      <c r="Q44" s="10">
        <v>0</v>
      </c>
      <c r="R44" s="8"/>
      <c r="S44" s="10">
        <v>6892837000</v>
      </c>
    </row>
    <row r="45" spans="1:19" x14ac:dyDescent="0.55000000000000004">
      <c r="A45" s="4" t="s">
        <v>59</v>
      </c>
      <c r="C45" s="8" t="s">
        <v>207</v>
      </c>
      <c r="D45" s="8"/>
      <c r="E45" s="10">
        <v>2375443</v>
      </c>
      <c r="F45" s="8"/>
      <c r="G45" s="10">
        <v>2280</v>
      </c>
      <c r="H45" s="8"/>
      <c r="I45" s="10">
        <v>0</v>
      </c>
      <c r="J45" s="8"/>
      <c r="K45" s="10">
        <v>0</v>
      </c>
      <c r="L45" s="8"/>
      <c r="M45" s="10">
        <v>0</v>
      </c>
      <c r="N45" s="8"/>
      <c r="O45" s="10">
        <v>5416010040</v>
      </c>
      <c r="P45" s="8"/>
      <c r="Q45" s="10">
        <v>182803780</v>
      </c>
      <c r="R45" s="8"/>
      <c r="S45" s="10">
        <v>5233206260</v>
      </c>
    </row>
    <row r="46" spans="1:19" x14ac:dyDescent="0.55000000000000004">
      <c r="A46" s="4" t="s">
        <v>15</v>
      </c>
      <c r="C46" s="8" t="s">
        <v>208</v>
      </c>
      <c r="D46" s="8"/>
      <c r="E46" s="10">
        <v>4000000</v>
      </c>
      <c r="F46" s="8"/>
      <c r="G46" s="10">
        <v>850</v>
      </c>
      <c r="H46" s="8"/>
      <c r="I46" s="10">
        <v>0</v>
      </c>
      <c r="J46" s="8"/>
      <c r="K46" s="10">
        <v>0</v>
      </c>
      <c r="L46" s="8"/>
      <c r="M46" s="10">
        <v>0</v>
      </c>
      <c r="N46" s="8"/>
      <c r="O46" s="10">
        <v>3400000000</v>
      </c>
      <c r="P46" s="8"/>
      <c r="Q46" s="10">
        <v>0</v>
      </c>
      <c r="R46" s="8"/>
      <c r="S46" s="10">
        <v>3400000000</v>
      </c>
    </row>
    <row r="47" spans="1:19" x14ac:dyDescent="0.55000000000000004">
      <c r="A47" s="4" t="s">
        <v>81</v>
      </c>
      <c r="C47" s="8" t="s">
        <v>180</v>
      </c>
      <c r="D47" s="8"/>
      <c r="E47" s="10">
        <v>1548344</v>
      </c>
      <c r="F47" s="8"/>
      <c r="G47" s="10">
        <v>130</v>
      </c>
      <c r="H47" s="8"/>
      <c r="I47" s="10">
        <v>0</v>
      </c>
      <c r="J47" s="8"/>
      <c r="K47" s="10">
        <v>0</v>
      </c>
      <c r="L47" s="8"/>
      <c r="M47" s="10">
        <v>0</v>
      </c>
      <c r="N47" s="8"/>
      <c r="O47" s="10">
        <v>201284720</v>
      </c>
      <c r="P47" s="8"/>
      <c r="Q47" s="10">
        <v>0</v>
      </c>
      <c r="R47" s="8"/>
      <c r="S47" s="10">
        <v>201284720</v>
      </c>
    </row>
    <row r="48" spans="1:19" x14ac:dyDescent="0.55000000000000004">
      <c r="A48" s="4" t="s">
        <v>77</v>
      </c>
      <c r="C48" s="8" t="s">
        <v>184</v>
      </c>
      <c r="D48" s="8"/>
      <c r="E48" s="10">
        <v>21952854</v>
      </c>
      <c r="F48" s="8"/>
      <c r="G48" s="10">
        <v>12</v>
      </c>
      <c r="H48" s="8"/>
      <c r="I48" s="10">
        <v>0</v>
      </c>
      <c r="J48" s="8"/>
      <c r="K48" s="10">
        <v>0</v>
      </c>
      <c r="L48" s="8"/>
      <c r="M48" s="10">
        <v>0</v>
      </c>
      <c r="N48" s="8"/>
      <c r="O48" s="10">
        <v>263434248</v>
      </c>
      <c r="P48" s="8"/>
      <c r="Q48" s="10">
        <v>0</v>
      </c>
      <c r="R48" s="8"/>
      <c r="S48" s="10">
        <v>263434248</v>
      </c>
    </row>
    <row r="49" spans="1:19" x14ac:dyDescent="0.55000000000000004">
      <c r="A49" s="4" t="s">
        <v>19</v>
      </c>
      <c r="C49" s="8" t="s">
        <v>193</v>
      </c>
      <c r="D49" s="8"/>
      <c r="E49" s="10">
        <v>20178640</v>
      </c>
      <c r="F49" s="8"/>
      <c r="G49" s="10">
        <v>110</v>
      </c>
      <c r="H49" s="8"/>
      <c r="I49" s="10">
        <v>0</v>
      </c>
      <c r="J49" s="8"/>
      <c r="K49" s="10">
        <v>0</v>
      </c>
      <c r="L49" s="8"/>
      <c r="M49" s="10">
        <v>0</v>
      </c>
      <c r="N49" s="8"/>
      <c r="O49" s="10">
        <v>2219650400</v>
      </c>
      <c r="P49" s="8"/>
      <c r="Q49" s="10">
        <v>0</v>
      </c>
      <c r="R49" s="8"/>
      <c r="S49" s="10">
        <v>2219650400</v>
      </c>
    </row>
    <row r="50" spans="1:19" x14ac:dyDescent="0.55000000000000004">
      <c r="A50" s="4" t="s">
        <v>209</v>
      </c>
      <c r="C50" s="8" t="s">
        <v>210</v>
      </c>
      <c r="D50" s="8"/>
      <c r="E50" s="10">
        <v>545381</v>
      </c>
      <c r="F50" s="8"/>
      <c r="G50" s="10">
        <v>1350</v>
      </c>
      <c r="H50" s="8"/>
      <c r="I50" s="10">
        <v>0</v>
      </c>
      <c r="J50" s="8"/>
      <c r="K50" s="10">
        <v>0</v>
      </c>
      <c r="L50" s="8"/>
      <c r="M50" s="10">
        <v>0</v>
      </c>
      <c r="N50" s="8"/>
      <c r="O50" s="10">
        <v>736264350</v>
      </c>
      <c r="P50" s="8"/>
      <c r="Q50" s="10">
        <v>0</v>
      </c>
      <c r="R50" s="8"/>
      <c r="S50" s="10">
        <v>736264350</v>
      </c>
    </row>
    <row r="51" spans="1:19" x14ac:dyDescent="0.55000000000000004">
      <c r="A51" s="4" t="s">
        <v>211</v>
      </c>
      <c r="C51" s="8" t="s">
        <v>184</v>
      </c>
      <c r="D51" s="8"/>
      <c r="E51" s="10">
        <v>18364460</v>
      </c>
      <c r="F51" s="8"/>
      <c r="G51" s="10">
        <v>6</v>
      </c>
      <c r="H51" s="8"/>
      <c r="I51" s="10">
        <v>0</v>
      </c>
      <c r="J51" s="8"/>
      <c r="K51" s="10">
        <v>0</v>
      </c>
      <c r="L51" s="8"/>
      <c r="M51" s="10">
        <v>0</v>
      </c>
      <c r="N51" s="8"/>
      <c r="O51" s="10">
        <v>110186760</v>
      </c>
      <c r="P51" s="8"/>
      <c r="Q51" s="10">
        <v>749570</v>
      </c>
      <c r="R51" s="8"/>
      <c r="S51" s="10">
        <v>109437190</v>
      </c>
    </row>
    <row r="52" spans="1:19" x14ac:dyDescent="0.55000000000000004">
      <c r="A52" s="4" t="s">
        <v>212</v>
      </c>
      <c r="C52" s="8" t="s">
        <v>194</v>
      </c>
      <c r="D52" s="8"/>
      <c r="E52" s="10">
        <v>625000</v>
      </c>
      <c r="F52" s="8"/>
      <c r="G52" s="10">
        <v>3000</v>
      </c>
      <c r="H52" s="8"/>
      <c r="I52" s="10">
        <v>0</v>
      </c>
      <c r="J52" s="8"/>
      <c r="K52" s="10">
        <v>0</v>
      </c>
      <c r="L52" s="8"/>
      <c r="M52" s="10">
        <v>0</v>
      </c>
      <c r="N52" s="8"/>
      <c r="O52" s="10">
        <v>1875000000</v>
      </c>
      <c r="P52" s="8"/>
      <c r="Q52" s="10">
        <v>0</v>
      </c>
      <c r="R52" s="8"/>
      <c r="S52" s="10">
        <v>1875000000</v>
      </c>
    </row>
    <row r="53" spans="1:19" x14ac:dyDescent="0.55000000000000004">
      <c r="A53" s="4" t="s">
        <v>21</v>
      </c>
      <c r="C53" s="8" t="s">
        <v>184</v>
      </c>
      <c r="D53" s="8"/>
      <c r="E53" s="10">
        <v>22594078</v>
      </c>
      <c r="F53" s="8"/>
      <c r="G53" s="10">
        <v>70</v>
      </c>
      <c r="H53" s="8"/>
      <c r="I53" s="10">
        <v>0</v>
      </c>
      <c r="J53" s="8"/>
      <c r="K53" s="10">
        <v>0</v>
      </c>
      <c r="L53" s="8"/>
      <c r="M53" s="10">
        <v>0</v>
      </c>
      <c r="N53" s="8"/>
      <c r="O53" s="10">
        <v>1581585460</v>
      </c>
      <c r="P53" s="8"/>
      <c r="Q53" s="10">
        <v>0</v>
      </c>
      <c r="R53" s="8"/>
      <c r="S53" s="10">
        <v>1581585460</v>
      </c>
    </row>
    <row r="54" spans="1:19" x14ac:dyDescent="0.55000000000000004">
      <c r="A54" s="4" t="s">
        <v>120</v>
      </c>
      <c r="C54" s="8" t="s">
        <v>120</v>
      </c>
      <c r="D54" s="8"/>
      <c r="E54" s="8" t="s">
        <v>120</v>
      </c>
      <c r="F54" s="8"/>
      <c r="G54" s="8" t="s">
        <v>120</v>
      </c>
      <c r="H54" s="8"/>
      <c r="I54" s="13">
        <f>SUM(I8:I53)</f>
        <v>0</v>
      </c>
      <c r="J54" s="8"/>
      <c r="K54" s="13">
        <f>SUM(K8:K53)</f>
        <v>0</v>
      </c>
      <c r="L54" s="8"/>
      <c r="M54" s="13">
        <f>SUM(M8:M53)</f>
        <v>0</v>
      </c>
      <c r="N54" s="8"/>
      <c r="O54" s="13">
        <f>SUM(O8:O53)</f>
        <v>226424649943</v>
      </c>
      <c r="P54" s="8"/>
      <c r="Q54" s="13">
        <f>SUM(Q8:Q53)</f>
        <v>424342814</v>
      </c>
      <c r="R54" s="8"/>
      <c r="S54" s="13">
        <f>SUM(S8:S53)</f>
        <v>226000307129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2024-12-23T13:16:31Z</dcterms:modified>
</cp:coreProperties>
</file>