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6CE070D5-486D-4599-9AD2-74B07BEF1FE0}" xr6:coauthVersionLast="47" xr6:coauthVersionMax="47" xr10:uidLastSave="{00000000-0000-0000-0000-000000000000}"/>
  <bookViews>
    <workbookView xWindow="-120" yWindow="-120" windowWidth="29040" windowHeight="15720" tabRatio="947" xr2:uid="{00000000-000D-0000-FFFF-FFFF00000000}"/>
  </bookViews>
  <sheets>
    <sheet name="سهام" sheetId="1" r:id="rId1"/>
    <sheet name="اوراق " sheetId="3" r:id="rId2"/>
    <sheet name="سپرده" sheetId="6" r:id="rId3"/>
    <sheet name=" درآمدها" sheetId="15" r:id="rId4"/>
    <sheet name="درآمدسرمایه‌گذاری در سهام" sheetId="11" r:id="rId5"/>
    <sheet name="درآمدسرمایه‌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" sheetId="16" r:id="rId10"/>
    <sheet name="سود 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5" l="1"/>
  <c r="E7" i="15" s="1"/>
  <c r="E11" i="15" s="1"/>
  <c r="E8" i="15"/>
  <c r="E9" i="15"/>
  <c r="E10" i="15"/>
  <c r="C10" i="14"/>
  <c r="E10" i="14"/>
  <c r="E14" i="13"/>
  <c r="G9" i="13" s="1"/>
  <c r="K14" i="13"/>
  <c r="K9" i="13"/>
  <c r="K10" i="13"/>
  <c r="K11" i="13"/>
  <c r="K12" i="13"/>
  <c r="K13" i="13"/>
  <c r="K8" i="13"/>
  <c r="I25" i="12"/>
  <c r="I24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8" i="12"/>
  <c r="M81" i="11"/>
  <c r="O81" i="11"/>
  <c r="Q81" i="11"/>
  <c r="S81" i="11"/>
  <c r="S8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" i="11"/>
  <c r="G81" i="11"/>
  <c r="E81" i="11"/>
  <c r="C81" i="11"/>
  <c r="I69" i="10"/>
  <c r="Q68" i="10"/>
  <c r="Q6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8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8" i="9"/>
  <c r="K57" i="8"/>
  <c r="O57" i="8"/>
  <c r="Q57" i="8"/>
  <c r="S57" i="8"/>
  <c r="S56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8" i="8"/>
  <c r="I57" i="8"/>
  <c r="M57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8" i="8"/>
  <c r="C12" i="16"/>
  <c r="M12" i="16"/>
  <c r="K12" i="16"/>
  <c r="I12" i="16"/>
  <c r="G12" i="16"/>
  <c r="E12" i="16"/>
  <c r="Y70" i="1"/>
  <c r="G11" i="15" l="1"/>
  <c r="W16" i="3"/>
  <c r="K14" i="6"/>
  <c r="G8" i="13"/>
  <c r="G13" i="13"/>
  <c r="G12" i="13"/>
  <c r="G11" i="13"/>
  <c r="G10" i="13"/>
  <c r="I81" i="11"/>
  <c r="I14" i="13"/>
  <c r="Q25" i="12"/>
  <c r="O25" i="12"/>
  <c r="M25" i="12"/>
  <c r="K25" i="12"/>
  <c r="G25" i="12"/>
  <c r="E25" i="12"/>
  <c r="C25" i="12"/>
  <c r="O69" i="10"/>
  <c r="M69" i="10"/>
  <c r="G69" i="10"/>
  <c r="E69" i="10"/>
  <c r="Q73" i="9"/>
  <c r="O73" i="9"/>
  <c r="M73" i="9"/>
  <c r="I73" i="9"/>
  <c r="G73" i="9"/>
  <c r="E73" i="9"/>
  <c r="M14" i="7"/>
  <c r="K14" i="7"/>
  <c r="I14" i="7"/>
  <c r="G14" i="7"/>
  <c r="E14" i="7"/>
  <c r="C14" i="7"/>
  <c r="I14" i="6"/>
  <c r="G14" i="6"/>
  <c r="E14" i="6"/>
  <c r="C14" i="6"/>
  <c r="U16" i="3"/>
  <c r="S16" i="3"/>
  <c r="M16" i="3"/>
  <c r="I16" i="3"/>
  <c r="E16" i="3"/>
  <c r="C16" i="3"/>
  <c r="W70" i="1"/>
  <c r="U70" i="1"/>
  <c r="O70" i="1"/>
  <c r="K70" i="1"/>
  <c r="G70" i="1"/>
  <c r="E70" i="1"/>
  <c r="G14" i="13" l="1"/>
</calcChain>
</file>

<file path=xl/sharedStrings.xml><?xml version="1.0" encoding="utf-8"?>
<sst xmlns="http://schemas.openxmlformats.org/spreadsheetml/2006/main" count="1490" uniqueCount="311">
  <si>
    <t>صندوق سرمایه‌گذاری توسعه ممتاز مفید</t>
  </si>
  <si>
    <t>صورت وضعیت پورتفوی</t>
  </si>
  <si>
    <t>برای ماه منتهی به 1403/10/30</t>
  </si>
  <si>
    <t>نام شرکت</t>
  </si>
  <si>
    <t>1403/09/30</t>
  </si>
  <si>
    <t>تغییرات طی دوره</t>
  </si>
  <si>
    <t>1403/10/30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</si>
  <si>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</si>
  <si>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</si>
  <si>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</si>
  <si>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</si>
  <si>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</si>
  <si>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</si>
  <si>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</si>
  <si>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</si>
  <si>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</si>
  <si>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آلومینیوم‌ایران‌</t>
  </si>
  <si>
    <t>ایران خودرو دیزل</t>
  </si>
  <si>
    <t>بانک سامان</t>
  </si>
  <si>
    <t>بانک ملت</t>
  </si>
  <si>
    <t>0.00%</t>
  </si>
  <si>
    <t>بانک‌ کارآفرین‌</t>
  </si>
  <si>
    <t>بانک‌اقتصادنوین‌</t>
  </si>
  <si>
    <t>بیمه کوثر</t>
  </si>
  <si>
    <t>پالایش نفت اصفهان</t>
  </si>
  <si>
    <t>پالایش نفت بندرعباس</t>
  </si>
  <si>
    <t>پالایش نفت تبریز</t>
  </si>
  <si>
    <t>پتروشیمی تندگویان</t>
  </si>
  <si>
    <t>1.98%</t>
  </si>
  <si>
    <t>پتروشیمی جم</t>
  </si>
  <si>
    <t>پتروشیمی‌شیراز</t>
  </si>
  <si>
    <t>پست بانک ایران</t>
  </si>
  <si>
    <t>تراکتورسازی‌ایران‌</t>
  </si>
  <si>
    <t>1.80%</t>
  </si>
  <si>
    <t>توسعه معدنی و صنعتی صبانور</t>
  </si>
  <si>
    <t>توسعه‌معادن‌وفلزات‌</t>
  </si>
  <si>
    <t>تولیدی چدن سازان</t>
  </si>
  <si>
    <t>داروپخش‌ (هلدینگ‌</t>
  </si>
  <si>
    <t>0.52%</t>
  </si>
  <si>
    <t>داروسازی کاسپین تامین</t>
  </si>
  <si>
    <t>1.05%</t>
  </si>
  <si>
    <t>داروسازی‌ سینا</t>
  </si>
  <si>
    <t>داروسازی‌ کوثر</t>
  </si>
  <si>
    <t>رادیاتور ایران‌</t>
  </si>
  <si>
    <t>زغال سنگ پروده طبس</t>
  </si>
  <si>
    <t>س.سهام عدالت استان کرمانشاه</t>
  </si>
  <si>
    <t>2.15%</t>
  </si>
  <si>
    <t>سپید ماکیان</t>
  </si>
  <si>
    <t>0.85%</t>
  </si>
  <si>
    <t>سرمایه‌گذاری‌ رنا(هلدینگ‌</t>
  </si>
  <si>
    <t>سرمایه‌گذاری‌صندوق‌بازنشستگی‌</t>
  </si>
  <si>
    <t>سیمان آبیک</t>
  </si>
  <si>
    <t>سیمان فارس و خوزستان</t>
  </si>
  <si>
    <t>سیمان‌ تهران‌</t>
  </si>
  <si>
    <t>سیمان‌ دورود</t>
  </si>
  <si>
    <t>شرکت ارتباطات سیار ایران</t>
  </si>
  <si>
    <t>شمش طلا</t>
  </si>
  <si>
    <t>صنایع فروآلیاژ ایران</t>
  </si>
  <si>
    <t>فجر انرژی خلیج فارس</t>
  </si>
  <si>
    <t>فروسیلیسیم خمین</t>
  </si>
  <si>
    <t>فولاد  خوزستان</t>
  </si>
  <si>
    <t>0.60%</t>
  </si>
  <si>
    <t>فولاد خراسان</t>
  </si>
  <si>
    <t>1.27%</t>
  </si>
  <si>
    <t>فولاد مبارکه اصفهان</t>
  </si>
  <si>
    <t>فولاد کاوه جنوب کیش</t>
  </si>
  <si>
    <t>0.91%</t>
  </si>
  <si>
    <t>گسترش نفت و گاز پارسیان</t>
  </si>
  <si>
    <t>مدیریت صنعت شوینده ت.ص.بهشهر</t>
  </si>
  <si>
    <t>ملی‌ صنایع‌ مس‌ ایران‌</t>
  </si>
  <si>
    <t>نفت ایرانول</t>
  </si>
  <si>
    <t>نفت سپاهان</t>
  </si>
  <si>
    <t>نوردوقطعات‌ فولادی‌</t>
  </si>
  <si>
    <t>کارخانجات‌داروپخش‌</t>
  </si>
  <si>
    <t>کاشی‌ پارس‌</t>
  </si>
  <si>
    <t>کاشی‌ وسرامیک‌ حافظ‌</t>
  </si>
  <si>
    <t>1.13%</t>
  </si>
  <si>
    <t>کانی کربن طبس</t>
  </si>
  <si>
    <t>کشتیرانی دریای خزر</t>
  </si>
  <si>
    <t>0.92%</t>
  </si>
  <si>
    <t>کویر تایر</t>
  </si>
  <si>
    <t>0.47%</t>
  </si>
  <si>
    <t>گروه دارویی سبحان</t>
  </si>
  <si>
    <t>توسعه نیشکر و  صنایع جانبی</t>
  </si>
  <si>
    <t>مدیریت نیروگاهی ایرانیان مپنا</t>
  </si>
  <si>
    <t>نساجی بابکان</t>
  </si>
  <si>
    <t>0.11%</t>
  </si>
  <si>
    <t>صنایع ارتباطی آوا</t>
  </si>
  <si>
    <t>زامیاد</t>
  </si>
  <si>
    <t>دارویی و نهاده های زاگرس دارو</t>
  </si>
  <si>
    <t>0.24%</t>
  </si>
  <si>
    <t/>
  </si>
  <si>
    <t>اطلاعات اوراق بهادار با درآمد ثابت</t>
  </si>
  <si>
    <t>نام اوراق</t>
  </si>
  <si>
    <t>قیمت بازار هر ورقه</t>
  </si>
  <si>
    <t>اسناد خزانه-م10بودجه00-031115</t>
  </si>
  <si>
    <t>اسناد خزانه-م1بودجه01-040326</t>
  </si>
  <si>
    <t>اسناد خزانه-م3بودجه01-040520</t>
  </si>
  <si>
    <t>اسناد خزانه-م9بودجه00-031101</t>
  </si>
  <si>
    <t>اسنادخزانه-م2بودجه00-031024</t>
  </si>
  <si>
    <t>اسنادخزانه-م7بودجه01-040714</t>
  </si>
  <si>
    <t>مرابحه عام دولت127-ش.خ040623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</si>
  <si>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</si>
  <si>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</si>
  <si>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</si>
  <si>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</si>
  <si>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</si>
  <si>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</si>
  <si>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</si>
  <si>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5801973401</t>
  </si>
  <si>
    <t>بانک پاسارگاد هفتم تیر</t>
  </si>
  <si>
    <t>207-8100-15222222-1</t>
  </si>
  <si>
    <t xml:space="preserve">بانک خاورمیانه ظفر </t>
  </si>
  <si>
    <t>1009-10-810-707074686</t>
  </si>
  <si>
    <t>2.81%</t>
  </si>
  <si>
    <t>بانک صادرات بورس کالا</t>
  </si>
  <si>
    <t>0219106969004</t>
  </si>
  <si>
    <t>بانک صادرات سپهبد قرنی</t>
  </si>
  <si>
    <t>0407334061007</t>
  </si>
  <si>
    <t>0407352608002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</si>
  <si>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</si>
  <si>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</si>
  <si>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</si>
  <si>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</si>
  <si>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</si>
  <si>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</si>
  <si>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</si>
  <si>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</si>
  <si>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دولت130-ش.خ031110</t>
  </si>
  <si>
    <t>مرابحه عام دولت94-ش.خ030816</t>
  </si>
  <si>
    <t>صکوک اجاره صملی404-6ماهه18%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</si>
  <si>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</si>
  <si>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</si>
  <si>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</si>
  <si>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</si>
  <si>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</si>
  <si>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</si>
  <si>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</si>
  <si>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1403/04/13</t>
  </si>
  <si>
    <t>1403/04/31</t>
  </si>
  <si>
    <t>1403/10/15</t>
  </si>
  <si>
    <t>1403/04/17</t>
  </si>
  <si>
    <t>1403/04/20</t>
  </si>
  <si>
    <t>1403/03/24</t>
  </si>
  <si>
    <t>1403/04/23</t>
  </si>
  <si>
    <t>1403/04/30</t>
  </si>
  <si>
    <t>1403/03/13</t>
  </si>
  <si>
    <t>گروه‌ صنعتی‌ بارز</t>
  </si>
  <si>
    <t>1403/04/21</t>
  </si>
  <si>
    <t>1403/03/02</t>
  </si>
  <si>
    <t>1403/04/16</t>
  </si>
  <si>
    <t>1403/04/28</t>
  </si>
  <si>
    <t>1403/03/01</t>
  </si>
  <si>
    <t>1403/04/14</t>
  </si>
  <si>
    <t>1403/03/30</t>
  </si>
  <si>
    <t>1403/10/19</t>
  </si>
  <si>
    <t>1403/04/24</t>
  </si>
  <si>
    <t>1403/03/29</t>
  </si>
  <si>
    <t>1403/02/26</t>
  </si>
  <si>
    <t>1403/03/31</t>
  </si>
  <si>
    <t>1403/04/11</t>
  </si>
  <si>
    <t>1403/07/11</t>
  </si>
  <si>
    <t>پالایش نفت تهران</t>
  </si>
  <si>
    <t>1403/05/06</t>
  </si>
  <si>
    <t>1403/03/26</t>
  </si>
  <si>
    <t>1403/03/06</t>
  </si>
  <si>
    <t>پتروشیمی بوعلی سینا</t>
  </si>
  <si>
    <t>1403/03/21</t>
  </si>
  <si>
    <t>1403/04/03</t>
  </si>
  <si>
    <t>نشاسته و گلوکز آردینه</t>
  </si>
  <si>
    <t>1403/03/10</t>
  </si>
  <si>
    <t>گسترش سوخت سبززاگرس(سهامی عام)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</si>
  <si>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</si>
  <si>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</si>
  <si>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</si>
  <si>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</si>
  <si>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</si>
  <si>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مخابرات ایران</t>
  </si>
  <si>
    <t>ح.پست بانک ایران</t>
  </si>
  <si>
    <t>ح . سرمایه‌گذاری‌ سپه‌</t>
  </si>
  <si>
    <t>ح . فجر انرژی خلیج فارس</t>
  </si>
  <si>
    <t>گروه مپنا (سهامی عام)</t>
  </si>
  <si>
    <t>نیان الکترونیک</t>
  </si>
  <si>
    <t>اسنادخزانه-م4بودجه00-030522</t>
  </si>
  <si>
    <t>اسنادخزانه-م6بودجه00-030723</t>
  </si>
  <si>
    <t>اسنادخزانه-م3بودجه00-030418</t>
  </si>
  <si>
    <t>اسنادخزانه-م5بودجه00-030626</t>
  </si>
  <si>
    <t>اسنادخزانه-م1بودجه00-030821</t>
  </si>
  <si>
    <t>اسنادخزانه-م8بودجه00-030919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</si>
  <si>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</si>
  <si>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</si>
  <si>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</si>
  <si>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</si>
  <si>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</si>
  <si>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2.13%</t>
  </si>
  <si>
    <t>0.17%</t>
  </si>
  <si>
    <t>1.74%</t>
  </si>
  <si>
    <t>5.23%</t>
  </si>
  <si>
    <t>1.36%</t>
  </si>
  <si>
    <t>-1.22%</t>
  </si>
  <si>
    <t>-0.83%</t>
  </si>
  <si>
    <t>0.29%</t>
  </si>
  <si>
    <t>3.83%</t>
  </si>
  <si>
    <t>1.64%</t>
  </si>
  <si>
    <t>4.22%</t>
  </si>
  <si>
    <t>3.34%</t>
  </si>
  <si>
    <t>5.06%</t>
  </si>
  <si>
    <t>1.86%</t>
  </si>
  <si>
    <t>-0.33%</t>
  </si>
  <si>
    <t>2.55%</t>
  </si>
  <si>
    <t>0.67%</t>
  </si>
  <si>
    <t>2.52%</t>
  </si>
  <si>
    <t>1.85%</t>
  </si>
  <si>
    <t>0.04%</t>
  </si>
  <si>
    <t>0.26%</t>
  </si>
  <si>
    <t>-0.77%</t>
  </si>
  <si>
    <t>0.18%</t>
  </si>
  <si>
    <t>1.33%</t>
  </si>
  <si>
    <t>0.96%</t>
  </si>
  <si>
    <t>3.50%</t>
  </si>
  <si>
    <t>4.37%</t>
  </si>
  <si>
    <t>-0.23%</t>
  </si>
  <si>
    <t>2.14%</t>
  </si>
  <si>
    <t>1.07%</t>
  </si>
  <si>
    <t>1.76%</t>
  </si>
  <si>
    <t>2.80%</t>
  </si>
  <si>
    <t>4.81%</t>
  </si>
  <si>
    <t>3.94%</t>
  </si>
  <si>
    <t>2.27%</t>
  </si>
  <si>
    <t>0.19%</t>
  </si>
  <si>
    <t>0.71%</t>
  </si>
  <si>
    <t>0.46%</t>
  </si>
  <si>
    <t>2.68%</t>
  </si>
  <si>
    <t>4.31%</t>
  </si>
  <si>
    <t>3.21%</t>
  </si>
  <si>
    <t>-0.07%</t>
  </si>
  <si>
    <t>-1.23%</t>
  </si>
  <si>
    <t>0.89%</t>
  </si>
  <si>
    <t>0.59%</t>
  </si>
  <si>
    <t>3.01%</t>
  </si>
  <si>
    <t>5.10%</t>
  </si>
  <si>
    <t>2.36%</t>
  </si>
  <si>
    <t>2.03%</t>
  </si>
  <si>
    <t>0.08%</t>
  </si>
  <si>
    <t>-0.11%</t>
  </si>
  <si>
    <t>-0.35%</t>
  </si>
  <si>
    <t>0.58%</t>
  </si>
  <si>
    <t>1.69%</t>
  </si>
  <si>
    <t>0.22%</t>
  </si>
  <si>
    <t>0.66%</t>
  </si>
  <si>
    <t>-0.18%</t>
  </si>
  <si>
    <t>-3.29%</t>
  </si>
  <si>
    <t>1.06%</t>
  </si>
  <si>
    <t>0.77%</t>
  </si>
  <si>
    <t>0.14%</t>
  </si>
  <si>
    <t>-0.05%</t>
  </si>
  <si>
    <t>-0.66%</t>
  </si>
  <si>
    <t>0.79%</t>
  </si>
  <si>
    <t>-1.43%</t>
  </si>
  <si>
    <t>-1.26%</t>
  </si>
  <si>
    <t>3.14%</t>
  </si>
  <si>
    <t>-0.19%</t>
  </si>
  <si>
    <t>5.26%</t>
  </si>
  <si>
    <t>1.91%</t>
  </si>
  <si>
    <t>1.04%</t>
  </si>
  <si>
    <t>2.34%</t>
  </si>
  <si>
    <t>-0.37%</t>
  </si>
  <si>
    <t>6.20%</t>
  </si>
  <si>
    <t>4.93%</t>
  </si>
  <si>
    <t>1.26%</t>
  </si>
  <si>
    <t>1.31%</t>
  </si>
  <si>
    <t>-1.36%</t>
  </si>
  <si>
    <t>3.99%</t>
  </si>
  <si>
    <t>-2.07%</t>
  </si>
  <si>
    <t>-0.50%</t>
  </si>
  <si>
    <t>-2.69%</t>
  </si>
  <si>
    <t>0.15%</t>
  </si>
  <si>
    <t>-1.84%</t>
  </si>
  <si>
    <t>2.44%</t>
  </si>
  <si>
    <t>0.64%</t>
  </si>
  <si>
    <t>-1.21%</t>
  </si>
  <si>
    <t>-0.22%</t>
  </si>
  <si>
    <t>-0.20%</t>
  </si>
  <si>
    <t>0.87%</t>
  </si>
  <si>
    <t>0.23%</t>
  </si>
  <si>
    <t>1.14%</t>
  </si>
  <si>
    <t>0.30%</t>
  </si>
  <si>
    <t>4.10%</t>
  </si>
  <si>
    <t>3.54%</t>
  </si>
  <si>
    <t>0.95%</t>
  </si>
  <si>
    <t>-1.05%</t>
  </si>
  <si>
    <t>-0.38%</t>
  </si>
  <si>
    <t>3.98%</t>
  </si>
  <si>
    <t>1.29%</t>
  </si>
  <si>
    <t>0.34%</t>
  </si>
  <si>
    <t>86.74%</t>
  </si>
  <si>
    <t>60.69%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</si>
  <si>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</si>
  <si>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</si>
  <si>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</si>
  <si>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</si>
  <si>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</si>
  <si>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</si>
  <si>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</si>
  <si>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</si>
  <si>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</si>
  <si>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</si>
  <si>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</si>
  <si>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</si>
  <si>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1403/10/01</t>
  </si>
  <si>
    <t>سود سهام شرکت س.سهام عدالت استان کرمانشاه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</si>
</sst>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5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164" fontId="4" fillId="0" borderId="0" xfId="0" applyNumberFormat="1" applyFont="1" applyAlignment="1">
      <alignment horizontal="center" vertical="center" readingOrder="2"/>
    </xf>
    <xf numFmtId="10" fontId="4" fillId="0" borderId="0" xfId="1" applyNumberFormat="1" applyFont="1" applyAlignment="1">
      <alignment horizontal="center" vertical="center" readingOrder="2"/>
    </xf>
    <xf numFmtId="10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4" fillId="0" borderId="3" xfId="0" applyNumberFormat="1" applyFont="1" applyBorder="1" applyAlignment="1">
      <alignment horizontal="center" vertical="center" readingOrder="2"/>
    </xf>
    <xf numFmtId="10" fontId="3" fillId="0" borderId="0" xfId="1" applyNumberFormat="1" applyFont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5"/>
  <sheetViews>
    <sheetView rightToLeft="1" tabSelected="1" topLeftCell="F59" zoomScale="106" zoomScaleNormal="106" workbookViewId="0">
      <selection activeCell="Y72" sqref="Y72:Y76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6" style="1" customWidth="1"/>
    <col min="8" max="8" width="1" style="1" customWidth="1"/>
    <col min="9" max="9" width="17" style="1" customWidth="1"/>
    <col min="10" max="10" width="1" style="1" customWidth="1"/>
    <col min="11" max="11" width="21" style="1" customWidth="1"/>
    <col min="12" max="12" width="1" style="1" customWidth="1"/>
    <col min="13" max="13" width="19" style="1" customWidth="1"/>
    <col min="14" max="14" width="1" style="1" customWidth="1"/>
    <col min="15" max="15" width="21" style="1" customWidth="1"/>
    <col min="16" max="16" width="1" style="1" customWidth="1"/>
    <col min="17" max="17" width="19" style="1" customWidth="1"/>
    <col min="18" max="18" width="1" style="1" customWidth="1"/>
    <col min="19" max="19" width="17" style="1" customWidth="1"/>
    <col min="20" max="20" width="1" style="1" customWidth="1"/>
    <col min="21" max="21" width="22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  <c r="X2" s="19" t="s">
        <v>0</v>
      </c>
      <c r="Y2" s="19" t="s">
        <v>0</v>
      </c>
    </row>
    <row r="3" spans="1:25" ht="24.75" x14ac:dyDescent="0.5500000000000000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</row>
    <row r="4" spans="1:25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  <c r="X4" s="19" t="s">
        <v>2</v>
      </c>
      <c r="Y4" s="19" t="s">
        <v>2</v>
      </c>
    </row>
    <row r="6" spans="1:25" ht="24.75" x14ac:dyDescent="0.55000000000000004">
      <c r="A6" s="18" t="s">
        <v>3</v>
      </c>
      <c r="C6" s="18" t="s">
        <v>309</v>
      </c>
      <c r="D6" s="18" t="s">
        <v>4</v>
      </c>
      <c r="E6" s="18" t="s">
        <v>4</v>
      </c>
      <c r="F6" s="18" t="s">
        <v>4</v>
      </c>
      <c r="G6" s="18" t="s">
        <v>4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N6" s="18" t="s">
        <v>5</v>
      </c>
      <c r="O6" s="18" t="s">
        <v>5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  <c r="X6" s="18" t="s">
        <v>6</v>
      </c>
      <c r="Y6" s="18" t="s">
        <v>6</v>
      </c>
    </row>
    <row r="7" spans="1:25" ht="24.75" x14ac:dyDescent="0.55000000000000004">
      <c r="A7" s="18" t="s">
        <v>3</v>
      </c>
      <c r="C7" s="18" t="s">
        <v>7</v>
      </c>
      <c r="E7" s="18" t="s">
        <v>8</v>
      </c>
      <c r="G7" s="18" t="s">
        <v>9</v>
      </c>
      <c r="I7" s="18" t="s">
        <v>10</v>
      </c>
      <c r="J7" s="18" t="s">
        <v>10</v>
      </c>
      <c r="K7" s="18" t="s">
        <v>10</v>
      </c>
      <c r="M7" s="18" t="s">
        <v>11</v>
      </c>
      <c r="N7" s="18" t="s">
        <v>11</v>
      </c>
      <c r="O7" s="18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 x14ac:dyDescent="0.55000000000000004">
      <c r="A8" s="18" t="s">
        <v>3</v>
      </c>
      <c r="C8" s="18" t="s">
        <v>7</v>
      </c>
      <c r="E8" s="18" t="s">
        <v>8</v>
      </c>
      <c r="G8" s="18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18" t="s">
        <v>7</v>
      </c>
      <c r="S8" s="18" t="s">
        <v>12</v>
      </c>
      <c r="U8" s="18" t="s">
        <v>8</v>
      </c>
      <c r="W8" s="18" t="s">
        <v>9</v>
      </c>
      <c r="Y8" s="18" t="s">
        <v>13</v>
      </c>
    </row>
    <row r="9" spans="1:25" x14ac:dyDescent="0.55000000000000004">
      <c r="A9" s="1" t="s">
        <v>15</v>
      </c>
      <c r="C9" s="5">
        <v>6666667</v>
      </c>
      <c r="D9" s="5"/>
      <c r="E9" s="5">
        <v>43360200960</v>
      </c>
      <c r="F9" s="5"/>
      <c r="G9" s="5">
        <v>74315181715.758896</v>
      </c>
      <c r="H9" s="5"/>
      <c r="I9" s="5">
        <v>0</v>
      </c>
      <c r="J9" s="5"/>
      <c r="K9" s="5">
        <v>0</v>
      </c>
      <c r="L9" s="5"/>
      <c r="M9" s="5">
        <v>-1286554</v>
      </c>
      <c r="N9" s="5"/>
      <c r="O9" s="5">
        <v>16305913952</v>
      </c>
      <c r="P9" s="5"/>
      <c r="Q9" s="5">
        <v>5380113</v>
      </c>
      <c r="R9" s="5"/>
      <c r="S9" s="5">
        <v>12360</v>
      </c>
      <c r="T9" s="5"/>
      <c r="U9" s="5">
        <v>34992415386</v>
      </c>
      <c r="V9" s="5"/>
      <c r="W9" s="5">
        <v>66102532409.753998</v>
      </c>
      <c r="X9" s="5"/>
      <c r="Y9" s="6">
        <v>1.786011605548754E-2</v>
      </c>
    </row>
    <row r="10" spans="1:25" x14ac:dyDescent="0.55000000000000004">
      <c r="A10" s="1" t="s">
        <v>16</v>
      </c>
      <c r="C10" s="5">
        <v>2942437</v>
      </c>
      <c r="D10" s="5"/>
      <c r="E10" s="5">
        <v>17515627640</v>
      </c>
      <c r="F10" s="5"/>
      <c r="G10" s="5">
        <v>18046815014.074501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0</v>
      </c>
      <c r="P10" s="5"/>
      <c r="Q10" s="5">
        <v>2942437</v>
      </c>
      <c r="R10" s="5"/>
      <c r="S10" s="5">
        <v>7000</v>
      </c>
      <c r="T10" s="5"/>
      <c r="U10" s="5">
        <v>17515627640</v>
      </c>
      <c r="V10" s="5"/>
      <c r="W10" s="5">
        <v>20474506498.950001</v>
      </c>
      <c r="X10" s="5"/>
      <c r="Y10" s="6">
        <v>5.5319675195397225E-3</v>
      </c>
    </row>
    <row r="11" spans="1:25" x14ac:dyDescent="0.55000000000000004">
      <c r="A11" s="1" t="s">
        <v>17</v>
      </c>
      <c r="C11" s="5">
        <v>15444468</v>
      </c>
      <c r="D11" s="5"/>
      <c r="E11" s="5">
        <v>46618096373</v>
      </c>
      <c r="F11" s="5"/>
      <c r="G11" s="5">
        <v>24441296877.316799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0</v>
      </c>
      <c r="P11" s="5"/>
      <c r="Q11" s="5">
        <v>15444468</v>
      </c>
      <c r="R11" s="5"/>
      <c r="S11" s="5">
        <v>1565</v>
      </c>
      <c r="T11" s="5"/>
      <c r="U11" s="5">
        <v>46618096373</v>
      </c>
      <c r="V11" s="5"/>
      <c r="W11" s="5">
        <v>24026777395.101002</v>
      </c>
      <c r="X11" s="5"/>
      <c r="Y11" s="6">
        <v>6.4917487586685562E-3</v>
      </c>
    </row>
    <row r="12" spans="1:25" x14ac:dyDescent="0.55000000000000004">
      <c r="A12" s="1" t="s">
        <v>18</v>
      </c>
      <c r="C12" s="5">
        <v>20680055</v>
      </c>
      <c r="D12" s="5"/>
      <c r="E12" s="5">
        <v>28376938163</v>
      </c>
      <c r="F12" s="5"/>
      <c r="G12" s="5">
        <v>38009909035.914703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0</v>
      </c>
      <c r="P12" s="5"/>
      <c r="Q12" s="5">
        <v>20680055</v>
      </c>
      <c r="R12" s="5"/>
      <c r="S12" s="5">
        <v>1938</v>
      </c>
      <c r="T12" s="5"/>
      <c r="U12" s="5">
        <v>28376938163</v>
      </c>
      <c r="V12" s="5"/>
      <c r="W12" s="5">
        <v>39839482807.789497</v>
      </c>
      <c r="X12" s="5"/>
      <c r="Y12" s="6">
        <v>1.0764153211666178E-2</v>
      </c>
    </row>
    <row r="13" spans="1:25" x14ac:dyDescent="0.55000000000000004">
      <c r="A13" s="1" t="s">
        <v>19</v>
      </c>
      <c r="C13" s="5">
        <v>9106085</v>
      </c>
      <c r="D13" s="5"/>
      <c r="E13" s="5">
        <v>22308154542</v>
      </c>
      <c r="F13" s="5"/>
      <c r="G13" s="5">
        <v>29038507371.953999</v>
      </c>
      <c r="H13" s="5"/>
      <c r="I13" s="5">
        <v>0</v>
      </c>
      <c r="J13" s="5"/>
      <c r="K13" s="5">
        <v>0</v>
      </c>
      <c r="L13" s="5"/>
      <c r="M13" s="5">
        <v>-9106085</v>
      </c>
      <c r="N13" s="5"/>
      <c r="O13" s="5">
        <v>30444709348</v>
      </c>
      <c r="P13" s="5"/>
      <c r="Q13" s="5">
        <v>0</v>
      </c>
      <c r="R13" s="5"/>
      <c r="S13" s="5">
        <v>0</v>
      </c>
      <c r="T13" s="5"/>
      <c r="U13" s="5">
        <v>0</v>
      </c>
      <c r="V13" s="5"/>
      <c r="W13" s="5">
        <v>0</v>
      </c>
      <c r="X13" s="5"/>
      <c r="Y13" s="6">
        <v>0</v>
      </c>
    </row>
    <row r="14" spans="1:25" x14ac:dyDescent="0.55000000000000004">
      <c r="A14" s="1" t="s">
        <v>21</v>
      </c>
      <c r="C14" s="5">
        <v>5626661</v>
      </c>
      <c r="D14" s="5"/>
      <c r="E14" s="5">
        <v>14479446295</v>
      </c>
      <c r="F14" s="5"/>
      <c r="G14" s="5">
        <v>15392437874.121599</v>
      </c>
      <c r="H14" s="5"/>
      <c r="I14" s="5">
        <v>5888612</v>
      </c>
      <c r="J14" s="5"/>
      <c r="K14" s="5">
        <v>16283484248</v>
      </c>
      <c r="L14" s="5"/>
      <c r="M14" s="5">
        <v>0</v>
      </c>
      <c r="N14" s="5"/>
      <c r="O14" s="5">
        <v>0</v>
      </c>
      <c r="P14" s="5"/>
      <c r="Q14" s="5">
        <v>11515273</v>
      </c>
      <c r="R14" s="5"/>
      <c r="S14" s="5">
        <v>2522</v>
      </c>
      <c r="T14" s="5"/>
      <c r="U14" s="5">
        <v>30762930543</v>
      </c>
      <c r="V14" s="5"/>
      <c r="W14" s="5">
        <v>28868721470.889301</v>
      </c>
      <c r="X14" s="5"/>
      <c r="Y14" s="6">
        <v>7.7999843129693304E-3</v>
      </c>
    </row>
    <row r="15" spans="1:25" x14ac:dyDescent="0.55000000000000004">
      <c r="A15" s="1" t="s">
        <v>22</v>
      </c>
      <c r="C15" s="5">
        <v>9287115</v>
      </c>
      <c r="D15" s="5"/>
      <c r="E15" s="5">
        <v>19599353981</v>
      </c>
      <c r="F15" s="5"/>
      <c r="G15" s="5">
        <v>38875348419.473297</v>
      </c>
      <c r="H15" s="5"/>
      <c r="I15" s="5">
        <v>928711</v>
      </c>
      <c r="J15" s="5"/>
      <c r="K15" s="5">
        <v>4109256236</v>
      </c>
      <c r="L15" s="5"/>
      <c r="M15" s="5">
        <v>0</v>
      </c>
      <c r="N15" s="5"/>
      <c r="O15" s="5">
        <v>0</v>
      </c>
      <c r="P15" s="5"/>
      <c r="Q15" s="5">
        <v>10215826</v>
      </c>
      <c r="R15" s="5"/>
      <c r="S15" s="5">
        <v>4490</v>
      </c>
      <c r="T15" s="5"/>
      <c r="U15" s="5">
        <v>23708610217</v>
      </c>
      <c r="V15" s="5"/>
      <c r="W15" s="5">
        <v>45596137840.497002</v>
      </c>
      <c r="X15" s="5"/>
      <c r="Y15" s="6">
        <v>1.2319532759581822E-2</v>
      </c>
    </row>
    <row r="16" spans="1:25" x14ac:dyDescent="0.55000000000000004">
      <c r="A16" s="1" t="s">
        <v>23</v>
      </c>
      <c r="C16" s="5">
        <v>11503598</v>
      </c>
      <c r="D16" s="5"/>
      <c r="E16" s="5">
        <v>30652328375</v>
      </c>
      <c r="F16" s="5"/>
      <c r="G16" s="5">
        <v>24905760167.158199</v>
      </c>
      <c r="H16" s="5"/>
      <c r="I16" s="5">
        <v>0</v>
      </c>
      <c r="J16" s="5"/>
      <c r="K16" s="5">
        <v>0</v>
      </c>
      <c r="L16" s="5"/>
      <c r="M16" s="5">
        <v>-11503598</v>
      </c>
      <c r="N16" s="5"/>
      <c r="O16" s="5">
        <v>27430207406</v>
      </c>
      <c r="P16" s="5"/>
      <c r="Q16" s="5">
        <v>0</v>
      </c>
      <c r="R16" s="5"/>
      <c r="S16" s="5">
        <v>0</v>
      </c>
      <c r="T16" s="5"/>
      <c r="U16" s="5">
        <v>0</v>
      </c>
      <c r="V16" s="5"/>
      <c r="W16" s="5">
        <v>0</v>
      </c>
      <c r="X16" s="5"/>
      <c r="Y16" s="6">
        <v>0</v>
      </c>
    </row>
    <row r="17" spans="1:25" x14ac:dyDescent="0.55000000000000004">
      <c r="A17" s="1" t="s">
        <v>24</v>
      </c>
      <c r="C17" s="5">
        <v>9311895</v>
      </c>
      <c r="D17" s="5"/>
      <c r="E17" s="5">
        <v>33122203261</v>
      </c>
      <c r="F17" s="5"/>
      <c r="G17" s="5">
        <v>44125684134.383202</v>
      </c>
      <c r="H17" s="5"/>
      <c r="I17" s="5">
        <v>0</v>
      </c>
      <c r="J17" s="5"/>
      <c r="K17" s="5">
        <v>0</v>
      </c>
      <c r="L17" s="5"/>
      <c r="M17" s="5">
        <v>0</v>
      </c>
      <c r="N17" s="5"/>
      <c r="O17" s="5">
        <v>0</v>
      </c>
      <c r="P17" s="5"/>
      <c r="Q17" s="5">
        <v>9311895</v>
      </c>
      <c r="R17" s="5"/>
      <c r="S17" s="5">
        <v>4750</v>
      </c>
      <c r="T17" s="5"/>
      <c r="U17" s="5">
        <v>33122203261</v>
      </c>
      <c r="V17" s="5"/>
      <c r="W17" s="5">
        <v>43968323817.5625</v>
      </c>
      <c r="X17" s="5"/>
      <c r="Y17" s="6">
        <v>1.1879716820516979E-2</v>
      </c>
    </row>
    <row r="18" spans="1:25" x14ac:dyDescent="0.55000000000000004">
      <c r="A18" s="1" t="s">
        <v>25</v>
      </c>
      <c r="C18" s="5">
        <v>2900255</v>
      </c>
      <c r="D18" s="5"/>
      <c r="E18" s="5">
        <v>21510832996</v>
      </c>
      <c r="F18" s="5"/>
      <c r="G18" s="5">
        <v>26235286193.025002</v>
      </c>
      <c r="H18" s="5"/>
      <c r="I18" s="5">
        <v>0</v>
      </c>
      <c r="J18" s="5"/>
      <c r="K18" s="5">
        <v>0</v>
      </c>
      <c r="L18" s="5"/>
      <c r="M18" s="5">
        <v>-580051</v>
      </c>
      <c r="N18" s="5"/>
      <c r="O18" s="5">
        <v>6382958660</v>
      </c>
      <c r="P18" s="5"/>
      <c r="Q18" s="5">
        <v>2320204</v>
      </c>
      <c r="R18" s="5"/>
      <c r="S18" s="5">
        <v>9940</v>
      </c>
      <c r="T18" s="5"/>
      <c r="U18" s="5">
        <v>17208666397</v>
      </c>
      <c r="V18" s="5"/>
      <c r="W18" s="5">
        <v>22925603934.827999</v>
      </c>
      <c r="X18" s="5"/>
      <c r="Y18" s="6">
        <v>6.1942248200123643E-3</v>
      </c>
    </row>
    <row r="19" spans="1:25" x14ac:dyDescent="0.55000000000000004">
      <c r="A19" s="1" t="s">
        <v>26</v>
      </c>
      <c r="C19" s="5">
        <v>2283311</v>
      </c>
      <c r="D19" s="5"/>
      <c r="E19" s="5">
        <v>31653204289</v>
      </c>
      <c r="F19" s="5"/>
      <c r="G19" s="5">
        <v>37019219635.6605</v>
      </c>
      <c r="H19" s="5"/>
      <c r="I19" s="5">
        <v>0</v>
      </c>
      <c r="J19" s="5"/>
      <c r="K19" s="5">
        <v>0</v>
      </c>
      <c r="L19" s="5"/>
      <c r="M19" s="5">
        <v>0</v>
      </c>
      <c r="N19" s="5"/>
      <c r="O19" s="5">
        <v>0</v>
      </c>
      <c r="P19" s="5"/>
      <c r="Q19" s="5">
        <v>2283311</v>
      </c>
      <c r="R19" s="5"/>
      <c r="S19" s="5">
        <v>18710</v>
      </c>
      <c r="T19" s="5"/>
      <c r="U19" s="5">
        <v>31653204289</v>
      </c>
      <c r="V19" s="5"/>
      <c r="W19" s="5">
        <v>42466560354.580498</v>
      </c>
      <c r="X19" s="5"/>
      <c r="Y19" s="6">
        <v>1.1473958239733897E-2</v>
      </c>
    </row>
    <row r="20" spans="1:25" x14ac:dyDescent="0.55000000000000004">
      <c r="A20" s="1" t="s">
        <v>27</v>
      </c>
      <c r="C20" s="5">
        <v>6565556</v>
      </c>
      <c r="D20" s="5"/>
      <c r="E20" s="5">
        <v>105323803339</v>
      </c>
      <c r="F20" s="5"/>
      <c r="G20" s="5">
        <v>73292493276.414001</v>
      </c>
      <c r="H20" s="5"/>
      <c r="I20" s="5">
        <v>0</v>
      </c>
      <c r="J20" s="5"/>
      <c r="K20" s="5">
        <v>0</v>
      </c>
      <c r="L20" s="5"/>
      <c r="M20" s="5">
        <v>0</v>
      </c>
      <c r="N20" s="5"/>
      <c r="O20" s="5">
        <v>0</v>
      </c>
      <c r="P20" s="5"/>
      <c r="Q20" s="5">
        <v>6565556</v>
      </c>
      <c r="R20" s="5"/>
      <c r="S20" s="5">
        <v>11230</v>
      </c>
      <c r="T20" s="5"/>
      <c r="U20" s="5">
        <v>105323803339</v>
      </c>
      <c r="V20" s="5"/>
      <c r="W20" s="5">
        <v>73292493276.414001</v>
      </c>
      <c r="X20" s="5"/>
      <c r="Y20" s="6">
        <v>1.9802757749106118E-2</v>
      </c>
    </row>
    <row r="21" spans="1:25" x14ac:dyDescent="0.55000000000000004">
      <c r="A21" s="1" t="s">
        <v>29</v>
      </c>
      <c r="C21" s="5">
        <v>1475156</v>
      </c>
      <c r="D21" s="5"/>
      <c r="E21" s="5">
        <v>67312224623</v>
      </c>
      <c r="F21" s="5"/>
      <c r="G21" s="5">
        <v>76281026310.035995</v>
      </c>
      <c r="H21" s="5"/>
      <c r="I21" s="5">
        <v>0</v>
      </c>
      <c r="J21" s="5"/>
      <c r="K21" s="5">
        <v>0</v>
      </c>
      <c r="L21" s="5"/>
      <c r="M21" s="5">
        <v>0</v>
      </c>
      <c r="N21" s="5"/>
      <c r="O21" s="5">
        <v>0</v>
      </c>
      <c r="P21" s="5"/>
      <c r="Q21" s="5">
        <v>1475156</v>
      </c>
      <c r="R21" s="5"/>
      <c r="S21" s="5">
        <v>52020</v>
      </c>
      <c r="T21" s="5"/>
      <c r="U21" s="5">
        <v>67312224623</v>
      </c>
      <c r="V21" s="5"/>
      <c r="W21" s="5">
        <v>76281026310.035995</v>
      </c>
      <c r="X21" s="5"/>
      <c r="Y21" s="6">
        <v>2.0610223739747517E-2</v>
      </c>
    </row>
    <row r="22" spans="1:25" x14ac:dyDescent="0.55000000000000004">
      <c r="A22" s="1" t="s">
        <v>30</v>
      </c>
      <c r="C22" s="5">
        <v>1831817</v>
      </c>
      <c r="D22" s="5"/>
      <c r="E22" s="5">
        <v>35687955840</v>
      </c>
      <c r="F22" s="5"/>
      <c r="G22" s="5">
        <v>61018951753.363503</v>
      </c>
      <c r="H22" s="5"/>
      <c r="I22" s="5">
        <v>0</v>
      </c>
      <c r="J22" s="5"/>
      <c r="K22" s="5">
        <v>0</v>
      </c>
      <c r="L22" s="5"/>
      <c r="M22" s="5">
        <v>-183182</v>
      </c>
      <c r="N22" s="5"/>
      <c r="O22" s="5">
        <v>7048783927</v>
      </c>
      <c r="P22" s="5"/>
      <c r="Q22" s="5">
        <v>1648635</v>
      </c>
      <c r="R22" s="5"/>
      <c r="S22" s="5">
        <v>38890</v>
      </c>
      <c r="T22" s="5"/>
      <c r="U22" s="5">
        <v>32119154412</v>
      </c>
      <c r="V22" s="5"/>
      <c r="W22" s="5">
        <v>63733928429.857498</v>
      </c>
      <c r="X22" s="5"/>
      <c r="Y22" s="6">
        <v>1.7220147503175333E-2</v>
      </c>
    </row>
    <row r="23" spans="1:25" x14ac:dyDescent="0.55000000000000004">
      <c r="A23" s="1" t="s">
        <v>31</v>
      </c>
      <c r="C23" s="5">
        <v>16580973</v>
      </c>
      <c r="D23" s="5"/>
      <c r="E23" s="5">
        <v>82882286186</v>
      </c>
      <c r="F23" s="5"/>
      <c r="G23" s="5">
        <v>86696983268.018997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P23" s="5"/>
      <c r="Q23" s="5">
        <v>16580973</v>
      </c>
      <c r="R23" s="5"/>
      <c r="S23" s="5">
        <v>6130</v>
      </c>
      <c r="T23" s="5"/>
      <c r="U23" s="5">
        <v>82882286186</v>
      </c>
      <c r="V23" s="5"/>
      <c r="W23" s="5">
        <v>101036598371.285</v>
      </c>
      <c r="X23" s="5"/>
      <c r="Y23" s="6">
        <v>2.7298884127116445E-2</v>
      </c>
    </row>
    <row r="24" spans="1:25" x14ac:dyDescent="0.55000000000000004">
      <c r="A24" s="1" t="s">
        <v>32</v>
      </c>
      <c r="C24" s="5">
        <v>4475916</v>
      </c>
      <c r="D24" s="5"/>
      <c r="E24" s="5">
        <v>21014951403</v>
      </c>
      <c r="F24" s="5"/>
      <c r="G24" s="5">
        <v>56817360508.445999</v>
      </c>
      <c r="H24" s="5"/>
      <c r="I24" s="5">
        <v>0</v>
      </c>
      <c r="J24" s="5"/>
      <c r="K24" s="5">
        <v>0</v>
      </c>
      <c r="L24" s="5"/>
      <c r="M24" s="5">
        <v>0</v>
      </c>
      <c r="N24" s="5"/>
      <c r="O24" s="5">
        <v>0</v>
      </c>
      <c r="P24" s="5"/>
      <c r="Q24" s="5">
        <v>4475916</v>
      </c>
      <c r="R24" s="5"/>
      <c r="S24" s="5">
        <v>15010</v>
      </c>
      <c r="T24" s="5"/>
      <c r="U24" s="5">
        <v>21014951403</v>
      </c>
      <c r="V24" s="5"/>
      <c r="W24" s="5">
        <v>66783757339.998001</v>
      </c>
      <c r="X24" s="5"/>
      <c r="Y24" s="6">
        <v>1.8044174908764605E-2</v>
      </c>
    </row>
    <row r="25" spans="1:25" x14ac:dyDescent="0.55000000000000004">
      <c r="A25" s="1" t="s">
        <v>34</v>
      </c>
      <c r="C25" s="5">
        <v>4118130</v>
      </c>
      <c r="D25" s="5"/>
      <c r="E25" s="5">
        <v>31874369824</v>
      </c>
      <c r="F25" s="5"/>
      <c r="G25" s="5">
        <v>28123218359.055</v>
      </c>
      <c r="H25" s="5"/>
      <c r="I25" s="5">
        <v>0</v>
      </c>
      <c r="J25" s="5"/>
      <c r="K25" s="5">
        <v>0</v>
      </c>
      <c r="L25" s="5"/>
      <c r="M25" s="5">
        <v>0</v>
      </c>
      <c r="N25" s="5"/>
      <c r="O25" s="5">
        <v>0</v>
      </c>
      <c r="P25" s="5"/>
      <c r="Q25" s="5">
        <v>4118130</v>
      </c>
      <c r="R25" s="5"/>
      <c r="S25" s="5">
        <v>6670</v>
      </c>
      <c r="T25" s="5"/>
      <c r="U25" s="5">
        <v>31874369824</v>
      </c>
      <c r="V25" s="5"/>
      <c r="W25" s="5">
        <v>27304492933.755001</v>
      </c>
      <c r="X25" s="5"/>
      <c r="Y25" s="6">
        <v>7.3773484139791476E-3</v>
      </c>
    </row>
    <row r="26" spans="1:25" x14ac:dyDescent="0.55000000000000004">
      <c r="A26" s="1" t="s">
        <v>35</v>
      </c>
      <c r="C26" s="5">
        <v>1636174</v>
      </c>
      <c r="D26" s="5"/>
      <c r="E26" s="5">
        <v>3525669730</v>
      </c>
      <c r="F26" s="5"/>
      <c r="G26" s="5">
        <v>6318714600.8594999</v>
      </c>
      <c r="H26" s="5"/>
      <c r="I26" s="5">
        <v>0</v>
      </c>
      <c r="J26" s="5"/>
      <c r="K26" s="5">
        <v>0</v>
      </c>
      <c r="L26" s="5"/>
      <c r="M26" s="5">
        <v>0</v>
      </c>
      <c r="N26" s="5"/>
      <c r="O26" s="5">
        <v>0</v>
      </c>
      <c r="P26" s="5"/>
      <c r="Q26" s="5">
        <v>1636174</v>
      </c>
      <c r="R26" s="5"/>
      <c r="S26" s="5">
        <v>3610</v>
      </c>
      <c r="T26" s="5"/>
      <c r="U26" s="5">
        <v>3525669730</v>
      </c>
      <c r="V26" s="5"/>
      <c r="W26" s="5">
        <v>5871443940.5670004</v>
      </c>
      <c r="X26" s="5"/>
      <c r="Y26" s="6">
        <v>1.5863941420849717E-3</v>
      </c>
    </row>
    <row r="27" spans="1:25" x14ac:dyDescent="0.55000000000000004">
      <c r="A27" s="1" t="s">
        <v>36</v>
      </c>
      <c r="C27" s="5">
        <v>11882504</v>
      </c>
      <c r="D27" s="5"/>
      <c r="E27" s="5">
        <v>25130790242</v>
      </c>
      <c r="F27" s="5"/>
      <c r="G27" s="5">
        <v>25749730760.616001</v>
      </c>
      <c r="H27" s="5"/>
      <c r="I27" s="5">
        <v>0</v>
      </c>
      <c r="J27" s="5"/>
      <c r="K27" s="5">
        <v>0</v>
      </c>
      <c r="L27" s="5"/>
      <c r="M27" s="5">
        <v>-6832440</v>
      </c>
      <c r="N27" s="5"/>
      <c r="O27" s="5">
        <v>16233667992</v>
      </c>
      <c r="P27" s="5"/>
      <c r="Q27" s="5">
        <v>5050064</v>
      </c>
      <c r="R27" s="5"/>
      <c r="S27" s="5">
        <v>2287</v>
      </c>
      <c r="T27" s="5"/>
      <c r="U27" s="5">
        <v>10680585430</v>
      </c>
      <c r="V27" s="5"/>
      <c r="W27" s="5">
        <v>11480776864.610399</v>
      </c>
      <c r="X27" s="5"/>
      <c r="Y27" s="6">
        <v>3.101969012897326E-3</v>
      </c>
    </row>
    <row r="28" spans="1:25" x14ac:dyDescent="0.55000000000000004">
      <c r="A28" s="1" t="s">
        <v>37</v>
      </c>
      <c r="C28" s="5">
        <v>1256254</v>
      </c>
      <c r="D28" s="5"/>
      <c r="E28" s="5">
        <v>15052716458</v>
      </c>
      <c r="F28" s="5"/>
      <c r="G28" s="5">
        <v>16933447154.771999</v>
      </c>
      <c r="H28" s="5"/>
      <c r="I28" s="5">
        <v>0</v>
      </c>
      <c r="J28" s="5"/>
      <c r="K28" s="5">
        <v>0</v>
      </c>
      <c r="L28" s="5"/>
      <c r="M28" s="5">
        <v>0</v>
      </c>
      <c r="N28" s="5"/>
      <c r="O28" s="5">
        <v>0</v>
      </c>
      <c r="P28" s="5"/>
      <c r="Q28" s="5">
        <v>1256254</v>
      </c>
      <c r="R28" s="5"/>
      <c r="S28" s="5">
        <v>15480</v>
      </c>
      <c r="T28" s="5"/>
      <c r="U28" s="5">
        <v>15052716458</v>
      </c>
      <c r="V28" s="5"/>
      <c r="W28" s="5">
        <v>19331103389.076</v>
      </c>
      <c r="X28" s="5"/>
      <c r="Y28" s="6">
        <v>5.2230336331045082E-3</v>
      </c>
    </row>
    <row r="29" spans="1:25" x14ac:dyDescent="0.55000000000000004">
      <c r="A29" s="1" t="s">
        <v>39</v>
      </c>
      <c r="C29" s="5">
        <v>1091408</v>
      </c>
      <c r="D29" s="5"/>
      <c r="E29" s="5">
        <v>18284555422</v>
      </c>
      <c r="F29" s="5"/>
      <c r="G29" s="5">
        <v>29835138366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P29" s="5"/>
      <c r="Q29" s="5">
        <v>1091408</v>
      </c>
      <c r="R29" s="5"/>
      <c r="S29" s="5">
        <v>36000</v>
      </c>
      <c r="T29" s="5"/>
      <c r="U29" s="5">
        <v>18284555422</v>
      </c>
      <c r="V29" s="5"/>
      <c r="W29" s="5">
        <v>39056908406.400002</v>
      </c>
      <c r="X29" s="5"/>
      <c r="Y29" s="6">
        <v>1.0552710939769077E-2</v>
      </c>
    </row>
    <row r="30" spans="1:25" x14ac:dyDescent="0.55000000000000004">
      <c r="A30" s="1" t="s">
        <v>41</v>
      </c>
      <c r="C30" s="5">
        <v>1754782</v>
      </c>
      <c r="D30" s="5"/>
      <c r="E30" s="5">
        <v>21757040166</v>
      </c>
      <c r="F30" s="5"/>
      <c r="G30" s="5">
        <v>33282027178.667999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P30" s="5"/>
      <c r="Q30" s="5">
        <v>1754782</v>
      </c>
      <c r="R30" s="5"/>
      <c r="S30" s="5">
        <v>26050</v>
      </c>
      <c r="T30" s="5"/>
      <c r="U30" s="5">
        <v>21757040166</v>
      </c>
      <c r="V30" s="5"/>
      <c r="W30" s="5">
        <v>45440084276.955002</v>
      </c>
      <c r="X30" s="5"/>
      <c r="Y30" s="6">
        <v>1.2277368947483736E-2</v>
      </c>
    </row>
    <row r="31" spans="1:25" x14ac:dyDescent="0.55000000000000004">
      <c r="A31" s="1" t="s">
        <v>42</v>
      </c>
      <c r="C31" s="5">
        <v>2618909</v>
      </c>
      <c r="D31" s="5"/>
      <c r="E31" s="5">
        <v>38150028247</v>
      </c>
      <c r="F31" s="5"/>
      <c r="G31" s="5">
        <v>40924292445.594002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P31" s="5"/>
      <c r="Q31" s="5">
        <v>2618909</v>
      </c>
      <c r="R31" s="5"/>
      <c r="S31" s="5">
        <v>16400</v>
      </c>
      <c r="T31" s="5"/>
      <c r="U31" s="5">
        <v>38150028247</v>
      </c>
      <c r="V31" s="5"/>
      <c r="W31" s="5">
        <v>42694554459.779999</v>
      </c>
      <c r="X31" s="5"/>
      <c r="Y31" s="6">
        <v>1.1535559528374229E-2</v>
      </c>
    </row>
    <row r="32" spans="1:25" x14ac:dyDescent="0.55000000000000004">
      <c r="A32" s="1" t="s">
        <v>43</v>
      </c>
      <c r="C32" s="5">
        <v>7964857</v>
      </c>
      <c r="D32" s="5"/>
      <c r="E32" s="5">
        <v>34114494891</v>
      </c>
      <c r="F32" s="5"/>
      <c r="G32" s="5">
        <v>33229605225.267399</v>
      </c>
      <c r="H32" s="5"/>
      <c r="I32" s="5">
        <v>1630084</v>
      </c>
      <c r="J32" s="5"/>
      <c r="K32" s="5">
        <v>6880044681</v>
      </c>
      <c r="L32" s="5"/>
      <c r="M32" s="5">
        <v>0</v>
      </c>
      <c r="N32" s="5"/>
      <c r="O32" s="5">
        <v>0</v>
      </c>
      <c r="P32" s="5"/>
      <c r="Q32" s="5">
        <v>9594941</v>
      </c>
      <c r="R32" s="5"/>
      <c r="S32" s="5">
        <v>3950</v>
      </c>
      <c r="T32" s="5"/>
      <c r="U32" s="5">
        <v>40994539572</v>
      </c>
      <c r="V32" s="5"/>
      <c r="W32" s="5">
        <v>37674511849.147499</v>
      </c>
      <c r="X32" s="5"/>
      <c r="Y32" s="6">
        <v>1.0179203873592094E-2</v>
      </c>
    </row>
    <row r="33" spans="1:25" x14ac:dyDescent="0.55000000000000004">
      <c r="A33" s="1" t="s">
        <v>44</v>
      </c>
      <c r="C33" s="5">
        <v>2375443</v>
      </c>
      <c r="D33" s="5"/>
      <c r="E33" s="5">
        <v>44984229023</v>
      </c>
      <c r="F33" s="5"/>
      <c r="G33" s="5">
        <v>35372410529.967003</v>
      </c>
      <c r="H33" s="5"/>
      <c r="I33" s="5">
        <v>148669</v>
      </c>
      <c r="J33" s="5"/>
      <c r="K33" s="5">
        <v>2361519340</v>
      </c>
      <c r="L33" s="5"/>
      <c r="M33" s="5">
        <v>-605101</v>
      </c>
      <c r="N33" s="5"/>
      <c r="O33" s="5">
        <v>10299399094</v>
      </c>
      <c r="P33" s="5"/>
      <c r="Q33" s="5">
        <v>1919011</v>
      </c>
      <c r="R33" s="5"/>
      <c r="S33" s="5">
        <v>16030</v>
      </c>
      <c r="T33" s="5"/>
      <c r="U33" s="5">
        <v>35995634074</v>
      </c>
      <c r="V33" s="5"/>
      <c r="W33" s="5">
        <v>30578713939.336498</v>
      </c>
      <c r="X33" s="5"/>
      <c r="Y33" s="6">
        <v>8.2620038881220971E-3</v>
      </c>
    </row>
    <row r="34" spans="1:25" x14ac:dyDescent="0.55000000000000004">
      <c r="A34" s="1" t="s">
        <v>45</v>
      </c>
      <c r="C34" s="5">
        <v>185603029</v>
      </c>
      <c r="D34" s="5"/>
      <c r="E34" s="5">
        <v>95759048892</v>
      </c>
      <c r="F34" s="5"/>
      <c r="G34" s="5">
        <v>79703434502.258408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P34" s="5"/>
      <c r="Q34" s="5">
        <v>185603029</v>
      </c>
      <c r="R34" s="5"/>
      <c r="S34" s="5">
        <v>432</v>
      </c>
      <c r="T34" s="5"/>
      <c r="U34" s="5">
        <v>95759048892</v>
      </c>
      <c r="V34" s="5"/>
      <c r="W34" s="5">
        <v>79703434502.258408</v>
      </c>
      <c r="X34" s="5"/>
      <c r="Y34" s="6">
        <v>2.1534917624747966E-2</v>
      </c>
    </row>
    <row r="35" spans="1:25" x14ac:dyDescent="0.55000000000000004">
      <c r="A35" s="1" t="s">
        <v>47</v>
      </c>
      <c r="C35" s="5">
        <v>3673251</v>
      </c>
      <c r="D35" s="5"/>
      <c r="E35" s="5">
        <v>33081389780</v>
      </c>
      <c r="F35" s="5"/>
      <c r="G35" s="5">
        <v>26217017224.028999</v>
      </c>
      <c r="H35" s="5"/>
      <c r="I35" s="5">
        <v>0</v>
      </c>
      <c r="J35" s="5"/>
      <c r="K35" s="5">
        <v>0</v>
      </c>
      <c r="L35" s="5"/>
      <c r="M35" s="5">
        <v>0</v>
      </c>
      <c r="N35" s="5"/>
      <c r="O35" s="5">
        <v>0</v>
      </c>
      <c r="P35" s="5"/>
      <c r="Q35" s="5">
        <v>3673251</v>
      </c>
      <c r="R35" s="5"/>
      <c r="S35" s="5">
        <v>8620</v>
      </c>
      <c r="T35" s="5"/>
      <c r="U35" s="5">
        <v>33081389780</v>
      </c>
      <c r="V35" s="5"/>
      <c r="W35" s="5">
        <v>31475026249.460999</v>
      </c>
      <c r="X35" s="5"/>
      <c r="Y35" s="6">
        <v>8.5041767867571217E-3</v>
      </c>
    </row>
    <row r="36" spans="1:25" x14ac:dyDescent="0.55000000000000004">
      <c r="A36" s="1" t="s">
        <v>49</v>
      </c>
      <c r="C36" s="5">
        <v>4798896</v>
      </c>
      <c r="D36" s="5"/>
      <c r="E36" s="5">
        <v>30472316688</v>
      </c>
      <c r="F36" s="5"/>
      <c r="G36" s="5">
        <v>28145021155.919998</v>
      </c>
      <c r="H36" s="5"/>
      <c r="I36" s="5">
        <v>0</v>
      </c>
      <c r="J36" s="5"/>
      <c r="K36" s="5">
        <v>0</v>
      </c>
      <c r="L36" s="5"/>
      <c r="M36" s="5">
        <v>0</v>
      </c>
      <c r="N36" s="5"/>
      <c r="O36" s="5">
        <v>0</v>
      </c>
      <c r="P36" s="5"/>
      <c r="Q36" s="5">
        <v>4798896</v>
      </c>
      <c r="R36" s="5"/>
      <c r="S36" s="5">
        <v>7210</v>
      </c>
      <c r="T36" s="5"/>
      <c r="U36" s="5">
        <v>30472316688</v>
      </c>
      <c r="V36" s="5"/>
      <c r="W36" s="5">
        <v>34394169921.047997</v>
      </c>
      <c r="X36" s="5"/>
      <c r="Y36" s="6">
        <v>9.292894599170199E-3</v>
      </c>
    </row>
    <row r="37" spans="1:25" x14ac:dyDescent="0.55000000000000004">
      <c r="A37" s="1" t="s">
        <v>50</v>
      </c>
      <c r="C37" s="5">
        <v>2394145</v>
      </c>
      <c r="D37" s="5"/>
      <c r="E37" s="5">
        <v>17577511166</v>
      </c>
      <c r="F37" s="5"/>
      <c r="G37" s="5">
        <v>54547304269.769997</v>
      </c>
      <c r="H37" s="5"/>
      <c r="I37" s="5">
        <v>0</v>
      </c>
      <c r="J37" s="5"/>
      <c r="K37" s="5">
        <v>0</v>
      </c>
      <c r="L37" s="5"/>
      <c r="M37" s="5">
        <v>0</v>
      </c>
      <c r="N37" s="5"/>
      <c r="O37" s="5">
        <v>0</v>
      </c>
      <c r="P37" s="5"/>
      <c r="Q37" s="5">
        <v>2394145</v>
      </c>
      <c r="R37" s="5"/>
      <c r="S37" s="5">
        <v>23370</v>
      </c>
      <c r="T37" s="5"/>
      <c r="U37" s="5">
        <v>17577511166</v>
      </c>
      <c r="V37" s="5"/>
      <c r="W37" s="5">
        <v>55618259196.532501</v>
      </c>
      <c r="X37" s="5"/>
      <c r="Y37" s="6">
        <v>1.5027390446960859E-2</v>
      </c>
    </row>
    <row r="38" spans="1:25" x14ac:dyDescent="0.55000000000000004">
      <c r="A38" s="1" t="s">
        <v>51</v>
      </c>
      <c r="C38" s="5">
        <v>1593635</v>
      </c>
      <c r="D38" s="5"/>
      <c r="E38" s="5">
        <v>36972764351</v>
      </c>
      <c r="F38" s="5"/>
      <c r="G38" s="5">
        <v>61987901871.577499</v>
      </c>
      <c r="H38" s="5"/>
      <c r="I38" s="5">
        <v>0</v>
      </c>
      <c r="J38" s="5"/>
      <c r="K38" s="5">
        <v>0</v>
      </c>
      <c r="L38" s="5"/>
      <c r="M38" s="5">
        <v>-158237</v>
      </c>
      <c r="N38" s="5"/>
      <c r="O38" s="5">
        <v>7218973971</v>
      </c>
      <c r="P38" s="5"/>
      <c r="Q38" s="5">
        <v>1435398</v>
      </c>
      <c r="R38" s="5"/>
      <c r="S38" s="5">
        <v>46180</v>
      </c>
      <c r="T38" s="5"/>
      <c r="U38" s="5">
        <v>33301623021</v>
      </c>
      <c r="V38" s="5"/>
      <c r="W38" s="5">
        <v>65892273896.141998</v>
      </c>
      <c r="X38" s="5"/>
      <c r="Y38" s="6">
        <v>1.7803306712216291E-2</v>
      </c>
    </row>
    <row r="39" spans="1:25" x14ac:dyDescent="0.55000000000000004">
      <c r="A39" s="1" t="s">
        <v>52</v>
      </c>
      <c r="C39" s="5">
        <v>1132107</v>
      </c>
      <c r="D39" s="5"/>
      <c r="E39" s="5">
        <v>24437757969</v>
      </c>
      <c r="F39" s="5"/>
      <c r="G39" s="5">
        <v>56167264780.7985</v>
      </c>
      <c r="H39" s="5"/>
      <c r="I39" s="5">
        <v>0</v>
      </c>
      <c r="J39" s="5"/>
      <c r="K39" s="5">
        <v>0</v>
      </c>
      <c r="L39" s="5"/>
      <c r="M39" s="5">
        <v>-464211</v>
      </c>
      <c r="N39" s="5"/>
      <c r="O39" s="5">
        <v>24022183567</v>
      </c>
      <c r="P39" s="5"/>
      <c r="Q39" s="5">
        <v>667896</v>
      </c>
      <c r="R39" s="5"/>
      <c r="S39" s="5">
        <v>54490</v>
      </c>
      <c r="T39" s="5"/>
      <c r="U39" s="5">
        <v>14417259849</v>
      </c>
      <c r="V39" s="5"/>
      <c r="W39" s="5">
        <v>36177110804.412003</v>
      </c>
      <c r="X39" s="5"/>
      <c r="Y39" s="6">
        <v>9.7746239662020711E-3</v>
      </c>
    </row>
    <row r="40" spans="1:25" x14ac:dyDescent="0.55000000000000004">
      <c r="A40" s="1" t="s">
        <v>53</v>
      </c>
      <c r="C40" s="5">
        <v>5535235</v>
      </c>
      <c r="D40" s="5"/>
      <c r="E40" s="5">
        <v>37544771337</v>
      </c>
      <c r="F40" s="5"/>
      <c r="G40" s="5">
        <v>39726608539.635002</v>
      </c>
      <c r="H40" s="5"/>
      <c r="I40" s="5">
        <v>574885</v>
      </c>
      <c r="J40" s="5"/>
      <c r="K40" s="5">
        <v>4350163792</v>
      </c>
      <c r="L40" s="5"/>
      <c r="M40" s="5">
        <v>0</v>
      </c>
      <c r="N40" s="5"/>
      <c r="O40" s="5">
        <v>0</v>
      </c>
      <c r="P40" s="5"/>
      <c r="Q40" s="5">
        <v>6110120</v>
      </c>
      <c r="R40" s="5"/>
      <c r="S40" s="5">
        <v>8770</v>
      </c>
      <c r="T40" s="5"/>
      <c r="U40" s="5">
        <v>41894935129</v>
      </c>
      <c r="V40" s="5"/>
      <c r="W40" s="5">
        <v>53266917173.220001</v>
      </c>
      <c r="X40" s="5"/>
      <c r="Y40" s="6">
        <v>1.4392085869487373E-2</v>
      </c>
    </row>
    <row r="41" spans="1:25" x14ac:dyDescent="0.55000000000000004">
      <c r="A41" s="1" t="s">
        <v>54</v>
      </c>
      <c r="C41" s="5">
        <v>2066396</v>
      </c>
      <c r="D41" s="5"/>
      <c r="E41" s="5">
        <v>30896334336</v>
      </c>
      <c r="F41" s="5"/>
      <c r="G41" s="5">
        <v>21588600919.338001</v>
      </c>
      <c r="H41" s="5"/>
      <c r="I41" s="5">
        <v>154419</v>
      </c>
      <c r="J41" s="5"/>
      <c r="K41" s="5">
        <v>2032494245</v>
      </c>
      <c r="L41" s="5"/>
      <c r="M41" s="5">
        <v>0</v>
      </c>
      <c r="N41" s="5"/>
      <c r="O41" s="5">
        <v>0</v>
      </c>
      <c r="P41" s="5"/>
      <c r="Q41" s="5">
        <v>2220815</v>
      </c>
      <c r="R41" s="5"/>
      <c r="S41" s="5">
        <v>13150</v>
      </c>
      <c r="T41" s="5"/>
      <c r="U41" s="5">
        <v>32928828581</v>
      </c>
      <c r="V41" s="5"/>
      <c r="W41" s="5">
        <v>29029955132.362499</v>
      </c>
      <c r="X41" s="5"/>
      <c r="Y41" s="6">
        <v>7.8435477257613271E-3</v>
      </c>
    </row>
    <row r="42" spans="1:25" x14ac:dyDescent="0.55000000000000004">
      <c r="A42" s="1" t="s">
        <v>55</v>
      </c>
      <c r="C42" s="5">
        <v>10733254</v>
      </c>
      <c r="D42" s="5"/>
      <c r="E42" s="5">
        <v>47730231408</v>
      </c>
      <c r="F42" s="5"/>
      <c r="G42" s="5">
        <v>48054937688.704803</v>
      </c>
      <c r="H42" s="5"/>
      <c r="I42" s="5">
        <v>0</v>
      </c>
      <c r="J42" s="5"/>
      <c r="K42" s="5">
        <v>0</v>
      </c>
      <c r="L42" s="5"/>
      <c r="M42" s="5">
        <v>-551374</v>
      </c>
      <c r="N42" s="5"/>
      <c r="O42" s="5">
        <v>2873996962</v>
      </c>
      <c r="P42" s="5"/>
      <c r="Q42" s="5">
        <v>10181880</v>
      </c>
      <c r="R42" s="5"/>
      <c r="S42" s="5">
        <v>5040</v>
      </c>
      <c r="T42" s="5"/>
      <c r="U42" s="5">
        <v>45278299434</v>
      </c>
      <c r="V42" s="5"/>
      <c r="W42" s="5">
        <v>51011340982.559998</v>
      </c>
      <c r="X42" s="5"/>
      <c r="Y42" s="6">
        <v>1.3782656078092001E-2</v>
      </c>
    </row>
    <row r="43" spans="1:25" x14ac:dyDescent="0.55000000000000004">
      <c r="A43" s="1" t="s">
        <v>56</v>
      </c>
      <c r="C43" s="5">
        <v>25962</v>
      </c>
      <c r="D43" s="5"/>
      <c r="E43" s="5">
        <v>149996340715</v>
      </c>
      <c r="F43" s="5"/>
      <c r="G43" s="5">
        <v>171668566309.061</v>
      </c>
      <c r="H43" s="5"/>
      <c r="I43" s="5">
        <v>0</v>
      </c>
      <c r="J43" s="5"/>
      <c r="K43" s="5">
        <v>0</v>
      </c>
      <c r="L43" s="5"/>
      <c r="M43" s="5">
        <v>0</v>
      </c>
      <c r="N43" s="5"/>
      <c r="O43" s="5">
        <v>0</v>
      </c>
      <c r="P43" s="5"/>
      <c r="Q43" s="5">
        <v>25962</v>
      </c>
      <c r="R43" s="5"/>
      <c r="S43" s="5">
        <v>6993820</v>
      </c>
      <c r="T43" s="5"/>
      <c r="U43" s="5">
        <v>149996340715</v>
      </c>
      <c r="V43" s="5"/>
      <c r="W43" s="5">
        <v>181137778308.384</v>
      </c>
      <c r="X43" s="5"/>
      <c r="Y43" s="6">
        <v>4.8941267825671667E-2</v>
      </c>
    </row>
    <row r="44" spans="1:25" x14ac:dyDescent="0.55000000000000004">
      <c r="A44" s="1" t="s">
        <v>57</v>
      </c>
      <c r="C44" s="5">
        <v>21952854</v>
      </c>
      <c r="D44" s="5"/>
      <c r="E44" s="5">
        <v>66109919551</v>
      </c>
      <c r="F44" s="5"/>
      <c r="G44" s="5">
        <v>30463839388.105202</v>
      </c>
      <c r="H44" s="5"/>
      <c r="I44" s="5">
        <v>0</v>
      </c>
      <c r="J44" s="5"/>
      <c r="K44" s="5">
        <v>0</v>
      </c>
      <c r="L44" s="5"/>
      <c r="M44" s="5">
        <v>0</v>
      </c>
      <c r="N44" s="5"/>
      <c r="O44" s="5">
        <v>0</v>
      </c>
      <c r="P44" s="5"/>
      <c r="Q44" s="5">
        <v>21952854</v>
      </c>
      <c r="R44" s="5"/>
      <c r="S44" s="5">
        <v>1412</v>
      </c>
      <c r="T44" s="5"/>
      <c r="U44" s="5">
        <v>66109919551</v>
      </c>
      <c r="V44" s="5"/>
      <c r="W44" s="5">
        <v>30812995140.4044</v>
      </c>
      <c r="X44" s="5"/>
      <c r="Y44" s="6">
        <v>8.3253038750992128E-3</v>
      </c>
    </row>
    <row r="45" spans="1:25" x14ac:dyDescent="0.55000000000000004">
      <c r="A45" s="1" t="s">
        <v>58</v>
      </c>
      <c r="C45" s="5">
        <v>2581089</v>
      </c>
      <c r="D45" s="5"/>
      <c r="E45" s="5">
        <v>20154199403</v>
      </c>
      <c r="F45" s="5"/>
      <c r="G45" s="5">
        <v>32687419570.533001</v>
      </c>
      <c r="H45" s="5"/>
      <c r="I45" s="5">
        <v>0</v>
      </c>
      <c r="J45" s="5"/>
      <c r="K45" s="5">
        <v>0</v>
      </c>
      <c r="L45" s="5"/>
      <c r="M45" s="5">
        <v>0</v>
      </c>
      <c r="N45" s="5"/>
      <c r="O45" s="5">
        <v>0</v>
      </c>
      <c r="P45" s="5"/>
      <c r="Q45" s="5">
        <v>2581089</v>
      </c>
      <c r="R45" s="5"/>
      <c r="S45" s="5">
        <v>12740</v>
      </c>
      <c r="T45" s="5"/>
      <c r="U45" s="5">
        <v>20154199403</v>
      </c>
      <c r="V45" s="5"/>
      <c r="W45" s="5">
        <v>32687419570.533001</v>
      </c>
      <c r="X45" s="5"/>
      <c r="Y45" s="6">
        <v>8.8317510056239428E-3</v>
      </c>
    </row>
    <row r="46" spans="1:25" x14ac:dyDescent="0.55000000000000004">
      <c r="A46" s="1" t="s">
        <v>59</v>
      </c>
      <c r="C46" s="5">
        <v>1548344</v>
      </c>
      <c r="D46" s="5"/>
      <c r="E46" s="5">
        <v>21289472000</v>
      </c>
      <c r="F46" s="5"/>
      <c r="G46" s="5">
        <v>16083922640.940001</v>
      </c>
      <c r="H46" s="5"/>
      <c r="I46" s="5">
        <v>0</v>
      </c>
      <c r="J46" s="5"/>
      <c r="K46" s="5">
        <v>0</v>
      </c>
      <c r="L46" s="5"/>
      <c r="M46" s="5">
        <v>0</v>
      </c>
      <c r="N46" s="5"/>
      <c r="O46" s="5">
        <v>0</v>
      </c>
      <c r="P46" s="5"/>
      <c r="Q46" s="5">
        <v>1548344</v>
      </c>
      <c r="R46" s="5"/>
      <c r="S46" s="5">
        <v>10380</v>
      </c>
      <c r="T46" s="5"/>
      <c r="U46" s="5">
        <v>21289472000</v>
      </c>
      <c r="V46" s="5"/>
      <c r="W46" s="5">
        <v>15976183446.216</v>
      </c>
      <c r="X46" s="5"/>
      <c r="Y46" s="6">
        <v>4.3165742683569687E-3</v>
      </c>
    </row>
    <row r="47" spans="1:25" x14ac:dyDescent="0.55000000000000004">
      <c r="A47" s="1" t="s">
        <v>60</v>
      </c>
      <c r="C47" s="5">
        <v>7864966</v>
      </c>
      <c r="D47" s="5"/>
      <c r="E47" s="5">
        <v>29127082530</v>
      </c>
      <c r="F47" s="5"/>
      <c r="G47" s="5">
        <v>25526323261.759499</v>
      </c>
      <c r="H47" s="5"/>
      <c r="I47" s="5">
        <v>0</v>
      </c>
      <c r="J47" s="5"/>
      <c r="K47" s="5">
        <v>0</v>
      </c>
      <c r="L47" s="5"/>
      <c r="M47" s="5">
        <v>0</v>
      </c>
      <c r="N47" s="5"/>
      <c r="O47" s="5">
        <v>0</v>
      </c>
      <c r="P47" s="5"/>
      <c r="Q47" s="5">
        <v>7864966</v>
      </c>
      <c r="R47" s="5"/>
      <c r="S47" s="5">
        <v>2842</v>
      </c>
      <c r="T47" s="5"/>
      <c r="U47" s="5">
        <v>29127082530</v>
      </c>
      <c r="V47" s="5"/>
      <c r="W47" s="5">
        <v>22219237583.4366</v>
      </c>
      <c r="X47" s="5"/>
      <c r="Y47" s="6">
        <v>6.0033730545256889E-3</v>
      </c>
    </row>
    <row r="48" spans="1:25" x14ac:dyDescent="0.55000000000000004">
      <c r="A48" s="1" t="s">
        <v>62</v>
      </c>
      <c r="C48" s="5">
        <v>11047323</v>
      </c>
      <c r="D48" s="5"/>
      <c r="E48" s="5">
        <v>52112691490</v>
      </c>
      <c r="F48" s="5"/>
      <c r="G48" s="5">
        <v>51152252872.322701</v>
      </c>
      <c r="H48" s="5"/>
      <c r="I48" s="5">
        <v>0</v>
      </c>
      <c r="J48" s="5"/>
      <c r="K48" s="5">
        <v>0</v>
      </c>
      <c r="L48" s="5"/>
      <c r="M48" s="5">
        <v>-919653</v>
      </c>
      <c r="N48" s="5"/>
      <c r="O48" s="5">
        <v>4384970642</v>
      </c>
      <c r="P48" s="5"/>
      <c r="Q48" s="5">
        <v>10127670</v>
      </c>
      <c r="R48" s="5"/>
      <c r="S48" s="5">
        <v>4670</v>
      </c>
      <c r="T48" s="5"/>
      <c r="U48" s="5">
        <v>47774482760</v>
      </c>
      <c r="V48" s="5"/>
      <c r="W48" s="5">
        <v>47014806397.544998</v>
      </c>
      <c r="X48" s="5"/>
      <c r="Y48" s="6">
        <v>1.2702840087598949E-2</v>
      </c>
    </row>
    <row r="49" spans="1:25" x14ac:dyDescent="0.55000000000000004">
      <c r="A49" s="1" t="s">
        <v>64</v>
      </c>
      <c r="C49" s="5">
        <v>19312214</v>
      </c>
      <c r="D49" s="5"/>
      <c r="E49" s="5">
        <v>52538022078</v>
      </c>
      <c r="F49" s="5"/>
      <c r="G49" s="5">
        <v>109808592188.724</v>
      </c>
      <c r="H49" s="5"/>
      <c r="I49" s="5">
        <v>0</v>
      </c>
      <c r="J49" s="5"/>
      <c r="K49" s="5">
        <v>0</v>
      </c>
      <c r="L49" s="5"/>
      <c r="M49" s="5">
        <v>-2210143</v>
      </c>
      <c r="N49" s="5"/>
      <c r="O49" s="5">
        <v>12653964171</v>
      </c>
      <c r="P49" s="5"/>
      <c r="Q49" s="5">
        <v>17102071</v>
      </c>
      <c r="R49" s="5"/>
      <c r="S49" s="5">
        <v>5670</v>
      </c>
      <c r="T49" s="5"/>
      <c r="U49" s="5">
        <v>46525426015</v>
      </c>
      <c r="V49" s="5"/>
      <c r="W49" s="5">
        <v>96391778551.708496</v>
      </c>
      <c r="X49" s="5"/>
      <c r="Y49" s="6">
        <v>2.6043909196349281E-2</v>
      </c>
    </row>
    <row r="50" spans="1:25" x14ac:dyDescent="0.55000000000000004">
      <c r="A50" s="1" t="s">
        <v>65</v>
      </c>
      <c r="C50" s="5">
        <v>4020453</v>
      </c>
      <c r="D50" s="5"/>
      <c r="E50" s="5">
        <v>30583798252</v>
      </c>
      <c r="F50" s="5"/>
      <c r="G50" s="5">
        <v>38526561776.825996</v>
      </c>
      <c r="H50" s="5"/>
      <c r="I50" s="5">
        <v>0</v>
      </c>
      <c r="J50" s="5"/>
      <c r="K50" s="5">
        <v>0</v>
      </c>
      <c r="L50" s="5"/>
      <c r="M50" s="5">
        <v>0</v>
      </c>
      <c r="N50" s="5"/>
      <c r="O50" s="5">
        <v>0</v>
      </c>
      <c r="P50" s="5"/>
      <c r="Q50" s="5">
        <v>4020453</v>
      </c>
      <c r="R50" s="5"/>
      <c r="S50" s="5">
        <v>8440</v>
      </c>
      <c r="T50" s="5"/>
      <c r="U50" s="5">
        <v>30583798252</v>
      </c>
      <c r="V50" s="5"/>
      <c r="W50" s="5">
        <v>33730724211.245998</v>
      </c>
      <c r="X50" s="5"/>
      <c r="Y50" s="6">
        <v>9.1136394792584764E-3</v>
      </c>
    </row>
    <row r="51" spans="1:25" x14ac:dyDescent="0.55000000000000004">
      <c r="A51" s="1" t="s">
        <v>67</v>
      </c>
      <c r="C51" s="5">
        <v>871318</v>
      </c>
      <c r="D51" s="5"/>
      <c r="E51" s="5">
        <v>24758144576</v>
      </c>
      <c r="F51" s="5"/>
      <c r="G51" s="5">
        <v>52245182244.528</v>
      </c>
      <c r="H51" s="5"/>
      <c r="I51" s="5">
        <v>0</v>
      </c>
      <c r="J51" s="5"/>
      <c r="K51" s="5">
        <v>0</v>
      </c>
      <c r="L51" s="5"/>
      <c r="M51" s="5">
        <v>0</v>
      </c>
      <c r="N51" s="5"/>
      <c r="O51" s="5">
        <v>0</v>
      </c>
      <c r="P51" s="5"/>
      <c r="Q51" s="5">
        <v>871318</v>
      </c>
      <c r="R51" s="5"/>
      <c r="S51" s="5">
        <v>62080</v>
      </c>
      <c r="T51" s="5"/>
      <c r="U51" s="5">
        <v>24758144576</v>
      </c>
      <c r="V51" s="5"/>
      <c r="W51" s="5">
        <v>53769577482.431999</v>
      </c>
      <c r="X51" s="5"/>
      <c r="Y51" s="6">
        <v>1.4527898691352709E-2</v>
      </c>
    </row>
    <row r="52" spans="1:25" x14ac:dyDescent="0.55000000000000004">
      <c r="A52" s="1" t="s">
        <v>68</v>
      </c>
      <c r="C52" s="5">
        <v>2336514</v>
      </c>
      <c r="D52" s="5"/>
      <c r="E52" s="5">
        <v>44008647332</v>
      </c>
      <c r="F52" s="5"/>
      <c r="G52" s="5">
        <v>42016046407.352997</v>
      </c>
      <c r="H52" s="5"/>
      <c r="I52" s="5">
        <v>0</v>
      </c>
      <c r="J52" s="5"/>
      <c r="K52" s="5">
        <v>0</v>
      </c>
      <c r="L52" s="5"/>
      <c r="M52" s="5">
        <v>-434505</v>
      </c>
      <c r="N52" s="5"/>
      <c r="O52" s="5">
        <v>9516528147</v>
      </c>
      <c r="P52" s="5"/>
      <c r="Q52" s="5">
        <v>1902009</v>
      </c>
      <c r="R52" s="5"/>
      <c r="S52" s="5">
        <v>23370</v>
      </c>
      <c r="T52" s="5"/>
      <c r="U52" s="5">
        <v>35824670128</v>
      </c>
      <c r="V52" s="5"/>
      <c r="W52" s="5">
        <v>44185473125.536499</v>
      </c>
      <c r="X52" s="5"/>
      <c r="Y52" s="6">
        <v>1.1938387974259527E-2</v>
      </c>
    </row>
    <row r="53" spans="1:25" x14ac:dyDescent="0.55000000000000004">
      <c r="A53" s="1" t="s">
        <v>69</v>
      </c>
      <c r="C53" s="5">
        <v>4172350</v>
      </c>
      <c r="D53" s="5"/>
      <c r="E53" s="5">
        <v>29711902564</v>
      </c>
      <c r="F53" s="5"/>
      <c r="G53" s="5">
        <v>32101839765.450001</v>
      </c>
      <c r="H53" s="5"/>
      <c r="I53" s="5">
        <v>0</v>
      </c>
      <c r="J53" s="5"/>
      <c r="K53" s="5">
        <v>0</v>
      </c>
      <c r="L53" s="5"/>
      <c r="M53" s="5">
        <v>0</v>
      </c>
      <c r="N53" s="5"/>
      <c r="O53" s="5">
        <v>0</v>
      </c>
      <c r="P53" s="5"/>
      <c r="Q53" s="5">
        <v>4172350</v>
      </c>
      <c r="R53" s="5"/>
      <c r="S53" s="5">
        <v>8270</v>
      </c>
      <c r="T53" s="5"/>
      <c r="U53" s="5">
        <v>29711902564</v>
      </c>
      <c r="V53" s="5"/>
      <c r="W53" s="5">
        <v>34300027759.724998</v>
      </c>
      <c r="X53" s="5"/>
      <c r="Y53" s="6">
        <v>9.2674585097247807E-3</v>
      </c>
    </row>
    <row r="54" spans="1:25" x14ac:dyDescent="0.55000000000000004">
      <c r="A54" s="1" t="s">
        <v>70</v>
      </c>
      <c r="C54" s="5">
        <v>359496</v>
      </c>
      <c r="D54" s="5"/>
      <c r="E54" s="5">
        <v>10126234531</v>
      </c>
      <c r="F54" s="5"/>
      <c r="G54" s="5">
        <v>32019187092.48</v>
      </c>
      <c r="H54" s="5"/>
      <c r="I54" s="5">
        <v>0</v>
      </c>
      <c r="J54" s="5"/>
      <c r="K54" s="5">
        <v>0</v>
      </c>
      <c r="L54" s="5"/>
      <c r="M54" s="5">
        <v>0</v>
      </c>
      <c r="N54" s="5"/>
      <c r="O54" s="5">
        <v>0</v>
      </c>
      <c r="P54" s="5"/>
      <c r="Q54" s="5">
        <v>359496</v>
      </c>
      <c r="R54" s="5"/>
      <c r="S54" s="5">
        <v>97750</v>
      </c>
      <c r="T54" s="5"/>
      <c r="U54" s="5">
        <v>10126234531</v>
      </c>
      <c r="V54" s="5"/>
      <c r="W54" s="5">
        <v>34931646632.699997</v>
      </c>
      <c r="X54" s="5"/>
      <c r="Y54" s="6">
        <v>9.438114397826658E-3</v>
      </c>
    </row>
    <row r="55" spans="1:25" x14ac:dyDescent="0.55000000000000004">
      <c r="A55" s="1" t="s">
        <v>71</v>
      </c>
      <c r="C55" s="5">
        <v>8150143</v>
      </c>
      <c r="D55" s="5"/>
      <c r="E55" s="5">
        <v>25435130771</v>
      </c>
      <c r="F55" s="5"/>
      <c r="G55" s="5">
        <v>53389871187.898499</v>
      </c>
      <c r="H55" s="5"/>
      <c r="I55" s="5">
        <v>0</v>
      </c>
      <c r="J55" s="5"/>
      <c r="K55" s="5">
        <v>0</v>
      </c>
      <c r="L55" s="5"/>
      <c r="M55" s="5">
        <v>-753617</v>
      </c>
      <c r="N55" s="5"/>
      <c r="O55" s="5">
        <v>5318399144</v>
      </c>
      <c r="P55" s="5"/>
      <c r="Q55" s="5">
        <v>7396526</v>
      </c>
      <c r="R55" s="5"/>
      <c r="S55" s="5">
        <v>7090</v>
      </c>
      <c r="T55" s="5"/>
      <c r="U55" s="5">
        <v>23083227630</v>
      </c>
      <c r="V55" s="5"/>
      <c r="W55" s="5">
        <v>52129343192.427002</v>
      </c>
      <c r="X55" s="5"/>
      <c r="Y55" s="6">
        <v>1.4084726944223748E-2</v>
      </c>
    </row>
    <row r="56" spans="1:25" x14ac:dyDescent="0.55000000000000004">
      <c r="A56" s="1" t="s">
        <v>72</v>
      </c>
      <c r="C56" s="5">
        <v>2908543</v>
      </c>
      <c r="D56" s="5"/>
      <c r="E56" s="5">
        <v>34320161054</v>
      </c>
      <c r="F56" s="5"/>
      <c r="G56" s="5">
        <v>26917418044.786499</v>
      </c>
      <c r="H56" s="5"/>
      <c r="I56" s="5">
        <v>0</v>
      </c>
      <c r="J56" s="5"/>
      <c r="K56" s="5">
        <v>0</v>
      </c>
      <c r="L56" s="5"/>
      <c r="M56" s="5">
        <v>-774240</v>
      </c>
      <c r="N56" s="5"/>
      <c r="O56" s="5">
        <v>7835675689</v>
      </c>
      <c r="P56" s="5"/>
      <c r="Q56" s="5">
        <v>2134303</v>
      </c>
      <c r="R56" s="5"/>
      <c r="S56" s="5">
        <v>9990</v>
      </c>
      <c r="T56" s="5"/>
      <c r="U56" s="5">
        <v>25184301107</v>
      </c>
      <c r="V56" s="5"/>
      <c r="W56" s="5">
        <v>21194822932.5285</v>
      </c>
      <c r="X56" s="5"/>
      <c r="Y56" s="6">
        <v>5.7265884308936197E-3</v>
      </c>
    </row>
    <row r="57" spans="1:25" x14ac:dyDescent="0.55000000000000004">
      <c r="A57" s="1" t="s">
        <v>73</v>
      </c>
      <c r="C57" s="5">
        <v>55628</v>
      </c>
      <c r="D57" s="5"/>
      <c r="E57" s="5">
        <v>820225714</v>
      </c>
      <c r="F57" s="5"/>
      <c r="G57" s="5">
        <v>1016359106.2920001</v>
      </c>
      <c r="H57" s="5"/>
      <c r="I57" s="5">
        <v>0</v>
      </c>
      <c r="J57" s="5"/>
      <c r="K57" s="5">
        <v>0</v>
      </c>
      <c r="L57" s="5"/>
      <c r="M57" s="5">
        <v>0</v>
      </c>
      <c r="N57" s="5"/>
      <c r="O57" s="5">
        <v>0</v>
      </c>
      <c r="P57" s="5"/>
      <c r="Q57" s="5">
        <v>55628</v>
      </c>
      <c r="R57" s="5"/>
      <c r="S57" s="5">
        <v>21660</v>
      </c>
      <c r="T57" s="5"/>
      <c r="U57" s="5">
        <v>820225714</v>
      </c>
      <c r="V57" s="5"/>
      <c r="W57" s="5">
        <v>1197733310.244</v>
      </c>
      <c r="X57" s="5"/>
      <c r="Y57" s="6">
        <v>3.2361325874596269E-4</v>
      </c>
    </row>
    <row r="58" spans="1:25" x14ac:dyDescent="0.55000000000000004">
      <c r="A58" s="1" t="s">
        <v>74</v>
      </c>
      <c r="C58" s="5">
        <v>4930802</v>
      </c>
      <c r="D58" s="5"/>
      <c r="E58" s="5">
        <v>52152283468</v>
      </c>
      <c r="F58" s="5"/>
      <c r="G58" s="5">
        <v>44946422386.677002</v>
      </c>
      <c r="H58" s="5"/>
      <c r="I58" s="5">
        <v>0</v>
      </c>
      <c r="J58" s="5"/>
      <c r="K58" s="5">
        <v>0</v>
      </c>
      <c r="L58" s="5"/>
      <c r="M58" s="5">
        <v>-607685</v>
      </c>
      <c r="N58" s="5"/>
      <c r="O58" s="5">
        <v>6245555922</v>
      </c>
      <c r="P58" s="5"/>
      <c r="Q58" s="5">
        <v>4323117</v>
      </c>
      <c r="R58" s="5"/>
      <c r="S58" s="5">
        <v>10150</v>
      </c>
      <c r="T58" s="5"/>
      <c r="U58" s="5">
        <v>45724898968</v>
      </c>
      <c r="V58" s="5"/>
      <c r="W58" s="5">
        <v>43618553706.577499</v>
      </c>
      <c r="X58" s="5"/>
      <c r="Y58" s="6">
        <v>1.1785213107161345E-2</v>
      </c>
    </row>
    <row r="59" spans="1:25" x14ac:dyDescent="0.55000000000000004">
      <c r="A59" s="1" t="s">
        <v>75</v>
      </c>
      <c r="C59" s="5">
        <v>12333165</v>
      </c>
      <c r="D59" s="5"/>
      <c r="E59" s="5">
        <v>41373630996</v>
      </c>
      <c r="F59" s="5"/>
      <c r="G59" s="5">
        <v>43277032818.922501</v>
      </c>
      <c r="H59" s="5"/>
      <c r="I59" s="5">
        <v>0</v>
      </c>
      <c r="J59" s="5"/>
      <c r="K59" s="5">
        <v>0</v>
      </c>
      <c r="L59" s="5"/>
      <c r="M59" s="5">
        <v>-1593944</v>
      </c>
      <c r="N59" s="5"/>
      <c r="O59" s="5">
        <v>6412460824</v>
      </c>
      <c r="P59" s="5"/>
      <c r="Q59" s="5">
        <v>10739221</v>
      </c>
      <c r="R59" s="5"/>
      <c r="S59" s="5">
        <v>3916</v>
      </c>
      <c r="T59" s="5"/>
      <c r="U59" s="5">
        <v>36026483616</v>
      </c>
      <c r="V59" s="5"/>
      <c r="W59" s="5">
        <v>41804563438.855797</v>
      </c>
      <c r="X59" s="5"/>
      <c r="Y59" s="6">
        <v>1.1295094566706548E-2</v>
      </c>
    </row>
    <row r="60" spans="1:25" x14ac:dyDescent="0.55000000000000004">
      <c r="A60" s="1" t="s">
        <v>77</v>
      </c>
      <c r="C60" s="5">
        <v>500000</v>
      </c>
      <c r="D60" s="5"/>
      <c r="E60" s="5">
        <v>6906765654</v>
      </c>
      <c r="F60" s="5"/>
      <c r="G60" s="5">
        <v>9080646750</v>
      </c>
      <c r="H60" s="5"/>
      <c r="I60" s="5">
        <v>0</v>
      </c>
      <c r="J60" s="5"/>
      <c r="K60" s="5">
        <v>0</v>
      </c>
      <c r="L60" s="5"/>
      <c r="M60" s="5">
        <v>-250000</v>
      </c>
      <c r="N60" s="5"/>
      <c r="O60" s="5">
        <v>4850499825</v>
      </c>
      <c r="P60" s="5"/>
      <c r="Q60" s="5">
        <v>250000</v>
      </c>
      <c r="R60" s="5"/>
      <c r="S60" s="5">
        <v>17430</v>
      </c>
      <c r="T60" s="5"/>
      <c r="U60" s="5">
        <v>3453382827</v>
      </c>
      <c r="V60" s="5"/>
      <c r="W60" s="5">
        <v>4331572875</v>
      </c>
      <c r="X60" s="5"/>
      <c r="Y60" s="6">
        <v>1.1703393414756126E-3</v>
      </c>
    </row>
    <row r="61" spans="1:25" x14ac:dyDescent="0.55000000000000004">
      <c r="A61" s="1" t="s">
        <v>78</v>
      </c>
      <c r="C61" s="5">
        <v>3868825</v>
      </c>
      <c r="D61" s="5"/>
      <c r="E61" s="5">
        <v>54419702716</v>
      </c>
      <c r="F61" s="5"/>
      <c r="G61" s="5">
        <v>32804720840.362499</v>
      </c>
      <c r="H61" s="5"/>
      <c r="I61" s="5">
        <v>0</v>
      </c>
      <c r="J61" s="5"/>
      <c r="K61" s="5">
        <v>0</v>
      </c>
      <c r="L61" s="5"/>
      <c r="M61" s="5">
        <v>0</v>
      </c>
      <c r="N61" s="5"/>
      <c r="O61" s="5">
        <v>0</v>
      </c>
      <c r="P61" s="5"/>
      <c r="Q61" s="5">
        <v>3868825</v>
      </c>
      <c r="R61" s="5"/>
      <c r="S61" s="5">
        <v>8890</v>
      </c>
      <c r="T61" s="5"/>
      <c r="U61" s="5">
        <v>54419702716</v>
      </c>
      <c r="V61" s="5"/>
      <c r="W61" s="5">
        <v>34189210817.212502</v>
      </c>
      <c r="X61" s="5"/>
      <c r="Y61" s="6">
        <v>9.237517093230797E-3</v>
      </c>
    </row>
    <row r="62" spans="1:25" x14ac:dyDescent="0.55000000000000004">
      <c r="A62" s="1" t="s">
        <v>80</v>
      </c>
      <c r="C62" s="5">
        <v>2399288</v>
      </c>
      <c r="D62" s="5"/>
      <c r="E62" s="5">
        <v>10301412522</v>
      </c>
      <c r="F62" s="5"/>
      <c r="G62" s="5">
        <v>15383328924.780001</v>
      </c>
      <c r="H62" s="5"/>
      <c r="I62" s="5">
        <v>0</v>
      </c>
      <c r="J62" s="5"/>
      <c r="K62" s="5">
        <v>0</v>
      </c>
      <c r="L62" s="5"/>
      <c r="M62" s="5">
        <v>0</v>
      </c>
      <c r="N62" s="5"/>
      <c r="O62" s="5">
        <v>0</v>
      </c>
      <c r="P62" s="5"/>
      <c r="Q62" s="5">
        <v>2399288</v>
      </c>
      <c r="R62" s="5"/>
      <c r="S62" s="5">
        <v>7310</v>
      </c>
      <c r="T62" s="5"/>
      <c r="U62" s="5">
        <v>10301412522</v>
      </c>
      <c r="V62" s="5"/>
      <c r="W62" s="5">
        <v>17434439448.084</v>
      </c>
      <c r="X62" s="5"/>
      <c r="Y62" s="6">
        <v>4.7105776519267431E-3</v>
      </c>
    </row>
    <row r="63" spans="1:25" x14ac:dyDescent="0.55000000000000004">
      <c r="A63" s="1" t="s">
        <v>82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v>1500000</v>
      </c>
      <c r="J63" s="5"/>
      <c r="K63" s="5">
        <v>10479716064</v>
      </c>
      <c r="L63" s="5"/>
      <c r="M63" s="5">
        <v>0</v>
      </c>
      <c r="N63" s="5"/>
      <c r="O63" s="5">
        <v>0</v>
      </c>
      <c r="P63" s="5"/>
      <c r="Q63" s="5">
        <v>1500000</v>
      </c>
      <c r="R63" s="5"/>
      <c r="S63" s="5">
        <v>6720</v>
      </c>
      <c r="T63" s="5"/>
      <c r="U63" s="5">
        <v>10479716064</v>
      </c>
      <c r="V63" s="5"/>
      <c r="W63" s="5">
        <v>10020024000</v>
      </c>
      <c r="X63" s="5"/>
      <c r="Y63" s="6">
        <v>2.7072910067869591E-3</v>
      </c>
    </row>
    <row r="64" spans="1:25" x14ac:dyDescent="0.55000000000000004">
      <c r="A64" s="1" t="s">
        <v>83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v>571500</v>
      </c>
      <c r="J64" s="5"/>
      <c r="K64" s="5">
        <v>24311376201</v>
      </c>
      <c r="L64" s="5"/>
      <c r="M64" s="5">
        <v>0</v>
      </c>
      <c r="N64" s="5"/>
      <c r="O64" s="5">
        <v>0</v>
      </c>
      <c r="P64" s="5"/>
      <c r="Q64" s="5">
        <v>571500</v>
      </c>
      <c r="R64" s="5"/>
      <c r="S64" s="5">
        <v>47450</v>
      </c>
      <c r="T64" s="5"/>
      <c r="U64" s="5">
        <v>24311376201</v>
      </c>
      <c r="V64" s="5"/>
      <c r="W64" s="5">
        <v>26956324833.75</v>
      </c>
      <c r="X64" s="5"/>
      <c r="Y64" s="6">
        <v>7.2832775448880508E-3</v>
      </c>
    </row>
    <row r="65" spans="1:25" x14ac:dyDescent="0.55000000000000004">
      <c r="A65" s="1" t="s">
        <v>84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v>1600000</v>
      </c>
      <c r="J65" s="5"/>
      <c r="K65" s="5">
        <v>21941504812</v>
      </c>
      <c r="L65" s="5"/>
      <c r="M65" s="5">
        <v>0</v>
      </c>
      <c r="N65" s="5"/>
      <c r="O65" s="5">
        <v>0</v>
      </c>
      <c r="P65" s="5"/>
      <c r="Q65" s="5">
        <v>1600000</v>
      </c>
      <c r="R65" s="5"/>
      <c r="S65" s="5">
        <v>17340</v>
      </c>
      <c r="T65" s="5"/>
      <c r="U65" s="5">
        <v>21941504812</v>
      </c>
      <c r="V65" s="5"/>
      <c r="W65" s="5">
        <v>27578923200</v>
      </c>
      <c r="X65" s="5"/>
      <c r="Y65" s="6">
        <v>7.4514961996326777E-3</v>
      </c>
    </row>
    <row r="66" spans="1:25" x14ac:dyDescent="0.55000000000000004">
      <c r="A66" s="1" t="s">
        <v>85</v>
      </c>
      <c r="C66" s="5">
        <v>0</v>
      </c>
      <c r="D66" s="5"/>
      <c r="E66" s="5">
        <v>0</v>
      </c>
      <c r="F66" s="5"/>
      <c r="G66" s="5">
        <v>0</v>
      </c>
      <c r="H66" s="5"/>
      <c r="I66" s="5">
        <v>450000</v>
      </c>
      <c r="J66" s="5"/>
      <c r="K66" s="5">
        <v>2031793193</v>
      </c>
      <c r="L66" s="5"/>
      <c r="M66" s="5">
        <v>0</v>
      </c>
      <c r="N66" s="5"/>
      <c r="O66" s="5">
        <v>0</v>
      </c>
      <c r="P66" s="5"/>
      <c r="Q66" s="5">
        <v>450000</v>
      </c>
      <c r="R66" s="5"/>
      <c r="S66" s="5">
        <v>9020</v>
      </c>
      <c r="T66" s="5"/>
      <c r="U66" s="5">
        <v>2031793193</v>
      </c>
      <c r="V66" s="5"/>
      <c r="W66" s="5">
        <v>4034848950</v>
      </c>
      <c r="X66" s="5"/>
      <c r="Y66" s="6">
        <v>1.0901680750543916E-3</v>
      </c>
    </row>
    <row r="67" spans="1:25" x14ac:dyDescent="0.55000000000000004">
      <c r="A67" s="1" t="s">
        <v>87</v>
      </c>
      <c r="C67" s="5">
        <v>0</v>
      </c>
      <c r="D67" s="5"/>
      <c r="E67" s="5">
        <v>0</v>
      </c>
      <c r="F67" s="5"/>
      <c r="G67" s="5">
        <v>0</v>
      </c>
      <c r="H67" s="5"/>
      <c r="I67" s="5">
        <v>500000</v>
      </c>
      <c r="J67" s="5"/>
      <c r="K67" s="5">
        <v>3403587654</v>
      </c>
      <c r="L67" s="5"/>
      <c r="M67" s="5">
        <v>-250000</v>
      </c>
      <c r="N67" s="5"/>
      <c r="O67" s="5">
        <v>2462758914</v>
      </c>
      <c r="P67" s="5"/>
      <c r="Q67" s="5">
        <v>250000</v>
      </c>
      <c r="R67" s="5"/>
      <c r="S67" s="5">
        <v>10050</v>
      </c>
      <c r="T67" s="5"/>
      <c r="U67" s="5">
        <v>1701793825</v>
      </c>
      <c r="V67" s="5"/>
      <c r="W67" s="5">
        <v>2497550625</v>
      </c>
      <c r="X67" s="5"/>
      <c r="Y67" s="6">
        <v>6.7480839826907098E-4</v>
      </c>
    </row>
    <row r="68" spans="1:25" x14ac:dyDescent="0.55000000000000004">
      <c r="A68" s="1" t="s">
        <v>88</v>
      </c>
      <c r="C68" s="5">
        <v>0</v>
      </c>
      <c r="D68" s="5"/>
      <c r="E68" s="5">
        <v>0</v>
      </c>
      <c r="F68" s="5"/>
      <c r="G68" s="5">
        <v>0</v>
      </c>
      <c r="H68" s="5"/>
      <c r="I68" s="5">
        <v>8112398</v>
      </c>
      <c r="J68" s="5"/>
      <c r="K68" s="5">
        <v>36174271576</v>
      </c>
      <c r="L68" s="5"/>
      <c r="M68" s="5">
        <v>0</v>
      </c>
      <c r="N68" s="5"/>
      <c r="O68" s="5">
        <v>0</v>
      </c>
      <c r="P68" s="5"/>
      <c r="Q68" s="5">
        <v>8112398</v>
      </c>
      <c r="R68" s="5"/>
      <c r="S68" s="5">
        <v>4750</v>
      </c>
      <c r="T68" s="5"/>
      <c r="U68" s="5">
        <v>36174271576</v>
      </c>
      <c r="V68" s="5"/>
      <c r="W68" s="5">
        <v>38304613851.525002</v>
      </c>
      <c r="X68" s="5"/>
      <c r="Y68" s="6">
        <v>1.034944992134558E-2</v>
      </c>
    </row>
    <row r="69" spans="1:25" ht="24.75" thickBot="1" x14ac:dyDescent="0.6">
      <c r="A69" s="1" t="s">
        <v>89</v>
      </c>
      <c r="C69" s="5">
        <v>0</v>
      </c>
      <c r="D69" s="5"/>
      <c r="E69" s="5">
        <v>0</v>
      </c>
      <c r="F69" s="5"/>
      <c r="G69" s="5">
        <v>0</v>
      </c>
      <c r="H69" s="5"/>
      <c r="I69" s="5">
        <v>595000</v>
      </c>
      <c r="J69" s="5"/>
      <c r="K69" s="5">
        <v>11315860478</v>
      </c>
      <c r="L69" s="5"/>
      <c r="M69" s="5">
        <v>-297500</v>
      </c>
      <c r="N69" s="5"/>
      <c r="O69" s="5">
        <v>8457874497</v>
      </c>
      <c r="P69" s="5"/>
      <c r="Q69" s="5">
        <v>297500</v>
      </c>
      <c r="R69" s="5"/>
      <c r="S69" s="5">
        <v>29600</v>
      </c>
      <c r="T69" s="5"/>
      <c r="U69" s="5">
        <v>5657930240</v>
      </c>
      <c r="V69" s="5"/>
      <c r="W69" s="5">
        <v>8753604300</v>
      </c>
      <c r="X69" s="5"/>
      <c r="Y69" s="6">
        <v>2.3651195045402739E-3</v>
      </c>
    </row>
    <row r="70" spans="1:25" ht="24.75" thickBot="1" x14ac:dyDescent="0.6">
      <c r="A70" s="1" t="s">
        <v>91</v>
      </c>
      <c r="C70" s="1" t="s">
        <v>91</v>
      </c>
      <c r="E70" s="3">
        <f>SUM(E9:E69)</f>
        <v>1965009396113</v>
      </c>
      <c r="G70" s="3">
        <f>SUM(G9:G69)</f>
        <v>2251534470705.7505</v>
      </c>
      <c r="I70" s="1" t="s">
        <v>91</v>
      </c>
      <c r="K70" s="3">
        <f>SUM(K9:K69)</f>
        <v>145675072520</v>
      </c>
      <c r="M70" s="1" t="s">
        <v>91</v>
      </c>
      <c r="O70" s="3">
        <f>SUM(O9:O69)</f>
        <v>216399482654</v>
      </c>
      <c r="Q70" s="1" t="s">
        <v>91</v>
      </c>
      <c r="S70" s="1" t="s">
        <v>91</v>
      </c>
      <c r="U70" s="3">
        <f>SUM(U9:U69)</f>
        <v>1946931157731</v>
      </c>
      <c r="W70" s="3">
        <f>SUM(W9:W69)</f>
        <v>2372601305866.2373</v>
      </c>
      <c r="Y70" s="7">
        <f>SUM(Y9:Y69)</f>
        <v>0.64104858212541804</v>
      </c>
    </row>
    <row r="71" spans="1:25" ht="24.75" thickTop="1" x14ac:dyDescent="0.55000000000000004"/>
    <row r="72" spans="1:25" x14ac:dyDescent="0.55000000000000004">
      <c r="Y72" s="2"/>
    </row>
    <row r="73" spans="1:25" x14ac:dyDescent="0.55000000000000004">
      <c r="Y73" s="2"/>
    </row>
    <row r="74" spans="1:25" x14ac:dyDescent="0.55000000000000004">
      <c r="Y74" s="2"/>
    </row>
    <row r="75" spans="1:25" x14ac:dyDescent="0.55000000000000004">
      <c r="Y75" s="2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1210-3CAC-4CB1-B5C9-4BA40D7F835A}">
  <dimension ref="A2:M15"/>
  <sheetViews>
    <sheetView rightToLeft="1" workbookViewId="0">
      <selection activeCell="I13" sqref="I13"/>
    </sheetView>
  </sheetViews>
  <sheetFormatPr defaultRowHeight="24" x14ac:dyDescent="0.55000000000000004"/>
  <cols>
    <col min="1" max="1" width="32.7109375" style="1" customWidth="1"/>
    <col min="2" max="2" width="1" style="1" customWidth="1"/>
    <col min="3" max="3" width="21" style="1" customWidth="1"/>
    <col min="4" max="4" width="1" style="1" customWidth="1"/>
    <col min="5" max="5" width="16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6384" width="9.140625" style="1"/>
  </cols>
  <sheetData>
    <row r="2" spans="1:13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</row>
    <row r="3" spans="1:13" ht="24.75" x14ac:dyDescent="0.55000000000000004">
      <c r="A3" s="19" t="s">
        <v>120</v>
      </c>
      <c r="B3" s="19" t="s">
        <v>120</v>
      </c>
      <c r="C3" s="19" t="s">
        <v>120</v>
      </c>
      <c r="D3" s="19" t="s">
        <v>120</v>
      </c>
      <c r="E3" s="19" t="s">
        <v>120</v>
      </c>
      <c r="F3" s="19" t="s">
        <v>120</v>
      </c>
      <c r="G3" s="19" t="s">
        <v>120</v>
      </c>
      <c r="H3" s="19" t="s">
        <v>120</v>
      </c>
      <c r="I3" s="19" t="s">
        <v>120</v>
      </c>
      <c r="J3" s="19" t="s">
        <v>120</v>
      </c>
      <c r="K3" s="19" t="s">
        <v>120</v>
      </c>
      <c r="L3" s="19" t="s">
        <v>120</v>
      </c>
      <c r="M3" s="19" t="s">
        <v>120</v>
      </c>
    </row>
    <row r="4" spans="1:13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</row>
    <row r="6" spans="1:13" ht="25.5" thickBot="1" x14ac:dyDescent="0.6">
      <c r="A6" s="8" t="s">
        <v>121</v>
      </c>
      <c r="C6" s="18" t="s">
        <v>122</v>
      </c>
      <c r="D6" s="18" t="s">
        <v>122</v>
      </c>
      <c r="E6" s="18" t="s">
        <v>122</v>
      </c>
      <c r="F6" s="18" t="s">
        <v>122</v>
      </c>
      <c r="G6" s="18" t="s">
        <v>122</v>
      </c>
      <c r="I6" s="18" t="s">
        <v>123</v>
      </c>
      <c r="J6" s="18" t="s">
        <v>123</v>
      </c>
      <c r="K6" s="18" t="s">
        <v>123</v>
      </c>
      <c r="L6" s="18" t="s">
        <v>123</v>
      </c>
      <c r="M6" s="18" t="s">
        <v>123</v>
      </c>
    </row>
    <row r="7" spans="1:13" ht="25.5" thickBot="1" x14ac:dyDescent="0.6">
      <c r="A7" s="8" t="s">
        <v>124</v>
      </c>
      <c r="C7" s="8" t="s">
        <v>125</v>
      </c>
      <c r="E7" s="8" t="s">
        <v>126</v>
      </c>
      <c r="G7" s="8" t="s">
        <v>127</v>
      </c>
      <c r="I7" s="8" t="s">
        <v>125</v>
      </c>
      <c r="K7" s="8" t="s">
        <v>126</v>
      </c>
      <c r="M7" s="8" t="s">
        <v>127</v>
      </c>
    </row>
    <row r="8" spans="1:13" x14ac:dyDescent="0.55000000000000004">
      <c r="A8" s="1" t="s">
        <v>128</v>
      </c>
      <c r="C8" s="11">
        <v>0</v>
      </c>
      <c r="D8" s="10"/>
      <c r="E8" s="10">
        <v>0</v>
      </c>
      <c r="F8" s="10"/>
      <c r="G8" s="11">
        <v>0</v>
      </c>
      <c r="H8" s="10"/>
      <c r="I8" s="11">
        <v>39073497581</v>
      </c>
      <c r="J8" s="10"/>
      <c r="K8" s="10">
        <v>0</v>
      </c>
      <c r="L8" s="10"/>
      <c r="M8" s="11">
        <v>39073497581</v>
      </c>
    </row>
    <row r="9" spans="1:13" x14ac:dyDescent="0.55000000000000004">
      <c r="A9" s="1" t="s">
        <v>101</v>
      </c>
      <c r="C9" s="11">
        <v>4084397260</v>
      </c>
      <c r="D9" s="10"/>
      <c r="E9" s="10">
        <v>0</v>
      </c>
      <c r="F9" s="10"/>
      <c r="G9" s="11">
        <v>4084397260</v>
      </c>
      <c r="H9" s="10"/>
      <c r="I9" s="11">
        <v>9214959452</v>
      </c>
      <c r="J9" s="10"/>
      <c r="K9" s="10">
        <v>0</v>
      </c>
      <c r="L9" s="10"/>
      <c r="M9" s="11">
        <v>9214959452</v>
      </c>
    </row>
    <row r="10" spans="1:13" x14ac:dyDescent="0.55000000000000004">
      <c r="A10" s="1" t="s">
        <v>129</v>
      </c>
      <c r="C10" s="11">
        <v>0</v>
      </c>
      <c r="D10" s="10"/>
      <c r="E10" s="10">
        <v>0</v>
      </c>
      <c r="F10" s="10"/>
      <c r="G10" s="11">
        <v>0</v>
      </c>
      <c r="H10" s="10"/>
      <c r="I10" s="11">
        <v>11531287464</v>
      </c>
      <c r="J10" s="10"/>
      <c r="K10" s="10">
        <v>0</v>
      </c>
      <c r="L10" s="10"/>
      <c r="M10" s="11">
        <v>11531287464</v>
      </c>
    </row>
    <row r="11" spans="1:13" ht="24.75" thickBot="1" x14ac:dyDescent="0.6">
      <c r="A11" s="1" t="s">
        <v>130</v>
      </c>
      <c r="C11" s="11">
        <v>0</v>
      </c>
      <c r="D11" s="10"/>
      <c r="E11" s="10">
        <v>0</v>
      </c>
      <c r="F11" s="10"/>
      <c r="G11" s="11">
        <v>0</v>
      </c>
      <c r="H11" s="10"/>
      <c r="I11" s="11">
        <v>9906004696</v>
      </c>
      <c r="J11" s="10"/>
      <c r="K11" s="10">
        <v>0</v>
      </c>
      <c r="L11" s="10"/>
      <c r="M11" s="11">
        <v>9906004696</v>
      </c>
    </row>
    <row r="12" spans="1:13" ht="24.75" thickBot="1" x14ac:dyDescent="0.6">
      <c r="A12" s="1" t="s">
        <v>91</v>
      </c>
      <c r="C12" s="9">
        <f>SUM(C8:C11)</f>
        <v>4084397260</v>
      </c>
      <c r="D12" s="10"/>
      <c r="E12" s="9">
        <f>SUM(E8:E11)</f>
        <v>0</v>
      </c>
      <c r="F12" s="10"/>
      <c r="G12" s="9">
        <f>SUM(G8:G11)</f>
        <v>4084397260</v>
      </c>
      <c r="H12" s="10"/>
      <c r="I12" s="9">
        <f>SUM(I8:I11)</f>
        <v>69725749193</v>
      </c>
      <c r="J12" s="10"/>
      <c r="K12" s="9">
        <f>SUM(K8:K11)</f>
        <v>0</v>
      </c>
      <c r="L12" s="10"/>
      <c r="M12" s="9">
        <f>SUM(M8:M11)</f>
        <v>69725749193</v>
      </c>
    </row>
    <row r="13" spans="1:13" ht="24.75" thickTop="1" x14ac:dyDescent="0.55000000000000004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55000000000000004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55000000000000004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17"/>
  <sheetViews>
    <sheetView rightToLeft="1" workbookViewId="0">
      <selection activeCell="I16" sqref="I16"/>
    </sheetView>
  </sheetViews>
  <sheetFormatPr defaultRowHeight="24" x14ac:dyDescent="0.55000000000000004"/>
  <cols>
    <col min="1" max="1" width="32.7109375" style="1" customWidth="1"/>
    <col min="2" max="2" width="1" style="1" customWidth="1"/>
    <col min="3" max="3" width="21" style="1" customWidth="1"/>
    <col min="4" max="4" width="1" style="1" customWidth="1"/>
    <col min="5" max="5" width="16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8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</row>
    <row r="3" spans="1:18" ht="24.75" x14ac:dyDescent="0.55000000000000004">
      <c r="A3" s="19" t="s">
        <v>120</v>
      </c>
      <c r="B3" s="19" t="s">
        <v>120</v>
      </c>
      <c r="C3" s="19" t="s">
        <v>120</v>
      </c>
      <c r="D3" s="19" t="s">
        <v>120</v>
      </c>
      <c r="E3" s="19" t="s">
        <v>120</v>
      </c>
      <c r="F3" s="19" t="s">
        <v>120</v>
      </c>
      <c r="G3" s="19" t="s">
        <v>120</v>
      </c>
      <c r="H3" s="19" t="s">
        <v>120</v>
      </c>
      <c r="I3" s="19" t="s">
        <v>120</v>
      </c>
      <c r="J3" s="19" t="s">
        <v>120</v>
      </c>
      <c r="K3" s="19" t="s">
        <v>120</v>
      </c>
      <c r="L3" s="19" t="s">
        <v>120</v>
      </c>
      <c r="M3" s="19" t="s">
        <v>120</v>
      </c>
    </row>
    <row r="4" spans="1:18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</row>
    <row r="6" spans="1:18" ht="25.5" thickBot="1" x14ac:dyDescent="0.6">
      <c r="A6" s="8" t="s">
        <v>121</v>
      </c>
      <c r="C6" s="18" t="s">
        <v>122</v>
      </c>
      <c r="D6" s="18" t="s">
        <v>122</v>
      </c>
      <c r="E6" s="18" t="s">
        <v>122</v>
      </c>
      <c r="F6" s="18" t="s">
        <v>122</v>
      </c>
      <c r="G6" s="18" t="s">
        <v>122</v>
      </c>
      <c r="I6" s="18" t="s">
        <v>123</v>
      </c>
      <c r="J6" s="18" t="s">
        <v>123</v>
      </c>
      <c r="K6" s="18" t="s">
        <v>123</v>
      </c>
      <c r="L6" s="18" t="s">
        <v>123</v>
      </c>
      <c r="M6" s="18" t="s">
        <v>123</v>
      </c>
    </row>
    <row r="7" spans="1:18" ht="25.5" thickBot="1" x14ac:dyDescent="0.6">
      <c r="A7" s="18" t="s">
        <v>124</v>
      </c>
      <c r="C7" s="18" t="s">
        <v>125</v>
      </c>
      <c r="E7" s="18" t="s">
        <v>126</v>
      </c>
      <c r="G7" s="18" t="s">
        <v>127</v>
      </c>
      <c r="I7" s="18" t="s">
        <v>125</v>
      </c>
      <c r="K7" s="18" t="s">
        <v>126</v>
      </c>
      <c r="M7" s="18" t="s">
        <v>127</v>
      </c>
    </row>
    <row r="8" spans="1:18" x14ac:dyDescent="0.55000000000000004">
      <c r="A8" s="1" t="s">
        <v>108</v>
      </c>
      <c r="C8" s="11">
        <v>2912019</v>
      </c>
      <c r="D8" s="10"/>
      <c r="E8" s="11">
        <v>0</v>
      </c>
      <c r="F8" s="10"/>
      <c r="G8" s="11">
        <v>2912019</v>
      </c>
      <c r="H8" s="10"/>
      <c r="I8" s="11">
        <v>18260412</v>
      </c>
      <c r="J8" s="10"/>
      <c r="K8" s="11">
        <v>0</v>
      </c>
      <c r="L8" s="10"/>
      <c r="M8" s="11">
        <v>18260412</v>
      </c>
      <c r="N8" s="10"/>
      <c r="O8" s="10"/>
      <c r="P8" s="10"/>
      <c r="Q8" s="10"/>
      <c r="R8" s="10"/>
    </row>
    <row r="9" spans="1:18" x14ac:dyDescent="0.55000000000000004">
      <c r="A9" s="1" t="s">
        <v>110</v>
      </c>
      <c r="C9" s="11">
        <v>3278856</v>
      </c>
      <c r="D9" s="10"/>
      <c r="E9" s="11">
        <v>0</v>
      </c>
      <c r="F9" s="10"/>
      <c r="G9" s="11">
        <v>3278856</v>
      </c>
      <c r="H9" s="10"/>
      <c r="I9" s="11">
        <v>10315869</v>
      </c>
      <c r="J9" s="10"/>
      <c r="K9" s="11">
        <v>0</v>
      </c>
      <c r="L9" s="10"/>
      <c r="M9" s="11">
        <v>10315869</v>
      </c>
      <c r="N9" s="10"/>
      <c r="O9" s="10"/>
      <c r="P9" s="10"/>
      <c r="Q9" s="10"/>
      <c r="R9" s="10"/>
    </row>
    <row r="10" spans="1:18" x14ac:dyDescent="0.55000000000000004">
      <c r="A10" s="1" t="s">
        <v>112</v>
      </c>
      <c r="C10" s="11">
        <v>4238738296</v>
      </c>
      <c r="D10" s="10"/>
      <c r="E10" s="11">
        <v>0</v>
      </c>
      <c r="F10" s="10"/>
      <c r="G10" s="11">
        <v>4238738296</v>
      </c>
      <c r="H10" s="10"/>
      <c r="I10" s="11">
        <v>21666243759</v>
      </c>
      <c r="J10" s="10"/>
      <c r="K10" s="11">
        <v>0</v>
      </c>
      <c r="L10" s="10"/>
      <c r="M10" s="11">
        <v>21666243759</v>
      </c>
      <c r="N10" s="10"/>
      <c r="O10" s="10"/>
      <c r="P10" s="10"/>
      <c r="Q10" s="10"/>
      <c r="R10" s="10"/>
    </row>
    <row r="11" spans="1:18" x14ac:dyDescent="0.55000000000000004">
      <c r="A11" s="1" t="s">
        <v>115</v>
      </c>
      <c r="C11" s="11">
        <v>14053</v>
      </c>
      <c r="D11" s="10"/>
      <c r="E11" s="11">
        <v>0</v>
      </c>
      <c r="F11" s="10"/>
      <c r="G11" s="11">
        <v>14053</v>
      </c>
      <c r="H11" s="10"/>
      <c r="I11" s="11">
        <v>253974</v>
      </c>
      <c r="J11" s="10"/>
      <c r="K11" s="11">
        <v>0</v>
      </c>
      <c r="L11" s="10"/>
      <c r="M11" s="11">
        <v>253974</v>
      </c>
      <c r="N11" s="10"/>
      <c r="O11" s="10"/>
      <c r="P11" s="10"/>
      <c r="Q11" s="10"/>
      <c r="R11" s="10"/>
    </row>
    <row r="12" spans="1:18" x14ac:dyDescent="0.55000000000000004">
      <c r="A12" s="1" t="s">
        <v>117</v>
      </c>
      <c r="C12" s="11">
        <v>14083333322</v>
      </c>
      <c r="D12" s="10"/>
      <c r="E12" s="11">
        <v>0</v>
      </c>
      <c r="F12" s="10"/>
      <c r="G12" s="11">
        <v>14083333322</v>
      </c>
      <c r="H12" s="10"/>
      <c r="I12" s="11">
        <v>80575136474</v>
      </c>
      <c r="J12" s="10"/>
      <c r="K12" s="11">
        <v>0</v>
      </c>
      <c r="L12" s="10"/>
      <c r="M12" s="11">
        <v>80575136474</v>
      </c>
      <c r="N12" s="10"/>
      <c r="O12" s="10"/>
      <c r="P12" s="10"/>
      <c r="Q12" s="10"/>
      <c r="R12" s="10"/>
    </row>
    <row r="13" spans="1:18" ht="24.75" thickBot="1" x14ac:dyDescent="0.6">
      <c r="A13" s="1" t="s">
        <v>117</v>
      </c>
      <c r="C13" s="11">
        <v>2166666650</v>
      </c>
      <c r="D13" s="10"/>
      <c r="E13" s="11">
        <v>0</v>
      </c>
      <c r="F13" s="10"/>
      <c r="G13" s="11">
        <v>2166666650</v>
      </c>
      <c r="H13" s="10"/>
      <c r="I13" s="11">
        <v>11401639280</v>
      </c>
      <c r="J13" s="10"/>
      <c r="K13" s="11">
        <v>0</v>
      </c>
      <c r="L13" s="10"/>
      <c r="M13" s="11">
        <v>11401639280</v>
      </c>
      <c r="N13" s="10"/>
      <c r="O13" s="10"/>
      <c r="P13" s="10"/>
      <c r="Q13" s="10"/>
      <c r="R13" s="10"/>
    </row>
    <row r="14" spans="1:18" ht="24.75" thickBot="1" x14ac:dyDescent="0.6">
      <c r="A14" s="1" t="s">
        <v>91</v>
      </c>
      <c r="C14" s="9">
        <f>SUM(C8:C13)</f>
        <v>20494943196</v>
      </c>
      <c r="D14" s="10"/>
      <c r="E14" s="9">
        <f>SUM(E8:E13)</f>
        <v>0</v>
      </c>
      <c r="F14" s="10"/>
      <c r="G14" s="9">
        <f>SUM(G8:G13)</f>
        <v>20494943196</v>
      </c>
      <c r="H14" s="10"/>
      <c r="I14" s="9">
        <f>SUM(I8:I13)</f>
        <v>113671849768</v>
      </c>
      <c r="J14" s="10"/>
      <c r="K14" s="9">
        <f>SUM(K8:K13)</f>
        <v>0</v>
      </c>
      <c r="L14" s="10"/>
      <c r="M14" s="9">
        <f>SUM(M8:M13)</f>
        <v>113671849768</v>
      </c>
      <c r="N14" s="10"/>
      <c r="O14" s="10"/>
      <c r="P14" s="10"/>
      <c r="Q14" s="10"/>
      <c r="R14" s="10"/>
    </row>
    <row r="15" spans="1:18" ht="24.75" thickTop="1" x14ac:dyDescent="0.55000000000000004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55000000000000004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3:18" x14ac:dyDescent="0.55000000000000004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75"/>
  <sheetViews>
    <sheetView rightToLeft="1" topLeftCell="A64" workbookViewId="0">
      <selection activeCell="Q70" sqref="E70:Q77"/>
    </sheetView>
  </sheetViews>
  <sheetFormatPr defaultRowHeight="24" x14ac:dyDescent="0.55000000000000004"/>
  <cols>
    <col min="1" max="1" width="31.140625" style="1" customWidth="1"/>
    <col min="2" max="2" width="1" style="1" customWidth="1"/>
    <col min="3" max="3" width="18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.75" x14ac:dyDescent="0.55000000000000004">
      <c r="A3" s="19" t="s">
        <v>120</v>
      </c>
      <c r="B3" s="19" t="s">
        <v>120</v>
      </c>
      <c r="C3" s="19" t="s">
        <v>120</v>
      </c>
      <c r="D3" s="19" t="s">
        <v>120</v>
      </c>
      <c r="E3" s="19" t="s">
        <v>120</v>
      </c>
      <c r="F3" s="19" t="s">
        <v>120</v>
      </c>
      <c r="G3" s="19" t="s">
        <v>120</v>
      </c>
      <c r="H3" s="19" t="s">
        <v>120</v>
      </c>
      <c r="I3" s="19" t="s">
        <v>120</v>
      </c>
      <c r="J3" s="19" t="s">
        <v>120</v>
      </c>
      <c r="K3" s="19" t="s">
        <v>120</v>
      </c>
      <c r="L3" s="19" t="s">
        <v>120</v>
      </c>
      <c r="M3" s="19" t="s">
        <v>120</v>
      </c>
      <c r="N3" s="19" t="s">
        <v>120</v>
      </c>
      <c r="O3" s="19" t="s">
        <v>120</v>
      </c>
      <c r="P3" s="19" t="s">
        <v>120</v>
      </c>
      <c r="Q3" s="19" t="s">
        <v>120</v>
      </c>
    </row>
    <row r="4" spans="1:17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.75" x14ac:dyDescent="0.55000000000000004">
      <c r="A6" s="18" t="s">
        <v>3</v>
      </c>
      <c r="C6" s="18" t="s">
        <v>122</v>
      </c>
      <c r="D6" s="18" t="s">
        <v>122</v>
      </c>
      <c r="E6" s="18" t="s">
        <v>122</v>
      </c>
      <c r="F6" s="18" t="s">
        <v>122</v>
      </c>
      <c r="G6" s="18" t="s">
        <v>122</v>
      </c>
      <c r="H6" s="18" t="s">
        <v>122</v>
      </c>
      <c r="I6" s="18" t="s">
        <v>122</v>
      </c>
      <c r="K6" s="18" t="s">
        <v>123</v>
      </c>
      <c r="L6" s="18" t="s">
        <v>123</v>
      </c>
      <c r="M6" s="18" t="s">
        <v>123</v>
      </c>
      <c r="N6" s="18" t="s">
        <v>123</v>
      </c>
      <c r="O6" s="18" t="s">
        <v>123</v>
      </c>
      <c r="P6" s="18" t="s">
        <v>123</v>
      </c>
      <c r="Q6" s="18" t="s">
        <v>123</v>
      </c>
    </row>
    <row r="7" spans="1:17" ht="24.75" x14ac:dyDescent="0.55000000000000004">
      <c r="A7" s="18" t="s">
        <v>3</v>
      </c>
      <c r="C7" s="18" t="s">
        <v>7</v>
      </c>
      <c r="E7" s="18" t="s">
        <v>173</v>
      </c>
      <c r="G7" s="18" t="s">
        <v>174</v>
      </c>
      <c r="I7" s="18" t="s">
        <v>176</v>
      </c>
      <c r="K7" s="18" t="s">
        <v>7</v>
      </c>
      <c r="M7" s="18" t="s">
        <v>173</v>
      </c>
      <c r="O7" s="18" t="s">
        <v>174</v>
      </c>
      <c r="Q7" s="18" t="s">
        <v>176</v>
      </c>
    </row>
    <row r="8" spans="1:17" x14ac:dyDescent="0.55000000000000004">
      <c r="A8" s="1" t="s">
        <v>62</v>
      </c>
      <c r="C8" s="5">
        <v>919653</v>
      </c>
      <c r="D8" s="5"/>
      <c r="E8" s="5">
        <v>4384970642</v>
      </c>
      <c r="F8" s="5"/>
      <c r="G8" s="5">
        <v>4087303541</v>
      </c>
      <c r="H8" s="5"/>
      <c r="I8" s="5">
        <f>E8-G8</f>
        <v>297667101</v>
      </c>
      <c r="J8" s="5"/>
      <c r="K8" s="5">
        <v>919653</v>
      </c>
      <c r="L8" s="5"/>
      <c r="M8" s="5">
        <v>4384970642</v>
      </c>
      <c r="N8" s="5"/>
      <c r="O8" s="5">
        <v>4087303541</v>
      </c>
      <c r="P8" s="5"/>
      <c r="Q8" s="5">
        <f>M8-O8</f>
        <v>297667101</v>
      </c>
    </row>
    <row r="9" spans="1:17" x14ac:dyDescent="0.55000000000000004">
      <c r="A9" s="1" t="s">
        <v>74</v>
      </c>
      <c r="C9" s="5">
        <v>607685</v>
      </c>
      <c r="D9" s="5"/>
      <c r="E9" s="5">
        <v>6245555922</v>
      </c>
      <c r="F9" s="5"/>
      <c r="G9" s="5">
        <v>6632680623</v>
      </c>
      <c r="H9" s="5"/>
      <c r="I9" s="5">
        <f t="shared" ref="I9:I68" si="0">E9-G9</f>
        <v>-387124701</v>
      </c>
      <c r="J9" s="5"/>
      <c r="K9" s="5">
        <v>607685</v>
      </c>
      <c r="L9" s="5"/>
      <c r="M9" s="5">
        <v>6245555922</v>
      </c>
      <c r="N9" s="5"/>
      <c r="O9" s="5">
        <v>6632680623</v>
      </c>
      <c r="P9" s="5"/>
      <c r="Q9" s="5">
        <f t="shared" ref="Q9:Q67" si="1">M9-O9</f>
        <v>-387124701</v>
      </c>
    </row>
    <row r="10" spans="1:17" x14ac:dyDescent="0.55000000000000004">
      <c r="A10" s="1" t="s">
        <v>52</v>
      </c>
      <c r="C10" s="5">
        <v>464211</v>
      </c>
      <c r="D10" s="5"/>
      <c r="E10" s="5">
        <v>24022183567</v>
      </c>
      <c r="F10" s="5"/>
      <c r="G10" s="5">
        <v>16132255104</v>
      </c>
      <c r="H10" s="5"/>
      <c r="I10" s="5">
        <f t="shared" si="0"/>
        <v>7889928463</v>
      </c>
      <c r="J10" s="5"/>
      <c r="K10" s="5">
        <v>1491820</v>
      </c>
      <c r="L10" s="5"/>
      <c r="M10" s="5">
        <v>71133520450</v>
      </c>
      <c r="N10" s="5"/>
      <c r="O10" s="5">
        <v>51843710733</v>
      </c>
      <c r="P10" s="5"/>
      <c r="Q10" s="5">
        <f t="shared" si="1"/>
        <v>19289809717</v>
      </c>
    </row>
    <row r="11" spans="1:17" x14ac:dyDescent="0.55000000000000004">
      <c r="A11" s="1" t="s">
        <v>44</v>
      </c>
      <c r="C11" s="5">
        <v>605101</v>
      </c>
      <c r="D11" s="5"/>
      <c r="E11" s="5">
        <v>10299399094</v>
      </c>
      <c r="F11" s="5"/>
      <c r="G11" s="5">
        <v>13642398737</v>
      </c>
      <c r="H11" s="5"/>
      <c r="I11" s="5">
        <f t="shared" si="0"/>
        <v>-3342999643</v>
      </c>
      <c r="J11" s="5"/>
      <c r="K11" s="5">
        <v>605101</v>
      </c>
      <c r="L11" s="5"/>
      <c r="M11" s="5">
        <v>10299399094</v>
      </c>
      <c r="N11" s="5"/>
      <c r="O11" s="5">
        <v>13642398737</v>
      </c>
      <c r="P11" s="5"/>
      <c r="Q11" s="5">
        <f t="shared" si="1"/>
        <v>-3342999643</v>
      </c>
    </row>
    <row r="12" spans="1:17" x14ac:dyDescent="0.55000000000000004">
      <c r="A12" s="1" t="s">
        <v>23</v>
      </c>
      <c r="C12" s="5">
        <v>11503598</v>
      </c>
      <c r="D12" s="5"/>
      <c r="E12" s="5">
        <v>27430207406</v>
      </c>
      <c r="F12" s="5"/>
      <c r="G12" s="5">
        <v>29354034136</v>
      </c>
      <c r="H12" s="5"/>
      <c r="I12" s="5">
        <f t="shared" si="0"/>
        <v>-1923826730</v>
      </c>
      <c r="J12" s="5"/>
      <c r="K12" s="5">
        <v>11503598</v>
      </c>
      <c r="L12" s="5"/>
      <c r="M12" s="5">
        <v>27430207406</v>
      </c>
      <c r="N12" s="5"/>
      <c r="O12" s="5">
        <v>29354034136</v>
      </c>
      <c r="P12" s="5"/>
      <c r="Q12" s="5">
        <f t="shared" si="1"/>
        <v>-1923826730</v>
      </c>
    </row>
    <row r="13" spans="1:17" x14ac:dyDescent="0.55000000000000004">
      <c r="A13" s="1" t="s">
        <v>19</v>
      </c>
      <c r="C13" s="5">
        <v>9106085</v>
      </c>
      <c r="D13" s="5"/>
      <c r="E13" s="5">
        <v>30444709348</v>
      </c>
      <c r="F13" s="5"/>
      <c r="G13" s="5">
        <v>21597842448</v>
      </c>
      <c r="H13" s="5"/>
      <c r="I13" s="5">
        <f t="shared" si="0"/>
        <v>8846866900</v>
      </c>
      <c r="J13" s="5"/>
      <c r="K13" s="5">
        <v>29250796</v>
      </c>
      <c r="L13" s="5"/>
      <c r="M13" s="5">
        <v>81366594714</v>
      </c>
      <c r="N13" s="5"/>
      <c r="O13" s="5">
        <v>69377134480</v>
      </c>
      <c r="P13" s="5"/>
      <c r="Q13" s="5">
        <f t="shared" si="1"/>
        <v>11989460234</v>
      </c>
    </row>
    <row r="14" spans="1:17" x14ac:dyDescent="0.55000000000000004">
      <c r="A14" s="1" t="s">
        <v>30</v>
      </c>
      <c r="C14" s="5">
        <v>183182</v>
      </c>
      <c r="D14" s="5"/>
      <c r="E14" s="5">
        <v>7048783927</v>
      </c>
      <c r="F14" s="5"/>
      <c r="G14" s="5">
        <v>4728930983</v>
      </c>
      <c r="H14" s="5"/>
      <c r="I14" s="5">
        <f t="shared" si="0"/>
        <v>2319852944</v>
      </c>
      <c r="J14" s="5"/>
      <c r="K14" s="5">
        <v>280150</v>
      </c>
      <c r="L14" s="5"/>
      <c r="M14" s="5">
        <v>9429815967</v>
      </c>
      <c r="N14" s="5"/>
      <c r="O14" s="5">
        <v>7232206282</v>
      </c>
      <c r="P14" s="5"/>
      <c r="Q14" s="5">
        <f t="shared" si="1"/>
        <v>2197609685</v>
      </c>
    </row>
    <row r="15" spans="1:17" x14ac:dyDescent="0.55000000000000004">
      <c r="A15" s="1" t="s">
        <v>68</v>
      </c>
      <c r="C15" s="5">
        <v>434505</v>
      </c>
      <c r="D15" s="5"/>
      <c r="E15" s="5">
        <v>9516528147</v>
      </c>
      <c r="F15" s="5"/>
      <c r="G15" s="5">
        <v>6940949505</v>
      </c>
      <c r="H15" s="5"/>
      <c r="I15" s="5">
        <f t="shared" si="0"/>
        <v>2575578642</v>
      </c>
      <c r="J15" s="5"/>
      <c r="K15" s="5">
        <v>434505</v>
      </c>
      <c r="L15" s="5"/>
      <c r="M15" s="5">
        <v>9516528147</v>
      </c>
      <c r="N15" s="5"/>
      <c r="O15" s="5">
        <v>6940949505</v>
      </c>
      <c r="P15" s="5"/>
      <c r="Q15" s="5">
        <f t="shared" si="1"/>
        <v>2575578642</v>
      </c>
    </row>
    <row r="16" spans="1:17" x14ac:dyDescent="0.55000000000000004">
      <c r="A16" s="1" t="s">
        <v>64</v>
      </c>
      <c r="C16" s="5">
        <v>2210143</v>
      </c>
      <c r="D16" s="5"/>
      <c r="E16" s="5">
        <v>12653964171</v>
      </c>
      <c r="F16" s="5"/>
      <c r="G16" s="5">
        <v>10932235458</v>
      </c>
      <c r="H16" s="5"/>
      <c r="I16" s="5">
        <f t="shared" si="0"/>
        <v>1721728713</v>
      </c>
      <c r="J16" s="5"/>
      <c r="K16" s="5">
        <v>16237503</v>
      </c>
      <c r="L16" s="5"/>
      <c r="M16" s="5">
        <v>71035094278</v>
      </c>
      <c r="N16" s="5"/>
      <c r="O16" s="5">
        <v>80317067624</v>
      </c>
      <c r="P16" s="5"/>
      <c r="Q16" s="5">
        <f t="shared" si="1"/>
        <v>-9281973346</v>
      </c>
    </row>
    <row r="17" spans="1:17" x14ac:dyDescent="0.55000000000000004">
      <c r="A17" s="1" t="s">
        <v>89</v>
      </c>
      <c r="C17" s="5">
        <v>297500</v>
      </c>
      <c r="D17" s="5"/>
      <c r="E17" s="5">
        <v>8457874497</v>
      </c>
      <c r="F17" s="5"/>
      <c r="G17" s="5">
        <v>5657930238</v>
      </c>
      <c r="H17" s="5"/>
      <c r="I17" s="5">
        <f t="shared" si="0"/>
        <v>2799944259</v>
      </c>
      <c r="J17" s="5"/>
      <c r="K17" s="5">
        <v>297500</v>
      </c>
      <c r="L17" s="5"/>
      <c r="M17" s="5">
        <v>8457874497</v>
      </c>
      <c r="N17" s="5"/>
      <c r="O17" s="5">
        <v>5657930238</v>
      </c>
      <c r="P17" s="5"/>
      <c r="Q17" s="5">
        <f t="shared" si="1"/>
        <v>2799944259</v>
      </c>
    </row>
    <row r="18" spans="1:17" x14ac:dyDescent="0.55000000000000004">
      <c r="A18" s="1" t="s">
        <v>55</v>
      </c>
      <c r="C18" s="5">
        <v>551374</v>
      </c>
      <c r="D18" s="5"/>
      <c r="E18" s="5">
        <v>2873996962</v>
      </c>
      <c r="F18" s="5"/>
      <c r="G18" s="5">
        <v>2226903181</v>
      </c>
      <c r="H18" s="5"/>
      <c r="I18" s="5">
        <f t="shared" si="0"/>
        <v>647093781</v>
      </c>
      <c r="J18" s="5"/>
      <c r="K18" s="5">
        <v>551374</v>
      </c>
      <c r="L18" s="5"/>
      <c r="M18" s="5">
        <v>2873996962</v>
      </c>
      <c r="N18" s="5"/>
      <c r="O18" s="5">
        <v>2226903181</v>
      </c>
      <c r="P18" s="5"/>
      <c r="Q18" s="5">
        <f t="shared" si="1"/>
        <v>647093781</v>
      </c>
    </row>
    <row r="19" spans="1:17" x14ac:dyDescent="0.55000000000000004">
      <c r="A19" s="1" t="s">
        <v>77</v>
      </c>
      <c r="C19" s="5">
        <v>250000</v>
      </c>
      <c r="D19" s="5"/>
      <c r="E19" s="5">
        <v>4850499825</v>
      </c>
      <c r="F19" s="5"/>
      <c r="G19" s="5">
        <v>3453382827</v>
      </c>
      <c r="H19" s="5"/>
      <c r="I19" s="5">
        <f t="shared" si="0"/>
        <v>1397116998</v>
      </c>
      <c r="J19" s="5"/>
      <c r="K19" s="5">
        <v>250000</v>
      </c>
      <c r="L19" s="5"/>
      <c r="M19" s="5">
        <v>4850499825</v>
      </c>
      <c r="N19" s="5"/>
      <c r="O19" s="5">
        <v>3453382827</v>
      </c>
      <c r="P19" s="5"/>
      <c r="Q19" s="5">
        <f t="shared" si="1"/>
        <v>1397116998</v>
      </c>
    </row>
    <row r="20" spans="1:17" x14ac:dyDescent="0.55000000000000004">
      <c r="A20" s="1" t="s">
        <v>72</v>
      </c>
      <c r="C20" s="5">
        <v>774240</v>
      </c>
      <c r="D20" s="5"/>
      <c r="E20" s="5">
        <v>7835675689</v>
      </c>
      <c r="F20" s="5"/>
      <c r="G20" s="5">
        <v>9353129201</v>
      </c>
      <c r="H20" s="5"/>
      <c r="I20" s="5">
        <f t="shared" si="0"/>
        <v>-1517453512</v>
      </c>
      <c r="J20" s="5"/>
      <c r="K20" s="5">
        <v>2826173</v>
      </c>
      <c r="L20" s="5"/>
      <c r="M20" s="5">
        <v>24536782420</v>
      </c>
      <c r="N20" s="5"/>
      <c r="O20" s="5">
        <v>34141301410</v>
      </c>
      <c r="P20" s="5"/>
      <c r="Q20" s="5">
        <f t="shared" si="1"/>
        <v>-9604518990</v>
      </c>
    </row>
    <row r="21" spans="1:17" x14ac:dyDescent="0.55000000000000004">
      <c r="A21" s="1" t="s">
        <v>87</v>
      </c>
      <c r="C21" s="5">
        <v>250000</v>
      </c>
      <c r="D21" s="5"/>
      <c r="E21" s="5">
        <v>2462758914</v>
      </c>
      <c r="F21" s="5"/>
      <c r="G21" s="5">
        <v>1701793829</v>
      </c>
      <c r="H21" s="5"/>
      <c r="I21" s="5">
        <f t="shared" si="0"/>
        <v>760965085</v>
      </c>
      <c r="J21" s="5"/>
      <c r="K21" s="5">
        <v>250000</v>
      </c>
      <c r="L21" s="5"/>
      <c r="M21" s="5">
        <v>2462758914</v>
      </c>
      <c r="N21" s="5"/>
      <c r="O21" s="5">
        <v>1701793829</v>
      </c>
      <c r="P21" s="5"/>
      <c r="Q21" s="5">
        <f t="shared" si="1"/>
        <v>760965085</v>
      </c>
    </row>
    <row r="22" spans="1:17" x14ac:dyDescent="0.55000000000000004">
      <c r="A22" s="1" t="s">
        <v>25</v>
      </c>
      <c r="C22" s="5">
        <v>580051</v>
      </c>
      <c r="D22" s="5"/>
      <c r="E22" s="5">
        <v>6382958660</v>
      </c>
      <c r="F22" s="5"/>
      <c r="G22" s="5">
        <v>4302166599</v>
      </c>
      <c r="H22" s="5"/>
      <c r="I22" s="5">
        <f t="shared" si="0"/>
        <v>2080792061</v>
      </c>
      <c r="J22" s="5"/>
      <c r="K22" s="5">
        <v>1007592</v>
      </c>
      <c r="L22" s="5"/>
      <c r="M22" s="5">
        <v>10211347245</v>
      </c>
      <c r="N22" s="5"/>
      <c r="O22" s="5">
        <v>7473185373</v>
      </c>
      <c r="P22" s="5"/>
      <c r="Q22" s="5">
        <f t="shared" si="1"/>
        <v>2738161872</v>
      </c>
    </row>
    <row r="23" spans="1:17" x14ac:dyDescent="0.55000000000000004">
      <c r="A23" s="1" t="s">
        <v>15</v>
      </c>
      <c r="C23" s="5">
        <v>1286554</v>
      </c>
      <c r="D23" s="5"/>
      <c r="E23" s="5">
        <v>16305913952</v>
      </c>
      <c r="F23" s="5"/>
      <c r="G23" s="5">
        <v>9139011813</v>
      </c>
      <c r="H23" s="5"/>
      <c r="I23" s="5">
        <f t="shared" si="0"/>
        <v>7166902139</v>
      </c>
      <c r="J23" s="5"/>
      <c r="K23" s="5">
        <v>1286554</v>
      </c>
      <c r="L23" s="5"/>
      <c r="M23" s="5">
        <v>16305913952</v>
      </c>
      <c r="N23" s="5"/>
      <c r="O23" s="5">
        <v>9139011813</v>
      </c>
      <c r="P23" s="5"/>
      <c r="Q23" s="5">
        <f t="shared" si="1"/>
        <v>7166902139</v>
      </c>
    </row>
    <row r="24" spans="1:17" x14ac:dyDescent="0.55000000000000004">
      <c r="A24" s="1" t="s">
        <v>36</v>
      </c>
      <c r="C24" s="5">
        <v>6832440</v>
      </c>
      <c r="D24" s="5"/>
      <c r="E24" s="5">
        <v>16233667992</v>
      </c>
      <c r="F24" s="5"/>
      <c r="G24" s="5">
        <v>14673402138</v>
      </c>
      <c r="H24" s="5"/>
      <c r="I24" s="5">
        <f t="shared" si="0"/>
        <v>1560265854</v>
      </c>
      <c r="J24" s="5"/>
      <c r="K24" s="5">
        <v>28329461</v>
      </c>
      <c r="L24" s="5"/>
      <c r="M24" s="5">
        <v>54906339842</v>
      </c>
      <c r="N24" s="5"/>
      <c r="O24" s="5">
        <v>60840574336</v>
      </c>
      <c r="P24" s="5"/>
      <c r="Q24" s="5">
        <f t="shared" si="1"/>
        <v>-5934234494</v>
      </c>
    </row>
    <row r="25" spans="1:17" x14ac:dyDescent="0.55000000000000004">
      <c r="A25" s="1" t="s">
        <v>75</v>
      </c>
      <c r="C25" s="5">
        <v>1593944</v>
      </c>
      <c r="D25" s="5"/>
      <c r="E25" s="5">
        <v>6412460824</v>
      </c>
      <c r="F25" s="5"/>
      <c r="G25" s="5">
        <v>5448958043</v>
      </c>
      <c r="H25" s="5"/>
      <c r="I25" s="5">
        <f t="shared" si="0"/>
        <v>963502781</v>
      </c>
      <c r="J25" s="5"/>
      <c r="K25" s="5">
        <v>1593945</v>
      </c>
      <c r="L25" s="5"/>
      <c r="M25" s="5">
        <v>6412460825</v>
      </c>
      <c r="N25" s="5"/>
      <c r="O25" s="5">
        <v>5448961462</v>
      </c>
      <c r="P25" s="5"/>
      <c r="Q25" s="5">
        <f t="shared" si="1"/>
        <v>963499363</v>
      </c>
    </row>
    <row r="26" spans="1:17" x14ac:dyDescent="0.55000000000000004">
      <c r="A26" s="1" t="s">
        <v>71</v>
      </c>
      <c r="C26" s="5">
        <v>753617</v>
      </c>
      <c r="D26" s="5"/>
      <c r="E26" s="5">
        <v>5318399144</v>
      </c>
      <c r="F26" s="5"/>
      <c r="G26" s="5">
        <v>3487963149</v>
      </c>
      <c r="H26" s="5"/>
      <c r="I26" s="5">
        <f t="shared" si="0"/>
        <v>1830435995</v>
      </c>
      <c r="J26" s="5"/>
      <c r="K26" s="5">
        <v>753617</v>
      </c>
      <c r="L26" s="5"/>
      <c r="M26" s="5">
        <v>5318399144</v>
      </c>
      <c r="N26" s="5"/>
      <c r="O26" s="5">
        <v>3487963149</v>
      </c>
      <c r="P26" s="5"/>
      <c r="Q26" s="5">
        <f t="shared" si="1"/>
        <v>1830435995</v>
      </c>
    </row>
    <row r="27" spans="1:17" x14ac:dyDescent="0.55000000000000004">
      <c r="A27" s="1" t="s">
        <v>51</v>
      </c>
      <c r="C27" s="5">
        <v>158237</v>
      </c>
      <c r="D27" s="5"/>
      <c r="E27" s="5">
        <v>7218973971</v>
      </c>
      <c r="F27" s="5"/>
      <c r="G27" s="5">
        <v>4470337839</v>
      </c>
      <c r="H27" s="5"/>
      <c r="I27" s="5">
        <f t="shared" si="0"/>
        <v>2748636132</v>
      </c>
      <c r="J27" s="5"/>
      <c r="K27" s="5">
        <v>393537</v>
      </c>
      <c r="L27" s="5"/>
      <c r="M27" s="5">
        <v>13935990711</v>
      </c>
      <c r="N27" s="5"/>
      <c r="O27" s="5">
        <v>11117774690</v>
      </c>
      <c r="P27" s="5"/>
      <c r="Q27" s="5">
        <f t="shared" si="1"/>
        <v>2818216021</v>
      </c>
    </row>
    <row r="28" spans="1:17" x14ac:dyDescent="0.55000000000000004">
      <c r="A28" s="1" t="s">
        <v>47</v>
      </c>
      <c r="C28" s="5">
        <v>0</v>
      </c>
      <c r="D28" s="5"/>
      <c r="E28" s="5">
        <v>0</v>
      </c>
      <c r="F28" s="5"/>
      <c r="G28" s="5">
        <v>0</v>
      </c>
      <c r="H28" s="5"/>
      <c r="I28" s="5">
        <f t="shared" si="0"/>
        <v>0</v>
      </c>
      <c r="J28" s="5"/>
      <c r="K28" s="5">
        <v>2081661</v>
      </c>
      <c r="L28" s="5"/>
      <c r="M28" s="5">
        <v>13225094720</v>
      </c>
      <c r="N28" s="5"/>
      <c r="O28" s="5">
        <v>16719742949</v>
      </c>
      <c r="P28" s="5"/>
      <c r="Q28" s="5">
        <f t="shared" si="1"/>
        <v>-3494648229</v>
      </c>
    </row>
    <row r="29" spans="1:17" x14ac:dyDescent="0.55000000000000004">
      <c r="A29" s="1" t="s">
        <v>177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f t="shared" si="0"/>
        <v>0</v>
      </c>
      <c r="J29" s="5"/>
      <c r="K29" s="5">
        <v>3553104</v>
      </c>
      <c r="L29" s="5"/>
      <c r="M29" s="5">
        <v>32176183324</v>
      </c>
      <c r="N29" s="5"/>
      <c r="O29" s="5">
        <v>25902707225</v>
      </c>
      <c r="P29" s="5"/>
      <c r="Q29" s="5">
        <f t="shared" si="1"/>
        <v>6273476099</v>
      </c>
    </row>
    <row r="30" spans="1:17" x14ac:dyDescent="0.55000000000000004">
      <c r="A30" s="1" t="s">
        <v>50</v>
      </c>
      <c r="C30" s="5">
        <v>0</v>
      </c>
      <c r="D30" s="5"/>
      <c r="E30" s="5">
        <v>0</v>
      </c>
      <c r="F30" s="5"/>
      <c r="G30" s="5">
        <v>0</v>
      </c>
      <c r="H30" s="5"/>
      <c r="I30" s="5">
        <f t="shared" si="0"/>
        <v>0</v>
      </c>
      <c r="J30" s="5"/>
      <c r="K30" s="5">
        <v>1101091</v>
      </c>
      <c r="L30" s="5"/>
      <c r="M30" s="5">
        <v>18705680259</v>
      </c>
      <c r="N30" s="5"/>
      <c r="O30" s="5">
        <v>19209168351</v>
      </c>
      <c r="P30" s="5"/>
      <c r="Q30" s="5">
        <f t="shared" si="1"/>
        <v>-503488092</v>
      </c>
    </row>
    <row r="31" spans="1:17" x14ac:dyDescent="0.55000000000000004">
      <c r="A31" s="1" t="s">
        <v>32</v>
      </c>
      <c r="C31" s="5">
        <v>0</v>
      </c>
      <c r="D31" s="5"/>
      <c r="E31" s="5">
        <v>0</v>
      </c>
      <c r="F31" s="5"/>
      <c r="G31" s="5">
        <v>0</v>
      </c>
      <c r="H31" s="5"/>
      <c r="I31" s="5">
        <f t="shared" si="0"/>
        <v>0</v>
      </c>
      <c r="J31" s="5"/>
      <c r="K31" s="5">
        <v>782206</v>
      </c>
      <c r="L31" s="5"/>
      <c r="M31" s="5">
        <v>8152481958</v>
      </c>
      <c r="N31" s="5"/>
      <c r="O31" s="5">
        <v>7340089695</v>
      </c>
      <c r="P31" s="5"/>
      <c r="Q31" s="5">
        <f t="shared" si="1"/>
        <v>812392263</v>
      </c>
    </row>
    <row r="32" spans="1:17" x14ac:dyDescent="0.55000000000000004">
      <c r="A32" s="1" t="s">
        <v>178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f t="shared" si="0"/>
        <v>0</v>
      </c>
      <c r="J32" s="5"/>
      <c r="K32" s="5">
        <v>9031031</v>
      </c>
      <c r="L32" s="5"/>
      <c r="M32" s="5">
        <v>36106061938</v>
      </c>
      <c r="N32" s="5"/>
      <c r="O32" s="5">
        <v>36106061938</v>
      </c>
      <c r="P32" s="5"/>
      <c r="Q32" s="5">
        <f t="shared" si="1"/>
        <v>0</v>
      </c>
    </row>
    <row r="33" spans="1:17" x14ac:dyDescent="0.55000000000000004">
      <c r="A33" s="1" t="s">
        <v>179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f t="shared" si="0"/>
        <v>0</v>
      </c>
      <c r="J33" s="5"/>
      <c r="K33" s="5">
        <v>1</v>
      </c>
      <c r="L33" s="5"/>
      <c r="M33" s="5">
        <v>2342</v>
      </c>
      <c r="N33" s="5"/>
      <c r="O33" s="5">
        <v>1</v>
      </c>
      <c r="P33" s="5"/>
      <c r="Q33" s="5">
        <f t="shared" si="1"/>
        <v>2341</v>
      </c>
    </row>
    <row r="34" spans="1:17" x14ac:dyDescent="0.55000000000000004">
      <c r="A34" s="1" t="s">
        <v>24</v>
      </c>
      <c r="C34" s="5">
        <v>0</v>
      </c>
      <c r="D34" s="5"/>
      <c r="E34" s="5">
        <v>0</v>
      </c>
      <c r="F34" s="5"/>
      <c r="G34" s="5">
        <v>0</v>
      </c>
      <c r="H34" s="5"/>
      <c r="I34" s="5">
        <f t="shared" si="0"/>
        <v>0</v>
      </c>
      <c r="J34" s="5"/>
      <c r="K34" s="5">
        <v>8279051</v>
      </c>
      <c r="L34" s="5"/>
      <c r="M34" s="5">
        <v>33456951362</v>
      </c>
      <c r="N34" s="5"/>
      <c r="O34" s="5">
        <v>46580614632</v>
      </c>
      <c r="P34" s="5"/>
      <c r="Q34" s="5">
        <f t="shared" si="1"/>
        <v>-13123663270</v>
      </c>
    </row>
    <row r="35" spans="1:17" x14ac:dyDescent="0.55000000000000004">
      <c r="A35" s="1" t="s">
        <v>180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f t="shared" si="0"/>
        <v>0</v>
      </c>
      <c r="J35" s="5"/>
      <c r="K35" s="5">
        <v>2581089</v>
      </c>
      <c r="L35" s="5"/>
      <c r="M35" s="5">
        <v>17572053912</v>
      </c>
      <c r="N35" s="5"/>
      <c r="O35" s="5">
        <v>17572053912</v>
      </c>
      <c r="P35" s="5"/>
      <c r="Q35" s="5">
        <f t="shared" si="1"/>
        <v>0</v>
      </c>
    </row>
    <row r="36" spans="1:17" x14ac:dyDescent="0.55000000000000004">
      <c r="A36" s="1" t="s">
        <v>80</v>
      </c>
      <c r="C36" s="5">
        <v>0</v>
      </c>
      <c r="D36" s="5"/>
      <c r="E36" s="5">
        <v>0</v>
      </c>
      <c r="F36" s="5"/>
      <c r="G36" s="5">
        <v>0</v>
      </c>
      <c r="H36" s="5"/>
      <c r="I36" s="5">
        <f t="shared" si="0"/>
        <v>0</v>
      </c>
      <c r="J36" s="5"/>
      <c r="K36" s="5">
        <v>1</v>
      </c>
      <c r="L36" s="5"/>
      <c r="M36" s="5">
        <v>1</v>
      </c>
      <c r="N36" s="5"/>
      <c r="O36" s="5">
        <v>5102</v>
      </c>
      <c r="P36" s="5"/>
      <c r="Q36" s="5">
        <f t="shared" si="1"/>
        <v>-5101</v>
      </c>
    </row>
    <row r="37" spans="1:17" x14ac:dyDescent="0.55000000000000004">
      <c r="A37" s="1" t="s">
        <v>181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f t="shared" si="0"/>
        <v>0</v>
      </c>
      <c r="J37" s="5"/>
      <c r="K37" s="5">
        <v>3016872</v>
      </c>
      <c r="L37" s="5"/>
      <c r="M37" s="5">
        <v>37278095026</v>
      </c>
      <c r="N37" s="5"/>
      <c r="O37" s="5">
        <v>31431960299</v>
      </c>
      <c r="P37" s="5"/>
      <c r="Q37" s="5">
        <f t="shared" si="1"/>
        <v>5846134727</v>
      </c>
    </row>
    <row r="38" spans="1:17" x14ac:dyDescent="0.55000000000000004">
      <c r="A38" s="1" t="s">
        <v>67</v>
      </c>
      <c r="C38" s="5">
        <v>0</v>
      </c>
      <c r="D38" s="5"/>
      <c r="E38" s="5">
        <v>0</v>
      </c>
      <c r="F38" s="5"/>
      <c r="G38" s="5">
        <v>0</v>
      </c>
      <c r="H38" s="5"/>
      <c r="I38" s="5">
        <f t="shared" si="0"/>
        <v>0</v>
      </c>
      <c r="J38" s="5"/>
      <c r="K38" s="5">
        <v>1137841</v>
      </c>
      <c r="L38" s="5"/>
      <c r="M38" s="5">
        <v>55255447794</v>
      </c>
      <c r="N38" s="5"/>
      <c r="O38" s="5">
        <v>39439248257</v>
      </c>
      <c r="P38" s="5"/>
      <c r="Q38" s="5">
        <f t="shared" si="1"/>
        <v>15816199537</v>
      </c>
    </row>
    <row r="39" spans="1:17" x14ac:dyDescent="0.55000000000000004">
      <c r="A39" s="1" t="s">
        <v>26</v>
      </c>
      <c r="C39" s="5">
        <v>0</v>
      </c>
      <c r="D39" s="5"/>
      <c r="E39" s="5">
        <v>0</v>
      </c>
      <c r="F39" s="5"/>
      <c r="G39" s="5">
        <v>0</v>
      </c>
      <c r="H39" s="5"/>
      <c r="I39" s="5">
        <f t="shared" si="0"/>
        <v>0</v>
      </c>
      <c r="J39" s="5"/>
      <c r="K39" s="5">
        <v>264890</v>
      </c>
      <c r="L39" s="5"/>
      <c r="M39" s="5">
        <v>2975447133</v>
      </c>
      <c r="N39" s="5"/>
      <c r="O39" s="5">
        <v>3315122057</v>
      </c>
      <c r="P39" s="5"/>
      <c r="Q39" s="5">
        <f t="shared" si="1"/>
        <v>-339674924</v>
      </c>
    </row>
    <row r="40" spans="1:17" x14ac:dyDescent="0.55000000000000004">
      <c r="A40" s="1" t="s">
        <v>166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f t="shared" si="0"/>
        <v>0</v>
      </c>
      <c r="J40" s="5"/>
      <c r="K40" s="5">
        <v>1010259</v>
      </c>
      <c r="L40" s="5"/>
      <c r="M40" s="5">
        <v>60501367200</v>
      </c>
      <c r="N40" s="5"/>
      <c r="O40" s="5">
        <v>59290799496</v>
      </c>
      <c r="P40" s="5"/>
      <c r="Q40" s="5">
        <f t="shared" si="1"/>
        <v>1210567704</v>
      </c>
    </row>
    <row r="41" spans="1:17" x14ac:dyDescent="0.55000000000000004">
      <c r="A41" s="1" t="s">
        <v>73</v>
      </c>
      <c r="C41" s="5">
        <v>0</v>
      </c>
      <c r="D41" s="5"/>
      <c r="E41" s="5">
        <v>0</v>
      </c>
      <c r="F41" s="5"/>
      <c r="G41" s="5">
        <v>0</v>
      </c>
      <c r="H41" s="5"/>
      <c r="I41" s="5">
        <f t="shared" si="0"/>
        <v>0</v>
      </c>
      <c r="J41" s="5"/>
      <c r="K41" s="5">
        <v>1260000</v>
      </c>
      <c r="L41" s="5"/>
      <c r="M41" s="5">
        <v>29809571400</v>
      </c>
      <c r="N41" s="5"/>
      <c r="O41" s="5">
        <v>30673798469</v>
      </c>
      <c r="P41" s="5"/>
      <c r="Q41" s="5">
        <f t="shared" si="1"/>
        <v>-864227069</v>
      </c>
    </row>
    <row r="42" spans="1:17" x14ac:dyDescent="0.55000000000000004">
      <c r="A42" s="1" t="s">
        <v>58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f t="shared" si="0"/>
        <v>0</v>
      </c>
      <c r="J42" s="5"/>
      <c r="K42" s="5">
        <v>2581089</v>
      </c>
      <c r="L42" s="5"/>
      <c r="M42" s="5">
        <v>26364206669</v>
      </c>
      <c r="N42" s="5"/>
      <c r="O42" s="5">
        <v>29770163999</v>
      </c>
      <c r="P42" s="5"/>
      <c r="Q42" s="5">
        <f t="shared" si="1"/>
        <v>-3405957330</v>
      </c>
    </row>
    <row r="43" spans="1:17" x14ac:dyDescent="0.55000000000000004">
      <c r="A43" s="1" t="s">
        <v>34</v>
      </c>
      <c r="C43" s="5">
        <v>0</v>
      </c>
      <c r="D43" s="5"/>
      <c r="E43" s="5">
        <v>0</v>
      </c>
      <c r="F43" s="5"/>
      <c r="G43" s="5">
        <v>0</v>
      </c>
      <c r="H43" s="5"/>
      <c r="I43" s="5">
        <f t="shared" si="0"/>
        <v>0</v>
      </c>
      <c r="J43" s="5"/>
      <c r="K43" s="5">
        <v>1897986</v>
      </c>
      <c r="L43" s="5"/>
      <c r="M43" s="5">
        <v>11961633565</v>
      </c>
      <c r="N43" s="5"/>
      <c r="O43" s="5">
        <v>14886007640</v>
      </c>
      <c r="P43" s="5"/>
      <c r="Q43" s="5">
        <f t="shared" si="1"/>
        <v>-2924374075</v>
      </c>
    </row>
    <row r="44" spans="1:17" x14ac:dyDescent="0.55000000000000004">
      <c r="A44" s="1" t="s">
        <v>147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f t="shared" si="0"/>
        <v>0</v>
      </c>
      <c r="J44" s="5"/>
      <c r="K44" s="5">
        <v>2899792</v>
      </c>
      <c r="L44" s="5"/>
      <c r="M44" s="5">
        <v>71160159235</v>
      </c>
      <c r="N44" s="5"/>
      <c r="O44" s="5">
        <v>61715143667</v>
      </c>
      <c r="P44" s="5"/>
      <c r="Q44" s="5">
        <f t="shared" si="1"/>
        <v>9445015568</v>
      </c>
    </row>
    <row r="45" spans="1:17" x14ac:dyDescent="0.55000000000000004">
      <c r="A45" s="1" t="s">
        <v>169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f t="shared" si="0"/>
        <v>0</v>
      </c>
      <c r="J45" s="5"/>
      <c r="K45" s="5">
        <v>572500</v>
      </c>
      <c r="L45" s="5"/>
      <c r="M45" s="5">
        <v>9536721310</v>
      </c>
      <c r="N45" s="5"/>
      <c r="O45" s="5">
        <v>8382749096</v>
      </c>
      <c r="P45" s="5"/>
      <c r="Q45" s="5">
        <f t="shared" si="1"/>
        <v>1153972214</v>
      </c>
    </row>
    <row r="46" spans="1:17" x14ac:dyDescent="0.55000000000000004">
      <c r="A46" s="1" t="s">
        <v>162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f t="shared" si="0"/>
        <v>0</v>
      </c>
      <c r="J46" s="5"/>
      <c r="K46" s="5">
        <v>4679999</v>
      </c>
      <c r="L46" s="5"/>
      <c r="M46" s="5">
        <v>12860077071</v>
      </c>
      <c r="N46" s="5"/>
      <c r="O46" s="5">
        <v>15017149903</v>
      </c>
      <c r="P46" s="5"/>
      <c r="Q46" s="5">
        <f t="shared" si="1"/>
        <v>-2157072832</v>
      </c>
    </row>
    <row r="47" spans="1:17" x14ac:dyDescent="0.55000000000000004">
      <c r="A47" s="1" t="s">
        <v>171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f t="shared" si="0"/>
        <v>0</v>
      </c>
      <c r="J47" s="5"/>
      <c r="K47" s="5">
        <v>28369173</v>
      </c>
      <c r="L47" s="5"/>
      <c r="M47" s="5">
        <v>50650988220</v>
      </c>
      <c r="N47" s="5"/>
      <c r="O47" s="5">
        <v>44923199638</v>
      </c>
      <c r="P47" s="5"/>
      <c r="Q47" s="5">
        <f t="shared" si="1"/>
        <v>5727788582</v>
      </c>
    </row>
    <row r="48" spans="1:17" x14ac:dyDescent="0.55000000000000004">
      <c r="A48" s="1" t="s">
        <v>17</v>
      </c>
      <c r="C48" s="5">
        <v>0</v>
      </c>
      <c r="D48" s="5"/>
      <c r="E48" s="5">
        <v>0</v>
      </c>
      <c r="F48" s="5"/>
      <c r="G48" s="5">
        <v>0</v>
      </c>
      <c r="H48" s="5"/>
      <c r="I48" s="5">
        <f t="shared" si="0"/>
        <v>0</v>
      </c>
      <c r="J48" s="5"/>
      <c r="K48" s="5">
        <v>6752036</v>
      </c>
      <c r="L48" s="5"/>
      <c r="M48" s="5">
        <v>9302640081</v>
      </c>
      <c r="N48" s="5"/>
      <c r="O48" s="5">
        <v>19605971091</v>
      </c>
      <c r="P48" s="5"/>
      <c r="Q48" s="5">
        <f t="shared" si="1"/>
        <v>-10303331010</v>
      </c>
    </row>
    <row r="49" spans="1:17" x14ac:dyDescent="0.55000000000000004">
      <c r="A49" s="1" t="s">
        <v>29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f t="shared" si="0"/>
        <v>0</v>
      </c>
      <c r="J49" s="5"/>
      <c r="K49" s="5">
        <v>4517</v>
      </c>
      <c r="L49" s="5"/>
      <c r="M49" s="5">
        <v>205571188</v>
      </c>
      <c r="N49" s="5"/>
      <c r="O49" s="5">
        <v>226032835</v>
      </c>
      <c r="P49" s="5"/>
      <c r="Q49" s="5">
        <f t="shared" si="1"/>
        <v>-20461647</v>
      </c>
    </row>
    <row r="50" spans="1:17" x14ac:dyDescent="0.55000000000000004">
      <c r="A50" s="1" t="s">
        <v>42</v>
      </c>
      <c r="C50" s="5">
        <v>0</v>
      </c>
      <c r="D50" s="5"/>
      <c r="E50" s="5">
        <v>0</v>
      </c>
      <c r="F50" s="5"/>
      <c r="G50" s="5">
        <v>0</v>
      </c>
      <c r="H50" s="5"/>
      <c r="I50" s="5">
        <f t="shared" si="0"/>
        <v>0</v>
      </c>
      <c r="J50" s="5"/>
      <c r="K50" s="5">
        <v>451394</v>
      </c>
      <c r="L50" s="5"/>
      <c r="M50" s="5">
        <v>6973592815</v>
      </c>
      <c r="N50" s="5"/>
      <c r="O50" s="5">
        <v>6338221680</v>
      </c>
      <c r="P50" s="5"/>
      <c r="Q50" s="5">
        <f t="shared" si="1"/>
        <v>635371135</v>
      </c>
    </row>
    <row r="51" spans="1:17" x14ac:dyDescent="0.55000000000000004">
      <c r="A51" s="1" t="s">
        <v>172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f t="shared" si="0"/>
        <v>0</v>
      </c>
      <c r="J51" s="5"/>
      <c r="K51" s="5">
        <v>625000</v>
      </c>
      <c r="L51" s="5"/>
      <c r="M51" s="5">
        <v>4982675695</v>
      </c>
      <c r="N51" s="5"/>
      <c r="O51" s="5">
        <v>5630733067</v>
      </c>
      <c r="P51" s="5"/>
      <c r="Q51" s="5">
        <f t="shared" si="1"/>
        <v>-648057372</v>
      </c>
    </row>
    <row r="52" spans="1:17" x14ac:dyDescent="0.55000000000000004">
      <c r="A52" s="1" t="s">
        <v>182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f t="shared" si="0"/>
        <v>0</v>
      </c>
      <c r="J52" s="5"/>
      <c r="K52" s="5">
        <v>1327804</v>
      </c>
      <c r="L52" s="5"/>
      <c r="M52" s="5">
        <v>49621659305</v>
      </c>
      <c r="N52" s="5"/>
      <c r="O52" s="5">
        <v>44492629313</v>
      </c>
      <c r="P52" s="5"/>
      <c r="Q52" s="5">
        <f t="shared" si="1"/>
        <v>5129029992</v>
      </c>
    </row>
    <row r="53" spans="1:17" x14ac:dyDescent="0.55000000000000004">
      <c r="A53" s="1" t="s">
        <v>59</v>
      </c>
      <c r="C53" s="5">
        <v>0</v>
      </c>
      <c r="D53" s="5"/>
      <c r="E53" s="5">
        <v>0</v>
      </c>
      <c r="F53" s="5"/>
      <c r="G53" s="5">
        <v>0</v>
      </c>
      <c r="H53" s="5"/>
      <c r="I53" s="5">
        <f t="shared" si="0"/>
        <v>0</v>
      </c>
      <c r="J53" s="5"/>
      <c r="K53" s="5">
        <v>34669</v>
      </c>
      <c r="L53" s="5"/>
      <c r="M53" s="5">
        <v>506777548</v>
      </c>
      <c r="N53" s="5"/>
      <c r="O53" s="5">
        <v>491783007</v>
      </c>
      <c r="P53" s="5"/>
      <c r="Q53" s="5">
        <f t="shared" si="1"/>
        <v>14994541</v>
      </c>
    </row>
    <row r="54" spans="1:17" x14ac:dyDescent="0.55000000000000004">
      <c r="A54" s="1" t="s">
        <v>18</v>
      </c>
      <c r="C54" s="5">
        <v>0</v>
      </c>
      <c r="D54" s="5"/>
      <c r="E54" s="5">
        <v>0</v>
      </c>
      <c r="F54" s="5"/>
      <c r="G54" s="5">
        <v>0</v>
      </c>
      <c r="H54" s="5"/>
      <c r="I54" s="5">
        <f t="shared" si="0"/>
        <v>0</v>
      </c>
      <c r="J54" s="5"/>
      <c r="K54" s="5">
        <v>10211395</v>
      </c>
      <c r="L54" s="5"/>
      <c r="M54" s="5">
        <v>24632458475</v>
      </c>
      <c r="N54" s="5"/>
      <c r="O54" s="5">
        <v>19076951015</v>
      </c>
      <c r="P54" s="5"/>
      <c r="Q54" s="5">
        <f t="shared" si="1"/>
        <v>5555507460</v>
      </c>
    </row>
    <row r="55" spans="1:17" x14ac:dyDescent="0.55000000000000004">
      <c r="A55" s="1" t="s">
        <v>60</v>
      </c>
      <c r="C55" s="5">
        <v>0</v>
      </c>
      <c r="D55" s="5"/>
      <c r="E55" s="5">
        <v>0</v>
      </c>
      <c r="F55" s="5"/>
      <c r="G55" s="5">
        <v>0</v>
      </c>
      <c r="H55" s="5"/>
      <c r="I55" s="5">
        <f t="shared" si="0"/>
        <v>0</v>
      </c>
      <c r="J55" s="5"/>
      <c r="K55" s="5">
        <v>7799380</v>
      </c>
      <c r="L55" s="5"/>
      <c r="M55" s="5">
        <v>23325316460</v>
      </c>
      <c r="N55" s="5"/>
      <c r="O55" s="5">
        <v>30050525979</v>
      </c>
      <c r="P55" s="5"/>
      <c r="Q55" s="5">
        <f t="shared" si="1"/>
        <v>-6725209519</v>
      </c>
    </row>
    <row r="56" spans="1:17" x14ac:dyDescent="0.55000000000000004">
      <c r="A56" s="1" t="s">
        <v>22</v>
      </c>
      <c r="C56" s="5">
        <v>0</v>
      </c>
      <c r="D56" s="5"/>
      <c r="E56" s="5">
        <v>0</v>
      </c>
      <c r="F56" s="5"/>
      <c r="G56" s="5">
        <v>0</v>
      </c>
      <c r="H56" s="5"/>
      <c r="I56" s="5">
        <f t="shared" si="0"/>
        <v>0</v>
      </c>
      <c r="J56" s="5"/>
      <c r="K56" s="5">
        <v>10767247</v>
      </c>
      <c r="L56" s="5"/>
      <c r="M56" s="5">
        <v>42440061911</v>
      </c>
      <c r="N56" s="5"/>
      <c r="O56" s="5">
        <v>31146259268</v>
      </c>
      <c r="P56" s="5"/>
      <c r="Q56" s="5">
        <f t="shared" si="1"/>
        <v>11293802643</v>
      </c>
    </row>
    <row r="57" spans="1:17" x14ac:dyDescent="0.55000000000000004">
      <c r="A57" s="1" t="s">
        <v>99</v>
      </c>
      <c r="C57" s="5">
        <v>6825</v>
      </c>
      <c r="D57" s="5"/>
      <c r="E57" s="5">
        <v>6825000000</v>
      </c>
      <c r="F57" s="5"/>
      <c r="G57" s="5">
        <v>5464401148</v>
      </c>
      <c r="H57" s="5"/>
      <c r="I57" s="5">
        <f t="shared" si="0"/>
        <v>1360598852</v>
      </c>
      <c r="J57" s="5"/>
      <c r="K57" s="5">
        <v>36825</v>
      </c>
      <c r="L57" s="5"/>
      <c r="M57" s="5">
        <v>31663197262</v>
      </c>
      <c r="N57" s="5"/>
      <c r="O57" s="5">
        <v>29483746852</v>
      </c>
      <c r="P57" s="5"/>
      <c r="Q57" s="5">
        <f t="shared" si="1"/>
        <v>2179450410</v>
      </c>
    </row>
    <row r="58" spans="1:17" x14ac:dyDescent="0.55000000000000004">
      <c r="A58" s="1" t="s">
        <v>183</v>
      </c>
      <c r="C58" s="5">
        <v>0</v>
      </c>
      <c r="D58" s="5"/>
      <c r="E58" s="5">
        <v>0</v>
      </c>
      <c r="F58" s="5"/>
      <c r="G58" s="5">
        <v>0</v>
      </c>
      <c r="H58" s="5"/>
      <c r="I58" s="5">
        <f t="shared" si="0"/>
        <v>0</v>
      </c>
      <c r="J58" s="5"/>
      <c r="K58" s="5">
        <v>136666</v>
      </c>
      <c r="L58" s="5"/>
      <c r="M58" s="5">
        <v>135674502371</v>
      </c>
      <c r="N58" s="5"/>
      <c r="O58" s="5">
        <v>122776784180</v>
      </c>
      <c r="P58" s="5"/>
      <c r="Q58" s="5">
        <f t="shared" si="1"/>
        <v>12897718191</v>
      </c>
    </row>
    <row r="59" spans="1:17" x14ac:dyDescent="0.55000000000000004">
      <c r="A59" s="1" t="s">
        <v>184</v>
      </c>
      <c r="C59" s="5">
        <v>0</v>
      </c>
      <c r="D59" s="5"/>
      <c r="E59" s="5">
        <v>0</v>
      </c>
      <c r="F59" s="5"/>
      <c r="G59" s="5">
        <v>0</v>
      </c>
      <c r="H59" s="5"/>
      <c r="I59" s="5">
        <f t="shared" si="0"/>
        <v>0</v>
      </c>
      <c r="J59" s="5"/>
      <c r="K59" s="5">
        <v>197327</v>
      </c>
      <c r="L59" s="5"/>
      <c r="M59" s="5">
        <v>197327000000</v>
      </c>
      <c r="N59" s="5"/>
      <c r="O59" s="5">
        <v>169589572247</v>
      </c>
      <c r="P59" s="5"/>
      <c r="Q59" s="5">
        <f t="shared" si="1"/>
        <v>27737427753</v>
      </c>
    </row>
    <row r="60" spans="1:17" x14ac:dyDescent="0.55000000000000004">
      <c r="A60" s="1" t="s">
        <v>185</v>
      </c>
      <c r="C60" s="5">
        <v>0</v>
      </c>
      <c r="D60" s="5"/>
      <c r="E60" s="5">
        <v>0</v>
      </c>
      <c r="F60" s="5"/>
      <c r="G60" s="5">
        <v>0</v>
      </c>
      <c r="H60" s="5"/>
      <c r="I60" s="5">
        <f t="shared" si="0"/>
        <v>0</v>
      </c>
      <c r="J60" s="5"/>
      <c r="K60" s="5">
        <v>14300</v>
      </c>
      <c r="L60" s="5"/>
      <c r="M60" s="5">
        <v>14299166751</v>
      </c>
      <c r="N60" s="5"/>
      <c r="O60" s="5">
        <v>13162908790</v>
      </c>
      <c r="P60" s="5"/>
      <c r="Q60" s="5">
        <f t="shared" si="1"/>
        <v>1136257961</v>
      </c>
    </row>
    <row r="61" spans="1:17" x14ac:dyDescent="0.55000000000000004">
      <c r="A61" s="1" t="s">
        <v>186</v>
      </c>
      <c r="C61" s="5">
        <v>0</v>
      </c>
      <c r="D61" s="5"/>
      <c r="E61" s="5">
        <v>0</v>
      </c>
      <c r="F61" s="5"/>
      <c r="G61" s="5">
        <v>0</v>
      </c>
      <c r="H61" s="5"/>
      <c r="I61" s="5">
        <f t="shared" si="0"/>
        <v>0</v>
      </c>
      <c r="J61" s="5"/>
      <c r="K61" s="5">
        <v>16</v>
      </c>
      <c r="L61" s="5"/>
      <c r="M61" s="5">
        <v>16000000</v>
      </c>
      <c r="N61" s="5"/>
      <c r="O61" s="5">
        <v>14018258</v>
      </c>
      <c r="P61" s="5"/>
      <c r="Q61" s="5">
        <f t="shared" si="1"/>
        <v>1981742</v>
      </c>
    </row>
    <row r="62" spans="1:17" x14ac:dyDescent="0.55000000000000004">
      <c r="A62" s="1" t="s">
        <v>187</v>
      </c>
      <c r="C62" s="5">
        <v>0</v>
      </c>
      <c r="D62" s="5"/>
      <c r="E62" s="5">
        <v>0</v>
      </c>
      <c r="F62" s="5"/>
      <c r="G62" s="5">
        <v>0</v>
      </c>
      <c r="H62" s="5"/>
      <c r="I62" s="5">
        <f t="shared" si="0"/>
        <v>0</v>
      </c>
      <c r="J62" s="5"/>
      <c r="K62" s="5">
        <v>90132</v>
      </c>
      <c r="L62" s="5"/>
      <c r="M62" s="5">
        <v>90132000000</v>
      </c>
      <c r="N62" s="5"/>
      <c r="O62" s="5">
        <v>75696256246</v>
      </c>
      <c r="P62" s="5"/>
      <c r="Q62" s="5">
        <f t="shared" si="1"/>
        <v>14435743754</v>
      </c>
    </row>
    <row r="63" spans="1:17" x14ac:dyDescent="0.55000000000000004">
      <c r="A63" s="1" t="s">
        <v>130</v>
      </c>
      <c r="C63" s="5">
        <v>0</v>
      </c>
      <c r="D63" s="5"/>
      <c r="E63" s="5">
        <v>0</v>
      </c>
      <c r="F63" s="5"/>
      <c r="G63" s="5">
        <v>0</v>
      </c>
      <c r="H63" s="5"/>
      <c r="I63" s="5">
        <f t="shared" si="0"/>
        <v>0</v>
      </c>
      <c r="J63" s="5"/>
      <c r="K63" s="5">
        <v>161396</v>
      </c>
      <c r="L63" s="5"/>
      <c r="M63" s="5">
        <v>143317194448</v>
      </c>
      <c r="N63" s="5"/>
      <c r="O63" s="5">
        <v>144129691397</v>
      </c>
      <c r="P63" s="5"/>
      <c r="Q63" s="5">
        <f t="shared" si="1"/>
        <v>-812496949</v>
      </c>
    </row>
    <row r="64" spans="1:17" x14ac:dyDescent="0.55000000000000004">
      <c r="A64" s="1" t="s">
        <v>188</v>
      </c>
      <c r="C64" s="5">
        <v>0</v>
      </c>
      <c r="D64" s="5"/>
      <c r="E64" s="5">
        <v>0</v>
      </c>
      <c r="F64" s="5"/>
      <c r="G64" s="5">
        <v>0</v>
      </c>
      <c r="H64" s="5"/>
      <c r="I64" s="5">
        <f t="shared" si="0"/>
        <v>0</v>
      </c>
      <c r="J64" s="5"/>
      <c r="K64" s="5">
        <v>112600</v>
      </c>
      <c r="L64" s="5"/>
      <c r="M64" s="5">
        <v>112600000000</v>
      </c>
      <c r="N64" s="5"/>
      <c r="O64" s="5">
        <v>92011299928</v>
      </c>
      <c r="P64" s="5"/>
      <c r="Q64" s="5">
        <f t="shared" si="1"/>
        <v>20588700072</v>
      </c>
    </row>
    <row r="65" spans="1:19" x14ac:dyDescent="0.55000000000000004">
      <c r="A65" s="1" t="s">
        <v>129</v>
      </c>
      <c r="C65" s="5">
        <v>0</v>
      </c>
      <c r="D65" s="5"/>
      <c r="E65" s="5">
        <v>0</v>
      </c>
      <c r="F65" s="5"/>
      <c r="G65" s="5">
        <v>0</v>
      </c>
      <c r="H65" s="5"/>
      <c r="I65" s="5">
        <f t="shared" si="0"/>
        <v>0</v>
      </c>
      <c r="J65" s="5"/>
      <c r="K65" s="5">
        <v>105000</v>
      </c>
      <c r="L65" s="5"/>
      <c r="M65" s="5">
        <v>105000000000</v>
      </c>
      <c r="N65" s="5"/>
      <c r="O65" s="5">
        <v>98839582078</v>
      </c>
      <c r="P65" s="5"/>
      <c r="Q65" s="5">
        <f t="shared" si="1"/>
        <v>6160417922</v>
      </c>
    </row>
    <row r="66" spans="1:19" x14ac:dyDescent="0.55000000000000004">
      <c r="A66" s="1" t="s">
        <v>189</v>
      </c>
      <c r="C66" s="5">
        <v>0</v>
      </c>
      <c r="D66" s="5"/>
      <c r="E66" s="5">
        <v>0</v>
      </c>
      <c r="F66" s="5"/>
      <c r="G66" s="5">
        <v>0</v>
      </c>
      <c r="H66" s="5"/>
      <c r="I66" s="5">
        <f t="shared" si="0"/>
        <v>0</v>
      </c>
      <c r="J66" s="5"/>
      <c r="K66" s="5">
        <v>26700</v>
      </c>
      <c r="L66" s="5"/>
      <c r="M66" s="5">
        <v>26700000000</v>
      </c>
      <c r="N66" s="5"/>
      <c r="O66" s="5">
        <v>22107063368</v>
      </c>
      <c r="P66" s="5"/>
      <c r="Q66" s="5">
        <f t="shared" si="1"/>
        <v>4592936632</v>
      </c>
    </row>
    <row r="67" spans="1:19" x14ac:dyDescent="0.55000000000000004">
      <c r="A67" s="1" t="s">
        <v>100</v>
      </c>
      <c r="C67" s="5">
        <v>0</v>
      </c>
      <c r="D67" s="5"/>
      <c r="E67" s="5">
        <v>0</v>
      </c>
      <c r="F67" s="5"/>
      <c r="G67" s="5">
        <v>0</v>
      </c>
      <c r="H67" s="5"/>
      <c r="I67" s="5">
        <f t="shared" si="0"/>
        <v>0</v>
      </c>
      <c r="J67" s="5"/>
      <c r="K67" s="5">
        <v>42055</v>
      </c>
      <c r="L67" s="5"/>
      <c r="M67" s="5">
        <v>29994917238</v>
      </c>
      <c r="N67" s="5"/>
      <c r="O67" s="5">
        <v>27246700640</v>
      </c>
      <c r="P67" s="5"/>
      <c r="Q67" s="5">
        <f t="shared" si="1"/>
        <v>2748216598</v>
      </c>
    </row>
    <row r="68" spans="1:19" ht="24.75" thickBot="1" x14ac:dyDescent="0.6">
      <c r="A68" s="1" t="s">
        <v>128</v>
      </c>
      <c r="C68" s="5">
        <v>0</v>
      </c>
      <c r="D68" s="5"/>
      <c r="E68" s="5">
        <v>0</v>
      </c>
      <c r="F68" s="5"/>
      <c r="G68" s="5">
        <v>0</v>
      </c>
      <c r="H68" s="5"/>
      <c r="I68" s="5">
        <f t="shared" si="0"/>
        <v>0</v>
      </c>
      <c r="J68" s="5"/>
      <c r="K68" s="5">
        <v>652593</v>
      </c>
      <c r="L68" s="5"/>
      <c r="M68" s="5">
        <v>625568596684</v>
      </c>
      <c r="N68" s="5"/>
      <c r="O68" s="5">
        <v>603278123817</v>
      </c>
      <c r="P68" s="5"/>
      <c r="Q68" s="5">
        <f>M68-O68</f>
        <v>22290472867</v>
      </c>
    </row>
    <row r="69" spans="1:19" ht="24.75" thickBot="1" x14ac:dyDescent="0.6">
      <c r="A69" s="1" t="s">
        <v>91</v>
      </c>
      <c r="C69" s="1" t="s">
        <v>91</v>
      </c>
      <c r="E69" s="3">
        <f>SUM(E8:E68)</f>
        <v>223224482654</v>
      </c>
      <c r="G69" s="3">
        <f>SUM(G8:G68)</f>
        <v>183428010540</v>
      </c>
      <c r="I69" s="13">
        <f>E69-G69</f>
        <v>39796472114</v>
      </c>
      <c r="K69" s="1" t="s">
        <v>91</v>
      </c>
      <c r="M69" s="3">
        <f>SUM(M8:M68)</f>
        <v>2643145603628</v>
      </c>
      <c r="O69" s="3">
        <f>SUM(O8:O68)</f>
        <v>2477786909351</v>
      </c>
      <c r="Q69" s="3">
        <f>SUM(Q8:Q68)</f>
        <v>165358694277</v>
      </c>
      <c r="S69" s="2"/>
    </row>
    <row r="70" spans="1:19" ht="24.75" thickTop="1" x14ac:dyDescent="0.55000000000000004">
      <c r="I70" s="12"/>
      <c r="J70" s="12"/>
      <c r="K70" s="12"/>
      <c r="L70" s="12"/>
      <c r="M70" s="12"/>
      <c r="N70" s="12"/>
      <c r="O70" s="12"/>
      <c r="P70" s="12"/>
      <c r="Q70" s="12"/>
      <c r="S70" s="2"/>
    </row>
    <row r="71" spans="1:19" x14ac:dyDescent="0.55000000000000004">
      <c r="S71" s="2"/>
    </row>
    <row r="72" spans="1:19" x14ac:dyDescent="0.55000000000000004">
      <c r="S72" s="2"/>
    </row>
    <row r="75" spans="1:19" x14ac:dyDescent="0.55000000000000004">
      <c r="I75" s="12"/>
      <c r="J75" s="12"/>
      <c r="K75" s="12"/>
      <c r="L75" s="12"/>
      <c r="M75" s="12"/>
      <c r="N75" s="12"/>
      <c r="O75" s="12"/>
      <c r="P75" s="12"/>
      <c r="Q75" s="1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77"/>
  <sheetViews>
    <sheetView rightToLeft="1" topLeftCell="A65" workbookViewId="0">
      <selection activeCell="G76" sqref="G76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9" ht="24.75" x14ac:dyDescent="0.55000000000000004">
      <c r="A3" s="19" t="s">
        <v>120</v>
      </c>
      <c r="B3" s="19" t="s">
        <v>120</v>
      </c>
      <c r="C3" s="19" t="s">
        <v>120</v>
      </c>
      <c r="D3" s="19" t="s">
        <v>120</v>
      </c>
      <c r="E3" s="19" t="s">
        <v>120</v>
      </c>
      <c r="F3" s="19" t="s">
        <v>120</v>
      </c>
      <c r="G3" s="19" t="s">
        <v>120</v>
      </c>
      <c r="H3" s="19" t="s">
        <v>120</v>
      </c>
      <c r="I3" s="19" t="s">
        <v>120</v>
      </c>
      <c r="J3" s="19" t="s">
        <v>120</v>
      </c>
      <c r="K3" s="19" t="s">
        <v>120</v>
      </c>
      <c r="L3" s="19" t="s">
        <v>120</v>
      </c>
      <c r="M3" s="19" t="s">
        <v>120</v>
      </c>
      <c r="N3" s="19" t="s">
        <v>120</v>
      </c>
      <c r="O3" s="19" t="s">
        <v>120</v>
      </c>
      <c r="P3" s="19" t="s">
        <v>120</v>
      </c>
      <c r="Q3" s="19" t="s">
        <v>120</v>
      </c>
    </row>
    <row r="4" spans="1:19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9" ht="24.75" x14ac:dyDescent="0.55000000000000004">
      <c r="A6" s="18" t="s">
        <v>3</v>
      </c>
      <c r="C6" s="18" t="s">
        <v>122</v>
      </c>
      <c r="D6" s="18" t="s">
        <v>122</v>
      </c>
      <c r="E6" s="18" t="s">
        <v>122</v>
      </c>
      <c r="F6" s="18" t="s">
        <v>122</v>
      </c>
      <c r="G6" s="18" t="s">
        <v>122</v>
      </c>
      <c r="H6" s="18" t="s">
        <v>122</v>
      </c>
      <c r="I6" s="18" t="s">
        <v>122</v>
      </c>
      <c r="K6" s="18" t="s">
        <v>123</v>
      </c>
      <c r="L6" s="18" t="s">
        <v>123</v>
      </c>
      <c r="M6" s="18" t="s">
        <v>123</v>
      </c>
      <c r="N6" s="18" t="s">
        <v>123</v>
      </c>
      <c r="O6" s="18" t="s">
        <v>123</v>
      </c>
      <c r="P6" s="18" t="s">
        <v>123</v>
      </c>
      <c r="Q6" s="18" t="s">
        <v>123</v>
      </c>
    </row>
    <row r="7" spans="1:19" ht="24.75" x14ac:dyDescent="0.55000000000000004">
      <c r="A7" s="18" t="s">
        <v>3</v>
      </c>
      <c r="C7" s="18" t="s">
        <v>7</v>
      </c>
      <c r="E7" s="18" t="s">
        <v>173</v>
      </c>
      <c r="G7" s="18" t="s">
        <v>174</v>
      </c>
      <c r="I7" s="18" t="s">
        <v>175</v>
      </c>
      <c r="K7" s="18" t="s">
        <v>7</v>
      </c>
      <c r="M7" s="18" t="s">
        <v>173</v>
      </c>
      <c r="O7" s="18" t="s">
        <v>174</v>
      </c>
      <c r="Q7" s="18" t="s">
        <v>175</v>
      </c>
    </row>
    <row r="8" spans="1:19" x14ac:dyDescent="0.55000000000000004">
      <c r="A8" s="1" t="s">
        <v>62</v>
      </c>
      <c r="C8" s="5">
        <v>10127670</v>
      </c>
      <c r="D8" s="5"/>
      <c r="E8" s="5">
        <v>47014806397</v>
      </c>
      <c r="F8" s="5"/>
      <c r="G8" s="5">
        <v>47064949331</v>
      </c>
      <c r="H8" s="5"/>
      <c r="I8" s="5">
        <f>E8-G8</f>
        <v>-50142934</v>
      </c>
      <c r="J8" s="5"/>
      <c r="K8" s="5">
        <v>10127670</v>
      </c>
      <c r="L8" s="5"/>
      <c r="M8" s="5">
        <v>47014806397</v>
      </c>
      <c r="N8" s="5"/>
      <c r="O8" s="5">
        <v>45011391734</v>
      </c>
      <c r="P8" s="5"/>
      <c r="Q8" s="5">
        <f>M8-O8</f>
        <v>2003414663</v>
      </c>
      <c r="R8" s="10"/>
      <c r="S8" s="11"/>
    </row>
    <row r="9" spans="1:19" x14ac:dyDescent="0.55000000000000004">
      <c r="A9" s="1" t="s">
        <v>84</v>
      </c>
      <c r="C9" s="5">
        <v>1600000</v>
      </c>
      <c r="D9" s="5"/>
      <c r="E9" s="5">
        <v>27578923200</v>
      </c>
      <c r="F9" s="5"/>
      <c r="G9" s="5">
        <v>21941504812</v>
      </c>
      <c r="H9" s="5"/>
      <c r="I9" s="5">
        <f t="shared" ref="I9:I72" si="0">E9-G9</f>
        <v>5637418388</v>
      </c>
      <c r="J9" s="5"/>
      <c r="K9" s="5">
        <v>1600000</v>
      </c>
      <c r="L9" s="5"/>
      <c r="M9" s="5">
        <v>27578923200</v>
      </c>
      <c r="N9" s="5"/>
      <c r="O9" s="5">
        <v>21941504812</v>
      </c>
      <c r="P9" s="5"/>
      <c r="Q9" s="5">
        <f t="shared" ref="Q9:Q72" si="1">M9-O9</f>
        <v>5637418388</v>
      </c>
    </row>
    <row r="10" spans="1:19" x14ac:dyDescent="0.55000000000000004">
      <c r="A10" s="1" t="s">
        <v>74</v>
      </c>
      <c r="C10" s="5">
        <v>4323117</v>
      </c>
      <c r="D10" s="5"/>
      <c r="E10" s="5">
        <v>43618553706</v>
      </c>
      <c r="F10" s="5"/>
      <c r="G10" s="5">
        <v>38313741763</v>
      </c>
      <c r="H10" s="5"/>
      <c r="I10" s="5">
        <f t="shared" si="0"/>
        <v>5304811943</v>
      </c>
      <c r="J10" s="5"/>
      <c r="K10" s="5">
        <v>4323117</v>
      </c>
      <c r="L10" s="5"/>
      <c r="M10" s="5">
        <v>43618553706</v>
      </c>
      <c r="N10" s="5"/>
      <c r="O10" s="5">
        <v>47185391111</v>
      </c>
      <c r="P10" s="5"/>
      <c r="Q10" s="5">
        <f t="shared" si="1"/>
        <v>-3566837405</v>
      </c>
    </row>
    <row r="11" spans="1:19" x14ac:dyDescent="0.55000000000000004">
      <c r="A11" s="1" t="s">
        <v>49</v>
      </c>
      <c r="C11" s="5">
        <v>4798896</v>
      </c>
      <c r="D11" s="5"/>
      <c r="E11" s="5">
        <v>34394169921</v>
      </c>
      <c r="F11" s="5"/>
      <c r="G11" s="5">
        <v>28145021155</v>
      </c>
      <c r="H11" s="5"/>
      <c r="I11" s="5">
        <f t="shared" si="0"/>
        <v>6249148766</v>
      </c>
      <c r="J11" s="5"/>
      <c r="K11" s="5">
        <v>4798896</v>
      </c>
      <c r="L11" s="5"/>
      <c r="M11" s="5">
        <v>34394169921</v>
      </c>
      <c r="N11" s="5"/>
      <c r="O11" s="5">
        <v>30472316688</v>
      </c>
      <c r="P11" s="5"/>
      <c r="Q11" s="5">
        <f t="shared" si="1"/>
        <v>3921853233</v>
      </c>
    </row>
    <row r="12" spans="1:19" x14ac:dyDescent="0.55000000000000004">
      <c r="A12" s="1" t="s">
        <v>37</v>
      </c>
      <c r="C12" s="5">
        <v>1256254</v>
      </c>
      <c r="D12" s="5"/>
      <c r="E12" s="5">
        <v>19331103389</v>
      </c>
      <c r="F12" s="5"/>
      <c r="G12" s="5">
        <v>16933447154</v>
      </c>
      <c r="H12" s="5"/>
      <c r="I12" s="5">
        <f t="shared" si="0"/>
        <v>2397656235</v>
      </c>
      <c r="J12" s="5"/>
      <c r="K12" s="5">
        <v>1256254</v>
      </c>
      <c r="L12" s="5"/>
      <c r="M12" s="5">
        <v>19331103389</v>
      </c>
      <c r="N12" s="5"/>
      <c r="O12" s="5">
        <v>21441540386</v>
      </c>
      <c r="P12" s="5"/>
      <c r="Q12" s="5">
        <f t="shared" si="1"/>
        <v>-2110436997</v>
      </c>
    </row>
    <row r="13" spans="1:19" x14ac:dyDescent="0.55000000000000004">
      <c r="A13" s="1" t="s">
        <v>47</v>
      </c>
      <c r="C13" s="5">
        <v>3673251</v>
      </c>
      <c r="D13" s="5"/>
      <c r="E13" s="5">
        <v>31475026249</v>
      </c>
      <c r="F13" s="5"/>
      <c r="G13" s="5">
        <v>26217017224</v>
      </c>
      <c r="H13" s="5"/>
      <c r="I13" s="5">
        <f t="shared" si="0"/>
        <v>5258009025</v>
      </c>
      <c r="J13" s="5"/>
      <c r="K13" s="5">
        <v>3673251</v>
      </c>
      <c r="L13" s="5"/>
      <c r="M13" s="5">
        <v>31475026249</v>
      </c>
      <c r="N13" s="5"/>
      <c r="O13" s="5">
        <v>29503272861</v>
      </c>
      <c r="P13" s="5"/>
      <c r="Q13" s="5">
        <f t="shared" si="1"/>
        <v>1971753388</v>
      </c>
    </row>
    <row r="14" spans="1:19" x14ac:dyDescent="0.55000000000000004">
      <c r="A14" s="1" t="s">
        <v>21</v>
      </c>
      <c r="C14" s="5">
        <v>11515273</v>
      </c>
      <c r="D14" s="5"/>
      <c r="E14" s="5">
        <v>28868721470</v>
      </c>
      <c r="F14" s="5"/>
      <c r="G14" s="5">
        <v>31675922122</v>
      </c>
      <c r="H14" s="5"/>
      <c r="I14" s="5">
        <f t="shared" si="0"/>
        <v>-2807200652</v>
      </c>
      <c r="J14" s="5"/>
      <c r="K14" s="5">
        <v>11515273</v>
      </c>
      <c r="L14" s="5"/>
      <c r="M14" s="5">
        <v>28868721470</v>
      </c>
      <c r="N14" s="5"/>
      <c r="O14" s="5">
        <v>30762930543</v>
      </c>
      <c r="P14" s="5"/>
      <c r="Q14" s="5">
        <f t="shared" si="1"/>
        <v>-1894209073</v>
      </c>
    </row>
    <row r="15" spans="1:19" x14ac:dyDescent="0.55000000000000004">
      <c r="A15" s="1" t="s">
        <v>50</v>
      </c>
      <c r="C15" s="5">
        <v>2394145</v>
      </c>
      <c r="D15" s="5"/>
      <c r="E15" s="5">
        <v>55618259196</v>
      </c>
      <c r="F15" s="5"/>
      <c r="G15" s="5">
        <v>54547304269</v>
      </c>
      <c r="H15" s="5"/>
      <c r="I15" s="5">
        <f t="shared" si="0"/>
        <v>1070954927</v>
      </c>
      <c r="J15" s="5"/>
      <c r="K15" s="5">
        <v>2394145</v>
      </c>
      <c r="L15" s="5"/>
      <c r="M15" s="5">
        <v>55618259196</v>
      </c>
      <c r="N15" s="5"/>
      <c r="O15" s="5">
        <v>41767242167</v>
      </c>
      <c r="P15" s="5"/>
      <c r="Q15" s="5">
        <f t="shared" si="1"/>
        <v>13851017029</v>
      </c>
    </row>
    <row r="16" spans="1:19" x14ac:dyDescent="0.55000000000000004">
      <c r="A16" s="1" t="s">
        <v>82</v>
      </c>
      <c r="C16" s="5">
        <v>1500000</v>
      </c>
      <c r="D16" s="5"/>
      <c r="E16" s="5">
        <v>10020024000</v>
      </c>
      <c r="F16" s="5"/>
      <c r="G16" s="5">
        <v>10479716064</v>
      </c>
      <c r="H16" s="5"/>
      <c r="I16" s="5">
        <f t="shared" si="0"/>
        <v>-459692064</v>
      </c>
      <c r="J16" s="5"/>
      <c r="K16" s="5">
        <v>1500000</v>
      </c>
      <c r="L16" s="5"/>
      <c r="M16" s="5">
        <v>10020024000</v>
      </c>
      <c r="N16" s="5"/>
      <c r="O16" s="5">
        <v>10479716064</v>
      </c>
      <c r="P16" s="5"/>
      <c r="Q16" s="5">
        <f t="shared" si="1"/>
        <v>-459692064</v>
      </c>
    </row>
    <row r="17" spans="1:17" x14ac:dyDescent="0.55000000000000004">
      <c r="A17" s="1" t="s">
        <v>85</v>
      </c>
      <c r="C17" s="5">
        <v>450000</v>
      </c>
      <c r="D17" s="5"/>
      <c r="E17" s="5">
        <v>4034848950</v>
      </c>
      <c r="F17" s="5"/>
      <c r="G17" s="5">
        <v>2031793193</v>
      </c>
      <c r="H17" s="5"/>
      <c r="I17" s="5">
        <f t="shared" si="0"/>
        <v>2003055757</v>
      </c>
      <c r="J17" s="5"/>
      <c r="K17" s="5">
        <v>450000</v>
      </c>
      <c r="L17" s="5"/>
      <c r="M17" s="5">
        <v>4034848950</v>
      </c>
      <c r="N17" s="5"/>
      <c r="O17" s="5">
        <v>2031793193</v>
      </c>
      <c r="P17" s="5"/>
      <c r="Q17" s="5">
        <f t="shared" si="1"/>
        <v>2003055757</v>
      </c>
    </row>
    <row r="18" spans="1:17" x14ac:dyDescent="0.55000000000000004">
      <c r="A18" s="1" t="s">
        <v>44</v>
      </c>
      <c r="C18" s="5">
        <v>1919011</v>
      </c>
      <c r="D18" s="5"/>
      <c r="E18" s="5">
        <v>30578713939</v>
      </c>
      <c r="F18" s="5"/>
      <c r="G18" s="5">
        <v>24091531132</v>
      </c>
      <c r="H18" s="5"/>
      <c r="I18" s="5">
        <f t="shared" si="0"/>
        <v>6487182807</v>
      </c>
      <c r="J18" s="5"/>
      <c r="K18" s="5">
        <v>1919011</v>
      </c>
      <c r="L18" s="5"/>
      <c r="M18" s="5">
        <v>30578713939</v>
      </c>
      <c r="N18" s="5"/>
      <c r="O18" s="5">
        <v>43265361139</v>
      </c>
      <c r="P18" s="5"/>
      <c r="Q18" s="5">
        <f t="shared" si="1"/>
        <v>-12686647200</v>
      </c>
    </row>
    <row r="19" spans="1:17" x14ac:dyDescent="0.55000000000000004">
      <c r="A19" s="1" t="s">
        <v>80</v>
      </c>
      <c r="C19" s="5">
        <v>2399288</v>
      </c>
      <c r="D19" s="5"/>
      <c r="E19" s="5">
        <v>17434439448</v>
      </c>
      <c r="F19" s="5"/>
      <c r="G19" s="5">
        <v>15383328924</v>
      </c>
      <c r="H19" s="5"/>
      <c r="I19" s="5">
        <f t="shared" si="0"/>
        <v>2051110524</v>
      </c>
      <c r="J19" s="5"/>
      <c r="K19" s="5">
        <v>2399288</v>
      </c>
      <c r="L19" s="5"/>
      <c r="M19" s="5">
        <v>17434439448</v>
      </c>
      <c r="N19" s="5"/>
      <c r="O19" s="5">
        <v>12239882796</v>
      </c>
      <c r="P19" s="5"/>
      <c r="Q19" s="5">
        <f t="shared" si="1"/>
        <v>5194556652</v>
      </c>
    </row>
    <row r="20" spans="1:17" x14ac:dyDescent="0.55000000000000004">
      <c r="A20" s="1" t="s">
        <v>67</v>
      </c>
      <c r="C20" s="5">
        <v>871318</v>
      </c>
      <c r="D20" s="5"/>
      <c r="E20" s="5">
        <v>53769577482</v>
      </c>
      <c r="F20" s="5"/>
      <c r="G20" s="5">
        <v>52245182244</v>
      </c>
      <c r="H20" s="5"/>
      <c r="I20" s="5">
        <f t="shared" si="0"/>
        <v>1524395238</v>
      </c>
      <c r="J20" s="5"/>
      <c r="K20" s="5">
        <v>871318</v>
      </c>
      <c r="L20" s="5"/>
      <c r="M20" s="5">
        <v>53769577482</v>
      </c>
      <c r="N20" s="5"/>
      <c r="O20" s="5">
        <v>30201167744</v>
      </c>
      <c r="P20" s="5"/>
      <c r="Q20" s="5">
        <f t="shared" si="1"/>
        <v>23568409738</v>
      </c>
    </row>
    <row r="21" spans="1:17" x14ac:dyDescent="0.55000000000000004">
      <c r="A21" s="1" t="s">
        <v>57</v>
      </c>
      <c r="C21" s="5">
        <v>21952854</v>
      </c>
      <c r="D21" s="5"/>
      <c r="E21" s="5">
        <v>30812995140</v>
      </c>
      <c r="F21" s="5"/>
      <c r="G21" s="5">
        <v>30463839388</v>
      </c>
      <c r="H21" s="5"/>
      <c r="I21" s="5">
        <f t="shared" si="0"/>
        <v>349155752</v>
      </c>
      <c r="J21" s="5"/>
      <c r="K21" s="5">
        <v>21952854</v>
      </c>
      <c r="L21" s="5"/>
      <c r="M21" s="5">
        <v>30812995140</v>
      </c>
      <c r="N21" s="5"/>
      <c r="O21" s="5">
        <v>47288782202</v>
      </c>
      <c r="P21" s="5"/>
      <c r="Q21" s="5">
        <f t="shared" si="1"/>
        <v>-16475787062</v>
      </c>
    </row>
    <row r="22" spans="1:17" x14ac:dyDescent="0.55000000000000004">
      <c r="A22" s="1" t="s">
        <v>26</v>
      </c>
      <c r="C22" s="5">
        <v>2283311</v>
      </c>
      <c r="D22" s="5"/>
      <c r="E22" s="5">
        <v>42466560354</v>
      </c>
      <c r="F22" s="5"/>
      <c r="G22" s="5">
        <v>37019219635</v>
      </c>
      <c r="H22" s="5"/>
      <c r="I22" s="5">
        <f t="shared" si="0"/>
        <v>5447340719</v>
      </c>
      <c r="J22" s="5"/>
      <c r="K22" s="5">
        <v>2283311</v>
      </c>
      <c r="L22" s="5"/>
      <c r="M22" s="5">
        <v>42466560354</v>
      </c>
      <c r="N22" s="5"/>
      <c r="O22" s="5">
        <v>28575841521</v>
      </c>
      <c r="P22" s="5"/>
      <c r="Q22" s="5">
        <f t="shared" si="1"/>
        <v>13890718833</v>
      </c>
    </row>
    <row r="23" spans="1:17" x14ac:dyDescent="0.55000000000000004">
      <c r="A23" s="1" t="s">
        <v>83</v>
      </c>
      <c r="C23" s="5">
        <v>571500</v>
      </c>
      <c r="D23" s="5"/>
      <c r="E23" s="5">
        <v>26956324833</v>
      </c>
      <c r="F23" s="5"/>
      <c r="G23" s="5">
        <v>24311376201</v>
      </c>
      <c r="H23" s="5"/>
      <c r="I23" s="5">
        <f t="shared" si="0"/>
        <v>2644948632</v>
      </c>
      <c r="J23" s="5"/>
      <c r="K23" s="5">
        <v>571500</v>
      </c>
      <c r="L23" s="5"/>
      <c r="M23" s="5">
        <v>26956324833</v>
      </c>
      <c r="N23" s="5"/>
      <c r="O23" s="5">
        <v>24311376201</v>
      </c>
      <c r="P23" s="5"/>
      <c r="Q23" s="5">
        <f t="shared" si="1"/>
        <v>2644948632</v>
      </c>
    </row>
    <row r="24" spans="1:17" x14ac:dyDescent="0.55000000000000004">
      <c r="A24" s="1" t="s">
        <v>59</v>
      </c>
      <c r="C24" s="5">
        <v>1548344</v>
      </c>
      <c r="D24" s="5"/>
      <c r="E24" s="5">
        <v>15976183446</v>
      </c>
      <c r="F24" s="5"/>
      <c r="G24" s="5">
        <v>16083922640</v>
      </c>
      <c r="H24" s="5"/>
      <c r="I24" s="5">
        <f t="shared" si="0"/>
        <v>-107739194</v>
      </c>
      <c r="J24" s="5"/>
      <c r="K24" s="5">
        <v>1548344</v>
      </c>
      <c r="L24" s="5"/>
      <c r="M24" s="5">
        <v>15976183446</v>
      </c>
      <c r="N24" s="5"/>
      <c r="O24" s="5">
        <v>21963404409</v>
      </c>
      <c r="P24" s="5"/>
      <c r="Q24" s="5">
        <f t="shared" si="1"/>
        <v>-5987220963</v>
      </c>
    </row>
    <row r="25" spans="1:17" x14ac:dyDescent="0.55000000000000004">
      <c r="A25" s="1" t="s">
        <v>71</v>
      </c>
      <c r="C25" s="5">
        <v>7396526</v>
      </c>
      <c r="D25" s="5"/>
      <c r="E25" s="5">
        <v>52129343192</v>
      </c>
      <c r="F25" s="5"/>
      <c r="G25" s="5">
        <v>49901908038</v>
      </c>
      <c r="H25" s="5"/>
      <c r="I25" s="5">
        <f t="shared" si="0"/>
        <v>2227435154</v>
      </c>
      <c r="J25" s="5"/>
      <c r="K25" s="5">
        <v>7396526</v>
      </c>
      <c r="L25" s="5"/>
      <c r="M25" s="5">
        <v>52129343192</v>
      </c>
      <c r="N25" s="5"/>
      <c r="O25" s="5">
        <v>34233317617</v>
      </c>
      <c r="P25" s="5"/>
      <c r="Q25" s="5">
        <f t="shared" si="1"/>
        <v>17896025575</v>
      </c>
    </row>
    <row r="26" spans="1:17" x14ac:dyDescent="0.55000000000000004">
      <c r="A26" s="1" t="s">
        <v>56</v>
      </c>
      <c r="C26" s="5">
        <v>25962</v>
      </c>
      <c r="D26" s="5"/>
      <c r="E26" s="5">
        <v>181137778308</v>
      </c>
      <c r="F26" s="5"/>
      <c r="G26" s="5">
        <v>171668566309</v>
      </c>
      <c r="H26" s="5"/>
      <c r="I26" s="5">
        <f t="shared" si="0"/>
        <v>9469211999</v>
      </c>
      <c r="J26" s="5"/>
      <c r="K26" s="5">
        <v>25962</v>
      </c>
      <c r="L26" s="5"/>
      <c r="M26" s="5">
        <v>181137778308</v>
      </c>
      <c r="N26" s="5"/>
      <c r="O26" s="5">
        <v>149996340715</v>
      </c>
      <c r="P26" s="5"/>
      <c r="Q26" s="5">
        <f t="shared" si="1"/>
        <v>31141437593</v>
      </c>
    </row>
    <row r="27" spans="1:17" x14ac:dyDescent="0.55000000000000004">
      <c r="A27" s="1" t="s">
        <v>32</v>
      </c>
      <c r="C27" s="5">
        <v>4475916</v>
      </c>
      <c r="D27" s="5"/>
      <c r="E27" s="5">
        <v>66783757339</v>
      </c>
      <c r="F27" s="5"/>
      <c r="G27" s="5">
        <v>56817360508</v>
      </c>
      <c r="H27" s="5"/>
      <c r="I27" s="5">
        <f t="shared" si="0"/>
        <v>9966396831</v>
      </c>
      <c r="J27" s="5"/>
      <c r="K27" s="5">
        <v>4475916</v>
      </c>
      <c r="L27" s="5"/>
      <c r="M27" s="5">
        <v>66783757339</v>
      </c>
      <c r="N27" s="5"/>
      <c r="O27" s="5">
        <v>42001243788</v>
      </c>
      <c r="P27" s="5"/>
      <c r="Q27" s="5">
        <f t="shared" si="1"/>
        <v>24782513551</v>
      </c>
    </row>
    <row r="28" spans="1:17" x14ac:dyDescent="0.55000000000000004">
      <c r="A28" s="1" t="s">
        <v>52</v>
      </c>
      <c r="C28" s="5">
        <v>667896</v>
      </c>
      <c r="D28" s="5"/>
      <c r="E28" s="5">
        <v>36177110804</v>
      </c>
      <c r="F28" s="5"/>
      <c r="G28" s="5">
        <v>40035009676</v>
      </c>
      <c r="H28" s="5"/>
      <c r="I28" s="5">
        <f t="shared" si="0"/>
        <v>-3857898872</v>
      </c>
      <c r="J28" s="5"/>
      <c r="K28" s="5">
        <v>667896</v>
      </c>
      <c r="L28" s="5"/>
      <c r="M28" s="5">
        <v>36177110804</v>
      </c>
      <c r="N28" s="5"/>
      <c r="O28" s="5">
        <v>23210713782</v>
      </c>
      <c r="P28" s="5"/>
      <c r="Q28" s="5">
        <f t="shared" si="1"/>
        <v>12966397022</v>
      </c>
    </row>
    <row r="29" spans="1:17" x14ac:dyDescent="0.55000000000000004">
      <c r="A29" s="1" t="s">
        <v>41</v>
      </c>
      <c r="C29" s="5">
        <v>1754782</v>
      </c>
      <c r="D29" s="5"/>
      <c r="E29" s="5">
        <v>45440084276</v>
      </c>
      <c r="F29" s="5"/>
      <c r="G29" s="5">
        <v>33282027178</v>
      </c>
      <c r="H29" s="5"/>
      <c r="I29" s="5">
        <f t="shared" si="0"/>
        <v>12158057098</v>
      </c>
      <c r="J29" s="5"/>
      <c r="K29" s="5">
        <v>1754782</v>
      </c>
      <c r="L29" s="5"/>
      <c r="M29" s="5">
        <v>45440084276</v>
      </c>
      <c r="N29" s="5"/>
      <c r="O29" s="5">
        <v>31520242721</v>
      </c>
      <c r="P29" s="5"/>
      <c r="Q29" s="5">
        <f t="shared" si="1"/>
        <v>13919841555</v>
      </c>
    </row>
    <row r="30" spans="1:17" x14ac:dyDescent="0.55000000000000004">
      <c r="A30" s="1" t="s">
        <v>24</v>
      </c>
      <c r="C30" s="5">
        <v>9311895</v>
      </c>
      <c r="D30" s="5"/>
      <c r="E30" s="5">
        <v>43968323817</v>
      </c>
      <c r="F30" s="5"/>
      <c r="G30" s="5">
        <v>44125684134</v>
      </c>
      <c r="H30" s="5"/>
      <c r="I30" s="5">
        <f t="shared" si="0"/>
        <v>-157360317</v>
      </c>
      <c r="J30" s="5"/>
      <c r="K30" s="5">
        <v>9311895</v>
      </c>
      <c r="L30" s="5"/>
      <c r="M30" s="5">
        <v>43968323817</v>
      </c>
      <c r="N30" s="5"/>
      <c r="O30" s="5">
        <v>52391729439</v>
      </c>
      <c r="P30" s="5"/>
      <c r="Q30" s="5">
        <f t="shared" si="1"/>
        <v>-8423405622</v>
      </c>
    </row>
    <row r="31" spans="1:17" x14ac:dyDescent="0.55000000000000004">
      <c r="A31" s="1" t="s">
        <v>31</v>
      </c>
      <c r="C31" s="5">
        <v>16580973</v>
      </c>
      <c r="D31" s="5"/>
      <c r="E31" s="5">
        <v>101036598371</v>
      </c>
      <c r="F31" s="5"/>
      <c r="G31" s="5">
        <v>86696983268</v>
      </c>
      <c r="H31" s="5"/>
      <c r="I31" s="5">
        <f t="shared" si="0"/>
        <v>14339615103</v>
      </c>
      <c r="J31" s="5"/>
      <c r="K31" s="5">
        <v>16580973</v>
      </c>
      <c r="L31" s="5"/>
      <c r="M31" s="5">
        <v>101036598371</v>
      </c>
      <c r="N31" s="5"/>
      <c r="O31" s="5">
        <v>68390957309</v>
      </c>
      <c r="P31" s="5"/>
      <c r="Q31" s="5">
        <f t="shared" si="1"/>
        <v>32645641062</v>
      </c>
    </row>
    <row r="32" spans="1:17" x14ac:dyDescent="0.55000000000000004">
      <c r="A32" s="1" t="s">
        <v>27</v>
      </c>
      <c r="C32" s="5">
        <v>6565556</v>
      </c>
      <c r="D32" s="5"/>
      <c r="E32" s="5">
        <v>73292493276</v>
      </c>
      <c r="F32" s="5"/>
      <c r="G32" s="5">
        <v>73292493276</v>
      </c>
      <c r="H32" s="5"/>
      <c r="I32" s="5">
        <f t="shared" si="0"/>
        <v>0</v>
      </c>
      <c r="J32" s="5"/>
      <c r="K32" s="5">
        <v>6565556</v>
      </c>
      <c r="L32" s="5"/>
      <c r="M32" s="5">
        <v>73292493276</v>
      </c>
      <c r="N32" s="5"/>
      <c r="O32" s="5">
        <v>109449253093</v>
      </c>
      <c r="P32" s="5"/>
      <c r="Q32" s="5">
        <f t="shared" si="1"/>
        <v>-36156759817</v>
      </c>
    </row>
    <row r="33" spans="1:17" x14ac:dyDescent="0.55000000000000004">
      <c r="A33" s="1" t="s">
        <v>34</v>
      </c>
      <c r="C33" s="5">
        <v>4118130</v>
      </c>
      <c r="D33" s="5"/>
      <c r="E33" s="5">
        <v>27304492933</v>
      </c>
      <c r="F33" s="5"/>
      <c r="G33" s="5">
        <v>28123218359</v>
      </c>
      <c r="H33" s="5"/>
      <c r="I33" s="5">
        <f t="shared" si="0"/>
        <v>-818725426</v>
      </c>
      <c r="J33" s="5"/>
      <c r="K33" s="5">
        <v>4118130</v>
      </c>
      <c r="L33" s="5"/>
      <c r="M33" s="5">
        <v>27304492933</v>
      </c>
      <c r="N33" s="5"/>
      <c r="O33" s="5">
        <v>32298718026</v>
      </c>
      <c r="P33" s="5"/>
      <c r="Q33" s="5">
        <f t="shared" si="1"/>
        <v>-4994225093</v>
      </c>
    </row>
    <row r="34" spans="1:17" x14ac:dyDescent="0.55000000000000004">
      <c r="A34" s="1" t="s">
        <v>69</v>
      </c>
      <c r="C34" s="5">
        <v>4172350</v>
      </c>
      <c r="D34" s="5"/>
      <c r="E34" s="5">
        <v>34300027759</v>
      </c>
      <c r="F34" s="5"/>
      <c r="G34" s="5">
        <v>32101839765</v>
      </c>
      <c r="H34" s="5"/>
      <c r="I34" s="5">
        <f t="shared" si="0"/>
        <v>2198187994</v>
      </c>
      <c r="J34" s="5"/>
      <c r="K34" s="5">
        <v>4172350</v>
      </c>
      <c r="L34" s="5"/>
      <c r="M34" s="5">
        <v>34300027759</v>
      </c>
      <c r="N34" s="5"/>
      <c r="O34" s="5">
        <v>29711902564</v>
      </c>
      <c r="P34" s="5"/>
      <c r="Q34" s="5">
        <f t="shared" si="1"/>
        <v>4588125195</v>
      </c>
    </row>
    <row r="35" spans="1:17" x14ac:dyDescent="0.55000000000000004">
      <c r="A35" s="1" t="s">
        <v>65</v>
      </c>
      <c r="C35" s="5">
        <v>4020453</v>
      </c>
      <c r="D35" s="5"/>
      <c r="E35" s="5">
        <v>33730724211</v>
      </c>
      <c r="F35" s="5"/>
      <c r="G35" s="5">
        <v>38526561776</v>
      </c>
      <c r="H35" s="5"/>
      <c r="I35" s="5">
        <f t="shared" si="0"/>
        <v>-4795837565</v>
      </c>
      <c r="J35" s="5"/>
      <c r="K35" s="5">
        <v>4020453</v>
      </c>
      <c r="L35" s="5"/>
      <c r="M35" s="5">
        <v>33730724211</v>
      </c>
      <c r="N35" s="5"/>
      <c r="O35" s="5">
        <v>44641254672</v>
      </c>
      <c r="P35" s="5"/>
      <c r="Q35" s="5">
        <f t="shared" si="1"/>
        <v>-10910530461</v>
      </c>
    </row>
    <row r="36" spans="1:17" x14ac:dyDescent="0.55000000000000004">
      <c r="A36" s="1" t="s">
        <v>87</v>
      </c>
      <c r="C36" s="5">
        <v>250000</v>
      </c>
      <c r="D36" s="5"/>
      <c r="E36" s="5">
        <v>2497550625</v>
      </c>
      <c r="F36" s="5"/>
      <c r="G36" s="5">
        <v>1701793825</v>
      </c>
      <c r="H36" s="5"/>
      <c r="I36" s="5">
        <f t="shared" si="0"/>
        <v>795756800</v>
      </c>
      <c r="J36" s="5"/>
      <c r="K36" s="5">
        <v>250000</v>
      </c>
      <c r="L36" s="5"/>
      <c r="M36" s="5">
        <v>2497550625</v>
      </c>
      <c r="N36" s="5"/>
      <c r="O36" s="5">
        <v>1701793825</v>
      </c>
      <c r="P36" s="5"/>
      <c r="Q36" s="5">
        <f t="shared" si="1"/>
        <v>795756800</v>
      </c>
    </row>
    <row r="37" spans="1:17" x14ac:dyDescent="0.55000000000000004">
      <c r="A37" s="1" t="s">
        <v>25</v>
      </c>
      <c r="C37" s="5">
        <v>2320204</v>
      </c>
      <c r="D37" s="5"/>
      <c r="E37" s="5">
        <v>22925603934</v>
      </c>
      <c r="F37" s="5"/>
      <c r="G37" s="5">
        <v>21933119594</v>
      </c>
      <c r="H37" s="5"/>
      <c r="I37" s="5">
        <f t="shared" si="0"/>
        <v>992484340</v>
      </c>
      <c r="J37" s="5"/>
      <c r="K37" s="5">
        <v>2320204</v>
      </c>
      <c r="L37" s="5"/>
      <c r="M37" s="5">
        <v>22925603934</v>
      </c>
      <c r="N37" s="5"/>
      <c r="O37" s="5">
        <v>17208666397</v>
      </c>
      <c r="P37" s="5"/>
      <c r="Q37" s="5">
        <f t="shared" si="1"/>
        <v>5716937537</v>
      </c>
    </row>
    <row r="38" spans="1:17" x14ac:dyDescent="0.55000000000000004">
      <c r="A38" s="1" t="s">
        <v>15</v>
      </c>
      <c r="C38" s="5">
        <v>5380113</v>
      </c>
      <c r="D38" s="5"/>
      <c r="E38" s="5">
        <v>66102532409</v>
      </c>
      <c r="F38" s="5"/>
      <c r="G38" s="5">
        <v>65176169902</v>
      </c>
      <c r="H38" s="5"/>
      <c r="I38" s="5">
        <f t="shared" si="0"/>
        <v>926362507</v>
      </c>
      <c r="J38" s="5"/>
      <c r="K38" s="5">
        <v>5380113</v>
      </c>
      <c r="L38" s="5"/>
      <c r="M38" s="5">
        <v>66102532409</v>
      </c>
      <c r="N38" s="5"/>
      <c r="O38" s="5">
        <v>38217530187</v>
      </c>
      <c r="P38" s="5"/>
      <c r="Q38" s="5">
        <f t="shared" si="1"/>
        <v>27885002222</v>
      </c>
    </row>
    <row r="39" spans="1:17" x14ac:dyDescent="0.55000000000000004">
      <c r="A39" s="1" t="s">
        <v>54</v>
      </c>
      <c r="C39" s="5">
        <v>2220815</v>
      </c>
      <c r="D39" s="5"/>
      <c r="E39" s="5">
        <v>29029955132</v>
      </c>
      <c r="F39" s="5"/>
      <c r="G39" s="5">
        <v>23621095164</v>
      </c>
      <c r="H39" s="5"/>
      <c r="I39" s="5">
        <f t="shared" si="0"/>
        <v>5408859968</v>
      </c>
      <c r="J39" s="5"/>
      <c r="K39" s="5">
        <v>2220815</v>
      </c>
      <c r="L39" s="5"/>
      <c r="M39" s="5">
        <v>29029955132</v>
      </c>
      <c r="N39" s="5"/>
      <c r="O39" s="5">
        <v>32736610828</v>
      </c>
      <c r="P39" s="5"/>
      <c r="Q39" s="5">
        <f t="shared" si="1"/>
        <v>-3706655696</v>
      </c>
    </row>
    <row r="40" spans="1:17" x14ac:dyDescent="0.55000000000000004">
      <c r="A40" s="1" t="s">
        <v>73</v>
      </c>
      <c r="C40" s="5">
        <v>55628</v>
      </c>
      <c r="D40" s="5"/>
      <c r="E40" s="5">
        <v>1197733310</v>
      </c>
      <c r="F40" s="5"/>
      <c r="G40" s="5">
        <v>1016359106</v>
      </c>
      <c r="H40" s="5"/>
      <c r="I40" s="5">
        <f t="shared" si="0"/>
        <v>181374204</v>
      </c>
      <c r="J40" s="5"/>
      <c r="K40" s="5">
        <v>55628</v>
      </c>
      <c r="L40" s="5"/>
      <c r="M40" s="5">
        <v>1197733310</v>
      </c>
      <c r="N40" s="5"/>
      <c r="O40" s="5">
        <v>1354223859</v>
      </c>
      <c r="P40" s="5"/>
      <c r="Q40" s="5">
        <f t="shared" si="1"/>
        <v>-156490549</v>
      </c>
    </row>
    <row r="41" spans="1:17" x14ac:dyDescent="0.55000000000000004">
      <c r="A41" s="1" t="s">
        <v>68</v>
      </c>
      <c r="C41" s="5">
        <v>1902009</v>
      </c>
      <c r="D41" s="5"/>
      <c r="E41" s="5">
        <v>44185473125</v>
      </c>
      <c r="F41" s="5"/>
      <c r="G41" s="5">
        <v>35075096902</v>
      </c>
      <c r="H41" s="5"/>
      <c r="I41" s="5">
        <f t="shared" si="0"/>
        <v>9110376223</v>
      </c>
      <c r="J41" s="5"/>
      <c r="K41" s="5">
        <v>1902009</v>
      </c>
      <c r="L41" s="5"/>
      <c r="M41" s="5">
        <v>44185473125</v>
      </c>
      <c r="N41" s="5"/>
      <c r="O41" s="5">
        <v>30383421184</v>
      </c>
      <c r="P41" s="5"/>
      <c r="Q41" s="5">
        <f t="shared" si="1"/>
        <v>13802051941</v>
      </c>
    </row>
    <row r="42" spans="1:17" x14ac:dyDescent="0.55000000000000004">
      <c r="A42" s="1" t="s">
        <v>18</v>
      </c>
      <c r="C42" s="5">
        <v>20680055</v>
      </c>
      <c r="D42" s="5"/>
      <c r="E42" s="5">
        <v>39839482807</v>
      </c>
      <c r="F42" s="5"/>
      <c r="G42" s="5">
        <v>38009909035</v>
      </c>
      <c r="H42" s="5"/>
      <c r="I42" s="5">
        <f t="shared" si="0"/>
        <v>1829573772</v>
      </c>
      <c r="J42" s="5"/>
      <c r="K42" s="5">
        <v>20680055</v>
      </c>
      <c r="L42" s="5"/>
      <c r="M42" s="5">
        <v>39839482807</v>
      </c>
      <c r="N42" s="5"/>
      <c r="O42" s="5">
        <v>28097836411</v>
      </c>
      <c r="P42" s="5"/>
      <c r="Q42" s="5">
        <f t="shared" si="1"/>
        <v>11741646396</v>
      </c>
    </row>
    <row r="43" spans="1:17" x14ac:dyDescent="0.55000000000000004">
      <c r="A43" s="1" t="s">
        <v>43</v>
      </c>
      <c r="C43" s="5">
        <v>9594941</v>
      </c>
      <c r="D43" s="5"/>
      <c r="E43" s="5">
        <v>37674511849</v>
      </c>
      <c r="F43" s="5"/>
      <c r="G43" s="5">
        <v>40109649906</v>
      </c>
      <c r="H43" s="5"/>
      <c r="I43" s="5">
        <f t="shared" si="0"/>
        <v>-2435138057</v>
      </c>
      <c r="J43" s="5"/>
      <c r="K43" s="5">
        <v>9594941</v>
      </c>
      <c r="L43" s="5"/>
      <c r="M43" s="5">
        <v>37674511849</v>
      </c>
      <c r="N43" s="5"/>
      <c r="O43" s="5">
        <v>40994539572</v>
      </c>
      <c r="P43" s="5"/>
      <c r="Q43" s="5">
        <f t="shared" si="1"/>
        <v>-3320027723</v>
      </c>
    </row>
    <row r="44" spans="1:17" x14ac:dyDescent="0.55000000000000004">
      <c r="A44" s="1" t="s">
        <v>60</v>
      </c>
      <c r="C44" s="5">
        <v>7864966</v>
      </c>
      <c r="D44" s="5"/>
      <c r="E44" s="5">
        <v>22219237583</v>
      </c>
      <c r="F44" s="5"/>
      <c r="G44" s="5">
        <v>25526323261</v>
      </c>
      <c r="H44" s="5"/>
      <c r="I44" s="5">
        <f t="shared" si="0"/>
        <v>-3307085678</v>
      </c>
      <c r="J44" s="5"/>
      <c r="K44" s="5">
        <v>7864966</v>
      </c>
      <c r="L44" s="5"/>
      <c r="M44" s="5">
        <v>22219237583</v>
      </c>
      <c r="N44" s="5"/>
      <c r="O44" s="5">
        <v>30303224836</v>
      </c>
      <c r="P44" s="5"/>
      <c r="Q44" s="5">
        <f t="shared" si="1"/>
        <v>-8083987253</v>
      </c>
    </row>
    <row r="45" spans="1:17" x14ac:dyDescent="0.55000000000000004">
      <c r="A45" s="1" t="s">
        <v>22</v>
      </c>
      <c r="C45" s="5">
        <v>10215826</v>
      </c>
      <c r="D45" s="5"/>
      <c r="E45" s="5">
        <v>45596137840</v>
      </c>
      <c r="F45" s="5"/>
      <c r="G45" s="5">
        <v>42984604655</v>
      </c>
      <c r="H45" s="5"/>
      <c r="I45" s="5">
        <f t="shared" si="0"/>
        <v>2611533185</v>
      </c>
      <c r="J45" s="5"/>
      <c r="K45" s="5">
        <v>10215826</v>
      </c>
      <c r="L45" s="5"/>
      <c r="M45" s="5">
        <v>45596137840</v>
      </c>
      <c r="N45" s="5"/>
      <c r="O45" s="5">
        <v>30973959137</v>
      </c>
      <c r="P45" s="5"/>
      <c r="Q45" s="5">
        <f t="shared" si="1"/>
        <v>14622178703</v>
      </c>
    </row>
    <row r="46" spans="1:17" x14ac:dyDescent="0.55000000000000004">
      <c r="A46" s="1" t="s">
        <v>51</v>
      </c>
      <c r="C46" s="5">
        <v>1435398</v>
      </c>
      <c r="D46" s="5"/>
      <c r="E46" s="5">
        <v>65892273896</v>
      </c>
      <c r="F46" s="5"/>
      <c r="G46" s="5">
        <v>57517564032</v>
      </c>
      <c r="H46" s="5"/>
      <c r="I46" s="5">
        <f t="shared" si="0"/>
        <v>8374709864</v>
      </c>
      <c r="J46" s="5"/>
      <c r="K46" s="5">
        <v>1435398</v>
      </c>
      <c r="L46" s="5"/>
      <c r="M46" s="5">
        <v>65892273896</v>
      </c>
      <c r="N46" s="5"/>
      <c r="O46" s="5">
        <v>40551286930</v>
      </c>
      <c r="P46" s="5"/>
      <c r="Q46" s="5">
        <f t="shared" si="1"/>
        <v>25340986966</v>
      </c>
    </row>
    <row r="47" spans="1:17" x14ac:dyDescent="0.55000000000000004">
      <c r="A47" s="1" t="s">
        <v>53</v>
      </c>
      <c r="C47" s="5">
        <v>6110120</v>
      </c>
      <c r="D47" s="5"/>
      <c r="E47" s="5">
        <v>53266917173</v>
      </c>
      <c r="F47" s="5"/>
      <c r="G47" s="5">
        <v>44076772331</v>
      </c>
      <c r="H47" s="5"/>
      <c r="I47" s="5">
        <f t="shared" si="0"/>
        <v>9190144842</v>
      </c>
      <c r="J47" s="5"/>
      <c r="K47" s="5">
        <v>6110120</v>
      </c>
      <c r="L47" s="5"/>
      <c r="M47" s="5">
        <v>53266917173</v>
      </c>
      <c r="N47" s="5"/>
      <c r="O47" s="5">
        <v>41894935129</v>
      </c>
      <c r="P47" s="5"/>
      <c r="Q47" s="5">
        <f t="shared" si="1"/>
        <v>11371982044</v>
      </c>
    </row>
    <row r="48" spans="1:17" x14ac:dyDescent="0.55000000000000004">
      <c r="A48" s="1" t="s">
        <v>64</v>
      </c>
      <c r="C48" s="5">
        <v>17102071</v>
      </c>
      <c r="D48" s="5"/>
      <c r="E48" s="5">
        <v>96391778551</v>
      </c>
      <c r="F48" s="5"/>
      <c r="G48" s="5">
        <v>98876356730</v>
      </c>
      <c r="H48" s="5"/>
      <c r="I48" s="5">
        <f t="shared" si="0"/>
        <v>-2484578179</v>
      </c>
      <c r="J48" s="5"/>
      <c r="K48" s="5">
        <v>17102071</v>
      </c>
      <c r="L48" s="5"/>
      <c r="M48" s="5">
        <v>96391778551</v>
      </c>
      <c r="N48" s="5"/>
      <c r="O48" s="5">
        <v>84593561164</v>
      </c>
      <c r="P48" s="5"/>
      <c r="Q48" s="5">
        <f t="shared" si="1"/>
        <v>11798217387</v>
      </c>
    </row>
    <row r="49" spans="1:17" x14ac:dyDescent="0.55000000000000004">
      <c r="A49" s="1" t="s">
        <v>78</v>
      </c>
      <c r="C49" s="5">
        <v>3868825</v>
      </c>
      <c r="D49" s="5"/>
      <c r="E49" s="5">
        <v>34189210817</v>
      </c>
      <c r="F49" s="5"/>
      <c r="G49" s="5">
        <v>32804720840</v>
      </c>
      <c r="H49" s="5"/>
      <c r="I49" s="5">
        <f t="shared" si="0"/>
        <v>1384489977</v>
      </c>
      <c r="J49" s="5"/>
      <c r="K49" s="5">
        <v>3868825</v>
      </c>
      <c r="L49" s="5"/>
      <c r="M49" s="5">
        <v>34189210817</v>
      </c>
      <c r="N49" s="5"/>
      <c r="O49" s="5">
        <v>54419702716</v>
      </c>
      <c r="P49" s="5"/>
      <c r="Q49" s="5">
        <f t="shared" si="1"/>
        <v>-20230491899</v>
      </c>
    </row>
    <row r="50" spans="1:17" x14ac:dyDescent="0.55000000000000004">
      <c r="A50" s="1" t="s">
        <v>89</v>
      </c>
      <c r="C50" s="5">
        <v>297500</v>
      </c>
      <c r="D50" s="5"/>
      <c r="E50" s="5">
        <v>8753604300</v>
      </c>
      <c r="F50" s="5"/>
      <c r="G50" s="5">
        <v>5657930240</v>
      </c>
      <c r="H50" s="5"/>
      <c r="I50" s="5">
        <f t="shared" si="0"/>
        <v>3095674060</v>
      </c>
      <c r="J50" s="5"/>
      <c r="K50" s="5">
        <v>297500</v>
      </c>
      <c r="L50" s="5"/>
      <c r="M50" s="5">
        <v>8753604300</v>
      </c>
      <c r="N50" s="5"/>
      <c r="O50" s="5">
        <v>5657930240</v>
      </c>
      <c r="P50" s="5"/>
      <c r="Q50" s="5">
        <f t="shared" si="1"/>
        <v>3095674060</v>
      </c>
    </row>
    <row r="51" spans="1:17" x14ac:dyDescent="0.55000000000000004">
      <c r="A51" s="1" t="s">
        <v>58</v>
      </c>
      <c r="C51" s="5">
        <v>2581089</v>
      </c>
      <c r="D51" s="5"/>
      <c r="E51" s="5">
        <v>32687419570</v>
      </c>
      <c r="F51" s="5"/>
      <c r="G51" s="5">
        <v>32687419570</v>
      </c>
      <c r="H51" s="5"/>
      <c r="I51" s="5">
        <f t="shared" si="0"/>
        <v>0</v>
      </c>
      <c r="J51" s="5"/>
      <c r="K51" s="5">
        <v>2581089</v>
      </c>
      <c r="L51" s="5"/>
      <c r="M51" s="5">
        <v>32687419570</v>
      </c>
      <c r="N51" s="5"/>
      <c r="O51" s="5">
        <v>29770164754</v>
      </c>
      <c r="P51" s="5"/>
      <c r="Q51" s="5">
        <f t="shared" si="1"/>
        <v>2917254816</v>
      </c>
    </row>
    <row r="52" spans="1:17" x14ac:dyDescent="0.55000000000000004">
      <c r="A52" s="1" t="s">
        <v>17</v>
      </c>
      <c r="C52" s="5">
        <v>15444468</v>
      </c>
      <c r="D52" s="5"/>
      <c r="E52" s="5">
        <v>24026777395</v>
      </c>
      <c r="F52" s="5"/>
      <c r="G52" s="5">
        <v>24441296877</v>
      </c>
      <c r="H52" s="5"/>
      <c r="I52" s="5">
        <f t="shared" si="0"/>
        <v>-414519482</v>
      </c>
      <c r="J52" s="5"/>
      <c r="K52" s="5">
        <v>15444468</v>
      </c>
      <c r="L52" s="5"/>
      <c r="M52" s="5">
        <v>24026777395</v>
      </c>
      <c r="N52" s="5"/>
      <c r="O52" s="5">
        <v>44846294239</v>
      </c>
      <c r="P52" s="5"/>
      <c r="Q52" s="5">
        <f t="shared" si="1"/>
        <v>-20819516844</v>
      </c>
    </row>
    <row r="53" spans="1:17" x14ac:dyDescent="0.55000000000000004">
      <c r="A53" s="1" t="s">
        <v>35</v>
      </c>
      <c r="C53" s="5">
        <v>1636174</v>
      </c>
      <c r="D53" s="5"/>
      <c r="E53" s="5">
        <v>5871443940</v>
      </c>
      <c r="F53" s="5"/>
      <c r="G53" s="5">
        <v>6318714600</v>
      </c>
      <c r="H53" s="5"/>
      <c r="I53" s="5">
        <f t="shared" si="0"/>
        <v>-447270660</v>
      </c>
      <c r="J53" s="5"/>
      <c r="K53" s="5">
        <v>1636174</v>
      </c>
      <c r="L53" s="5"/>
      <c r="M53" s="5">
        <v>5871443940</v>
      </c>
      <c r="N53" s="5"/>
      <c r="O53" s="5">
        <v>5485977953</v>
      </c>
      <c r="P53" s="5"/>
      <c r="Q53" s="5">
        <f t="shared" si="1"/>
        <v>385465987</v>
      </c>
    </row>
    <row r="54" spans="1:17" x14ac:dyDescent="0.55000000000000004">
      <c r="A54" s="1" t="s">
        <v>55</v>
      </c>
      <c r="C54" s="5">
        <v>10181880</v>
      </c>
      <c r="D54" s="5"/>
      <c r="E54" s="5">
        <v>51011340982</v>
      </c>
      <c r="F54" s="5"/>
      <c r="G54" s="5">
        <v>45828034507</v>
      </c>
      <c r="H54" s="5"/>
      <c r="I54" s="5">
        <f t="shared" si="0"/>
        <v>5183306475</v>
      </c>
      <c r="J54" s="5"/>
      <c r="K54" s="5">
        <v>10181880</v>
      </c>
      <c r="L54" s="5"/>
      <c r="M54" s="5">
        <v>51011340982</v>
      </c>
      <c r="N54" s="5"/>
      <c r="O54" s="5">
        <v>41122833015</v>
      </c>
      <c r="P54" s="5"/>
      <c r="Q54" s="5">
        <f t="shared" si="1"/>
        <v>9888507967</v>
      </c>
    </row>
    <row r="55" spans="1:17" x14ac:dyDescent="0.55000000000000004">
      <c r="A55" s="1" t="s">
        <v>77</v>
      </c>
      <c r="C55" s="5">
        <v>250000</v>
      </c>
      <c r="D55" s="5"/>
      <c r="E55" s="5">
        <v>4331572875</v>
      </c>
      <c r="F55" s="5"/>
      <c r="G55" s="5">
        <v>5627263923</v>
      </c>
      <c r="H55" s="5"/>
      <c r="I55" s="5">
        <f t="shared" si="0"/>
        <v>-1295691048</v>
      </c>
      <c r="J55" s="5"/>
      <c r="K55" s="5">
        <v>250000</v>
      </c>
      <c r="L55" s="5"/>
      <c r="M55" s="5">
        <v>4331572875</v>
      </c>
      <c r="N55" s="5"/>
      <c r="O55" s="5">
        <v>3453382827</v>
      </c>
      <c r="P55" s="5"/>
      <c r="Q55" s="5">
        <f t="shared" si="1"/>
        <v>878190048</v>
      </c>
    </row>
    <row r="56" spans="1:17" x14ac:dyDescent="0.55000000000000004">
      <c r="A56" s="1" t="s">
        <v>16</v>
      </c>
      <c r="C56" s="5">
        <v>2942437</v>
      </c>
      <c r="D56" s="5"/>
      <c r="E56" s="5">
        <v>20474506498</v>
      </c>
      <c r="F56" s="5"/>
      <c r="G56" s="5">
        <v>18046815014</v>
      </c>
      <c r="H56" s="5"/>
      <c r="I56" s="5">
        <f t="shared" si="0"/>
        <v>2427691484</v>
      </c>
      <c r="J56" s="5"/>
      <c r="K56" s="5">
        <v>2942437</v>
      </c>
      <c r="L56" s="5"/>
      <c r="M56" s="5">
        <v>20474506498</v>
      </c>
      <c r="N56" s="5"/>
      <c r="O56" s="5">
        <v>17515627640</v>
      </c>
      <c r="P56" s="5"/>
      <c r="Q56" s="5">
        <f t="shared" si="1"/>
        <v>2958878858</v>
      </c>
    </row>
    <row r="57" spans="1:17" x14ac:dyDescent="0.55000000000000004">
      <c r="A57" s="1" t="s">
        <v>39</v>
      </c>
      <c r="C57" s="5">
        <v>1091408</v>
      </c>
      <c r="D57" s="5"/>
      <c r="E57" s="5">
        <v>39056908406</v>
      </c>
      <c r="F57" s="5"/>
      <c r="G57" s="5">
        <v>29835138366</v>
      </c>
      <c r="H57" s="5"/>
      <c r="I57" s="5">
        <f t="shared" si="0"/>
        <v>9221770040</v>
      </c>
      <c r="J57" s="5"/>
      <c r="K57" s="5">
        <v>1091408</v>
      </c>
      <c r="L57" s="5"/>
      <c r="M57" s="5">
        <v>39056908406</v>
      </c>
      <c r="N57" s="5"/>
      <c r="O57" s="5">
        <v>24193584929</v>
      </c>
      <c r="P57" s="5"/>
      <c r="Q57" s="5">
        <f t="shared" si="1"/>
        <v>14863323477</v>
      </c>
    </row>
    <row r="58" spans="1:17" x14ac:dyDescent="0.55000000000000004">
      <c r="A58" s="1" t="s">
        <v>30</v>
      </c>
      <c r="C58" s="5">
        <v>1648635</v>
      </c>
      <c r="D58" s="5"/>
      <c r="E58" s="5">
        <v>63733928429</v>
      </c>
      <c r="F58" s="5"/>
      <c r="G58" s="5">
        <v>56290020770</v>
      </c>
      <c r="H58" s="5"/>
      <c r="I58" s="5">
        <f t="shared" si="0"/>
        <v>7443907659</v>
      </c>
      <c r="J58" s="5"/>
      <c r="K58" s="5">
        <v>1648635</v>
      </c>
      <c r="L58" s="5"/>
      <c r="M58" s="5">
        <v>63733928429</v>
      </c>
      <c r="N58" s="5"/>
      <c r="O58" s="5">
        <v>42560301416</v>
      </c>
      <c r="P58" s="5"/>
      <c r="Q58" s="5">
        <f t="shared" si="1"/>
        <v>21173627013</v>
      </c>
    </row>
    <row r="59" spans="1:17" x14ac:dyDescent="0.55000000000000004">
      <c r="A59" s="1" t="s">
        <v>45</v>
      </c>
      <c r="C59" s="5">
        <v>185603029</v>
      </c>
      <c r="D59" s="5"/>
      <c r="E59" s="5">
        <v>79703434502</v>
      </c>
      <c r="F59" s="5"/>
      <c r="G59" s="5">
        <v>79703434502</v>
      </c>
      <c r="H59" s="5"/>
      <c r="I59" s="5">
        <f t="shared" si="0"/>
        <v>0</v>
      </c>
      <c r="J59" s="5"/>
      <c r="K59" s="5">
        <v>185603029</v>
      </c>
      <c r="L59" s="5"/>
      <c r="M59" s="5">
        <v>79703434502</v>
      </c>
      <c r="N59" s="5"/>
      <c r="O59" s="5">
        <v>79703434502</v>
      </c>
      <c r="P59" s="5"/>
      <c r="Q59" s="5">
        <f t="shared" si="1"/>
        <v>0</v>
      </c>
    </row>
    <row r="60" spans="1:17" x14ac:dyDescent="0.55000000000000004">
      <c r="A60" s="1" t="s">
        <v>29</v>
      </c>
      <c r="C60" s="5">
        <v>1475156</v>
      </c>
      <c r="D60" s="5"/>
      <c r="E60" s="5">
        <v>76281026310</v>
      </c>
      <c r="F60" s="5"/>
      <c r="G60" s="5">
        <v>76281026310</v>
      </c>
      <c r="H60" s="5"/>
      <c r="I60" s="5">
        <f t="shared" si="0"/>
        <v>0</v>
      </c>
      <c r="J60" s="5"/>
      <c r="K60" s="5">
        <v>1475156</v>
      </c>
      <c r="L60" s="5"/>
      <c r="M60" s="5">
        <v>76281026310</v>
      </c>
      <c r="N60" s="5"/>
      <c r="O60" s="5">
        <v>73817509889</v>
      </c>
      <c r="P60" s="5"/>
      <c r="Q60" s="5">
        <f t="shared" si="1"/>
        <v>2463516421</v>
      </c>
    </row>
    <row r="61" spans="1:17" x14ac:dyDescent="0.55000000000000004">
      <c r="A61" s="1" t="s">
        <v>42</v>
      </c>
      <c r="C61" s="5">
        <v>2618909</v>
      </c>
      <c r="D61" s="5"/>
      <c r="E61" s="5">
        <v>42694554459</v>
      </c>
      <c r="F61" s="5"/>
      <c r="G61" s="5">
        <v>40924292445</v>
      </c>
      <c r="H61" s="5"/>
      <c r="I61" s="5">
        <f t="shared" si="0"/>
        <v>1770262014</v>
      </c>
      <c r="J61" s="5"/>
      <c r="K61" s="5">
        <v>2618909</v>
      </c>
      <c r="L61" s="5"/>
      <c r="M61" s="5">
        <v>42694554459</v>
      </c>
      <c r="N61" s="5"/>
      <c r="O61" s="5">
        <v>38150028247</v>
      </c>
      <c r="P61" s="5"/>
      <c r="Q61" s="5">
        <f t="shared" si="1"/>
        <v>4544526212</v>
      </c>
    </row>
    <row r="62" spans="1:17" x14ac:dyDescent="0.55000000000000004">
      <c r="A62" s="1" t="s">
        <v>36</v>
      </c>
      <c r="C62" s="5">
        <v>5050064</v>
      </c>
      <c r="D62" s="5"/>
      <c r="E62" s="5">
        <v>11480776864</v>
      </c>
      <c r="F62" s="5"/>
      <c r="G62" s="5">
        <v>11076328622</v>
      </c>
      <c r="H62" s="5"/>
      <c r="I62" s="5">
        <f t="shared" si="0"/>
        <v>404448242</v>
      </c>
      <c r="J62" s="5"/>
      <c r="K62" s="5">
        <v>5050064</v>
      </c>
      <c r="L62" s="5"/>
      <c r="M62" s="5">
        <v>11480776864</v>
      </c>
      <c r="N62" s="5"/>
      <c r="O62" s="5">
        <v>10845557354</v>
      </c>
      <c r="P62" s="5"/>
      <c r="Q62" s="5">
        <f t="shared" si="1"/>
        <v>635219510</v>
      </c>
    </row>
    <row r="63" spans="1:17" x14ac:dyDescent="0.55000000000000004">
      <c r="A63" s="1" t="s">
        <v>75</v>
      </c>
      <c r="C63" s="5">
        <v>10739221</v>
      </c>
      <c r="D63" s="5"/>
      <c r="E63" s="5">
        <v>41804563438</v>
      </c>
      <c r="F63" s="5"/>
      <c r="G63" s="5">
        <v>37828074775</v>
      </c>
      <c r="H63" s="5"/>
      <c r="I63" s="5">
        <f t="shared" si="0"/>
        <v>3976488663</v>
      </c>
      <c r="J63" s="5"/>
      <c r="K63" s="5">
        <v>10739221</v>
      </c>
      <c r="L63" s="5"/>
      <c r="M63" s="5">
        <v>41804563438</v>
      </c>
      <c r="N63" s="5"/>
      <c r="O63" s="5">
        <v>36712434552</v>
      </c>
      <c r="P63" s="5"/>
      <c r="Q63" s="5">
        <f t="shared" si="1"/>
        <v>5092128886</v>
      </c>
    </row>
    <row r="64" spans="1:17" x14ac:dyDescent="0.55000000000000004">
      <c r="A64" s="1" t="s">
        <v>70</v>
      </c>
      <c r="C64" s="5">
        <v>359496</v>
      </c>
      <c r="D64" s="5"/>
      <c r="E64" s="5">
        <v>34931646632</v>
      </c>
      <c r="F64" s="5"/>
      <c r="G64" s="5">
        <v>32019187092</v>
      </c>
      <c r="H64" s="5"/>
      <c r="I64" s="5">
        <f t="shared" si="0"/>
        <v>2912459540</v>
      </c>
      <c r="J64" s="5"/>
      <c r="K64" s="5">
        <v>359496</v>
      </c>
      <c r="L64" s="5"/>
      <c r="M64" s="5">
        <v>34931646632</v>
      </c>
      <c r="N64" s="5"/>
      <c r="O64" s="5">
        <v>26855378459</v>
      </c>
      <c r="P64" s="5"/>
      <c r="Q64" s="5">
        <f t="shared" si="1"/>
        <v>8076268173</v>
      </c>
    </row>
    <row r="65" spans="1:17" x14ac:dyDescent="0.55000000000000004">
      <c r="A65" s="1" t="s">
        <v>72</v>
      </c>
      <c r="C65" s="5">
        <v>2134303</v>
      </c>
      <c r="D65" s="5"/>
      <c r="E65" s="5">
        <v>21194822932</v>
      </c>
      <c r="F65" s="5"/>
      <c r="G65" s="5">
        <v>17564288843</v>
      </c>
      <c r="H65" s="5"/>
      <c r="I65" s="5">
        <f t="shared" si="0"/>
        <v>3630534089</v>
      </c>
      <c r="J65" s="5"/>
      <c r="K65" s="5">
        <v>2134303</v>
      </c>
      <c r="L65" s="5"/>
      <c r="M65" s="5">
        <v>21194822932</v>
      </c>
      <c r="N65" s="5"/>
      <c r="O65" s="5">
        <v>25783234785</v>
      </c>
      <c r="P65" s="5"/>
      <c r="Q65" s="5">
        <f t="shared" si="1"/>
        <v>-4588411853</v>
      </c>
    </row>
    <row r="66" spans="1:17" x14ac:dyDescent="0.55000000000000004">
      <c r="A66" s="1" t="s">
        <v>88</v>
      </c>
      <c r="C66" s="5">
        <v>8112398</v>
      </c>
      <c r="D66" s="5"/>
      <c r="E66" s="5">
        <v>38304613851</v>
      </c>
      <c r="F66" s="5"/>
      <c r="G66" s="5">
        <v>36174271576</v>
      </c>
      <c r="H66" s="5"/>
      <c r="I66" s="5">
        <f t="shared" si="0"/>
        <v>2130342275</v>
      </c>
      <c r="J66" s="5"/>
      <c r="K66" s="5">
        <v>8112398</v>
      </c>
      <c r="L66" s="5"/>
      <c r="M66" s="5">
        <v>38304613851</v>
      </c>
      <c r="N66" s="5"/>
      <c r="O66" s="5">
        <v>36174271576</v>
      </c>
      <c r="P66" s="5"/>
      <c r="Q66" s="5">
        <f t="shared" si="1"/>
        <v>2130342275</v>
      </c>
    </row>
    <row r="67" spans="1:17" x14ac:dyDescent="0.55000000000000004">
      <c r="A67" s="1" t="s">
        <v>101</v>
      </c>
      <c r="C67" s="5">
        <v>270000</v>
      </c>
      <c r="D67" s="5"/>
      <c r="E67" s="5">
        <v>253214096625</v>
      </c>
      <c r="F67" s="5"/>
      <c r="G67" s="5">
        <v>252388046373</v>
      </c>
      <c r="H67" s="5"/>
      <c r="I67" s="5">
        <f t="shared" si="0"/>
        <v>826050252</v>
      </c>
      <c r="J67" s="5"/>
      <c r="K67" s="5">
        <v>270000</v>
      </c>
      <c r="L67" s="5"/>
      <c r="M67" s="5">
        <v>253214096625</v>
      </c>
      <c r="N67" s="5"/>
      <c r="O67" s="5">
        <v>248610968068</v>
      </c>
      <c r="P67" s="5"/>
      <c r="Q67" s="5">
        <f t="shared" si="1"/>
        <v>4603128557</v>
      </c>
    </row>
    <row r="68" spans="1:17" x14ac:dyDescent="0.55000000000000004">
      <c r="A68" s="1" t="s">
        <v>97</v>
      </c>
      <c r="C68" s="5">
        <v>23980</v>
      </c>
      <c r="D68" s="5"/>
      <c r="E68" s="5">
        <v>20523399259</v>
      </c>
      <c r="F68" s="5"/>
      <c r="G68" s="5">
        <v>20141946610</v>
      </c>
      <c r="H68" s="5"/>
      <c r="I68" s="5">
        <f t="shared" si="0"/>
        <v>381452649</v>
      </c>
      <c r="J68" s="5"/>
      <c r="K68" s="5">
        <v>23980</v>
      </c>
      <c r="L68" s="5"/>
      <c r="M68" s="5">
        <v>20523399259</v>
      </c>
      <c r="N68" s="5"/>
      <c r="O68" s="5">
        <v>16213775520</v>
      </c>
      <c r="P68" s="5"/>
      <c r="Q68" s="5">
        <f t="shared" si="1"/>
        <v>4309623739</v>
      </c>
    </row>
    <row r="69" spans="1:17" x14ac:dyDescent="0.55000000000000004">
      <c r="A69" s="1" t="s">
        <v>95</v>
      </c>
      <c r="C69" s="5">
        <v>400</v>
      </c>
      <c r="D69" s="5"/>
      <c r="E69" s="5">
        <v>395920226</v>
      </c>
      <c r="F69" s="5"/>
      <c r="G69" s="5">
        <v>385978028</v>
      </c>
      <c r="H69" s="5"/>
      <c r="I69" s="5">
        <f t="shared" si="0"/>
        <v>9942198</v>
      </c>
      <c r="J69" s="5"/>
      <c r="K69" s="5">
        <v>400</v>
      </c>
      <c r="L69" s="5"/>
      <c r="M69" s="5">
        <v>395920226</v>
      </c>
      <c r="N69" s="5"/>
      <c r="O69" s="5">
        <v>317930364</v>
      </c>
      <c r="P69" s="5"/>
      <c r="Q69" s="5">
        <f t="shared" si="1"/>
        <v>77989862</v>
      </c>
    </row>
    <row r="70" spans="1:17" x14ac:dyDescent="0.55000000000000004">
      <c r="A70" s="1" t="s">
        <v>98</v>
      </c>
      <c r="C70" s="5">
        <v>17338</v>
      </c>
      <c r="D70" s="5"/>
      <c r="E70" s="5">
        <v>17250610080</v>
      </c>
      <c r="F70" s="5"/>
      <c r="G70" s="5">
        <v>16986426852</v>
      </c>
      <c r="H70" s="5"/>
      <c r="I70" s="5">
        <f t="shared" si="0"/>
        <v>264183228</v>
      </c>
      <c r="J70" s="5"/>
      <c r="K70" s="5">
        <v>17338</v>
      </c>
      <c r="L70" s="5"/>
      <c r="M70" s="5">
        <v>17250610080</v>
      </c>
      <c r="N70" s="5"/>
      <c r="O70" s="5">
        <v>13703204843</v>
      </c>
      <c r="P70" s="5"/>
      <c r="Q70" s="5">
        <f t="shared" si="1"/>
        <v>3547405237</v>
      </c>
    </row>
    <row r="71" spans="1:17" x14ac:dyDescent="0.55000000000000004">
      <c r="A71" s="1" t="s">
        <v>100</v>
      </c>
      <c r="C71" s="5">
        <v>120628</v>
      </c>
      <c r="D71" s="5"/>
      <c r="E71" s="5">
        <v>98174600907</v>
      </c>
      <c r="F71" s="5"/>
      <c r="G71" s="5">
        <v>97040903227</v>
      </c>
      <c r="H71" s="5"/>
      <c r="I71" s="5">
        <f t="shared" si="0"/>
        <v>1133697680</v>
      </c>
      <c r="J71" s="5"/>
      <c r="K71" s="5">
        <v>120628</v>
      </c>
      <c r="L71" s="5"/>
      <c r="M71" s="5">
        <v>98174600907</v>
      </c>
      <c r="N71" s="5"/>
      <c r="O71" s="5">
        <v>78152776241</v>
      </c>
      <c r="P71" s="5"/>
      <c r="Q71" s="5">
        <f t="shared" si="1"/>
        <v>20021824666</v>
      </c>
    </row>
    <row r="72" spans="1:17" x14ac:dyDescent="0.55000000000000004">
      <c r="A72" s="1" t="s">
        <v>96</v>
      </c>
      <c r="C72" s="5">
        <v>19400</v>
      </c>
      <c r="D72" s="5"/>
      <c r="E72" s="5">
        <v>17322029812</v>
      </c>
      <c r="F72" s="5"/>
      <c r="G72" s="5">
        <v>17010716248</v>
      </c>
      <c r="H72" s="5"/>
      <c r="I72" s="5">
        <f t="shared" si="0"/>
        <v>311313564</v>
      </c>
      <c r="J72" s="5"/>
      <c r="K72" s="5">
        <v>19400</v>
      </c>
      <c r="L72" s="5"/>
      <c r="M72" s="5">
        <v>17322029812</v>
      </c>
      <c r="N72" s="5"/>
      <c r="O72" s="5">
        <v>13823292074</v>
      </c>
      <c r="P72" s="5"/>
      <c r="Q72" s="5">
        <f t="shared" si="1"/>
        <v>3498737738</v>
      </c>
    </row>
    <row r="73" spans="1:17" x14ac:dyDescent="0.55000000000000004">
      <c r="A73" s="1" t="s">
        <v>91</v>
      </c>
      <c r="C73" s="1" t="s">
        <v>91</v>
      </c>
      <c r="E73" s="9">
        <f>SUM(E8:E72)</f>
        <v>2779481962749</v>
      </c>
      <c r="F73" s="10"/>
      <c r="G73" s="9">
        <f>SUM(G8:G72)</f>
        <v>2620207560191</v>
      </c>
      <c r="H73" s="10"/>
      <c r="I73" s="9">
        <f>SUM(I8:I72)</f>
        <v>159274402558</v>
      </c>
      <c r="J73" s="10"/>
      <c r="K73" s="10" t="s">
        <v>91</v>
      </c>
      <c r="L73" s="10"/>
      <c r="M73" s="9">
        <f>SUM(M8:M72)</f>
        <v>2779481962749</v>
      </c>
      <c r="N73" s="10"/>
      <c r="O73" s="9">
        <f>SUM(O8:O72)</f>
        <v>2493189774959</v>
      </c>
      <c r="P73" s="10"/>
      <c r="Q73" s="9">
        <f>SUM(Q8:Q72)</f>
        <v>286292187790</v>
      </c>
    </row>
    <row r="74" spans="1:17" x14ac:dyDescent="0.55000000000000004">
      <c r="I74" s="12"/>
      <c r="J74" s="12"/>
      <c r="K74" s="12"/>
      <c r="L74" s="12"/>
      <c r="M74" s="12"/>
      <c r="N74" s="12"/>
      <c r="O74" s="12"/>
      <c r="P74" s="12"/>
      <c r="Q74" s="12"/>
    </row>
    <row r="77" spans="1:17" x14ac:dyDescent="0.55000000000000004">
      <c r="I77" s="12"/>
      <c r="J77" s="12"/>
      <c r="K77" s="12"/>
      <c r="L77" s="12"/>
      <c r="M77" s="12"/>
      <c r="N77" s="12"/>
      <c r="O77" s="12"/>
      <c r="P77" s="12"/>
      <c r="Q77" s="1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17"/>
  <sheetViews>
    <sheetView rightToLeft="1" workbookViewId="0">
      <selection activeCell="W9" sqref="W9:W15"/>
    </sheetView>
  </sheetViews>
  <sheetFormatPr defaultRowHeight="24" x14ac:dyDescent="0.55000000000000004"/>
  <cols>
    <col min="1" max="1" width="31.140625" style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11" style="1" customWidth="1"/>
    <col min="8" max="8" width="1" style="1" customWidth="1"/>
    <col min="9" max="9" width="18" style="1" customWidth="1"/>
    <col min="10" max="10" width="1" style="1" customWidth="1"/>
    <col min="11" max="11" width="14" style="1" customWidth="1"/>
    <col min="12" max="12" width="1" style="1" customWidth="1"/>
    <col min="13" max="13" width="20" style="1" customWidth="1"/>
    <col min="14" max="14" width="1" style="1" customWidth="1"/>
    <col min="15" max="15" width="16" style="1" customWidth="1"/>
    <col min="16" max="16" width="1" style="1" customWidth="1"/>
    <col min="17" max="17" width="23" style="1" customWidth="1"/>
    <col min="18" max="18" width="1" style="1" customWidth="1"/>
    <col min="19" max="19" width="22" style="1" customWidth="1"/>
    <col min="20" max="20" width="1" style="1" customWidth="1"/>
    <col min="21" max="21" width="22" style="1" customWidth="1"/>
    <col min="22" max="22" width="1" style="1" customWidth="1"/>
    <col min="23" max="23" width="32" style="1" customWidth="1"/>
    <col min="24" max="24" width="1" style="1" customWidth="1"/>
    <col min="25" max="25" width="9.140625" style="1" customWidth="1"/>
    <col min="26" max="16384" width="9.140625" style="1"/>
  </cols>
  <sheetData>
    <row r="2" spans="1:23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  <c r="V2" s="19" t="s">
        <v>0</v>
      </c>
      <c r="W2" s="19" t="s">
        <v>0</v>
      </c>
    </row>
    <row r="3" spans="1:23" ht="24.75" x14ac:dyDescent="0.5500000000000000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  <c r="L3" s="19" t="s">
        <v>1</v>
      </c>
      <c r="M3" s="19" t="s">
        <v>1</v>
      </c>
      <c r="N3" s="19" t="s">
        <v>1</v>
      </c>
      <c r="O3" s="19" t="s">
        <v>1</v>
      </c>
      <c r="P3" s="19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</row>
    <row r="4" spans="1:23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  <c r="V4" s="19" t="s">
        <v>2</v>
      </c>
      <c r="W4" s="19" t="s">
        <v>2</v>
      </c>
    </row>
    <row r="6" spans="1:23" ht="25.5" thickBot="1" x14ac:dyDescent="0.6">
      <c r="A6" s="8" t="s">
        <v>92</v>
      </c>
      <c r="B6" s="18" t="s">
        <v>4</v>
      </c>
      <c r="C6" s="18" t="s">
        <v>4</v>
      </c>
      <c r="D6" s="18" t="s">
        <v>4</v>
      </c>
      <c r="E6" s="18" t="s">
        <v>4</v>
      </c>
      <c r="G6" s="18" t="s">
        <v>5</v>
      </c>
      <c r="H6" s="18" t="s">
        <v>5</v>
      </c>
      <c r="I6" s="18" t="s">
        <v>5</v>
      </c>
      <c r="J6" s="18" t="s">
        <v>5</v>
      </c>
      <c r="K6" s="18" t="s">
        <v>5</v>
      </c>
      <c r="L6" s="18" t="s">
        <v>5</v>
      </c>
      <c r="M6" s="18" t="s">
        <v>5</v>
      </c>
      <c r="O6" s="18" t="s">
        <v>6</v>
      </c>
      <c r="P6" s="18" t="s">
        <v>6</v>
      </c>
      <c r="Q6" s="18" t="s">
        <v>6</v>
      </c>
      <c r="R6" s="18" t="s">
        <v>6</v>
      </c>
      <c r="S6" s="18" t="s">
        <v>6</v>
      </c>
      <c r="T6" s="18" t="s">
        <v>6</v>
      </c>
      <c r="U6" s="18" t="s">
        <v>6</v>
      </c>
      <c r="V6" s="18" t="s">
        <v>6</v>
      </c>
      <c r="W6" s="18" t="s">
        <v>6</v>
      </c>
    </row>
    <row r="7" spans="1:23" ht="25.5" thickBot="1" x14ac:dyDescent="0.6">
      <c r="A7" s="18" t="s">
        <v>93</v>
      </c>
      <c r="C7" s="18" t="s">
        <v>8</v>
      </c>
      <c r="E7" s="18" t="s">
        <v>9</v>
      </c>
      <c r="G7" s="18" t="s">
        <v>10</v>
      </c>
      <c r="H7" s="18" t="s">
        <v>10</v>
      </c>
      <c r="I7" s="18" t="s">
        <v>10</v>
      </c>
      <c r="K7" s="18" t="s">
        <v>11</v>
      </c>
      <c r="L7" s="18" t="s">
        <v>11</v>
      </c>
      <c r="M7" s="18" t="s">
        <v>11</v>
      </c>
      <c r="O7" s="18" t="s">
        <v>7</v>
      </c>
      <c r="Q7" s="18" t="s">
        <v>94</v>
      </c>
      <c r="S7" s="18" t="s">
        <v>8</v>
      </c>
      <c r="U7" s="18" t="s">
        <v>9</v>
      </c>
      <c r="W7" s="18" t="s">
        <v>13</v>
      </c>
    </row>
    <row r="8" spans="1:23" ht="25.5" thickBot="1" x14ac:dyDescent="0.6">
      <c r="A8" s="18" t="s">
        <v>93</v>
      </c>
      <c r="C8" s="18" t="s">
        <v>8</v>
      </c>
      <c r="E8" s="18" t="s">
        <v>9</v>
      </c>
      <c r="G8" s="18" t="s">
        <v>7</v>
      </c>
      <c r="I8" s="18" t="s">
        <v>8</v>
      </c>
      <c r="K8" s="18" t="s">
        <v>7</v>
      </c>
      <c r="M8" s="18" t="s">
        <v>14</v>
      </c>
      <c r="O8" s="18" t="s">
        <v>7</v>
      </c>
      <c r="Q8" s="18" t="s">
        <v>94</v>
      </c>
      <c r="S8" s="18" t="s">
        <v>8</v>
      </c>
      <c r="U8" s="18" t="s">
        <v>9</v>
      </c>
      <c r="W8" s="18" t="s">
        <v>13</v>
      </c>
    </row>
    <row r="9" spans="1:23" x14ac:dyDescent="0.55000000000000004">
      <c r="A9" s="1" t="s">
        <v>95</v>
      </c>
      <c r="C9" s="5">
        <v>248845095</v>
      </c>
      <c r="D9" s="5"/>
      <c r="E9" s="5">
        <v>385978028</v>
      </c>
      <c r="F9" s="5"/>
      <c r="G9" s="5">
        <v>0</v>
      </c>
      <c r="H9" s="5"/>
      <c r="I9" s="5">
        <v>0</v>
      </c>
      <c r="J9" s="5"/>
      <c r="K9" s="5">
        <v>0</v>
      </c>
      <c r="L9" s="5"/>
      <c r="M9" s="5">
        <v>0</v>
      </c>
      <c r="N9" s="5"/>
      <c r="O9" s="5">
        <v>400</v>
      </c>
      <c r="P9" s="5"/>
      <c r="Q9" s="5">
        <v>989980</v>
      </c>
      <c r="R9" s="5"/>
      <c r="S9" s="5">
        <v>248845095</v>
      </c>
      <c r="T9" s="5"/>
      <c r="U9" s="5">
        <v>395920226</v>
      </c>
      <c r="V9" s="5"/>
      <c r="W9" s="6">
        <v>1.0697292414218374E-4</v>
      </c>
    </row>
    <row r="10" spans="1:23" x14ac:dyDescent="0.55000000000000004">
      <c r="A10" s="1" t="s">
        <v>96</v>
      </c>
      <c r="C10" s="5">
        <v>13098813721</v>
      </c>
      <c r="D10" s="5"/>
      <c r="E10" s="5">
        <v>17010716248</v>
      </c>
      <c r="F10" s="5"/>
      <c r="G10" s="5">
        <v>0</v>
      </c>
      <c r="H10" s="5"/>
      <c r="I10" s="5">
        <v>0</v>
      </c>
      <c r="J10" s="5"/>
      <c r="K10" s="5">
        <v>0</v>
      </c>
      <c r="L10" s="5"/>
      <c r="M10" s="5">
        <v>0</v>
      </c>
      <c r="N10" s="5"/>
      <c r="O10" s="5">
        <v>19400</v>
      </c>
      <c r="P10" s="5"/>
      <c r="Q10" s="5">
        <v>893050</v>
      </c>
      <c r="R10" s="5"/>
      <c r="S10" s="5">
        <v>13098813721</v>
      </c>
      <c r="T10" s="5"/>
      <c r="U10" s="5">
        <v>17322029812</v>
      </c>
      <c r="V10" s="5"/>
      <c r="W10" s="6">
        <v>4.6802059086208979E-3</v>
      </c>
    </row>
    <row r="11" spans="1:23" x14ac:dyDescent="0.55000000000000004">
      <c r="A11" s="1" t="s">
        <v>97</v>
      </c>
      <c r="C11" s="5">
        <v>12950683754</v>
      </c>
      <c r="D11" s="5"/>
      <c r="E11" s="5">
        <v>20141946610</v>
      </c>
      <c r="F11" s="5"/>
      <c r="G11" s="5">
        <v>0</v>
      </c>
      <c r="H11" s="5"/>
      <c r="I11" s="5">
        <v>0</v>
      </c>
      <c r="J11" s="5"/>
      <c r="K11" s="5">
        <v>0</v>
      </c>
      <c r="L11" s="5"/>
      <c r="M11" s="5">
        <v>0</v>
      </c>
      <c r="N11" s="5"/>
      <c r="O11" s="5">
        <v>23980</v>
      </c>
      <c r="P11" s="5"/>
      <c r="Q11" s="5">
        <v>856010</v>
      </c>
      <c r="R11" s="5"/>
      <c r="S11" s="5">
        <v>12950683754</v>
      </c>
      <c r="T11" s="5"/>
      <c r="U11" s="5">
        <v>20523399259</v>
      </c>
      <c r="V11" s="5"/>
      <c r="W11" s="6">
        <v>5.5451777603116358E-3</v>
      </c>
    </row>
    <row r="12" spans="1:23" x14ac:dyDescent="0.55000000000000004">
      <c r="A12" s="1" t="s">
        <v>98</v>
      </c>
      <c r="C12" s="5">
        <v>10924088733</v>
      </c>
      <c r="D12" s="5"/>
      <c r="E12" s="5">
        <v>16986426852</v>
      </c>
      <c r="F12" s="5"/>
      <c r="G12" s="5">
        <v>0</v>
      </c>
      <c r="H12" s="5"/>
      <c r="I12" s="5">
        <v>0</v>
      </c>
      <c r="J12" s="5"/>
      <c r="K12" s="5">
        <v>0</v>
      </c>
      <c r="L12" s="5"/>
      <c r="M12" s="5">
        <v>0</v>
      </c>
      <c r="N12" s="5"/>
      <c r="O12" s="5">
        <v>17338</v>
      </c>
      <c r="P12" s="5"/>
      <c r="Q12" s="5">
        <v>995140</v>
      </c>
      <c r="R12" s="5"/>
      <c r="S12" s="5">
        <v>10924088733</v>
      </c>
      <c r="T12" s="5"/>
      <c r="U12" s="5">
        <v>17250610080</v>
      </c>
      <c r="V12" s="5"/>
      <c r="W12" s="6">
        <v>4.6609091486380138E-3</v>
      </c>
    </row>
    <row r="13" spans="1:23" x14ac:dyDescent="0.55000000000000004">
      <c r="A13" s="1" t="s">
        <v>99</v>
      </c>
      <c r="C13" s="5">
        <v>4154829210</v>
      </c>
      <c r="D13" s="5"/>
      <c r="E13" s="5">
        <v>6714378048</v>
      </c>
      <c r="F13" s="5"/>
      <c r="G13" s="5">
        <v>0</v>
      </c>
      <c r="H13" s="5"/>
      <c r="I13" s="5">
        <v>0</v>
      </c>
      <c r="J13" s="5"/>
      <c r="K13" s="5">
        <v>6825</v>
      </c>
      <c r="L13" s="5"/>
      <c r="M13" s="5">
        <v>6825000000</v>
      </c>
      <c r="N13" s="5"/>
      <c r="O13" s="5">
        <v>0</v>
      </c>
      <c r="P13" s="5"/>
      <c r="Q13" s="5">
        <v>0</v>
      </c>
      <c r="R13" s="5"/>
      <c r="S13" s="5">
        <v>0</v>
      </c>
      <c r="T13" s="5"/>
      <c r="U13" s="5">
        <v>0</v>
      </c>
      <c r="V13" s="5"/>
      <c r="W13" s="6">
        <v>0</v>
      </c>
    </row>
    <row r="14" spans="1:23" x14ac:dyDescent="0.55000000000000004">
      <c r="A14" s="1" t="s">
        <v>100</v>
      </c>
      <c r="C14" s="5">
        <v>74859906842</v>
      </c>
      <c r="D14" s="5"/>
      <c r="E14" s="5">
        <v>97040903227</v>
      </c>
      <c r="F14" s="5"/>
      <c r="G14" s="5">
        <v>0</v>
      </c>
      <c r="H14" s="5"/>
      <c r="I14" s="5">
        <v>0</v>
      </c>
      <c r="J14" s="5"/>
      <c r="K14" s="5">
        <v>0</v>
      </c>
      <c r="L14" s="5"/>
      <c r="M14" s="5">
        <v>0</v>
      </c>
      <c r="N14" s="5"/>
      <c r="O14" s="5">
        <v>120628</v>
      </c>
      <c r="P14" s="5"/>
      <c r="Q14" s="5">
        <v>814010</v>
      </c>
      <c r="R14" s="5"/>
      <c r="S14" s="5">
        <v>74859906842</v>
      </c>
      <c r="T14" s="5"/>
      <c r="U14" s="5">
        <v>98174600907</v>
      </c>
      <c r="V14" s="5"/>
      <c r="W14" s="6">
        <v>2.6525606538509282E-2</v>
      </c>
    </row>
    <row r="15" spans="1:23" ht="24.75" thickBot="1" x14ac:dyDescent="0.6">
      <c r="A15" s="1" t="s">
        <v>101</v>
      </c>
      <c r="C15" s="5">
        <v>248610968068</v>
      </c>
      <c r="D15" s="5"/>
      <c r="E15" s="5">
        <v>252388046373</v>
      </c>
      <c r="F15" s="5"/>
      <c r="G15" s="5">
        <v>0</v>
      </c>
      <c r="H15" s="5"/>
      <c r="I15" s="5">
        <v>0</v>
      </c>
      <c r="J15" s="5"/>
      <c r="K15" s="5">
        <v>0</v>
      </c>
      <c r="L15" s="5"/>
      <c r="M15" s="5">
        <v>0</v>
      </c>
      <c r="N15" s="5"/>
      <c r="O15" s="5">
        <v>270000</v>
      </c>
      <c r="P15" s="5"/>
      <c r="Q15" s="5">
        <v>938000</v>
      </c>
      <c r="R15" s="5"/>
      <c r="S15" s="5">
        <v>248610968068</v>
      </c>
      <c r="T15" s="5"/>
      <c r="U15" s="5">
        <v>253214096625</v>
      </c>
      <c r="V15" s="5"/>
      <c r="W15" s="6">
        <v>6.8415429602219177E-2</v>
      </c>
    </row>
    <row r="16" spans="1:23" ht="24.75" thickBot="1" x14ac:dyDescent="0.6">
      <c r="A16" s="1" t="s">
        <v>91</v>
      </c>
      <c r="C16" s="9">
        <f>SUM(C9:C15)</f>
        <v>364848135423</v>
      </c>
      <c r="D16" s="10"/>
      <c r="E16" s="9">
        <f>SUM(E9:E15)</f>
        <v>410668395386</v>
      </c>
      <c r="F16" s="10"/>
      <c r="G16" s="10" t="s">
        <v>91</v>
      </c>
      <c r="H16" s="10"/>
      <c r="I16" s="9">
        <f>SUM(I9:I15)</f>
        <v>0</v>
      </c>
      <c r="J16" s="10"/>
      <c r="K16" s="10" t="s">
        <v>91</v>
      </c>
      <c r="L16" s="10"/>
      <c r="M16" s="9">
        <f>SUM(M9:M15)</f>
        <v>6825000000</v>
      </c>
      <c r="N16" s="10"/>
      <c r="O16" s="10" t="s">
        <v>91</v>
      </c>
      <c r="P16" s="10"/>
      <c r="Q16" s="10" t="s">
        <v>91</v>
      </c>
      <c r="R16" s="10"/>
      <c r="S16" s="9">
        <f>SUM(S9:S15)</f>
        <v>360693306213</v>
      </c>
      <c r="T16" s="10"/>
      <c r="U16" s="9">
        <f>SUM(U9:U15)</f>
        <v>406880656909</v>
      </c>
      <c r="W16" s="7">
        <f>SUM(W9:W15)</f>
        <v>0.10993430188244119</v>
      </c>
    </row>
    <row r="17" ht="24.75" thickTop="1" x14ac:dyDescent="0.55000000000000004"/>
  </sheetData>
  <mergeCells count="20">
    <mergeCell ref="I8"/>
    <mergeCell ref="G7:I7"/>
    <mergeCell ref="C7:C8"/>
    <mergeCell ref="A7:A8"/>
    <mergeCell ref="A2:W2"/>
    <mergeCell ref="A3:W3"/>
    <mergeCell ref="A4:W4"/>
    <mergeCell ref="Q7:Q8"/>
    <mergeCell ref="S7:S8"/>
    <mergeCell ref="U7:U8"/>
    <mergeCell ref="W7:W8"/>
    <mergeCell ref="O6:W6"/>
    <mergeCell ref="K8"/>
    <mergeCell ref="M8"/>
    <mergeCell ref="K7:M7"/>
    <mergeCell ref="G6:M6"/>
    <mergeCell ref="O7:O8"/>
    <mergeCell ref="E7:E8"/>
    <mergeCell ref="B6:E6"/>
    <mergeCell ref="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5"/>
  <sheetViews>
    <sheetView rightToLeft="1" workbookViewId="0">
      <selection activeCell="K8" sqref="K8:K13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</row>
    <row r="3" spans="1:11" ht="24.75" x14ac:dyDescent="0.55000000000000004">
      <c r="A3" s="19" t="s">
        <v>1</v>
      </c>
      <c r="B3" s="19" t="s">
        <v>1</v>
      </c>
      <c r="C3" s="19" t="s">
        <v>1</v>
      </c>
      <c r="D3" s="19" t="s">
        <v>1</v>
      </c>
      <c r="E3" s="19" t="s">
        <v>1</v>
      </c>
      <c r="F3" s="19" t="s">
        <v>1</v>
      </c>
      <c r="G3" s="19" t="s">
        <v>1</v>
      </c>
      <c r="H3" s="19" t="s">
        <v>1</v>
      </c>
      <c r="I3" s="19" t="s">
        <v>1</v>
      </c>
      <c r="J3" s="19" t="s">
        <v>1</v>
      </c>
      <c r="K3" s="19" t="s">
        <v>1</v>
      </c>
    </row>
    <row r="4" spans="1:11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</row>
    <row r="6" spans="1:11" ht="25.5" thickBot="1" x14ac:dyDescent="0.6">
      <c r="A6" s="18" t="s">
        <v>103</v>
      </c>
      <c r="C6" s="18" t="s">
        <v>309</v>
      </c>
      <c r="E6" s="18" t="s">
        <v>5</v>
      </c>
      <c r="F6" s="18" t="s">
        <v>5</v>
      </c>
      <c r="G6" s="18" t="s">
        <v>5</v>
      </c>
      <c r="I6" s="18" t="s">
        <v>6</v>
      </c>
      <c r="J6" s="18" t="s">
        <v>6</v>
      </c>
      <c r="K6" s="18" t="s">
        <v>6</v>
      </c>
    </row>
    <row r="7" spans="1:11" ht="25.5" thickBot="1" x14ac:dyDescent="0.6">
      <c r="A7" s="18" t="s">
        <v>103</v>
      </c>
      <c r="C7" s="18" t="s">
        <v>105</v>
      </c>
      <c r="E7" s="18" t="s">
        <v>106</v>
      </c>
      <c r="G7" s="18" t="s">
        <v>107</v>
      </c>
      <c r="I7" s="18" t="s">
        <v>105</v>
      </c>
      <c r="K7" s="18" t="s">
        <v>102</v>
      </c>
    </row>
    <row r="8" spans="1:11" x14ac:dyDescent="0.55000000000000004">
      <c r="A8" s="1" t="s">
        <v>108</v>
      </c>
      <c r="C8" s="5">
        <v>713432711</v>
      </c>
      <c r="D8" s="5"/>
      <c r="E8" s="5">
        <v>2912019</v>
      </c>
      <c r="F8" s="5"/>
      <c r="G8" s="5">
        <v>0</v>
      </c>
      <c r="H8" s="5"/>
      <c r="I8" s="5">
        <v>716344730</v>
      </c>
      <c r="J8" s="5"/>
      <c r="K8" s="6">
        <v>1.935478044052821E-4</v>
      </c>
    </row>
    <row r="9" spans="1:11" x14ac:dyDescent="0.55000000000000004">
      <c r="A9" s="1" t="s">
        <v>110</v>
      </c>
      <c r="C9" s="5">
        <v>898808561</v>
      </c>
      <c r="D9" s="5"/>
      <c r="E9" s="5">
        <v>323753856</v>
      </c>
      <c r="F9" s="5"/>
      <c r="G9" s="5">
        <v>565200</v>
      </c>
      <c r="H9" s="5"/>
      <c r="I9" s="5">
        <v>1221997217</v>
      </c>
      <c r="J9" s="5"/>
      <c r="K9" s="6">
        <v>3.3016907703043347E-4</v>
      </c>
    </row>
    <row r="10" spans="1:11" x14ac:dyDescent="0.55000000000000004">
      <c r="A10" s="1" t="s">
        <v>112</v>
      </c>
      <c r="C10" s="5">
        <v>412553576519</v>
      </c>
      <c r="D10" s="5"/>
      <c r="E10" s="5">
        <v>218954705968</v>
      </c>
      <c r="F10" s="5"/>
      <c r="G10" s="5">
        <v>527299295572</v>
      </c>
      <c r="H10" s="5"/>
      <c r="I10" s="5">
        <v>104208986915</v>
      </c>
      <c r="J10" s="5"/>
      <c r="K10" s="6">
        <v>2.8156025684305686E-2</v>
      </c>
    </row>
    <row r="11" spans="1:11" x14ac:dyDescent="0.55000000000000004">
      <c r="A11" s="1" t="s">
        <v>115</v>
      </c>
      <c r="C11" s="5">
        <v>1874232884</v>
      </c>
      <c r="D11" s="5"/>
      <c r="E11" s="5">
        <v>13831981266</v>
      </c>
      <c r="F11" s="5"/>
      <c r="G11" s="5">
        <v>15691404000</v>
      </c>
      <c r="H11" s="5"/>
      <c r="I11" s="5">
        <v>14810150</v>
      </c>
      <c r="J11" s="5"/>
      <c r="K11" s="6">
        <v>4.0015259348845751E-6</v>
      </c>
    </row>
    <row r="12" spans="1:11" x14ac:dyDescent="0.55000000000000004">
      <c r="A12" s="1" t="s">
        <v>117</v>
      </c>
      <c r="C12" s="5">
        <v>650000000000</v>
      </c>
      <c r="D12" s="5"/>
      <c r="E12" s="5">
        <v>0</v>
      </c>
      <c r="F12" s="5"/>
      <c r="G12" s="5">
        <v>0</v>
      </c>
      <c r="H12" s="5"/>
      <c r="I12" s="5">
        <v>650000000000</v>
      </c>
      <c r="J12" s="5"/>
      <c r="K12" s="6">
        <v>0.17562224944885596</v>
      </c>
    </row>
    <row r="13" spans="1:11" ht="24.75" thickBot="1" x14ac:dyDescent="0.6">
      <c r="A13" s="1" t="s">
        <v>117</v>
      </c>
      <c r="C13" s="5">
        <v>100000000000</v>
      </c>
      <c r="D13" s="5"/>
      <c r="E13" s="5">
        <v>0</v>
      </c>
      <c r="F13" s="5"/>
      <c r="G13" s="5">
        <v>0</v>
      </c>
      <c r="H13" s="5"/>
      <c r="I13" s="5">
        <v>100000000000</v>
      </c>
      <c r="J13" s="5"/>
      <c r="K13" s="6">
        <v>2.70188076075163E-2</v>
      </c>
    </row>
    <row r="14" spans="1:11" ht="24.75" thickBot="1" x14ac:dyDescent="0.6">
      <c r="A14" s="1" t="s">
        <v>91</v>
      </c>
      <c r="C14" s="9">
        <f>SUM(C8:C13)</f>
        <v>1166040050675</v>
      </c>
      <c r="D14" s="10"/>
      <c r="E14" s="9">
        <f>SUM(E8:E13)</f>
        <v>233113353109</v>
      </c>
      <c r="F14" s="10"/>
      <c r="G14" s="9">
        <f>SUM(G8:G13)</f>
        <v>542991264772</v>
      </c>
      <c r="H14" s="10"/>
      <c r="I14" s="9">
        <f>SUM(I8:I13)</f>
        <v>856162139012</v>
      </c>
      <c r="K14" s="7">
        <f>SUM(K8:K13)</f>
        <v>0.23132480114804854</v>
      </c>
    </row>
    <row r="15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3"/>
  <sheetViews>
    <sheetView rightToLeft="1" workbookViewId="0">
      <selection activeCell="G7" sqref="G7:G10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16.5703125" style="1" bestFit="1" customWidth="1"/>
    <col min="10" max="10" width="14.28515625" style="1" bestFit="1" customWidth="1"/>
    <col min="11" max="16384" width="9.140625" style="1"/>
  </cols>
  <sheetData>
    <row r="2" spans="1:10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</row>
    <row r="3" spans="1:10" ht="24.75" x14ac:dyDescent="0.55000000000000004">
      <c r="A3" s="19" t="s">
        <v>120</v>
      </c>
      <c r="B3" s="19" t="s">
        <v>120</v>
      </c>
      <c r="C3" s="19" t="s">
        <v>120</v>
      </c>
      <c r="D3" s="19" t="s">
        <v>120</v>
      </c>
      <c r="E3" s="19" t="s">
        <v>120</v>
      </c>
      <c r="F3" s="19" t="s">
        <v>120</v>
      </c>
      <c r="G3" s="19" t="s">
        <v>120</v>
      </c>
    </row>
    <row r="4" spans="1:10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</row>
    <row r="6" spans="1:10" ht="25.5" thickBot="1" x14ac:dyDescent="0.6">
      <c r="A6" s="18" t="s">
        <v>124</v>
      </c>
      <c r="C6" s="18" t="s">
        <v>105</v>
      </c>
      <c r="E6" s="18" t="s">
        <v>193</v>
      </c>
      <c r="G6" s="18" t="s">
        <v>13</v>
      </c>
    </row>
    <row r="7" spans="1:10" x14ac:dyDescent="0.55000000000000004">
      <c r="A7" s="1" t="s">
        <v>306</v>
      </c>
      <c r="C7" s="11">
        <v>205550187183</v>
      </c>
      <c r="E7" s="14">
        <f>C7/$C$11</f>
        <v>0.87748073937163906</v>
      </c>
      <c r="G7" s="14">
        <v>5.5537209611864403E-2</v>
      </c>
      <c r="I7" s="2"/>
      <c r="J7" s="2"/>
    </row>
    <row r="8" spans="1:10" x14ac:dyDescent="0.55000000000000004">
      <c r="A8" s="1" t="s">
        <v>307</v>
      </c>
      <c r="C8" s="11">
        <v>8371635683</v>
      </c>
      <c r="E8" s="14">
        <f t="shared" ref="E8:E10" si="0">C8/$C$11</f>
        <v>3.5737982871933784E-2</v>
      </c>
      <c r="G8" s="14">
        <v>2.2619161387919533E-3</v>
      </c>
      <c r="I8" s="2"/>
    </row>
    <row r="9" spans="1:10" x14ac:dyDescent="0.55000000000000004">
      <c r="A9" s="1" t="s">
        <v>308</v>
      </c>
      <c r="C9" s="11">
        <v>20494943196</v>
      </c>
      <c r="E9" s="14">
        <f t="shared" si="0"/>
        <v>8.7491615334773967E-2</v>
      </c>
      <c r="G9" s="14">
        <v>5.5374892713969922E-3</v>
      </c>
      <c r="I9" s="2"/>
    </row>
    <row r="10" spans="1:10" ht="24.75" thickBot="1" x14ac:dyDescent="0.6">
      <c r="A10" s="1" t="s">
        <v>303</v>
      </c>
      <c r="C10" s="5">
        <v>-166396840</v>
      </c>
      <c r="E10" s="14">
        <f t="shared" si="0"/>
        <v>-7.1033757834680319E-4</v>
      </c>
      <c r="G10" s="14">
        <v>-4.4958442064586731E-5</v>
      </c>
      <c r="I10" s="2"/>
    </row>
    <row r="11" spans="1:10" ht="24.75" thickBot="1" x14ac:dyDescent="0.6">
      <c r="A11" s="1" t="s">
        <v>91</v>
      </c>
      <c r="C11" s="9">
        <f>SUM(C7:C10)</f>
        <v>234250369222</v>
      </c>
      <c r="E11" s="16">
        <f>SUM(E7:E10)</f>
        <v>1</v>
      </c>
      <c r="G11" s="7">
        <f>SUM(G7:G10)</f>
        <v>6.3291656579988753E-2</v>
      </c>
    </row>
    <row r="12" spans="1:10" ht="24.75" thickTop="1" x14ac:dyDescent="0.55000000000000004">
      <c r="G12" s="10"/>
    </row>
    <row r="13" spans="1:10" x14ac:dyDescent="0.55000000000000004">
      <c r="G13" s="10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2"/>
  <sheetViews>
    <sheetView rightToLeft="1" topLeftCell="B73" workbookViewId="0">
      <selection activeCell="U81" sqref="U81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23" style="1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  <c r="T2" s="19" t="s">
        <v>0</v>
      </c>
      <c r="U2" s="19" t="s">
        <v>0</v>
      </c>
    </row>
    <row r="3" spans="1:21" ht="24.75" x14ac:dyDescent="0.55000000000000004">
      <c r="A3" s="19" t="s">
        <v>120</v>
      </c>
      <c r="B3" s="19" t="s">
        <v>120</v>
      </c>
      <c r="C3" s="19" t="s">
        <v>120</v>
      </c>
      <c r="D3" s="19" t="s">
        <v>120</v>
      </c>
      <c r="E3" s="19" t="s">
        <v>120</v>
      </c>
      <c r="F3" s="19" t="s">
        <v>120</v>
      </c>
      <c r="G3" s="19" t="s">
        <v>120</v>
      </c>
      <c r="H3" s="19" t="s">
        <v>120</v>
      </c>
      <c r="I3" s="19" t="s">
        <v>120</v>
      </c>
      <c r="J3" s="19" t="s">
        <v>120</v>
      </c>
      <c r="K3" s="19" t="s">
        <v>120</v>
      </c>
      <c r="L3" s="19" t="s">
        <v>120</v>
      </c>
      <c r="M3" s="19" t="s">
        <v>120</v>
      </c>
      <c r="N3" s="19" t="s">
        <v>120</v>
      </c>
      <c r="O3" s="19" t="s">
        <v>120</v>
      </c>
      <c r="P3" s="19" t="s">
        <v>120</v>
      </c>
      <c r="Q3" s="19" t="s">
        <v>120</v>
      </c>
      <c r="R3" s="19" t="s">
        <v>120</v>
      </c>
      <c r="S3" s="19" t="s">
        <v>120</v>
      </c>
      <c r="T3" s="19" t="s">
        <v>120</v>
      </c>
      <c r="U3" s="19" t="s">
        <v>120</v>
      </c>
    </row>
    <row r="4" spans="1:21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  <c r="T4" s="19" t="s">
        <v>2</v>
      </c>
      <c r="U4" s="19" t="s">
        <v>2</v>
      </c>
    </row>
    <row r="6" spans="1:21" ht="24.75" x14ac:dyDescent="0.55000000000000004">
      <c r="A6" s="18" t="s">
        <v>3</v>
      </c>
      <c r="C6" s="18" t="s">
        <v>122</v>
      </c>
      <c r="D6" s="18" t="s">
        <v>122</v>
      </c>
      <c r="E6" s="18" t="s">
        <v>122</v>
      </c>
      <c r="F6" s="18" t="s">
        <v>122</v>
      </c>
      <c r="G6" s="18" t="s">
        <v>122</v>
      </c>
      <c r="H6" s="18" t="s">
        <v>122</v>
      </c>
      <c r="I6" s="18" t="s">
        <v>122</v>
      </c>
      <c r="J6" s="18" t="s">
        <v>122</v>
      </c>
      <c r="K6" s="18" t="s">
        <v>122</v>
      </c>
      <c r="M6" s="18" t="s">
        <v>123</v>
      </c>
      <c r="N6" s="18" t="s">
        <v>123</v>
      </c>
      <c r="O6" s="18" t="s">
        <v>123</v>
      </c>
      <c r="P6" s="18" t="s">
        <v>123</v>
      </c>
      <c r="Q6" s="18" t="s">
        <v>123</v>
      </c>
      <c r="R6" s="18" t="s">
        <v>123</v>
      </c>
      <c r="S6" s="18" t="s">
        <v>123</v>
      </c>
      <c r="T6" s="18" t="s">
        <v>123</v>
      </c>
      <c r="U6" s="18" t="s">
        <v>123</v>
      </c>
    </row>
    <row r="7" spans="1:21" ht="24.75" x14ac:dyDescent="0.55000000000000004">
      <c r="A7" s="18" t="s">
        <v>3</v>
      </c>
      <c r="C7" s="18" t="s">
        <v>190</v>
      </c>
      <c r="E7" s="18" t="s">
        <v>191</v>
      </c>
      <c r="G7" s="18" t="s">
        <v>192</v>
      </c>
      <c r="I7" s="18" t="s">
        <v>105</v>
      </c>
      <c r="K7" s="18" t="s">
        <v>193</v>
      </c>
      <c r="M7" s="18" t="s">
        <v>190</v>
      </c>
      <c r="O7" s="18" t="s">
        <v>191</v>
      </c>
      <c r="Q7" s="18" t="s">
        <v>192</v>
      </c>
      <c r="S7" s="18" t="s">
        <v>105</v>
      </c>
      <c r="U7" s="18" t="s">
        <v>193</v>
      </c>
    </row>
    <row r="8" spans="1:21" x14ac:dyDescent="0.55000000000000004">
      <c r="A8" s="1" t="s">
        <v>62</v>
      </c>
      <c r="C8" s="5">
        <v>0</v>
      </c>
      <c r="D8" s="5"/>
      <c r="E8" s="5">
        <v>-50142933</v>
      </c>
      <c r="F8" s="5"/>
      <c r="G8" s="5">
        <v>297667101</v>
      </c>
      <c r="H8" s="5"/>
      <c r="I8" s="5">
        <f>C8+E8+G8</f>
        <v>247524168</v>
      </c>
      <c r="J8" s="5"/>
      <c r="K8" s="5" t="s">
        <v>86</v>
      </c>
      <c r="L8" s="5"/>
      <c r="M8" s="5">
        <v>2982777210</v>
      </c>
      <c r="N8" s="5"/>
      <c r="O8" s="5">
        <v>2003414663</v>
      </c>
      <c r="P8" s="5"/>
      <c r="Q8" s="5">
        <v>297667101</v>
      </c>
      <c r="R8" s="5"/>
      <c r="S8" s="5">
        <f>M8+O8+Q8</f>
        <v>5283858974</v>
      </c>
      <c r="T8" s="5"/>
      <c r="U8" s="5" t="s">
        <v>61</v>
      </c>
    </row>
    <row r="9" spans="1:21" x14ac:dyDescent="0.55000000000000004">
      <c r="A9" s="1" t="s">
        <v>74</v>
      </c>
      <c r="C9" s="5">
        <v>0</v>
      </c>
      <c r="D9" s="5"/>
      <c r="E9" s="5">
        <v>5304811943</v>
      </c>
      <c r="F9" s="5"/>
      <c r="G9" s="5">
        <v>-387124701</v>
      </c>
      <c r="H9" s="5"/>
      <c r="I9" s="5">
        <f t="shared" ref="I9:I72" si="0">C9+E9+G9</f>
        <v>4917687242</v>
      </c>
      <c r="J9" s="5"/>
      <c r="K9" s="5" t="s">
        <v>194</v>
      </c>
      <c r="L9" s="5"/>
      <c r="M9" s="5">
        <v>5473190220</v>
      </c>
      <c r="N9" s="5"/>
      <c r="O9" s="5">
        <v>-3566837404</v>
      </c>
      <c r="P9" s="5"/>
      <c r="Q9" s="5">
        <v>-387124701</v>
      </c>
      <c r="R9" s="5"/>
      <c r="S9" s="5">
        <f t="shared" ref="S9:S72" si="1">M9+O9+Q9</f>
        <v>1519228115</v>
      </c>
      <c r="T9" s="5"/>
      <c r="U9" s="5" t="s">
        <v>195</v>
      </c>
    </row>
    <row r="10" spans="1:21" x14ac:dyDescent="0.55000000000000004">
      <c r="A10" s="1" t="s">
        <v>52</v>
      </c>
      <c r="C10" s="5">
        <v>0</v>
      </c>
      <c r="D10" s="5"/>
      <c r="E10" s="5">
        <v>-3857898871</v>
      </c>
      <c r="F10" s="5"/>
      <c r="G10" s="5">
        <v>7889928463</v>
      </c>
      <c r="H10" s="5"/>
      <c r="I10" s="5">
        <f t="shared" si="0"/>
        <v>4032029592</v>
      </c>
      <c r="J10" s="5"/>
      <c r="K10" s="5" t="s">
        <v>196</v>
      </c>
      <c r="L10" s="5"/>
      <c r="M10" s="5">
        <v>13714196600</v>
      </c>
      <c r="N10" s="5"/>
      <c r="O10" s="5">
        <v>12966397022</v>
      </c>
      <c r="P10" s="5"/>
      <c r="Q10" s="5">
        <v>19289809717</v>
      </c>
      <c r="R10" s="5"/>
      <c r="S10" s="5">
        <f t="shared" si="1"/>
        <v>45970403339</v>
      </c>
      <c r="T10" s="5"/>
      <c r="U10" s="5" t="s">
        <v>197</v>
      </c>
    </row>
    <row r="11" spans="1:21" x14ac:dyDescent="0.55000000000000004">
      <c r="A11" s="1" t="s">
        <v>44</v>
      </c>
      <c r="C11" s="5">
        <v>0</v>
      </c>
      <c r="D11" s="5"/>
      <c r="E11" s="5">
        <v>6487182807</v>
      </c>
      <c r="F11" s="5"/>
      <c r="G11" s="5">
        <v>-3342999643</v>
      </c>
      <c r="H11" s="5"/>
      <c r="I11" s="5">
        <f t="shared" si="0"/>
        <v>3144183164</v>
      </c>
      <c r="J11" s="5"/>
      <c r="K11" s="5" t="s">
        <v>198</v>
      </c>
      <c r="L11" s="5"/>
      <c r="M11" s="5">
        <v>5339213139</v>
      </c>
      <c r="N11" s="5"/>
      <c r="O11" s="5">
        <v>-12686647199</v>
      </c>
      <c r="P11" s="5"/>
      <c r="Q11" s="5">
        <v>-3342999643</v>
      </c>
      <c r="R11" s="5"/>
      <c r="S11" s="5">
        <f t="shared" si="1"/>
        <v>-10690433703</v>
      </c>
      <c r="T11" s="5"/>
      <c r="U11" s="5" t="s">
        <v>199</v>
      </c>
    </row>
    <row r="12" spans="1:21" x14ac:dyDescent="0.55000000000000004">
      <c r="A12" s="1" t="s">
        <v>23</v>
      </c>
      <c r="C12" s="5">
        <v>0</v>
      </c>
      <c r="D12" s="5"/>
      <c r="E12" s="5">
        <v>0</v>
      </c>
      <c r="F12" s="5"/>
      <c r="G12" s="5">
        <v>-1923826730</v>
      </c>
      <c r="H12" s="5"/>
      <c r="I12" s="5">
        <f t="shared" si="0"/>
        <v>-1923826730</v>
      </c>
      <c r="J12" s="5"/>
      <c r="K12" s="5" t="s">
        <v>200</v>
      </c>
      <c r="L12" s="5"/>
      <c r="M12" s="5">
        <v>4463396024</v>
      </c>
      <c r="N12" s="5"/>
      <c r="O12" s="5">
        <v>0</v>
      </c>
      <c r="P12" s="5"/>
      <c r="Q12" s="5">
        <v>-1923826730</v>
      </c>
      <c r="R12" s="5"/>
      <c r="S12" s="5">
        <f t="shared" si="1"/>
        <v>2539569294</v>
      </c>
      <c r="T12" s="5"/>
      <c r="U12" s="5" t="s">
        <v>201</v>
      </c>
    </row>
    <row r="13" spans="1:21" x14ac:dyDescent="0.55000000000000004">
      <c r="A13" s="1" t="s">
        <v>19</v>
      </c>
      <c r="C13" s="5">
        <v>0</v>
      </c>
      <c r="D13" s="5"/>
      <c r="E13" s="5">
        <v>0</v>
      </c>
      <c r="F13" s="5"/>
      <c r="G13" s="5">
        <v>8846866900</v>
      </c>
      <c r="H13" s="5"/>
      <c r="I13" s="5">
        <f t="shared" si="0"/>
        <v>8846866900</v>
      </c>
      <c r="J13" s="5"/>
      <c r="K13" s="5" t="s">
        <v>202</v>
      </c>
      <c r="L13" s="5"/>
      <c r="M13" s="5">
        <v>2398565272</v>
      </c>
      <c r="N13" s="5"/>
      <c r="O13" s="5">
        <v>0</v>
      </c>
      <c r="P13" s="5"/>
      <c r="Q13" s="5">
        <v>11989460234</v>
      </c>
      <c r="R13" s="5"/>
      <c r="S13" s="5">
        <f t="shared" si="1"/>
        <v>14388025506</v>
      </c>
      <c r="T13" s="5"/>
      <c r="U13" s="5" t="s">
        <v>203</v>
      </c>
    </row>
    <row r="14" spans="1:21" x14ac:dyDescent="0.55000000000000004">
      <c r="A14" s="1" t="s">
        <v>30</v>
      </c>
      <c r="C14" s="5">
        <v>0</v>
      </c>
      <c r="D14" s="5"/>
      <c r="E14" s="5">
        <v>7443907659</v>
      </c>
      <c r="F14" s="5"/>
      <c r="G14" s="5">
        <v>2319852944</v>
      </c>
      <c r="H14" s="5"/>
      <c r="I14" s="5">
        <f t="shared" si="0"/>
        <v>9763760603</v>
      </c>
      <c r="J14" s="5"/>
      <c r="K14" s="5" t="s">
        <v>204</v>
      </c>
      <c r="L14" s="5"/>
      <c r="M14" s="5">
        <v>6019350662</v>
      </c>
      <c r="N14" s="5"/>
      <c r="O14" s="5">
        <v>21173627013</v>
      </c>
      <c r="P14" s="5"/>
      <c r="Q14" s="5">
        <v>2197609685</v>
      </c>
      <c r="R14" s="5"/>
      <c r="S14" s="5">
        <f t="shared" si="1"/>
        <v>29390587360</v>
      </c>
      <c r="T14" s="5"/>
      <c r="U14" s="5" t="s">
        <v>205</v>
      </c>
    </row>
    <row r="15" spans="1:21" x14ac:dyDescent="0.55000000000000004">
      <c r="A15" s="1" t="s">
        <v>68</v>
      </c>
      <c r="C15" s="5">
        <v>0</v>
      </c>
      <c r="D15" s="5"/>
      <c r="E15" s="5">
        <v>9110376223</v>
      </c>
      <c r="F15" s="5"/>
      <c r="G15" s="5">
        <v>2575578642</v>
      </c>
      <c r="H15" s="5"/>
      <c r="I15" s="5">
        <f t="shared" si="0"/>
        <v>11685954865</v>
      </c>
      <c r="J15" s="5"/>
      <c r="K15" s="5" t="s">
        <v>206</v>
      </c>
      <c r="L15" s="5"/>
      <c r="M15" s="5">
        <v>0</v>
      </c>
      <c r="N15" s="5"/>
      <c r="O15" s="5">
        <v>13802051941</v>
      </c>
      <c r="P15" s="5"/>
      <c r="Q15" s="5">
        <v>2575578642</v>
      </c>
      <c r="R15" s="5"/>
      <c r="S15" s="5">
        <f t="shared" si="1"/>
        <v>16377630583</v>
      </c>
      <c r="T15" s="5"/>
      <c r="U15" s="5" t="s">
        <v>207</v>
      </c>
    </row>
    <row r="16" spans="1:21" x14ac:dyDescent="0.55000000000000004">
      <c r="A16" s="1" t="s">
        <v>64</v>
      </c>
      <c r="C16" s="5">
        <v>0</v>
      </c>
      <c r="D16" s="5"/>
      <c r="E16" s="5">
        <v>-2484578178</v>
      </c>
      <c r="F16" s="5"/>
      <c r="G16" s="5">
        <v>1721728713</v>
      </c>
      <c r="H16" s="5"/>
      <c r="I16" s="5">
        <f t="shared" si="0"/>
        <v>-762849465</v>
      </c>
      <c r="J16" s="5"/>
      <c r="K16" s="5" t="s">
        <v>208</v>
      </c>
      <c r="L16" s="5"/>
      <c r="M16" s="5">
        <v>13335829600</v>
      </c>
      <c r="N16" s="5"/>
      <c r="O16" s="5">
        <v>11798217387</v>
      </c>
      <c r="P16" s="5"/>
      <c r="Q16" s="5">
        <v>-9281973346</v>
      </c>
      <c r="R16" s="5"/>
      <c r="S16" s="5">
        <f t="shared" si="1"/>
        <v>15852073641</v>
      </c>
      <c r="T16" s="5"/>
      <c r="U16" s="5" t="s">
        <v>33</v>
      </c>
    </row>
    <row r="17" spans="1:21" x14ac:dyDescent="0.55000000000000004">
      <c r="A17" s="1" t="s">
        <v>89</v>
      </c>
      <c r="C17" s="5">
        <v>0</v>
      </c>
      <c r="D17" s="5"/>
      <c r="E17" s="5">
        <v>3095674060</v>
      </c>
      <c r="F17" s="5"/>
      <c r="G17" s="5">
        <v>2799944259</v>
      </c>
      <c r="H17" s="5"/>
      <c r="I17" s="5">
        <f t="shared" si="0"/>
        <v>5895618319</v>
      </c>
      <c r="J17" s="5"/>
      <c r="K17" s="5" t="s">
        <v>209</v>
      </c>
      <c r="L17" s="5"/>
      <c r="M17" s="5">
        <v>0</v>
      </c>
      <c r="N17" s="5"/>
      <c r="O17" s="5">
        <v>3095674060</v>
      </c>
      <c r="P17" s="5"/>
      <c r="Q17" s="5">
        <v>2799944259</v>
      </c>
      <c r="R17" s="5"/>
      <c r="S17" s="5">
        <f t="shared" si="1"/>
        <v>5895618319</v>
      </c>
      <c r="T17" s="5"/>
      <c r="U17" s="5" t="s">
        <v>210</v>
      </c>
    </row>
    <row r="18" spans="1:21" x14ac:dyDescent="0.55000000000000004">
      <c r="A18" s="1" t="s">
        <v>55</v>
      </c>
      <c r="C18" s="5">
        <v>0</v>
      </c>
      <c r="D18" s="5"/>
      <c r="E18" s="5">
        <v>5183306475</v>
      </c>
      <c r="F18" s="5"/>
      <c r="G18" s="5">
        <v>647093781</v>
      </c>
      <c r="H18" s="5"/>
      <c r="I18" s="5">
        <f t="shared" si="0"/>
        <v>5830400256</v>
      </c>
      <c r="J18" s="5"/>
      <c r="K18" s="5" t="s">
        <v>211</v>
      </c>
      <c r="L18" s="5"/>
      <c r="M18" s="5">
        <v>5763757398</v>
      </c>
      <c r="N18" s="5"/>
      <c r="O18" s="5">
        <v>9888507967</v>
      </c>
      <c r="P18" s="5"/>
      <c r="Q18" s="5">
        <v>647093781</v>
      </c>
      <c r="R18" s="5"/>
      <c r="S18" s="5">
        <f t="shared" si="1"/>
        <v>16299359146</v>
      </c>
      <c r="T18" s="5"/>
      <c r="U18" s="5" t="s">
        <v>212</v>
      </c>
    </row>
    <row r="19" spans="1:21" x14ac:dyDescent="0.55000000000000004">
      <c r="A19" s="1" t="s">
        <v>77</v>
      </c>
      <c r="C19" s="5">
        <v>0</v>
      </c>
      <c r="D19" s="5"/>
      <c r="E19" s="5">
        <v>-1295691048</v>
      </c>
      <c r="F19" s="5"/>
      <c r="G19" s="5">
        <v>1397116998</v>
      </c>
      <c r="H19" s="5"/>
      <c r="I19" s="5">
        <f t="shared" si="0"/>
        <v>101425950</v>
      </c>
      <c r="J19" s="5"/>
      <c r="K19" s="5" t="s">
        <v>213</v>
      </c>
      <c r="L19" s="5"/>
      <c r="M19" s="5">
        <v>0</v>
      </c>
      <c r="N19" s="5"/>
      <c r="O19" s="5">
        <v>878190048</v>
      </c>
      <c r="P19" s="5"/>
      <c r="Q19" s="5">
        <v>1397116998</v>
      </c>
      <c r="R19" s="5"/>
      <c r="S19" s="5">
        <f t="shared" si="1"/>
        <v>2275307046</v>
      </c>
      <c r="T19" s="5"/>
      <c r="U19" s="5" t="s">
        <v>214</v>
      </c>
    </row>
    <row r="20" spans="1:21" x14ac:dyDescent="0.55000000000000004">
      <c r="A20" s="1" t="s">
        <v>72</v>
      </c>
      <c r="C20" s="5">
        <v>0</v>
      </c>
      <c r="D20" s="5"/>
      <c r="E20" s="5">
        <v>3630534089</v>
      </c>
      <c r="F20" s="5"/>
      <c r="G20" s="5">
        <v>-1517453512</v>
      </c>
      <c r="H20" s="5"/>
      <c r="I20" s="5">
        <f t="shared" si="0"/>
        <v>2113080577</v>
      </c>
      <c r="J20" s="5"/>
      <c r="K20" s="5" t="s">
        <v>66</v>
      </c>
      <c r="L20" s="5"/>
      <c r="M20" s="5">
        <v>7438703600</v>
      </c>
      <c r="N20" s="5"/>
      <c r="O20" s="5">
        <v>-4588411852</v>
      </c>
      <c r="P20" s="5"/>
      <c r="Q20" s="5">
        <v>-9604518990</v>
      </c>
      <c r="R20" s="5"/>
      <c r="S20" s="5">
        <f t="shared" si="1"/>
        <v>-6754227242</v>
      </c>
      <c r="T20" s="5"/>
      <c r="U20" s="5" t="s">
        <v>215</v>
      </c>
    </row>
    <row r="21" spans="1:21" x14ac:dyDescent="0.55000000000000004">
      <c r="A21" s="1" t="s">
        <v>87</v>
      </c>
      <c r="C21" s="5">
        <v>0</v>
      </c>
      <c r="D21" s="5"/>
      <c r="E21" s="5">
        <v>795756800</v>
      </c>
      <c r="F21" s="5"/>
      <c r="G21" s="5">
        <v>760965085</v>
      </c>
      <c r="H21" s="5"/>
      <c r="I21" s="5">
        <f t="shared" si="0"/>
        <v>1556721885</v>
      </c>
      <c r="J21" s="5"/>
      <c r="K21" s="5" t="s">
        <v>210</v>
      </c>
      <c r="L21" s="5"/>
      <c r="M21" s="5">
        <v>0</v>
      </c>
      <c r="N21" s="5"/>
      <c r="O21" s="5">
        <v>795756800</v>
      </c>
      <c r="P21" s="5"/>
      <c r="Q21" s="5">
        <v>760965085</v>
      </c>
      <c r="R21" s="5"/>
      <c r="S21" s="5">
        <f t="shared" si="1"/>
        <v>1556721885</v>
      </c>
      <c r="T21" s="5"/>
      <c r="U21" s="5" t="s">
        <v>216</v>
      </c>
    </row>
    <row r="22" spans="1:21" x14ac:dyDescent="0.55000000000000004">
      <c r="A22" s="1" t="s">
        <v>25</v>
      </c>
      <c r="C22" s="5">
        <v>0</v>
      </c>
      <c r="D22" s="5"/>
      <c r="E22" s="5">
        <v>992484340</v>
      </c>
      <c r="F22" s="5"/>
      <c r="G22" s="5">
        <v>2080792061</v>
      </c>
      <c r="H22" s="5"/>
      <c r="I22" s="5">
        <f t="shared" si="0"/>
        <v>3073276401</v>
      </c>
      <c r="J22" s="5"/>
      <c r="K22" s="5" t="s">
        <v>217</v>
      </c>
      <c r="L22" s="5"/>
      <c r="M22" s="5">
        <v>0</v>
      </c>
      <c r="N22" s="5"/>
      <c r="O22" s="5">
        <v>5716937537</v>
      </c>
      <c r="P22" s="5"/>
      <c r="Q22" s="5">
        <v>2738161872</v>
      </c>
      <c r="R22" s="5"/>
      <c r="S22" s="5">
        <f t="shared" si="1"/>
        <v>8455099409</v>
      </c>
      <c r="T22" s="5"/>
      <c r="U22" s="5" t="s">
        <v>218</v>
      </c>
    </row>
    <row r="23" spans="1:21" x14ac:dyDescent="0.55000000000000004">
      <c r="A23" s="1" t="s">
        <v>15</v>
      </c>
      <c r="C23" s="5">
        <v>0</v>
      </c>
      <c r="D23" s="5"/>
      <c r="E23" s="5">
        <v>926362507</v>
      </c>
      <c r="F23" s="5"/>
      <c r="G23" s="5">
        <v>7166902139</v>
      </c>
      <c r="H23" s="5"/>
      <c r="I23" s="5">
        <f t="shared" si="0"/>
        <v>8093264646</v>
      </c>
      <c r="J23" s="5"/>
      <c r="K23" s="5" t="s">
        <v>219</v>
      </c>
      <c r="L23" s="5"/>
      <c r="M23" s="5">
        <v>3400000000</v>
      </c>
      <c r="N23" s="5"/>
      <c r="O23" s="5">
        <v>27885002222</v>
      </c>
      <c r="P23" s="5"/>
      <c r="Q23" s="5">
        <v>7166902139</v>
      </c>
      <c r="R23" s="5"/>
      <c r="S23" s="5">
        <f t="shared" si="1"/>
        <v>38451904361</v>
      </c>
      <c r="T23" s="5"/>
      <c r="U23" s="5" t="s">
        <v>220</v>
      </c>
    </row>
    <row r="24" spans="1:21" x14ac:dyDescent="0.55000000000000004">
      <c r="A24" s="1" t="s">
        <v>36</v>
      </c>
      <c r="C24" s="5">
        <v>0</v>
      </c>
      <c r="D24" s="5"/>
      <c r="E24" s="5">
        <v>404448242</v>
      </c>
      <c r="F24" s="5"/>
      <c r="G24" s="5">
        <v>1560265854</v>
      </c>
      <c r="H24" s="5"/>
      <c r="I24" s="5">
        <f t="shared" si="0"/>
        <v>1964714096</v>
      </c>
      <c r="J24" s="5"/>
      <c r="K24" s="5" t="s">
        <v>48</v>
      </c>
      <c r="L24" s="5"/>
      <c r="M24" s="5">
        <v>3298682520</v>
      </c>
      <c r="N24" s="5"/>
      <c r="O24" s="5">
        <v>635219510</v>
      </c>
      <c r="P24" s="5"/>
      <c r="Q24" s="5">
        <v>-5934234494</v>
      </c>
      <c r="R24" s="5"/>
      <c r="S24" s="5">
        <f t="shared" si="1"/>
        <v>-2000332464</v>
      </c>
      <c r="T24" s="5"/>
      <c r="U24" s="5" t="s">
        <v>221</v>
      </c>
    </row>
    <row r="25" spans="1:21" x14ac:dyDescent="0.55000000000000004">
      <c r="A25" s="1" t="s">
        <v>75</v>
      </c>
      <c r="C25" s="5">
        <v>0</v>
      </c>
      <c r="D25" s="5"/>
      <c r="E25" s="5">
        <v>3976488663</v>
      </c>
      <c r="F25" s="5"/>
      <c r="G25" s="5">
        <v>963502781</v>
      </c>
      <c r="H25" s="5"/>
      <c r="I25" s="5">
        <f t="shared" si="0"/>
        <v>4939991444</v>
      </c>
      <c r="J25" s="5"/>
      <c r="K25" s="5" t="s">
        <v>222</v>
      </c>
      <c r="L25" s="5"/>
      <c r="M25" s="5">
        <v>3328314501</v>
      </c>
      <c r="N25" s="5"/>
      <c r="O25" s="5">
        <v>5092128886</v>
      </c>
      <c r="P25" s="5"/>
      <c r="Q25" s="5">
        <v>963499363</v>
      </c>
      <c r="R25" s="5"/>
      <c r="S25" s="5">
        <f t="shared" si="1"/>
        <v>9383942750</v>
      </c>
      <c r="T25" s="5"/>
      <c r="U25" s="5" t="s">
        <v>223</v>
      </c>
    </row>
    <row r="26" spans="1:21" x14ac:dyDescent="0.55000000000000004">
      <c r="A26" s="1" t="s">
        <v>71</v>
      </c>
      <c r="C26" s="5">
        <v>0</v>
      </c>
      <c r="D26" s="5"/>
      <c r="E26" s="5">
        <v>2227435154</v>
      </c>
      <c r="F26" s="5"/>
      <c r="G26" s="5">
        <v>1830435995</v>
      </c>
      <c r="H26" s="5"/>
      <c r="I26" s="5">
        <f t="shared" si="0"/>
        <v>4057871149</v>
      </c>
      <c r="J26" s="5"/>
      <c r="K26" s="5" t="s">
        <v>224</v>
      </c>
      <c r="L26" s="5"/>
      <c r="M26" s="5">
        <v>4890085800</v>
      </c>
      <c r="N26" s="5"/>
      <c r="O26" s="5">
        <v>17896025575</v>
      </c>
      <c r="P26" s="5"/>
      <c r="Q26" s="5">
        <v>1830435995</v>
      </c>
      <c r="R26" s="5"/>
      <c r="S26" s="5">
        <f t="shared" si="1"/>
        <v>24616547370</v>
      </c>
      <c r="T26" s="5"/>
      <c r="U26" s="5" t="s">
        <v>225</v>
      </c>
    </row>
    <row r="27" spans="1:21" x14ac:dyDescent="0.55000000000000004">
      <c r="A27" s="1" t="s">
        <v>51</v>
      </c>
      <c r="C27" s="5">
        <v>0</v>
      </c>
      <c r="D27" s="5"/>
      <c r="E27" s="5">
        <v>8374709864</v>
      </c>
      <c r="F27" s="5"/>
      <c r="G27" s="5">
        <v>2748636132</v>
      </c>
      <c r="H27" s="5"/>
      <c r="I27" s="5">
        <f t="shared" si="0"/>
        <v>11123345996</v>
      </c>
      <c r="J27" s="5"/>
      <c r="K27" s="5" t="s">
        <v>226</v>
      </c>
      <c r="L27" s="5"/>
      <c r="M27" s="5">
        <v>6486094450</v>
      </c>
      <c r="N27" s="5"/>
      <c r="O27" s="5">
        <v>25340986966</v>
      </c>
      <c r="P27" s="5"/>
      <c r="Q27" s="5">
        <v>2818216021</v>
      </c>
      <c r="R27" s="5"/>
      <c r="S27" s="5">
        <f t="shared" si="1"/>
        <v>34645297437</v>
      </c>
      <c r="T27" s="5"/>
      <c r="U27" s="5" t="s">
        <v>227</v>
      </c>
    </row>
    <row r="28" spans="1:21" x14ac:dyDescent="0.55000000000000004">
      <c r="A28" s="1" t="s">
        <v>47</v>
      </c>
      <c r="C28" s="5">
        <v>0</v>
      </c>
      <c r="D28" s="5"/>
      <c r="E28" s="5">
        <v>5258009025</v>
      </c>
      <c r="F28" s="5"/>
      <c r="G28" s="5">
        <v>0</v>
      </c>
      <c r="H28" s="5"/>
      <c r="I28" s="5">
        <f t="shared" si="0"/>
        <v>5258009025</v>
      </c>
      <c r="J28" s="5"/>
      <c r="K28" s="5" t="s">
        <v>228</v>
      </c>
      <c r="L28" s="5"/>
      <c r="M28" s="5">
        <v>3165201600</v>
      </c>
      <c r="N28" s="5"/>
      <c r="O28" s="5">
        <v>1971753388</v>
      </c>
      <c r="P28" s="5"/>
      <c r="Q28" s="5">
        <v>-3494648229</v>
      </c>
      <c r="R28" s="5"/>
      <c r="S28" s="5">
        <f t="shared" si="1"/>
        <v>1642306759</v>
      </c>
      <c r="T28" s="5"/>
      <c r="U28" s="5" t="s">
        <v>229</v>
      </c>
    </row>
    <row r="29" spans="1:21" x14ac:dyDescent="0.55000000000000004">
      <c r="A29" s="1" t="s">
        <v>177</v>
      </c>
      <c r="C29" s="5">
        <v>0</v>
      </c>
      <c r="D29" s="5"/>
      <c r="E29" s="5">
        <v>0</v>
      </c>
      <c r="F29" s="5"/>
      <c r="G29" s="5">
        <v>0</v>
      </c>
      <c r="H29" s="5"/>
      <c r="I29" s="5">
        <f t="shared" si="0"/>
        <v>0</v>
      </c>
      <c r="J29" s="5"/>
      <c r="K29" s="5" t="s">
        <v>20</v>
      </c>
      <c r="L29" s="5"/>
      <c r="M29" s="5">
        <v>0</v>
      </c>
      <c r="N29" s="5"/>
      <c r="O29" s="5">
        <v>0</v>
      </c>
      <c r="P29" s="5"/>
      <c r="Q29" s="5">
        <v>6273476099</v>
      </c>
      <c r="R29" s="5"/>
      <c r="S29" s="5">
        <f t="shared" si="1"/>
        <v>6273476099</v>
      </c>
      <c r="T29" s="5"/>
      <c r="U29" s="5" t="s">
        <v>230</v>
      </c>
    </row>
    <row r="30" spans="1:21" x14ac:dyDescent="0.55000000000000004">
      <c r="A30" s="1" t="s">
        <v>50</v>
      </c>
      <c r="C30" s="5">
        <v>0</v>
      </c>
      <c r="D30" s="5"/>
      <c r="E30" s="5">
        <v>1070954927</v>
      </c>
      <c r="F30" s="5"/>
      <c r="G30" s="5">
        <v>0</v>
      </c>
      <c r="H30" s="5"/>
      <c r="I30" s="5">
        <f t="shared" si="0"/>
        <v>1070954927</v>
      </c>
      <c r="J30" s="5"/>
      <c r="K30" s="5" t="s">
        <v>231</v>
      </c>
      <c r="L30" s="5"/>
      <c r="M30" s="5">
        <v>10206089120</v>
      </c>
      <c r="N30" s="5"/>
      <c r="O30" s="5">
        <v>13851017029</v>
      </c>
      <c r="P30" s="5"/>
      <c r="Q30" s="5">
        <v>-503488092</v>
      </c>
      <c r="R30" s="5"/>
      <c r="S30" s="5">
        <f t="shared" si="1"/>
        <v>23553618057</v>
      </c>
      <c r="T30" s="5"/>
      <c r="U30" s="5" t="s">
        <v>232</v>
      </c>
    </row>
    <row r="31" spans="1:21" x14ac:dyDescent="0.55000000000000004">
      <c r="A31" s="1" t="s">
        <v>32</v>
      </c>
      <c r="C31" s="5">
        <v>0</v>
      </c>
      <c r="D31" s="5"/>
      <c r="E31" s="5">
        <v>9966396831</v>
      </c>
      <c r="F31" s="5"/>
      <c r="G31" s="5">
        <v>0</v>
      </c>
      <c r="H31" s="5"/>
      <c r="I31" s="5">
        <f t="shared" si="0"/>
        <v>9966396831</v>
      </c>
      <c r="J31" s="5"/>
      <c r="K31" s="5" t="s">
        <v>233</v>
      </c>
      <c r="L31" s="5"/>
      <c r="M31" s="5">
        <v>2629061000</v>
      </c>
      <c r="N31" s="5"/>
      <c r="O31" s="5">
        <v>24782513551</v>
      </c>
      <c r="P31" s="5"/>
      <c r="Q31" s="5">
        <v>812392263</v>
      </c>
      <c r="R31" s="5"/>
      <c r="S31" s="5">
        <f t="shared" si="1"/>
        <v>28223966814</v>
      </c>
      <c r="T31" s="5"/>
      <c r="U31" s="5" t="s">
        <v>234</v>
      </c>
    </row>
    <row r="32" spans="1:21" x14ac:dyDescent="0.55000000000000004">
      <c r="A32" s="1" t="s">
        <v>178</v>
      </c>
      <c r="C32" s="5">
        <v>0</v>
      </c>
      <c r="D32" s="5"/>
      <c r="E32" s="5">
        <v>0</v>
      </c>
      <c r="F32" s="5"/>
      <c r="G32" s="5">
        <v>0</v>
      </c>
      <c r="H32" s="5"/>
      <c r="I32" s="5">
        <f t="shared" si="0"/>
        <v>0</v>
      </c>
      <c r="J32" s="5"/>
      <c r="K32" s="5" t="s">
        <v>20</v>
      </c>
      <c r="L32" s="5"/>
      <c r="M32" s="5">
        <v>0</v>
      </c>
      <c r="N32" s="5"/>
      <c r="O32" s="5">
        <v>0</v>
      </c>
      <c r="P32" s="5"/>
      <c r="Q32" s="5">
        <v>0</v>
      </c>
      <c r="R32" s="5"/>
      <c r="S32" s="5">
        <f t="shared" si="1"/>
        <v>0</v>
      </c>
      <c r="T32" s="5"/>
      <c r="U32" s="5" t="s">
        <v>20</v>
      </c>
    </row>
    <row r="33" spans="1:21" x14ac:dyDescent="0.55000000000000004">
      <c r="A33" s="1" t="s">
        <v>179</v>
      </c>
      <c r="C33" s="5">
        <v>0</v>
      </c>
      <c r="D33" s="5"/>
      <c r="E33" s="5">
        <v>0</v>
      </c>
      <c r="F33" s="5"/>
      <c r="G33" s="5">
        <v>0</v>
      </c>
      <c r="H33" s="5"/>
      <c r="I33" s="5">
        <f t="shared" si="0"/>
        <v>0</v>
      </c>
      <c r="J33" s="5"/>
      <c r="K33" s="5" t="s">
        <v>20</v>
      </c>
      <c r="L33" s="5"/>
      <c r="M33" s="5">
        <v>0</v>
      </c>
      <c r="N33" s="5"/>
      <c r="O33" s="5">
        <v>0</v>
      </c>
      <c r="P33" s="5"/>
      <c r="Q33" s="5">
        <v>2341</v>
      </c>
      <c r="R33" s="5"/>
      <c r="S33" s="5">
        <f t="shared" si="1"/>
        <v>2341</v>
      </c>
      <c r="T33" s="5"/>
      <c r="U33" s="5" t="s">
        <v>20</v>
      </c>
    </row>
    <row r="34" spans="1:21" x14ac:dyDescent="0.55000000000000004">
      <c r="A34" s="1" t="s">
        <v>24</v>
      </c>
      <c r="C34" s="5">
        <v>0</v>
      </c>
      <c r="D34" s="5"/>
      <c r="E34" s="5">
        <v>-157360316</v>
      </c>
      <c r="F34" s="5"/>
      <c r="G34" s="5">
        <v>0</v>
      </c>
      <c r="H34" s="5"/>
      <c r="I34" s="5">
        <f t="shared" si="0"/>
        <v>-157360316</v>
      </c>
      <c r="J34" s="5"/>
      <c r="K34" s="5" t="s">
        <v>235</v>
      </c>
      <c r="L34" s="5"/>
      <c r="M34" s="5">
        <v>10730477060</v>
      </c>
      <c r="N34" s="5"/>
      <c r="O34" s="5">
        <v>-8423405621</v>
      </c>
      <c r="P34" s="5"/>
      <c r="Q34" s="5">
        <v>-13123663270</v>
      </c>
      <c r="R34" s="5"/>
      <c r="S34" s="5">
        <f t="shared" si="1"/>
        <v>-10816591831</v>
      </c>
      <c r="T34" s="5"/>
      <c r="U34" s="5" t="s">
        <v>236</v>
      </c>
    </row>
    <row r="35" spans="1:21" x14ac:dyDescent="0.55000000000000004">
      <c r="A35" s="1" t="s">
        <v>180</v>
      </c>
      <c r="C35" s="5">
        <v>0</v>
      </c>
      <c r="D35" s="5"/>
      <c r="E35" s="5">
        <v>0</v>
      </c>
      <c r="F35" s="5"/>
      <c r="G35" s="5">
        <v>0</v>
      </c>
      <c r="H35" s="5"/>
      <c r="I35" s="5">
        <f t="shared" si="0"/>
        <v>0</v>
      </c>
      <c r="J35" s="5"/>
      <c r="K35" s="5" t="s">
        <v>20</v>
      </c>
      <c r="L35" s="5"/>
      <c r="M35" s="5">
        <v>0</v>
      </c>
      <c r="N35" s="5"/>
      <c r="O35" s="5">
        <v>0</v>
      </c>
      <c r="P35" s="5"/>
      <c r="Q35" s="5">
        <v>0</v>
      </c>
      <c r="R35" s="5"/>
      <c r="S35" s="5">
        <f t="shared" si="1"/>
        <v>0</v>
      </c>
      <c r="T35" s="5"/>
      <c r="U35" s="5" t="s">
        <v>20</v>
      </c>
    </row>
    <row r="36" spans="1:21" x14ac:dyDescent="0.55000000000000004">
      <c r="A36" s="1" t="s">
        <v>80</v>
      </c>
      <c r="C36" s="5">
        <v>0</v>
      </c>
      <c r="D36" s="5"/>
      <c r="E36" s="5">
        <v>2051110524</v>
      </c>
      <c r="F36" s="5"/>
      <c r="G36" s="5">
        <v>0</v>
      </c>
      <c r="H36" s="5"/>
      <c r="I36" s="5">
        <f t="shared" si="0"/>
        <v>2051110524</v>
      </c>
      <c r="J36" s="5"/>
      <c r="K36" s="5" t="s">
        <v>237</v>
      </c>
      <c r="L36" s="5"/>
      <c r="M36" s="5">
        <v>0</v>
      </c>
      <c r="N36" s="5"/>
      <c r="O36" s="5">
        <v>5194556652</v>
      </c>
      <c r="P36" s="5"/>
      <c r="Q36" s="5">
        <v>-5101</v>
      </c>
      <c r="R36" s="5"/>
      <c r="S36" s="5">
        <f t="shared" si="1"/>
        <v>5194551551</v>
      </c>
      <c r="T36" s="5"/>
      <c r="U36" s="5" t="s">
        <v>238</v>
      </c>
    </row>
    <row r="37" spans="1:21" x14ac:dyDescent="0.55000000000000004">
      <c r="A37" s="1" t="s">
        <v>181</v>
      </c>
      <c r="C37" s="5">
        <v>0</v>
      </c>
      <c r="D37" s="5"/>
      <c r="E37" s="5">
        <v>0</v>
      </c>
      <c r="F37" s="5"/>
      <c r="G37" s="5">
        <v>0</v>
      </c>
      <c r="H37" s="5"/>
      <c r="I37" s="5">
        <f t="shared" si="0"/>
        <v>0</v>
      </c>
      <c r="J37" s="5"/>
      <c r="K37" s="5" t="s">
        <v>20</v>
      </c>
      <c r="L37" s="5"/>
      <c r="M37" s="5">
        <v>0</v>
      </c>
      <c r="N37" s="5"/>
      <c r="O37" s="5">
        <v>0</v>
      </c>
      <c r="P37" s="5"/>
      <c r="Q37" s="5">
        <v>5846134727</v>
      </c>
      <c r="R37" s="5"/>
      <c r="S37" s="5">
        <f t="shared" si="1"/>
        <v>5846134727</v>
      </c>
      <c r="T37" s="5"/>
      <c r="U37" s="5" t="s">
        <v>210</v>
      </c>
    </row>
    <row r="38" spans="1:21" x14ac:dyDescent="0.55000000000000004">
      <c r="A38" s="1" t="s">
        <v>67</v>
      </c>
      <c r="C38" s="5">
        <v>5436942023</v>
      </c>
      <c r="D38" s="5"/>
      <c r="E38" s="5">
        <v>1524395238</v>
      </c>
      <c r="F38" s="5"/>
      <c r="G38" s="5">
        <v>0</v>
      </c>
      <c r="H38" s="5"/>
      <c r="I38" s="5">
        <f t="shared" si="0"/>
        <v>6961337261</v>
      </c>
      <c r="J38" s="5"/>
      <c r="K38" s="5" t="s">
        <v>239</v>
      </c>
      <c r="L38" s="5"/>
      <c r="M38" s="5">
        <v>5436942023</v>
      </c>
      <c r="N38" s="5"/>
      <c r="O38" s="5">
        <v>23568409738</v>
      </c>
      <c r="P38" s="5"/>
      <c r="Q38" s="5">
        <v>15816199537</v>
      </c>
      <c r="R38" s="5"/>
      <c r="S38" s="5">
        <f t="shared" si="1"/>
        <v>44821551298</v>
      </c>
      <c r="T38" s="5"/>
      <c r="U38" s="5" t="s">
        <v>240</v>
      </c>
    </row>
    <row r="39" spans="1:21" x14ac:dyDescent="0.55000000000000004">
      <c r="A39" s="1" t="s">
        <v>26</v>
      </c>
      <c r="C39" s="5">
        <v>0</v>
      </c>
      <c r="D39" s="5"/>
      <c r="E39" s="5">
        <v>5447340719</v>
      </c>
      <c r="F39" s="5"/>
      <c r="G39" s="5">
        <v>0</v>
      </c>
      <c r="H39" s="5"/>
      <c r="I39" s="5">
        <f t="shared" si="0"/>
        <v>5447340719</v>
      </c>
      <c r="J39" s="5"/>
      <c r="K39" s="5" t="s">
        <v>241</v>
      </c>
      <c r="L39" s="5"/>
      <c r="M39" s="5">
        <v>4280977680</v>
      </c>
      <c r="N39" s="5"/>
      <c r="O39" s="5">
        <v>13890718833</v>
      </c>
      <c r="P39" s="5"/>
      <c r="Q39" s="5">
        <v>-339674924</v>
      </c>
      <c r="R39" s="5"/>
      <c r="S39" s="5">
        <f t="shared" si="1"/>
        <v>17832021589</v>
      </c>
      <c r="T39" s="5"/>
      <c r="U39" s="5" t="s">
        <v>242</v>
      </c>
    </row>
    <row r="40" spans="1:21" x14ac:dyDescent="0.55000000000000004">
      <c r="A40" s="1" t="s">
        <v>166</v>
      </c>
      <c r="C40" s="5">
        <v>0</v>
      </c>
      <c r="D40" s="5"/>
      <c r="E40" s="5">
        <v>0</v>
      </c>
      <c r="F40" s="5"/>
      <c r="G40" s="5">
        <v>0</v>
      </c>
      <c r="H40" s="5"/>
      <c r="I40" s="5">
        <f t="shared" si="0"/>
        <v>0</v>
      </c>
      <c r="J40" s="5"/>
      <c r="K40" s="5" t="s">
        <v>20</v>
      </c>
      <c r="L40" s="5"/>
      <c r="M40" s="5">
        <v>6892837000</v>
      </c>
      <c r="N40" s="5"/>
      <c r="O40" s="5">
        <v>0</v>
      </c>
      <c r="P40" s="5"/>
      <c r="Q40" s="5">
        <v>1210567704</v>
      </c>
      <c r="R40" s="5"/>
      <c r="S40" s="5">
        <f t="shared" si="1"/>
        <v>8103404704</v>
      </c>
      <c r="T40" s="5"/>
      <c r="U40" s="5" t="s">
        <v>79</v>
      </c>
    </row>
    <row r="41" spans="1:21" x14ac:dyDescent="0.55000000000000004">
      <c r="A41" s="1" t="s">
        <v>73</v>
      </c>
      <c r="C41" s="5">
        <v>0</v>
      </c>
      <c r="D41" s="5"/>
      <c r="E41" s="5">
        <v>181374204</v>
      </c>
      <c r="F41" s="5"/>
      <c r="G41" s="5">
        <v>0</v>
      </c>
      <c r="H41" s="5"/>
      <c r="I41" s="5">
        <f t="shared" si="0"/>
        <v>181374204</v>
      </c>
      <c r="J41" s="5"/>
      <c r="K41" s="5" t="s">
        <v>243</v>
      </c>
      <c r="L41" s="5"/>
      <c r="M41" s="5">
        <v>55628000</v>
      </c>
      <c r="N41" s="5"/>
      <c r="O41" s="5">
        <v>-156490548</v>
      </c>
      <c r="P41" s="5"/>
      <c r="Q41" s="5">
        <v>-864227069</v>
      </c>
      <c r="R41" s="5"/>
      <c r="S41" s="5">
        <f t="shared" si="1"/>
        <v>-965089617</v>
      </c>
      <c r="T41" s="5"/>
      <c r="U41" s="5" t="s">
        <v>244</v>
      </c>
    </row>
    <row r="42" spans="1:21" x14ac:dyDescent="0.55000000000000004">
      <c r="A42" s="1" t="s">
        <v>58</v>
      </c>
      <c r="C42" s="5">
        <v>0</v>
      </c>
      <c r="D42" s="5"/>
      <c r="E42" s="5">
        <v>0</v>
      </c>
      <c r="F42" s="5"/>
      <c r="G42" s="5">
        <v>0</v>
      </c>
      <c r="H42" s="5"/>
      <c r="I42" s="5">
        <f t="shared" si="0"/>
        <v>0</v>
      </c>
      <c r="J42" s="5"/>
      <c r="K42" s="5" t="s">
        <v>20</v>
      </c>
      <c r="L42" s="5"/>
      <c r="M42" s="5">
        <v>11614900500</v>
      </c>
      <c r="N42" s="5"/>
      <c r="O42" s="5">
        <v>2917254816</v>
      </c>
      <c r="P42" s="5"/>
      <c r="Q42" s="5">
        <v>-3405957330</v>
      </c>
      <c r="R42" s="5"/>
      <c r="S42" s="5">
        <f t="shared" si="1"/>
        <v>11126197986</v>
      </c>
      <c r="T42" s="5"/>
      <c r="U42" s="5" t="s">
        <v>63</v>
      </c>
    </row>
    <row r="43" spans="1:21" x14ac:dyDescent="0.55000000000000004">
      <c r="A43" s="1" t="s">
        <v>34</v>
      </c>
      <c r="C43" s="5">
        <v>0</v>
      </c>
      <c r="D43" s="5"/>
      <c r="E43" s="5">
        <v>-818725425</v>
      </c>
      <c r="F43" s="5"/>
      <c r="G43" s="5">
        <v>0</v>
      </c>
      <c r="H43" s="5"/>
      <c r="I43" s="5">
        <f t="shared" si="0"/>
        <v>-818725425</v>
      </c>
      <c r="J43" s="5"/>
      <c r="K43" s="5" t="s">
        <v>245</v>
      </c>
      <c r="L43" s="5"/>
      <c r="M43" s="5">
        <v>12994810560</v>
      </c>
      <c r="N43" s="5"/>
      <c r="O43" s="5">
        <v>-4994225092</v>
      </c>
      <c r="P43" s="5"/>
      <c r="Q43" s="5">
        <v>-2924374075</v>
      </c>
      <c r="R43" s="5"/>
      <c r="S43" s="5">
        <f t="shared" si="1"/>
        <v>5076211393</v>
      </c>
      <c r="T43" s="5"/>
      <c r="U43" s="5" t="s">
        <v>246</v>
      </c>
    </row>
    <row r="44" spans="1:21" x14ac:dyDescent="0.55000000000000004">
      <c r="A44" s="1" t="s">
        <v>147</v>
      </c>
      <c r="C44" s="5">
        <v>0</v>
      </c>
      <c r="D44" s="5"/>
      <c r="E44" s="5">
        <v>0</v>
      </c>
      <c r="F44" s="5"/>
      <c r="G44" s="5">
        <v>0</v>
      </c>
      <c r="H44" s="5"/>
      <c r="I44" s="5">
        <f t="shared" si="0"/>
        <v>0</v>
      </c>
      <c r="J44" s="5"/>
      <c r="K44" s="5" t="s">
        <v>20</v>
      </c>
      <c r="L44" s="5"/>
      <c r="M44" s="5">
        <v>5449040940</v>
      </c>
      <c r="N44" s="5"/>
      <c r="O44" s="5">
        <v>0</v>
      </c>
      <c r="P44" s="5"/>
      <c r="Q44" s="5">
        <v>9445015568</v>
      </c>
      <c r="R44" s="5"/>
      <c r="S44" s="5">
        <f t="shared" si="1"/>
        <v>14894056508</v>
      </c>
      <c r="T44" s="5"/>
      <c r="U44" s="5" t="s">
        <v>247</v>
      </c>
    </row>
    <row r="45" spans="1:21" x14ac:dyDescent="0.55000000000000004">
      <c r="A45" s="1" t="s">
        <v>169</v>
      </c>
      <c r="C45" s="5">
        <v>0</v>
      </c>
      <c r="D45" s="5"/>
      <c r="E45" s="5">
        <v>0</v>
      </c>
      <c r="F45" s="5"/>
      <c r="G45" s="5">
        <v>0</v>
      </c>
      <c r="H45" s="5"/>
      <c r="I45" s="5">
        <f t="shared" si="0"/>
        <v>0</v>
      </c>
      <c r="J45" s="5"/>
      <c r="K45" s="5" t="s">
        <v>20</v>
      </c>
      <c r="L45" s="5"/>
      <c r="M45" s="5">
        <v>736264350</v>
      </c>
      <c r="N45" s="5"/>
      <c r="O45" s="5">
        <v>0</v>
      </c>
      <c r="P45" s="5"/>
      <c r="Q45" s="5">
        <v>1153972214</v>
      </c>
      <c r="R45" s="5"/>
      <c r="S45" s="5">
        <f t="shared" si="1"/>
        <v>1890236564</v>
      </c>
      <c r="T45" s="5"/>
      <c r="U45" s="5" t="s">
        <v>248</v>
      </c>
    </row>
    <row r="46" spans="1:21" x14ac:dyDescent="0.55000000000000004">
      <c r="A46" s="1" t="s">
        <v>162</v>
      </c>
      <c r="C46" s="5">
        <v>0</v>
      </c>
      <c r="D46" s="5"/>
      <c r="E46" s="5">
        <v>0</v>
      </c>
      <c r="F46" s="5"/>
      <c r="G46" s="5">
        <v>0</v>
      </c>
      <c r="H46" s="5"/>
      <c r="I46" s="5">
        <f t="shared" si="0"/>
        <v>0</v>
      </c>
      <c r="J46" s="5"/>
      <c r="K46" s="5" t="s">
        <v>20</v>
      </c>
      <c r="L46" s="5"/>
      <c r="M46" s="5">
        <v>1216799740</v>
      </c>
      <c r="N46" s="5"/>
      <c r="O46" s="5">
        <v>0</v>
      </c>
      <c r="P46" s="5"/>
      <c r="Q46" s="5">
        <v>-2157072832</v>
      </c>
      <c r="R46" s="5"/>
      <c r="S46" s="5">
        <f t="shared" si="1"/>
        <v>-940273092</v>
      </c>
      <c r="T46" s="5"/>
      <c r="U46" s="5" t="s">
        <v>244</v>
      </c>
    </row>
    <row r="47" spans="1:21" x14ac:dyDescent="0.55000000000000004">
      <c r="A47" s="1" t="s">
        <v>171</v>
      </c>
      <c r="C47" s="5">
        <v>0</v>
      </c>
      <c r="D47" s="5"/>
      <c r="E47" s="5">
        <v>0</v>
      </c>
      <c r="F47" s="5"/>
      <c r="G47" s="5">
        <v>0</v>
      </c>
      <c r="H47" s="5"/>
      <c r="I47" s="5">
        <f t="shared" si="0"/>
        <v>0</v>
      </c>
      <c r="J47" s="5"/>
      <c r="K47" s="5" t="s">
        <v>20</v>
      </c>
      <c r="L47" s="5"/>
      <c r="M47" s="5">
        <v>110186760</v>
      </c>
      <c r="N47" s="5"/>
      <c r="O47" s="5">
        <v>0</v>
      </c>
      <c r="P47" s="5"/>
      <c r="Q47" s="5">
        <v>5727788582</v>
      </c>
      <c r="R47" s="5"/>
      <c r="S47" s="5">
        <f t="shared" si="1"/>
        <v>5837975342</v>
      </c>
      <c r="T47" s="5"/>
      <c r="U47" s="5" t="s">
        <v>249</v>
      </c>
    </row>
    <row r="48" spans="1:21" x14ac:dyDescent="0.55000000000000004">
      <c r="A48" s="1" t="s">
        <v>17</v>
      </c>
      <c r="C48" s="5">
        <v>0</v>
      </c>
      <c r="D48" s="5"/>
      <c r="E48" s="5">
        <v>-414519481</v>
      </c>
      <c r="F48" s="5"/>
      <c r="G48" s="5">
        <v>0</v>
      </c>
      <c r="H48" s="5"/>
      <c r="I48" s="5">
        <f t="shared" si="0"/>
        <v>-414519481</v>
      </c>
      <c r="J48" s="5"/>
      <c r="K48" s="5" t="s">
        <v>250</v>
      </c>
      <c r="L48" s="5"/>
      <c r="M48" s="5">
        <v>2219650400</v>
      </c>
      <c r="N48" s="5"/>
      <c r="O48" s="5">
        <v>-20819516843</v>
      </c>
      <c r="P48" s="5"/>
      <c r="Q48" s="5">
        <v>-10303331010</v>
      </c>
      <c r="R48" s="5"/>
      <c r="S48" s="5">
        <f t="shared" si="1"/>
        <v>-28903197453</v>
      </c>
      <c r="T48" s="5"/>
      <c r="U48" s="5" t="s">
        <v>251</v>
      </c>
    </row>
    <row r="49" spans="1:21" x14ac:dyDescent="0.55000000000000004">
      <c r="A49" s="1" t="s">
        <v>29</v>
      </c>
      <c r="C49" s="5">
        <v>0</v>
      </c>
      <c r="D49" s="5"/>
      <c r="E49" s="5">
        <v>0</v>
      </c>
      <c r="F49" s="5"/>
      <c r="G49" s="5">
        <v>0</v>
      </c>
      <c r="H49" s="5"/>
      <c r="I49" s="5">
        <f t="shared" si="0"/>
        <v>0</v>
      </c>
      <c r="J49" s="5"/>
      <c r="K49" s="5" t="s">
        <v>20</v>
      </c>
      <c r="L49" s="5"/>
      <c r="M49" s="5">
        <v>6895276180</v>
      </c>
      <c r="N49" s="5"/>
      <c r="O49" s="5">
        <v>2463516421</v>
      </c>
      <c r="P49" s="5"/>
      <c r="Q49" s="5">
        <v>-20461647</v>
      </c>
      <c r="R49" s="5"/>
      <c r="S49" s="5">
        <f t="shared" si="1"/>
        <v>9338330954</v>
      </c>
      <c r="T49" s="5"/>
      <c r="U49" s="5" t="s">
        <v>252</v>
      </c>
    </row>
    <row r="50" spans="1:21" x14ac:dyDescent="0.55000000000000004">
      <c r="A50" s="1" t="s">
        <v>42</v>
      </c>
      <c r="C50" s="5">
        <v>0</v>
      </c>
      <c r="D50" s="5"/>
      <c r="E50" s="5">
        <v>1770262014</v>
      </c>
      <c r="F50" s="5"/>
      <c r="G50" s="5">
        <v>0</v>
      </c>
      <c r="H50" s="5"/>
      <c r="I50" s="5">
        <f t="shared" si="0"/>
        <v>1770262014</v>
      </c>
      <c r="J50" s="5"/>
      <c r="K50" s="5" t="s">
        <v>253</v>
      </c>
      <c r="L50" s="5"/>
      <c r="M50" s="5">
        <v>0</v>
      </c>
      <c r="N50" s="5"/>
      <c r="O50" s="5">
        <v>4544526212</v>
      </c>
      <c r="P50" s="5"/>
      <c r="Q50" s="5">
        <v>635371135</v>
      </c>
      <c r="R50" s="5"/>
      <c r="S50" s="5">
        <f t="shared" si="1"/>
        <v>5179897347</v>
      </c>
      <c r="T50" s="5"/>
      <c r="U50" s="5" t="s">
        <v>238</v>
      </c>
    </row>
    <row r="51" spans="1:21" x14ac:dyDescent="0.55000000000000004">
      <c r="A51" s="1" t="s">
        <v>172</v>
      </c>
      <c r="C51" s="5">
        <v>0</v>
      </c>
      <c r="D51" s="5"/>
      <c r="E51" s="5">
        <v>0</v>
      </c>
      <c r="F51" s="5"/>
      <c r="G51" s="5">
        <v>0</v>
      </c>
      <c r="H51" s="5"/>
      <c r="I51" s="5">
        <f t="shared" si="0"/>
        <v>0</v>
      </c>
      <c r="J51" s="5"/>
      <c r="K51" s="5" t="s">
        <v>20</v>
      </c>
      <c r="L51" s="5"/>
      <c r="M51" s="5">
        <v>1875000000</v>
      </c>
      <c r="N51" s="5"/>
      <c r="O51" s="5">
        <v>0</v>
      </c>
      <c r="P51" s="5"/>
      <c r="Q51" s="5">
        <v>-648057372</v>
      </c>
      <c r="R51" s="5"/>
      <c r="S51" s="5">
        <f t="shared" si="1"/>
        <v>1226942628</v>
      </c>
      <c r="T51" s="5"/>
      <c r="U51" s="5" t="s">
        <v>254</v>
      </c>
    </row>
    <row r="52" spans="1:21" x14ac:dyDescent="0.55000000000000004">
      <c r="A52" s="1" t="s">
        <v>182</v>
      </c>
      <c r="C52" s="5">
        <v>0</v>
      </c>
      <c r="D52" s="5"/>
      <c r="E52" s="5">
        <v>0</v>
      </c>
      <c r="F52" s="5"/>
      <c r="G52" s="5">
        <v>0</v>
      </c>
      <c r="H52" s="5"/>
      <c r="I52" s="5">
        <f t="shared" si="0"/>
        <v>0</v>
      </c>
      <c r="J52" s="5"/>
      <c r="K52" s="5" t="s">
        <v>20</v>
      </c>
      <c r="L52" s="5"/>
      <c r="M52" s="5">
        <v>0</v>
      </c>
      <c r="N52" s="5"/>
      <c r="O52" s="5">
        <v>0</v>
      </c>
      <c r="P52" s="5"/>
      <c r="Q52" s="5">
        <v>5129029992</v>
      </c>
      <c r="R52" s="5"/>
      <c r="S52" s="5">
        <f t="shared" si="1"/>
        <v>5129029992</v>
      </c>
      <c r="T52" s="5"/>
      <c r="U52" s="5" t="s">
        <v>246</v>
      </c>
    </row>
    <row r="53" spans="1:21" x14ac:dyDescent="0.55000000000000004">
      <c r="A53" s="1" t="s">
        <v>59</v>
      </c>
      <c r="C53" s="5">
        <v>0</v>
      </c>
      <c r="D53" s="5"/>
      <c r="E53" s="5">
        <v>-107739193</v>
      </c>
      <c r="F53" s="5"/>
      <c r="G53" s="5">
        <v>0</v>
      </c>
      <c r="H53" s="5"/>
      <c r="I53" s="5">
        <f t="shared" si="0"/>
        <v>-107739193</v>
      </c>
      <c r="J53" s="5"/>
      <c r="K53" s="5" t="s">
        <v>255</v>
      </c>
      <c r="L53" s="5"/>
      <c r="M53" s="5">
        <v>201284720</v>
      </c>
      <c r="N53" s="5"/>
      <c r="O53" s="5">
        <v>-5987220962</v>
      </c>
      <c r="P53" s="5"/>
      <c r="Q53" s="5">
        <v>14994541</v>
      </c>
      <c r="R53" s="5"/>
      <c r="S53" s="5">
        <f t="shared" si="1"/>
        <v>-5770941701</v>
      </c>
      <c r="T53" s="5"/>
      <c r="U53" s="5" t="s">
        <v>256</v>
      </c>
    </row>
    <row r="54" spans="1:21" x14ac:dyDescent="0.55000000000000004">
      <c r="A54" s="1" t="s">
        <v>18</v>
      </c>
      <c r="C54" s="5">
        <v>0</v>
      </c>
      <c r="D54" s="5"/>
      <c r="E54" s="5">
        <v>1829573772</v>
      </c>
      <c r="F54" s="5"/>
      <c r="G54" s="5">
        <v>0</v>
      </c>
      <c r="H54" s="5"/>
      <c r="I54" s="5">
        <f t="shared" si="0"/>
        <v>1829573772</v>
      </c>
      <c r="J54" s="5"/>
      <c r="K54" s="5" t="s">
        <v>257</v>
      </c>
      <c r="L54" s="5"/>
      <c r="M54" s="5">
        <v>1581585460</v>
      </c>
      <c r="N54" s="5"/>
      <c r="O54" s="5">
        <v>11741646396</v>
      </c>
      <c r="P54" s="5"/>
      <c r="Q54" s="5">
        <v>5555507460</v>
      </c>
      <c r="R54" s="5"/>
      <c r="S54" s="5">
        <f t="shared" si="1"/>
        <v>18878739316</v>
      </c>
      <c r="T54" s="5"/>
      <c r="U54" s="5" t="s">
        <v>46</v>
      </c>
    </row>
    <row r="55" spans="1:21" x14ac:dyDescent="0.55000000000000004">
      <c r="A55" s="1" t="s">
        <v>60</v>
      </c>
      <c r="C55" s="5">
        <v>0</v>
      </c>
      <c r="D55" s="5"/>
      <c r="E55" s="5">
        <v>-3307085677</v>
      </c>
      <c r="F55" s="5"/>
      <c r="G55" s="5">
        <v>0</v>
      </c>
      <c r="H55" s="5"/>
      <c r="I55" s="5">
        <f t="shared" si="0"/>
        <v>-3307085677</v>
      </c>
      <c r="J55" s="5"/>
      <c r="K55" s="5" t="s">
        <v>258</v>
      </c>
      <c r="L55" s="5"/>
      <c r="M55" s="5">
        <v>3701803635</v>
      </c>
      <c r="N55" s="5"/>
      <c r="O55" s="5">
        <v>-8083987252</v>
      </c>
      <c r="P55" s="5"/>
      <c r="Q55" s="5">
        <v>-6725209519</v>
      </c>
      <c r="R55" s="5"/>
      <c r="S55" s="5">
        <f t="shared" si="1"/>
        <v>-11107393136</v>
      </c>
      <c r="T55" s="5"/>
      <c r="U55" s="5" t="s">
        <v>259</v>
      </c>
    </row>
    <row r="56" spans="1:21" x14ac:dyDescent="0.55000000000000004">
      <c r="A56" s="1" t="s">
        <v>22</v>
      </c>
      <c r="C56" s="5">
        <v>0</v>
      </c>
      <c r="D56" s="5"/>
      <c r="E56" s="5">
        <v>2611533185</v>
      </c>
      <c r="F56" s="5"/>
      <c r="G56" s="5">
        <v>0</v>
      </c>
      <c r="H56" s="5"/>
      <c r="I56" s="5">
        <f t="shared" si="0"/>
        <v>2611533185</v>
      </c>
      <c r="J56" s="5"/>
      <c r="K56" s="5" t="s">
        <v>76</v>
      </c>
      <c r="L56" s="5"/>
      <c r="M56" s="5">
        <v>1644457684</v>
      </c>
      <c r="N56" s="5"/>
      <c r="O56" s="5">
        <v>14622178703</v>
      </c>
      <c r="P56" s="5"/>
      <c r="Q56" s="5">
        <v>11293802643</v>
      </c>
      <c r="R56" s="5"/>
      <c r="S56" s="5">
        <f t="shared" si="1"/>
        <v>27560439030</v>
      </c>
      <c r="T56" s="5"/>
      <c r="U56" s="5" t="s">
        <v>260</v>
      </c>
    </row>
    <row r="57" spans="1:21" x14ac:dyDescent="0.55000000000000004">
      <c r="A57" s="1" t="s">
        <v>49</v>
      </c>
      <c r="C57" s="5">
        <v>247337194</v>
      </c>
      <c r="D57" s="5"/>
      <c r="E57" s="5">
        <v>6249148766</v>
      </c>
      <c r="F57" s="5"/>
      <c r="G57" s="5">
        <v>0</v>
      </c>
      <c r="H57" s="5"/>
      <c r="I57" s="5">
        <f t="shared" si="0"/>
        <v>6496485960</v>
      </c>
      <c r="J57" s="5"/>
      <c r="K57" s="5" t="s">
        <v>114</v>
      </c>
      <c r="L57" s="5"/>
      <c r="M57" s="5">
        <v>247337194</v>
      </c>
      <c r="N57" s="5"/>
      <c r="O57" s="5">
        <v>3921853233</v>
      </c>
      <c r="P57" s="5"/>
      <c r="Q57" s="5">
        <v>0</v>
      </c>
      <c r="R57" s="5"/>
      <c r="S57" s="5">
        <f t="shared" si="1"/>
        <v>4169190427</v>
      </c>
      <c r="T57" s="5"/>
      <c r="U57" s="5" t="s">
        <v>81</v>
      </c>
    </row>
    <row r="58" spans="1:21" x14ac:dyDescent="0.55000000000000004">
      <c r="A58" s="1" t="s">
        <v>35</v>
      </c>
      <c r="C58" s="5">
        <v>0</v>
      </c>
      <c r="D58" s="5"/>
      <c r="E58" s="5">
        <v>-447270659</v>
      </c>
      <c r="F58" s="5"/>
      <c r="G58" s="5">
        <v>0</v>
      </c>
      <c r="H58" s="5"/>
      <c r="I58" s="5">
        <f t="shared" si="0"/>
        <v>-447270659</v>
      </c>
      <c r="J58" s="5"/>
      <c r="K58" s="5" t="s">
        <v>261</v>
      </c>
      <c r="L58" s="5"/>
      <c r="M58" s="5">
        <v>589022640</v>
      </c>
      <c r="N58" s="5"/>
      <c r="O58" s="5">
        <v>385465987</v>
      </c>
      <c r="P58" s="5"/>
      <c r="Q58" s="5">
        <v>0</v>
      </c>
      <c r="R58" s="5"/>
      <c r="S58" s="5">
        <f t="shared" si="1"/>
        <v>974488627</v>
      </c>
      <c r="T58" s="5"/>
      <c r="U58" s="5" t="s">
        <v>86</v>
      </c>
    </row>
    <row r="59" spans="1:21" x14ac:dyDescent="0.55000000000000004">
      <c r="A59" s="1" t="s">
        <v>41</v>
      </c>
      <c r="C59" s="5">
        <v>0</v>
      </c>
      <c r="D59" s="5"/>
      <c r="E59" s="5">
        <v>12158057098</v>
      </c>
      <c r="F59" s="5"/>
      <c r="G59" s="5">
        <v>0</v>
      </c>
      <c r="H59" s="5"/>
      <c r="I59" s="5">
        <f t="shared" si="0"/>
        <v>12158057098</v>
      </c>
      <c r="J59" s="5"/>
      <c r="K59" s="5" t="s">
        <v>262</v>
      </c>
      <c r="L59" s="5"/>
      <c r="M59" s="5">
        <v>2895390300</v>
      </c>
      <c r="N59" s="5"/>
      <c r="O59" s="5">
        <v>13919841555</v>
      </c>
      <c r="P59" s="5"/>
      <c r="Q59" s="5">
        <v>0</v>
      </c>
      <c r="R59" s="5"/>
      <c r="S59" s="5">
        <f t="shared" si="1"/>
        <v>16815231855</v>
      </c>
      <c r="T59" s="5"/>
      <c r="U59" s="5" t="s">
        <v>263</v>
      </c>
    </row>
    <row r="60" spans="1:21" x14ac:dyDescent="0.55000000000000004">
      <c r="A60" s="1" t="s">
        <v>37</v>
      </c>
      <c r="C60" s="5">
        <v>0</v>
      </c>
      <c r="D60" s="5"/>
      <c r="E60" s="5">
        <v>2397656235</v>
      </c>
      <c r="F60" s="5"/>
      <c r="G60" s="5">
        <v>0</v>
      </c>
      <c r="H60" s="5"/>
      <c r="I60" s="5">
        <f t="shared" si="0"/>
        <v>2397656235</v>
      </c>
      <c r="J60" s="5"/>
      <c r="K60" s="5" t="s">
        <v>264</v>
      </c>
      <c r="L60" s="5"/>
      <c r="M60" s="5">
        <v>1507504800</v>
      </c>
      <c r="N60" s="5"/>
      <c r="O60" s="5">
        <v>-2110436996</v>
      </c>
      <c r="P60" s="5"/>
      <c r="Q60" s="5">
        <v>0</v>
      </c>
      <c r="R60" s="5"/>
      <c r="S60" s="5">
        <f t="shared" si="1"/>
        <v>-602932196</v>
      </c>
      <c r="T60" s="5"/>
      <c r="U60" s="5" t="s">
        <v>235</v>
      </c>
    </row>
    <row r="61" spans="1:21" x14ac:dyDescent="0.55000000000000004">
      <c r="A61" s="1" t="s">
        <v>54</v>
      </c>
      <c r="C61" s="5">
        <v>0</v>
      </c>
      <c r="D61" s="5"/>
      <c r="E61" s="5">
        <v>5408859968</v>
      </c>
      <c r="F61" s="5"/>
      <c r="G61" s="5">
        <v>0</v>
      </c>
      <c r="H61" s="5"/>
      <c r="I61" s="5">
        <f t="shared" si="0"/>
        <v>5408859968</v>
      </c>
      <c r="J61" s="5"/>
      <c r="K61" s="5" t="s">
        <v>265</v>
      </c>
      <c r="L61" s="5"/>
      <c r="M61" s="5">
        <v>495935040</v>
      </c>
      <c r="N61" s="5"/>
      <c r="O61" s="5">
        <v>-3706655695</v>
      </c>
      <c r="P61" s="5"/>
      <c r="Q61" s="5">
        <v>0</v>
      </c>
      <c r="R61" s="5"/>
      <c r="S61" s="5">
        <f t="shared" si="1"/>
        <v>-3210720655</v>
      </c>
      <c r="T61" s="5"/>
      <c r="U61" s="5" t="s">
        <v>266</v>
      </c>
    </row>
    <row r="62" spans="1:21" x14ac:dyDescent="0.55000000000000004">
      <c r="A62" s="1" t="s">
        <v>31</v>
      </c>
      <c r="C62" s="5">
        <v>0</v>
      </c>
      <c r="D62" s="5"/>
      <c r="E62" s="5">
        <v>14339615103</v>
      </c>
      <c r="F62" s="5"/>
      <c r="G62" s="5">
        <v>0</v>
      </c>
      <c r="H62" s="5"/>
      <c r="I62" s="5">
        <f t="shared" si="0"/>
        <v>14339615103</v>
      </c>
      <c r="J62" s="5"/>
      <c r="K62" s="5" t="s">
        <v>267</v>
      </c>
      <c r="L62" s="5"/>
      <c r="M62" s="5">
        <v>10720054280</v>
      </c>
      <c r="N62" s="5"/>
      <c r="O62" s="5">
        <v>32645641062</v>
      </c>
      <c r="P62" s="5"/>
      <c r="Q62" s="5">
        <v>0</v>
      </c>
      <c r="R62" s="5"/>
      <c r="S62" s="5">
        <f t="shared" si="1"/>
        <v>43365695342</v>
      </c>
      <c r="T62" s="5"/>
      <c r="U62" s="5" t="s">
        <v>268</v>
      </c>
    </row>
    <row r="63" spans="1:21" x14ac:dyDescent="0.55000000000000004">
      <c r="A63" s="1" t="s">
        <v>70</v>
      </c>
      <c r="C63" s="5">
        <v>0</v>
      </c>
      <c r="D63" s="5"/>
      <c r="E63" s="5">
        <v>2912459540</v>
      </c>
      <c r="F63" s="5"/>
      <c r="G63" s="5">
        <v>0</v>
      </c>
      <c r="H63" s="5"/>
      <c r="I63" s="5">
        <f t="shared" si="0"/>
        <v>2912459540</v>
      </c>
      <c r="J63" s="5"/>
      <c r="K63" s="5" t="s">
        <v>269</v>
      </c>
      <c r="L63" s="5"/>
      <c r="M63" s="5">
        <v>3415212000</v>
      </c>
      <c r="N63" s="5"/>
      <c r="O63" s="5">
        <v>8076268173</v>
      </c>
      <c r="P63" s="5"/>
      <c r="Q63" s="5">
        <v>0</v>
      </c>
      <c r="R63" s="5"/>
      <c r="S63" s="5">
        <f t="shared" si="1"/>
        <v>11491480173</v>
      </c>
      <c r="T63" s="5"/>
      <c r="U63" s="5" t="s">
        <v>270</v>
      </c>
    </row>
    <row r="64" spans="1:21" x14ac:dyDescent="0.55000000000000004">
      <c r="A64" s="1" t="s">
        <v>78</v>
      </c>
      <c r="C64" s="5">
        <v>0</v>
      </c>
      <c r="D64" s="5"/>
      <c r="E64" s="5">
        <v>1384489977</v>
      </c>
      <c r="F64" s="5"/>
      <c r="G64" s="5">
        <v>0</v>
      </c>
      <c r="H64" s="5"/>
      <c r="I64" s="5">
        <f t="shared" si="0"/>
        <v>1384489977</v>
      </c>
      <c r="J64" s="5"/>
      <c r="K64" s="5" t="s">
        <v>61</v>
      </c>
      <c r="L64" s="5"/>
      <c r="M64" s="5">
        <v>8289371790</v>
      </c>
      <c r="N64" s="5"/>
      <c r="O64" s="5">
        <v>-20230491898</v>
      </c>
      <c r="P64" s="5"/>
      <c r="Q64" s="5">
        <v>0</v>
      </c>
      <c r="R64" s="5"/>
      <c r="S64" s="5">
        <f t="shared" si="1"/>
        <v>-11941120108</v>
      </c>
      <c r="T64" s="5"/>
      <c r="U64" s="5" t="s">
        <v>271</v>
      </c>
    </row>
    <row r="65" spans="1:21" x14ac:dyDescent="0.55000000000000004">
      <c r="A65" s="1" t="s">
        <v>39</v>
      </c>
      <c r="C65" s="5">
        <v>0</v>
      </c>
      <c r="D65" s="5"/>
      <c r="E65" s="5">
        <v>9221770040</v>
      </c>
      <c r="F65" s="5"/>
      <c r="G65" s="5">
        <v>0</v>
      </c>
      <c r="H65" s="5"/>
      <c r="I65" s="5">
        <f t="shared" si="0"/>
        <v>9221770040</v>
      </c>
      <c r="J65" s="5"/>
      <c r="K65" s="5" t="s">
        <v>272</v>
      </c>
      <c r="L65" s="5"/>
      <c r="M65" s="5">
        <v>2510238400</v>
      </c>
      <c r="N65" s="5"/>
      <c r="O65" s="5">
        <v>14863323477</v>
      </c>
      <c r="P65" s="5"/>
      <c r="Q65" s="5">
        <v>0</v>
      </c>
      <c r="R65" s="5"/>
      <c r="S65" s="5">
        <f t="shared" si="1"/>
        <v>17373561877</v>
      </c>
      <c r="T65" s="5"/>
      <c r="U65" s="5" t="s">
        <v>28</v>
      </c>
    </row>
    <row r="66" spans="1:21" x14ac:dyDescent="0.55000000000000004">
      <c r="A66" s="1" t="s">
        <v>65</v>
      </c>
      <c r="C66" s="5">
        <v>0</v>
      </c>
      <c r="D66" s="5"/>
      <c r="E66" s="5">
        <v>-4795837564</v>
      </c>
      <c r="F66" s="5"/>
      <c r="G66" s="5">
        <v>0</v>
      </c>
      <c r="H66" s="5"/>
      <c r="I66" s="5">
        <f t="shared" si="0"/>
        <v>-4795837564</v>
      </c>
      <c r="J66" s="5"/>
      <c r="K66" s="5" t="s">
        <v>273</v>
      </c>
      <c r="L66" s="5"/>
      <c r="M66" s="5">
        <v>6553338390</v>
      </c>
      <c r="N66" s="5"/>
      <c r="O66" s="5">
        <v>-10910530460</v>
      </c>
      <c r="P66" s="5"/>
      <c r="Q66" s="5">
        <v>0</v>
      </c>
      <c r="R66" s="5"/>
      <c r="S66" s="5">
        <f t="shared" si="1"/>
        <v>-4357192070</v>
      </c>
      <c r="T66" s="5"/>
      <c r="U66" s="5" t="s">
        <v>274</v>
      </c>
    </row>
    <row r="67" spans="1:21" x14ac:dyDescent="0.55000000000000004">
      <c r="A67" s="1" t="s">
        <v>27</v>
      </c>
      <c r="C67" s="5">
        <v>0</v>
      </c>
      <c r="D67" s="5"/>
      <c r="E67" s="5">
        <v>0</v>
      </c>
      <c r="F67" s="5"/>
      <c r="G67" s="5">
        <v>0</v>
      </c>
      <c r="H67" s="5"/>
      <c r="I67" s="5">
        <f t="shared" si="0"/>
        <v>0</v>
      </c>
      <c r="J67" s="5"/>
      <c r="K67" s="5" t="s">
        <v>20</v>
      </c>
      <c r="L67" s="5"/>
      <c r="M67" s="5">
        <v>12474556400</v>
      </c>
      <c r="N67" s="5"/>
      <c r="O67" s="5">
        <v>-36156759816</v>
      </c>
      <c r="P67" s="5"/>
      <c r="Q67" s="5">
        <v>0</v>
      </c>
      <c r="R67" s="5"/>
      <c r="S67" s="5">
        <f t="shared" si="1"/>
        <v>-23682203416</v>
      </c>
      <c r="T67" s="5"/>
      <c r="U67" s="5" t="s">
        <v>275</v>
      </c>
    </row>
    <row r="68" spans="1:21" x14ac:dyDescent="0.55000000000000004">
      <c r="A68" s="1" t="s">
        <v>57</v>
      </c>
      <c r="C68" s="5">
        <v>0</v>
      </c>
      <c r="D68" s="5"/>
      <c r="E68" s="5">
        <v>349155752</v>
      </c>
      <c r="F68" s="5"/>
      <c r="G68" s="5">
        <v>0</v>
      </c>
      <c r="H68" s="5"/>
      <c r="I68" s="5">
        <f t="shared" si="0"/>
        <v>349155752</v>
      </c>
      <c r="J68" s="5"/>
      <c r="K68" s="5" t="s">
        <v>276</v>
      </c>
      <c r="L68" s="5"/>
      <c r="M68" s="5">
        <v>263434248</v>
      </c>
      <c r="N68" s="5"/>
      <c r="O68" s="5">
        <v>-16475787061</v>
      </c>
      <c r="P68" s="5"/>
      <c r="Q68" s="5">
        <v>0</v>
      </c>
      <c r="R68" s="5"/>
      <c r="S68" s="5">
        <f t="shared" si="1"/>
        <v>-16212352813</v>
      </c>
      <c r="T68" s="5"/>
      <c r="U68" s="5" t="s">
        <v>277</v>
      </c>
    </row>
    <row r="69" spans="1:21" x14ac:dyDescent="0.55000000000000004">
      <c r="A69" s="1" t="s">
        <v>84</v>
      </c>
      <c r="C69" s="5">
        <v>0</v>
      </c>
      <c r="D69" s="5"/>
      <c r="E69" s="5">
        <v>5637418388</v>
      </c>
      <c r="F69" s="5"/>
      <c r="G69" s="5">
        <v>0</v>
      </c>
      <c r="H69" s="5"/>
      <c r="I69" s="5">
        <f t="shared" si="0"/>
        <v>5637418388</v>
      </c>
      <c r="J69" s="5"/>
      <c r="K69" s="5" t="s">
        <v>278</v>
      </c>
      <c r="L69" s="5"/>
      <c r="M69" s="5">
        <v>0</v>
      </c>
      <c r="N69" s="5"/>
      <c r="O69" s="5">
        <v>5637418388</v>
      </c>
      <c r="P69" s="5"/>
      <c r="Q69" s="5">
        <v>0</v>
      </c>
      <c r="R69" s="5"/>
      <c r="S69" s="5">
        <f t="shared" si="1"/>
        <v>5637418388</v>
      </c>
      <c r="T69" s="5"/>
      <c r="U69" s="5" t="s">
        <v>279</v>
      </c>
    </row>
    <row r="70" spans="1:21" x14ac:dyDescent="0.55000000000000004">
      <c r="A70" s="1" t="s">
        <v>21</v>
      </c>
      <c r="C70" s="5">
        <v>0</v>
      </c>
      <c r="D70" s="5"/>
      <c r="E70" s="5">
        <v>-2807200651</v>
      </c>
      <c r="F70" s="5"/>
      <c r="G70" s="5">
        <v>0</v>
      </c>
      <c r="H70" s="5"/>
      <c r="I70" s="5">
        <f t="shared" si="0"/>
        <v>-2807200651</v>
      </c>
      <c r="J70" s="5"/>
      <c r="K70" s="5" t="s">
        <v>280</v>
      </c>
      <c r="L70" s="5"/>
      <c r="M70" s="5">
        <v>0</v>
      </c>
      <c r="N70" s="5"/>
      <c r="O70" s="5">
        <v>-1894209072</v>
      </c>
      <c r="P70" s="5"/>
      <c r="Q70" s="5">
        <v>0</v>
      </c>
      <c r="R70" s="5"/>
      <c r="S70" s="5">
        <f t="shared" si="1"/>
        <v>-1894209072</v>
      </c>
      <c r="T70" s="5"/>
      <c r="U70" s="5" t="s">
        <v>281</v>
      </c>
    </row>
    <row r="71" spans="1:21" x14ac:dyDescent="0.55000000000000004">
      <c r="A71" s="1" t="s">
        <v>82</v>
      </c>
      <c r="C71" s="5">
        <v>0</v>
      </c>
      <c r="D71" s="5"/>
      <c r="E71" s="5">
        <v>-459692064</v>
      </c>
      <c r="F71" s="5"/>
      <c r="G71" s="5">
        <v>0</v>
      </c>
      <c r="H71" s="5"/>
      <c r="I71" s="5">
        <f t="shared" si="0"/>
        <v>-459692064</v>
      </c>
      <c r="J71" s="5"/>
      <c r="K71" s="5" t="s">
        <v>282</v>
      </c>
      <c r="L71" s="5"/>
      <c r="M71" s="5">
        <v>0</v>
      </c>
      <c r="N71" s="5"/>
      <c r="O71" s="5">
        <v>-459692064</v>
      </c>
      <c r="P71" s="5"/>
      <c r="Q71" s="5">
        <v>0</v>
      </c>
      <c r="R71" s="5"/>
      <c r="S71" s="5">
        <f t="shared" si="1"/>
        <v>-459692064</v>
      </c>
      <c r="T71" s="5"/>
      <c r="U71" s="5" t="s">
        <v>255</v>
      </c>
    </row>
    <row r="72" spans="1:21" x14ac:dyDescent="0.55000000000000004">
      <c r="A72" s="1" t="s">
        <v>85</v>
      </c>
      <c r="C72" s="5">
        <v>0</v>
      </c>
      <c r="D72" s="5"/>
      <c r="E72" s="5">
        <v>2003055757</v>
      </c>
      <c r="F72" s="5"/>
      <c r="G72" s="5">
        <v>0</v>
      </c>
      <c r="H72" s="5"/>
      <c r="I72" s="5">
        <f t="shared" si="0"/>
        <v>2003055757</v>
      </c>
      <c r="J72" s="5"/>
      <c r="K72" s="5" t="s">
        <v>283</v>
      </c>
      <c r="L72" s="5"/>
      <c r="M72" s="5">
        <v>0</v>
      </c>
      <c r="N72" s="5"/>
      <c r="O72" s="5">
        <v>2003055757</v>
      </c>
      <c r="P72" s="5"/>
      <c r="Q72" s="5">
        <v>0</v>
      </c>
      <c r="R72" s="5"/>
      <c r="S72" s="5">
        <f t="shared" si="1"/>
        <v>2003055757</v>
      </c>
      <c r="T72" s="5"/>
      <c r="U72" s="5" t="s">
        <v>284</v>
      </c>
    </row>
    <row r="73" spans="1:21" x14ac:dyDescent="0.55000000000000004">
      <c r="A73" s="1" t="s">
        <v>83</v>
      </c>
      <c r="C73" s="5">
        <v>0</v>
      </c>
      <c r="D73" s="5"/>
      <c r="E73" s="5">
        <v>2644948632</v>
      </c>
      <c r="F73" s="5"/>
      <c r="G73" s="5">
        <v>0</v>
      </c>
      <c r="H73" s="5"/>
      <c r="I73" s="5">
        <f t="shared" ref="I73:I80" si="2">C73+E73+G73</f>
        <v>2644948632</v>
      </c>
      <c r="J73" s="5"/>
      <c r="K73" s="5" t="s">
        <v>285</v>
      </c>
      <c r="L73" s="5"/>
      <c r="M73" s="5">
        <v>0</v>
      </c>
      <c r="N73" s="5"/>
      <c r="O73" s="5">
        <v>2644948632</v>
      </c>
      <c r="P73" s="5"/>
      <c r="Q73" s="5">
        <v>0</v>
      </c>
      <c r="R73" s="5"/>
      <c r="S73" s="5">
        <f t="shared" ref="S73:S79" si="3">M73+O73+Q73</f>
        <v>2644948632</v>
      </c>
      <c r="T73" s="5"/>
      <c r="U73" s="5" t="s">
        <v>286</v>
      </c>
    </row>
    <row r="74" spans="1:21" x14ac:dyDescent="0.55000000000000004">
      <c r="A74" s="1" t="s">
        <v>56</v>
      </c>
      <c r="C74" s="5">
        <v>0</v>
      </c>
      <c r="D74" s="5"/>
      <c r="E74" s="5">
        <v>9469211999</v>
      </c>
      <c r="F74" s="5"/>
      <c r="G74" s="5">
        <v>0</v>
      </c>
      <c r="H74" s="5"/>
      <c r="I74" s="5">
        <f t="shared" si="2"/>
        <v>9469211999</v>
      </c>
      <c r="J74" s="5"/>
      <c r="K74" s="5" t="s">
        <v>287</v>
      </c>
      <c r="L74" s="5"/>
      <c r="M74" s="5">
        <v>0</v>
      </c>
      <c r="N74" s="5"/>
      <c r="O74" s="5">
        <v>31141437593</v>
      </c>
      <c r="P74" s="5"/>
      <c r="Q74" s="5">
        <v>0</v>
      </c>
      <c r="R74" s="5"/>
      <c r="S74" s="5">
        <f t="shared" si="3"/>
        <v>31141437593</v>
      </c>
      <c r="T74" s="5"/>
      <c r="U74" s="5" t="s">
        <v>288</v>
      </c>
    </row>
    <row r="75" spans="1:21" x14ac:dyDescent="0.55000000000000004">
      <c r="A75" s="1" t="s">
        <v>69</v>
      </c>
      <c r="C75" s="5">
        <v>0</v>
      </c>
      <c r="D75" s="5"/>
      <c r="E75" s="5">
        <v>2198187994</v>
      </c>
      <c r="F75" s="5"/>
      <c r="G75" s="5">
        <v>0</v>
      </c>
      <c r="H75" s="5"/>
      <c r="I75" s="5">
        <f t="shared" si="2"/>
        <v>2198187994</v>
      </c>
      <c r="J75" s="5"/>
      <c r="K75" s="5" t="s">
        <v>289</v>
      </c>
      <c r="L75" s="5"/>
      <c r="M75" s="5">
        <v>0</v>
      </c>
      <c r="N75" s="5"/>
      <c r="O75" s="5">
        <v>4588125195</v>
      </c>
      <c r="P75" s="5"/>
      <c r="Q75" s="5">
        <v>0</v>
      </c>
      <c r="R75" s="5"/>
      <c r="S75" s="5">
        <f t="shared" si="3"/>
        <v>4588125195</v>
      </c>
      <c r="T75" s="5"/>
      <c r="U75" s="5" t="s">
        <v>38</v>
      </c>
    </row>
    <row r="76" spans="1:21" x14ac:dyDescent="0.55000000000000004">
      <c r="A76" s="1" t="s">
        <v>43</v>
      </c>
      <c r="C76" s="5">
        <v>0</v>
      </c>
      <c r="D76" s="5"/>
      <c r="E76" s="5">
        <v>-2435138056</v>
      </c>
      <c r="F76" s="5"/>
      <c r="G76" s="5">
        <v>0</v>
      </c>
      <c r="H76" s="5"/>
      <c r="I76" s="5">
        <f t="shared" si="2"/>
        <v>-2435138056</v>
      </c>
      <c r="J76" s="5"/>
      <c r="K76" s="5" t="s">
        <v>290</v>
      </c>
      <c r="L76" s="5"/>
      <c r="M76" s="5">
        <v>0</v>
      </c>
      <c r="N76" s="5"/>
      <c r="O76" s="5">
        <v>-3320027722</v>
      </c>
      <c r="P76" s="5"/>
      <c r="Q76" s="5">
        <v>0</v>
      </c>
      <c r="R76" s="5"/>
      <c r="S76" s="5">
        <f t="shared" si="3"/>
        <v>-3320027722</v>
      </c>
      <c r="T76" s="5"/>
      <c r="U76" s="5" t="s">
        <v>291</v>
      </c>
    </row>
    <row r="77" spans="1:21" x14ac:dyDescent="0.55000000000000004">
      <c r="A77" s="1" t="s">
        <v>53</v>
      </c>
      <c r="C77" s="5">
        <v>0</v>
      </c>
      <c r="D77" s="5"/>
      <c r="E77" s="5">
        <v>9190144842</v>
      </c>
      <c r="F77" s="5"/>
      <c r="G77" s="5">
        <v>0</v>
      </c>
      <c r="H77" s="5"/>
      <c r="I77" s="5">
        <f t="shared" si="2"/>
        <v>9190144842</v>
      </c>
      <c r="J77" s="5"/>
      <c r="K77" s="5" t="s">
        <v>292</v>
      </c>
      <c r="L77" s="5"/>
      <c r="M77" s="5">
        <v>0</v>
      </c>
      <c r="N77" s="5"/>
      <c r="O77" s="5">
        <v>11371982044</v>
      </c>
      <c r="P77" s="5"/>
      <c r="Q77" s="5">
        <v>0</v>
      </c>
      <c r="R77" s="5"/>
      <c r="S77" s="5">
        <f t="shared" si="3"/>
        <v>11371982044</v>
      </c>
      <c r="T77" s="5"/>
      <c r="U77" s="5" t="s">
        <v>293</v>
      </c>
    </row>
    <row r="78" spans="1:21" x14ac:dyDescent="0.55000000000000004">
      <c r="A78" s="1" t="s">
        <v>16</v>
      </c>
      <c r="C78" s="5">
        <v>0</v>
      </c>
      <c r="D78" s="5"/>
      <c r="E78" s="5">
        <v>2427691484</v>
      </c>
      <c r="F78" s="5"/>
      <c r="G78" s="5">
        <v>0</v>
      </c>
      <c r="H78" s="5"/>
      <c r="I78" s="5">
        <f t="shared" si="2"/>
        <v>2427691484</v>
      </c>
      <c r="J78" s="5"/>
      <c r="K78" s="5" t="s">
        <v>40</v>
      </c>
      <c r="L78" s="5"/>
      <c r="M78" s="5">
        <v>0</v>
      </c>
      <c r="N78" s="5"/>
      <c r="O78" s="5">
        <v>2958878858</v>
      </c>
      <c r="P78" s="5"/>
      <c r="Q78" s="5">
        <v>0</v>
      </c>
      <c r="R78" s="5"/>
      <c r="S78" s="5">
        <f t="shared" si="3"/>
        <v>2958878858</v>
      </c>
      <c r="T78" s="5"/>
      <c r="U78" s="5" t="s">
        <v>294</v>
      </c>
    </row>
    <row r="79" spans="1:21" x14ac:dyDescent="0.55000000000000004">
      <c r="A79" s="1" t="s">
        <v>45</v>
      </c>
      <c r="C79" s="5">
        <v>5082271705</v>
      </c>
      <c r="D79" s="5"/>
      <c r="E79" s="5">
        <v>0</v>
      </c>
      <c r="F79" s="5"/>
      <c r="G79" s="5">
        <v>0</v>
      </c>
      <c r="H79" s="5"/>
      <c r="I79" s="5">
        <f t="shared" si="2"/>
        <v>5082271705</v>
      </c>
      <c r="J79" s="5"/>
      <c r="K79" s="5" t="s">
        <v>20</v>
      </c>
      <c r="L79" s="5"/>
      <c r="M79" s="5">
        <v>5082271705</v>
      </c>
      <c r="N79" s="5"/>
      <c r="O79" s="5">
        <v>0</v>
      </c>
      <c r="P79" s="5"/>
      <c r="Q79" s="5">
        <v>0</v>
      </c>
      <c r="R79" s="5"/>
      <c r="S79" s="5">
        <f t="shared" si="3"/>
        <v>5082271705</v>
      </c>
      <c r="T79" s="5"/>
      <c r="U79" s="5" t="s">
        <v>20</v>
      </c>
    </row>
    <row r="80" spans="1:21" x14ac:dyDescent="0.55000000000000004">
      <c r="A80" s="1" t="s">
        <v>88</v>
      </c>
      <c r="C80" s="5">
        <v>0</v>
      </c>
      <c r="D80" s="5"/>
      <c r="E80" s="5">
        <v>2130342275</v>
      </c>
      <c r="F80" s="5"/>
      <c r="G80" s="5">
        <v>0</v>
      </c>
      <c r="H80" s="5"/>
      <c r="I80" s="5">
        <f t="shared" si="2"/>
        <v>2130342275</v>
      </c>
      <c r="J80" s="5"/>
      <c r="K80" s="5" t="s">
        <v>79</v>
      </c>
      <c r="L80" s="5"/>
      <c r="M80" s="5">
        <v>0</v>
      </c>
      <c r="N80" s="5"/>
      <c r="O80" s="5">
        <v>2130342275</v>
      </c>
      <c r="P80" s="5"/>
      <c r="Q80" s="5">
        <v>0</v>
      </c>
      <c r="R80" s="5"/>
      <c r="S80" s="5">
        <f>M80+O80+Q80</f>
        <v>2130342275</v>
      </c>
      <c r="T80" s="5"/>
      <c r="U80" s="5" t="s">
        <v>90</v>
      </c>
    </row>
    <row r="81" spans="1:21" x14ac:dyDescent="0.55000000000000004">
      <c r="A81" s="1" t="s">
        <v>91</v>
      </c>
      <c r="C81" s="3">
        <f>SUM(C8:C80)</f>
        <v>10766550922</v>
      </c>
      <c r="E81" s="3">
        <f>SUM(E8:E80)</f>
        <v>156347762999</v>
      </c>
      <c r="G81" s="3">
        <f>SUM(G8:G80)</f>
        <v>38435873262</v>
      </c>
      <c r="I81" s="3">
        <f>SUM(I8:I80)</f>
        <v>205550187183</v>
      </c>
      <c r="K81" s="4" t="s">
        <v>295</v>
      </c>
      <c r="M81" s="3">
        <f>SUM(M8:M80)</f>
        <v>237014098595</v>
      </c>
      <c r="O81" s="3">
        <f>SUM(O8:O80)</f>
        <v>250233478008</v>
      </c>
      <c r="Q81" s="3">
        <f>SUM(Q8:Q80)</f>
        <v>51401867324</v>
      </c>
      <c r="S81" s="3">
        <f>SUM(S8:S80)</f>
        <v>538649443927</v>
      </c>
      <c r="U81" s="17" t="s">
        <v>296</v>
      </c>
    </row>
    <row r="82" spans="1:21" x14ac:dyDescent="0.55000000000000004">
      <c r="C82" s="2"/>
      <c r="E82" s="2"/>
      <c r="G82" s="2"/>
      <c r="M82" s="2"/>
      <c r="O82" s="2"/>
      <c r="Q82" s="2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6"/>
  <sheetViews>
    <sheetView rightToLeft="1" topLeftCell="A9" workbookViewId="0">
      <selection activeCell="C26" sqref="C26:S27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</row>
    <row r="3" spans="1:17" ht="24.75" x14ac:dyDescent="0.55000000000000004">
      <c r="A3" s="19" t="s">
        <v>120</v>
      </c>
      <c r="B3" s="19" t="s">
        <v>120</v>
      </c>
      <c r="C3" s="19" t="s">
        <v>120</v>
      </c>
      <c r="D3" s="19" t="s">
        <v>120</v>
      </c>
      <c r="E3" s="19" t="s">
        <v>120</v>
      </c>
      <c r="F3" s="19" t="s">
        <v>120</v>
      </c>
      <c r="G3" s="19" t="s">
        <v>120</v>
      </c>
      <c r="H3" s="19" t="s">
        <v>120</v>
      </c>
      <c r="I3" s="19" t="s">
        <v>120</v>
      </c>
      <c r="J3" s="19" t="s">
        <v>120</v>
      </c>
      <c r="K3" s="19" t="s">
        <v>120</v>
      </c>
      <c r="L3" s="19" t="s">
        <v>120</v>
      </c>
      <c r="M3" s="19" t="s">
        <v>120</v>
      </c>
      <c r="N3" s="19" t="s">
        <v>120</v>
      </c>
      <c r="O3" s="19" t="s">
        <v>120</v>
      </c>
      <c r="P3" s="19" t="s">
        <v>120</v>
      </c>
      <c r="Q3" s="19" t="s">
        <v>120</v>
      </c>
    </row>
    <row r="4" spans="1:17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</row>
    <row r="6" spans="1:17" ht="24.75" x14ac:dyDescent="0.55000000000000004">
      <c r="A6" s="18" t="s">
        <v>124</v>
      </c>
      <c r="C6" s="18" t="s">
        <v>122</v>
      </c>
      <c r="D6" s="18" t="s">
        <v>122</v>
      </c>
      <c r="E6" s="18" t="s">
        <v>122</v>
      </c>
      <c r="F6" s="18" t="s">
        <v>122</v>
      </c>
      <c r="G6" s="18" t="s">
        <v>122</v>
      </c>
      <c r="H6" s="18" t="s">
        <v>122</v>
      </c>
      <c r="I6" s="18" t="s">
        <v>122</v>
      </c>
      <c r="K6" s="18" t="s">
        <v>123</v>
      </c>
      <c r="L6" s="18" t="s">
        <v>123</v>
      </c>
      <c r="M6" s="18" t="s">
        <v>123</v>
      </c>
      <c r="N6" s="18" t="s">
        <v>123</v>
      </c>
      <c r="O6" s="18" t="s">
        <v>123</v>
      </c>
      <c r="P6" s="18" t="s">
        <v>123</v>
      </c>
      <c r="Q6" s="18" t="s">
        <v>123</v>
      </c>
    </row>
    <row r="7" spans="1:17" ht="24.75" x14ac:dyDescent="0.55000000000000004">
      <c r="A7" s="18" t="s">
        <v>124</v>
      </c>
      <c r="C7" s="18" t="s">
        <v>297</v>
      </c>
      <c r="E7" s="18" t="s">
        <v>191</v>
      </c>
      <c r="G7" s="18" t="s">
        <v>192</v>
      </c>
      <c r="I7" s="18" t="s">
        <v>298</v>
      </c>
      <c r="K7" s="18" t="s">
        <v>297</v>
      </c>
      <c r="M7" s="18" t="s">
        <v>191</v>
      </c>
      <c r="O7" s="18" t="s">
        <v>192</v>
      </c>
      <c r="Q7" s="18" t="s">
        <v>298</v>
      </c>
    </row>
    <row r="8" spans="1:17" x14ac:dyDescent="0.55000000000000004">
      <c r="A8" s="1" t="s">
        <v>99</v>
      </c>
      <c r="C8" s="5">
        <v>0</v>
      </c>
      <c r="D8" s="5"/>
      <c r="E8" s="5">
        <v>0</v>
      </c>
      <c r="F8" s="5"/>
      <c r="G8" s="5">
        <v>1360598852</v>
      </c>
      <c r="H8" s="5"/>
      <c r="I8" s="5">
        <f>C8+E8+G8</f>
        <v>1360598852</v>
      </c>
      <c r="J8" s="5"/>
      <c r="K8" s="5">
        <v>0</v>
      </c>
      <c r="L8" s="5"/>
      <c r="M8" s="5">
        <v>0</v>
      </c>
      <c r="N8" s="5"/>
      <c r="O8" s="5">
        <v>2179450410</v>
      </c>
      <c r="P8" s="5"/>
      <c r="Q8" s="5">
        <f>K8+M8+O8</f>
        <v>2179450410</v>
      </c>
    </row>
    <row r="9" spans="1:17" x14ac:dyDescent="0.55000000000000004">
      <c r="A9" s="1" t="s">
        <v>183</v>
      </c>
      <c r="C9" s="5">
        <v>0</v>
      </c>
      <c r="D9" s="5"/>
      <c r="E9" s="5">
        <v>0</v>
      </c>
      <c r="F9" s="5"/>
      <c r="G9" s="5">
        <v>0</v>
      </c>
      <c r="H9" s="5"/>
      <c r="I9" s="5">
        <f t="shared" ref="I9:I23" si="0">C9+E9+G9</f>
        <v>0</v>
      </c>
      <c r="J9" s="5"/>
      <c r="K9" s="5">
        <v>0</v>
      </c>
      <c r="L9" s="5"/>
      <c r="M9" s="5">
        <v>0</v>
      </c>
      <c r="N9" s="5"/>
      <c r="O9" s="5">
        <v>12897718191</v>
      </c>
      <c r="P9" s="5"/>
      <c r="Q9" s="5">
        <f t="shared" ref="Q9:Q24" si="1">K9+M9+O9</f>
        <v>12897718191</v>
      </c>
    </row>
    <row r="10" spans="1:17" x14ac:dyDescent="0.55000000000000004">
      <c r="A10" s="1" t="s">
        <v>184</v>
      </c>
      <c r="C10" s="5">
        <v>0</v>
      </c>
      <c r="D10" s="5"/>
      <c r="E10" s="5">
        <v>0</v>
      </c>
      <c r="F10" s="5"/>
      <c r="G10" s="5">
        <v>0</v>
      </c>
      <c r="H10" s="5"/>
      <c r="I10" s="5">
        <f t="shared" si="0"/>
        <v>0</v>
      </c>
      <c r="J10" s="5"/>
      <c r="K10" s="5">
        <v>0</v>
      </c>
      <c r="L10" s="5"/>
      <c r="M10" s="5">
        <v>0</v>
      </c>
      <c r="N10" s="5"/>
      <c r="O10" s="5">
        <v>27737427753</v>
      </c>
      <c r="P10" s="5"/>
      <c r="Q10" s="5">
        <f t="shared" si="1"/>
        <v>27737427753</v>
      </c>
    </row>
    <row r="11" spans="1:17" x14ac:dyDescent="0.55000000000000004">
      <c r="A11" s="1" t="s">
        <v>185</v>
      </c>
      <c r="C11" s="5">
        <v>0</v>
      </c>
      <c r="D11" s="5"/>
      <c r="E11" s="5">
        <v>0</v>
      </c>
      <c r="F11" s="5"/>
      <c r="G11" s="5">
        <v>0</v>
      </c>
      <c r="H11" s="5"/>
      <c r="I11" s="5">
        <f t="shared" si="0"/>
        <v>0</v>
      </c>
      <c r="J11" s="5"/>
      <c r="K11" s="5">
        <v>0</v>
      </c>
      <c r="L11" s="5"/>
      <c r="M11" s="5">
        <v>0</v>
      </c>
      <c r="N11" s="5"/>
      <c r="O11" s="5">
        <v>1136257961</v>
      </c>
      <c r="P11" s="5"/>
      <c r="Q11" s="5">
        <f t="shared" si="1"/>
        <v>1136257961</v>
      </c>
    </row>
    <row r="12" spans="1:17" x14ac:dyDescent="0.55000000000000004">
      <c r="A12" s="1" t="s">
        <v>186</v>
      </c>
      <c r="C12" s="5">
        <v>0</v>
      </c>
      <c r="D12" s="5"/>
      <c r="E12" s="5">
        <v>0</v>
      </c>
      <c r="F12" s="5"/>
      <c r="G12" s="5">
        <v>0</v>
      </c>
      <c r="H12" s="5"/>
      <c r="I12" s="5">
        <f t="shared" si="0"/>
        <v>0</v>
      </c>
      <c r="J12" s="5"/>
      <c r="K12" s="5">
        <v>0</v>
      </c>
      <c r="L12" s="5"/>
      <c r="M12" s="5">
        <v>0</v>
      </c>
      <c r="N12" s="5"/>
      <c r="O12" s="5">
        <v>1981742</v>
      </c>
      <c r="P12" s="5"/>
      <c r="Q12" s="5">
        <f t="shared" si="1"/>
        <v>1981742</v>
      </c>
    </row>
    <row r="13" spans="1:17" x14ac:dyDescent="0.55000000000000004">
      <c r="A13" s="1" t="s">
        <v>187</v>
      </c>
      <c r="C13" s="5">
        <v>0</v>
      </c>
      <c r="D13" s="5"/>
      <c r="E13" s="5">
        <v>0</v>
      </c>
      <c r="F13" s="5"/>
      <c r="G13" s="5">
        <v>0</v>
      </c>
      <c r="H13" s="5"/>
      <c r="I13" s="5">
        <f t="shared" si="0"/>
        <v>0</v>
      </c>
      <c r="J13" s="5"/>
      <c r="K13" s="5">
        <v>0</v>
      </c>
      <c r="L13" s="5"/>
      <c r="M13" s="5">
        <v>0</v>
      </c>
      <c r="N13" s="5"/>
      <c r="O13" s="5">
        <v>14435743754</v>
      </c>
      <c r="P13" s="5"/>
      <c r="Q13" s="5">
        <f t="shared" si="1"/>
        <v>14435743754</v>
      </c>
    </row>
    <row r="14" spans="1:17" x14ac:dyDescent="0.55000000000000004">
      <c r="A14" s="1" t="s">
        <v>130</v>
      </c>
      <c r="C14" s="5">
        <v>0</v>
      </c>
      <c r="D14" s="5"/>
      <c r="E14" s="5">
        <v>0</v>
      </c>
      <c r="F14" s="5"/>
      <c r="G14" s="5">
        <v>0</v>
      </c>
      <c r="H14" s="5"/>
      <c r="I14" s="5">
        <f t="shared" si="0"/>
        <v>0</v>
      </c>
      <c r="J14" s="5"/>
      <c r="K14" s="5">
        <v>9906004696</v>
      </c>
      <c r="L14" s="5"/>
      <c r="M14" s="5">
        <v>0</v>
      </c>
      <c r="N14" s="5"/>
      <c r="O14" s="5">
        <v>-812496949</v>
      </c>
      <c r="P14" s="5"/>
      <c r="Q14" s="5">
        <f t="shared" si="1"/>
        <v>9093507747</v>
      </c>
    </row>
    <row r="15" spans="1:17" x14ac:dyDescent="0.55000000000000004">
      <c r="A15" s="1" t="s">
        <v>188</v>
      </c>
      <c r="C15" s="5">
        <v>0</v>
      </c>
      <c r="D15" s="5"/>
      <c r="E15" s="5">
        <v>0</v>
      </c>
      <c r="F15" s="5"/>
      <c r="G15" s="5">
        <v>0</v>
      </c>
      <c r="H15" s="5"/>
      <c r="I15" s="5">
        <f t="shared" si="0"/>
        <v>0</v>
      </c>
      <c r="J15" s="5"/>
      <c r="K15" s="5">
        <v>0</v>
      </c>
      <c r="L15" s="5"/>
      <c r="M15" s="5">
        <v>0</v>
      </c>
      <c r="N15" s="5"/>
      <c r="O15" s="5">
        <v>20588700072</v>
      </c>
      <c r="P15" s="5"/>
      <c r="Q15" s="5">
        <f t="shared" si="1"/>
        <v>20588700072</v>
      </c>
    </row>
    <row r="16" spans="1:17" x14ac:dyDescent="0.55000000000000004">
      <c r="A16" s="1" t="s">
        <v>129</v>
      </c>
      <c r="C16" s="5">
        <v>0</v>
      </c>
      <c r="D16" s="5"/>
      <c r="E16" s="5">
        <v>0</v>
      </c>
      <c r="F16" s="5"/>
      <c r="G16" s="5">
        <v>0</v>
      </c>
      <c r="H16" s="5"/>
      <c r="I16" s="5">
        <f t="shared" si="0"/>
        <v>0</v>
      </c>
      <c r="J16" s="5"/>
      <c r="K16" s="5">
        <v>11531287464</v>
      </c>
      <c r="L16" s="5"/>
      <c r="M16" s="5">
        <v>0</v>
      </c>
      <c r="N16" s="5"/>
      <c r="O16" s="5">
        <v>6160417922</v>
      </c>
      <c r="P16" s="5"/>
      <c r="Q16" s="5">
        <f t="shared" si="1"/>
        <v>17691705386</v>
      </c>
    </row>
    <row r="17" spans="1:17" x14ac:dyDescent="0.55000000000000004">
      <c r="A17" s="1" t="s">
        <v>189</v>
      </c>
      <c r="C17" s="5">
        <v>0</v>
      </c>
      <c r="D17" s="5"/>
      <c r="E17" s="5">
        <v>0</v>
      </c>
      <c r="F17" s="5"/>
      <c r="G17" s="5">
        <v>0</v>
      </c>
      <c r="H17" s="5"/>
      <c r="I17" s="5">
        <f t="shared" si="0"/>
        <v>0</v>
      </c>
      <c r="J17" s="5"/>
      <c r="K17" s="5">
        <v>0</v>
      </c>
      <c r="L17" s="5"/>
      <c r="M17" s="5">
        <v>0</v>
      </c>
      <c r="N17" s="5"/>
      <c r="O17" s="5">
        <v>4592936632</v>
      </c>
      <c r="P17" s="5"/>
      <c r="Q17" s="5">
        <f t="shared" si="1"/>
        <v>4592936632</v>
      </c>
    </row>
    <row r="18" spans="1:17" x14ac:dyDescent="0.55000000000000004">
      <c r="A18" s="1" t="s">
        <v>100</v>
      </c>
      <c r="C18" s="5">
        <v>0</v>
      </c>
      <c r="D18" s="5"/>
      <c r="E18" s="5">
        <v>1133697680</v>
      </c>
      <c r="F18" s="5"/>
      <c r="G18" s="5">
        <v>0</v>
      </c>
      <c r="H18" s="5"/>
      <c r="I18" s="5">
        <f t="shared" si="0"/>
        <v>1133697680</v>
      </c>
      <c r="J18" s="5"/>
      <c r="K18" s="5">
        <v>0</v>
      </c>
      <c r="L18" s="5"/>
      <c r="M18" s="5">
        <v>20021824666</v>
      </c>
      <c r="N18" s="5"/>
      <c r="O18" s="5">
        <v>2748216598</v>
      </c>
      <c r="P18" s="5"/>
      <c r="Q18" s="5">
        <f t="shared" si="1"/>
        <v>22770041264</v>
      </c>
    </row>
    <row r="19" spans="1:17" x14ac:dyDescent="0.55000000000000004">
      <c r="A19" s="1" t="s">
        <v>128</v>
      </c>
      <c r="C19" s="5">
        <v>0</v>
      </c>
      <c r="D19" s="5"/>
      <c r="E19" s="5">
        <v>0</v>
      </c>
      <c r="F19" s="5"/>
      <c r="G19" s="5">
        <v>0</v>
      </c>
      <c r="H19" s="5"/>
      <c r="I19" s="5">
        <f t="shared" si="0"/>
        <v>0</v>
      </c>
      <c r="J19" s="5"/>
      <c r="K19" s="5">
        <v>39073497581</v>
      </c>
      <c r="L19" s="5"/>
      <c r="M19" s="5">
        <v>0</v>
      </c>
      <c r="N19" s="5"/>
      <c r="O19" s="5">
        <v>22290472867</v>
      </c>
      <c r="P19" s="5"/>
      <c r="Q19" s="5">
        <f t="shared" si="1"/>
        <v>61363970448</v>
      </c>
    </row>
    <row r="20" spans="1:17" x14ac:dyDescent="0.55000000000000004">
      <c r="A20" s="1" t="s">
        <v>101</v>
      </c>
      <c r="C20" s="5">
        <v>4084397260</v>
      </c>
      <c r="D20" s="5"/>
      <c r="E20" s="5">
        <v>826050252</v>
      </c>
      <c r="F20" s="5"/>
      <c r="G20" s="5">
        <v>0</v>
      </c>
      <c r="H20" s="5"/>
      <c r="I20" s="5">
        <f t="shared" si="0"/>
        <v>4910447512</v>
      </c>
      <c r="J20" s="5"/>
      <c r="K20" s="5">
        <v>9214959452</v>
      </c>
      <c r="L20" s="5"/>
      <c r="M20" s="5">
        <v>4603128557</v>
      </c>
      <c r="N20" s="5"/>
      <c r="O20" s="5">
        <v>0</v>
      </c>
      <c r="P20" s="5"/>
      <c r="Q20" s="5">
        <f t="shared" si="1"/>
        <v>13818088009</v>
      </c>
    </row>
    <row r="21" spans="1:17" x14ac:dyDescent="0.55000000000000004">
      <c r="A21" s="1" t="s">
        <v>97</v>
      </c>
      <c r="C21" s="5">
        <v>0</v>
      </c>
      <c r="D21" s="5"/>
      <c r="E21" s="5">
        <v>381452649</v>
      </c>
      <c r="F21" s="5"/>
      <c r="G21" s="5">
        <v>0</v>
      </c>
      <c r="H21" s="5"/>
      <c r="I21" s="5">
        <f t="shared" si="0"/>
        <v>381452649</v>
      </c>
      <c r="J21" s="5"/>
      <c r="K21" s="5">
        <v>0</v>
      </c>
      <c r="L21" s="5"/>
      <c r="M21" s="5">
        <v>4309623739</v>
      </c>
      <c r="N21" s="5"/>
      <c r="O21" s="5">
        <v>0</v>
      </c>
      <c r="P21" s="5"/>
      <c r="Q21" s="5">
        <f t="shared" si="1"/>
        <v>4309623739</v>
      </c>
    </row>
    <row r="22" spans="1:17" x14ac:dyDescent="0.55000000000000004">
      <c r="A22" s="1" t="s">
        <v>95</v>
      </c>
      <c r="C22" s="5">
        <v>0</v>
      </c>
      <c r="D22" s="5"/>
      <c r="E22" s="5">
        <v>9942198</v>
      </c>
      <c r="F22" s="5"/>
      <c r="G22" s="5">
        <v>0</v>
      </c>
      <c r="H22" s="5"/>
      <c r="I22" s="5">
        <f t="shared" si="0"/>
        <v>9942198</v>
      </c>
      <c r="J22" s="5"/>
      <c r="K22" s="5">
        <v>0</v>
      </c>
      <c r="L22" s="5"/>
      <c r="M22" s="5">
        <v>77989862</v>
      </c>
      <c r="N22" s="5"/>
      <c r="O22" s="5">
        <v>0</v>
      </c>
      <c r="P22" s="5"/>
      <c r="Q22" s="5">
        <f t="shared" si="1"/>
        <v>77989862</v>
      </c>
    </row>
    <row r="23" spans="1:17" x14ac:dyDescent="0.55000000000000004">
      <c r="A23" s="1" t="s">
        <v>98</v>
      </c>
      <c r="C23" s="5">
        <v>0</v>
      </c>
      <c r="D23" s="5"/>
      <c r="E23" s="5">
        <v>264183228</v>
      </c>
      <c r="F23" s="5"/>
      <c r="G23" s="5">
        <v>0</v>
      </c>
      <c r="H23" s="5"/>
      <c r="I23" s="5">
        <f t="shared" si="0"/>
        <v>264183228</v>
      </c>
      <c r="J23" s="5"/>
      <c r="K23" s="5">
        <v>0</v>
      </c>
      <c r="L23" s="5"/>
      <c r="M23" s="5">
        <v>3547405237</v>
      </c>
      <c r="N23" s="5"/>
      <c r="O23" s="5">
        <v>0</v>
      </c>
      <c r="P23" s="5"/>
      <c r="Q23" s="5">
        <f t="shared" si="1"/>
        <v>3547405237</v>
      </c>
    </row>
    <row r="24" spans="1:17" x14ac:dyDescent="0.55000000000000004">
      <c r="A24" s="1" t="s">
        <v>96</v>
      </c>
      <c r="C24" s="5">
        <v>0</v>
      </c>
      <c r="D24" s="5"/>
      <c r="E24" s="5">
        <v>311313564</v>
      </c>
      <c r="F24" s="5"/>
      <c r="G24" s="5">
        <v>0</v>
      </c>
      <c r="H24" s="5"/>
      <c r="I24" s="5">
        <f>C24+E24+G24</f>
        <v>311313564</v>
      </c>
      <c r="J24" s="5"/>
      <c r="K24" s="5">
        <v>0</v>
      </c>
      <c r="L24" s="5"/>
      <c r="M24" s="5">
        <v>3498737738</v>
      </c>
      <c r="N24" s="5"/>
      <c r="O24" s="5">
        <v>0</v>
      </c>
      <c r="P24" s="5"/>
      <c r="Q24" s="5">
        <f t="shared" si="1"/>
        <v>3498737738</v>
      </c>
    </row>
    <row r="25" spans="1:17" x14ac:dyDescent="0.55000000000000004">
      <c r="A25" s="1" t="s">
        <v>91</v>
      </c>
      <c r="C25" s="3">
        <f>SUM(C8:C24)</f>
        <v>4084397260</v>
      </c>
      <c r="E25" s="3">
        <f>SUM(E8:E24)</f>
        <v>2926639571</v>
      </c>
      <c r="G25" s="3">
        <f>SUM(G8:G24)</f>
        <v>1360598852</v>
      </c>
      <c r="I25" s="3">
        <f>SUM(I8:I24)</f>
        <v>8371635683</v>
      </c>
      <c r="K25" s="3">
        <f>SUM(K8:K24)</f>
        <v>69725749193</v>
      </c>
      <c r="M25" s="3">
        <f>SUM(M8:M24)</f>
        <v>36058709799</v>
      </c>
      <c r="O25" s="3">
        <f>SUM(O8:O24)</f>
        <v>113956826953</v>
      </c>
      <c r="Q25" s="3">
        <f>SUM(Q8:Q24)</f>
        <v>219741285945</v>
      </c>
    </row>
    <row r="26" spans="1:17" x14ac:dyDescent="0.55000000000000004">
      <c r="C26" s="2"/>
      <c r="E26" s="2"/>
      <c r="G26" s="2"/>
      <c r="K26" s="2"/>
      <c r="M26" s="2"/>
      <c r="O26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7"/>
  <sheetViews>
    <sheetView rightToLeft="1" workbookViewId="0">
      <selection activeCell="K9" sqref="K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</row>
    <row r="3" spans="1:11" ht="24.75" x14ac:dyDescent="0.55000000000000004">
      <c r="A3" s="19" t="s">
        <v>120</v>
      </c>
      <c r="B3" s="19" t="s">
        <v>120</v>
      </c>
      <c r="C3" s="19" t="s">
        <v>120</v>
      </c>
      <c r="D3" s="19" t="s">
        <v>120</v>
      </c>
      <c r="E3" s="19" t="s">
        <v>120</v>
      </c>
      <c r="F3" s="19" t="s">
        <v>120</v>
      </c>
      <c r="G3" s="19" t="s">
        <v>120</v>
      </c>
      <c r="H3" s="19" t="s">
        <v>120</v>
      </c>
      <c r="I3" s="19" t="s">
        <v>120</v>
      </c>
      <c r="J3" s="19" t="s">
        <v>120</v>
      </c>
      <c r="K3" s="19" t="s">
        <v>120</v>
      </c>
    </row>
    <row r="4" spans="1:11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</row>
    <row r="6" spans="1:11" ht="24.75" x14ac:dyDescent="0.55000000000000004">
      <c r="A6" s="18" t="s">
        <v>299</v>
      </c>
      <c r="B6" s="18" t="s">
        <v>299</v>
      </c>
      <c r="C6" s="18" t="s">
        <v>299</v>
      </c>
      <c r="E6" s="18" t="s">
        <v>122</v>
      </c>
      <c r="F6" s="18" t="s">
        <v>122</v>
      </c>
      <c r="G6" s="18" t="s">
        <v>122</v>
      </c>
      <c r="I6" s="18" t="s">
        <v>123</v>
      </c>
      <c r="J6" s="18" t="s">
        <v>123</v>
      </c>
      <c r="K6" s="18" t="s">
        <v>123</v>
      </c>
    </row>
    <row r="7" spans="1:11" ht="24.75" x14ac:dyDescent="0.55000000000000004">
      <c r="A7" s="18" t="s">
        <v>300</v>
      </c>
      <c r="C7" s="18" t="s">
        <v>104</v>
      </c>
      <c r="E7" s="18" t="s">
        <v>301</v>
      </c>
      <c r="G7" s="18" t="s">
        <v>302</v>
      </c>
      <c r="I7" s="18" t="s">
        <v>301</v>
      </c>
      <c r="K7" s="18" t="s">
        <v>302</v>
      </c>
    </row>
    <row r="8" spans="1:11" x14ac:dyDescent="0.55000000000000004">
      <c r="A8" s="1" t="s">
        <v>108</v>
      </c>
      <c r="C8" s="10" t="s">
        <v>109</v>
      </c>
      <c r="E8" s="11">
        <v>2912019</v>
      </c>
      <c r="F8" s="10"/>
      <c r="G8" s="14">
        <f>E8/$E$14</f>
        <v>1.4208475584203323E-4</v>
      </c>
      <c r="H8" s="10"/>
      <c r="I8" s="11">
        <v>18260412</v>
      </c>
      <c r="K8" s="14">
        <f>I8/$I$14</f>
        <v>1.6064146081258305E-4</v>
      </c>
    </row>
    <row r="9" spans="1:11" x14ac:dyDescent="0.55000000000000004">
      <c r="A9" s="1" t="s">
        <v>110</v>
      </c>
      <c r="C9" s="10" t="s">
        <v>111</v>
      </c>
      <c r="E9" s="11">
        <v>3278856</v>
      </c>
      <c r="F9" s="10"/>
      <c r="G9" s="14">
        <f t="shared" ref="G9:G13" si="0">E9/$E$14</f>
        <v>1.599836588295563E-4</v>
      </c>
      <c r="H9" s="10"/>
      <c r="I9" s="11">
        <v>10315869</v>
      </c>
      <c r="K9" s="14">
        <f t="shared" ref="K9:K13" si="1">I9/$I$14</f>
        <v>9.0751307566950857E-5</v>
      </c>
    </row>
    <row r="10" spans="1:11" x14ac:dyDescent="0.55000000000000004">
      <c r="A10" s="1" t="s">
        <v>112</v>
      </c>
      <c r="C10" s="10" t="s">
        <v>113</v>
      </c>
      <c r="E10" s="11">
        <v>4238738296</v>
      </c>
      <c r="F10" s="10"/>
      <c r="G10" s="14">
        <f t="shared" si="0"/>
        <v>0.20681873843042781</v>
      </c>
      <c r="H10" s="10"/>
      <c r="I10" s="11">
        <v>21666243759</v>
      </c>
      <c r="K10" s="14">
        <f t="shared" si="1"/>
        <v>0.19060342383114195</v>
      </c>
    </row>
    <row r="11" spans="1:11" x14ac:dyDescent="0.55000000000000004">
      <c r="A11" s="1" t="s">
        <v>115</v>
      </c>
      <c r="C11" s="10" t="s">
        <v>116</v>
      </c>
      <c r="E11" s="11">
        <v>14053</v>
      </c>
      <c r="F11" s="10"/>
      <c r="G11" s="14">
        <f t="shared" si="0"/>
        <v>6.8568133444462168E-7</v>
      </c>
      <c r="H11" s="10"/>
      <c r="I11" s="11">
        <v>253974</v>
      </c>
      <c r="K11" s="14">
        <f t="shared" si="1"/>
        <v>2.234273485637398E-6</v>
      </c>
    </row>
    <row r="12" spans="1:11" x14ac:dyDescent="0.55000000000000004">
      <c r="A12" s="1" t="s">
        <v>117</v>
      </c>
      <c r="C12" s="10" t="s">
        <v>118</v>
      </c>
      <c r="E12" s="11">
        <v>14083333322</v>
      </c>
      <c r="F12" s="10"/>
      <c r="G12" s="14">
        <f t="shared" si="0"/>
        <v>0.68716137377480735</v>
      </c>
      <c r="H12" s="10"/>
      <c r="I12" s="11">
        <v>80575136474</v>
      </c>
      <c r="K12" s="14">
        <f t="shared" si="1"/>
        <v>0.70883984591128624</v>
      </c>
    </row>
    <row r="13" spans="1:11" ht="24.75" thickBot="1" x14ac:dyDescent="0.6">
      <c r="A13" s="1" t="s">
        <v>117</v>
      </c>
      <c r="C13" s="10" t="s">
        <v>119</v>
      </c>
      <c r="E13" s="11">
        <v>2166666650</v>
      </c>
      <c r="F13" s="10"/>
      <c r="G13" s="14">
        <f t="shared" si="0"/>
        <v>0.10571713369875885</v>
      </c>
      <c r="H13" s="10"/>
      <c r="I13" s="11">
        <v>11401639280</v>
      </c>
      <c r="K13" s="14">
        <f t="shared" si="1"/>
        <v>0.10030310321570661</v>
      </c>
    </row>
    <row r="14" spans="1:11" ht="24.75" thickBot="1" x14ac:dyDescent="0.6">
      <c r="A14" s="1" t="s">
        <v>91</v>
      </c>
      <c r="C14" s="1" t="s">
        <v>91</v>
      </c>
      <c r="E14" s="9">
        <f>SUM(E8:E13)</f>
        <v>20494943196</v>
      </c>
      <c r="F14" s="10"/>
      <c r="G14" s="15">
        <f>SUM(G8:G13)</f>
        <v>1</v>
      </c>
      <c r="H14" s="10"/>
      <c r="I14" s="9">
        <f>SUM(I8:I13)</f>
        <v>113671849768</v>
      </c>
      <c r="K14" s="15">
        <f>SUM(K8:K13)</f>
        <v>0.99999999999999989</v>
      </c>
    </row>
    <row r="15" spans="1:11" ht="24.75" thickTop="1" x14ac:dyDescent="0.55000000000000004">
      <c r="E15" s="10"/>
      <c r="F15" s="10"/>
      <c r="G15" s="10"/>
      <c r="H15" s="10"/>
      <c r="I15" s="10"/>
    </row>
    <row r="16" spans="1:11" x14ac:dyDescent="0.55000000000000004">
      <c r="E16" s="10"/>
      <c r="F16" s="10"/>
      <c r="G16" s="10"/>
      <c r="H16" s="10"/>
      <c r="I16" s="10"/>
    </row>
    <row r="17" spans="5:9" x14ac:dyDescent="0.55000000000000004">
      <c r="E17" s="10"/>
      <c r="F17" s="10"/>
      <c r="G17" s="10"/>
      <c r="H17" s="10"/>
      <c r="I17" s="10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20" style="1" customWidth="1"/>
    <col min="4" max="4" width="1" style="1" customWidth="1"/>
    <col min="5" max="5" width="19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</row>
    <row r="3" spans="1:5" ht="24.75" x14ac:dyDescent="0.55000000000000004">
      <c r="A3" s="19" t="s">
        <v>120</v>
      </c>
      <c r="B3" s="19" t="s">
        <v>120</v>
      </c>
      <c r="C3" s="19" t="s">
        <v>120</v>
      </c>
      <c r="D3" s="19" t="s">
        <v>120</v>
      </c>
      <c r="E3" s="19" t="s">
        <v>120</v>
      </c>
    </row>
    <row r="4" spans="1:5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</row>
    <row r="6" spans="1:5" ht="24.75" x14ac:dyDescent="0.55000000000000004">
      <c r="A6" s="18" t="s">
        <v>303</v>
      </c>
      <c r="C6" s="18" t="s">
        <v>122</v>
      </c>
      <c r="E6" s="18" t="s">
        <v>6</v>
      </c>
    </row>
    <row r="7" spans="1:5" ht="24.75" x14ac:dyDescent="0.55000000000000004">
      <c r="A7" s="18" t="s">
        <v>303</v>
      </c>
      <c r="C7" s="18" t="s">
        <v>105</v>
      </c>
      <c r="E7" s="18" t="s">
        <v>105</v>
      </c>
    </row>
    <row r="8" spans="1:5" x14ac:dyDescent="0.55000000000000004">
      <c r="A8" s="1" t="s">
        <v>304</v>
      </c>
      <c r="C8" s="5">
        <v>27143</v>
      </c>
      <c r="D8" s="5"/>
      <c r="E8" s="5">
        <v>503986151</v>
      </c>
    </row>
    <row r="9" spans="1:5" ht="24.75" thickBot="1" x14ac:dyDescent="0.6">
      <c r="A9" s="1" t="s">
        <v>305</v>
      </c>
      <c r="C9" s="5">
        <v>-166423983</v>
      </c>
      <c r="D9" s="5"/>
      <c r="E9" s="5">
        <v>0</v>
      </c>
    </row>
    <row r="10" spans="1:5" ht="24.75" thickBot="1" x14ac:dyDescent="0.6">
      <c r="A10" s="1" t="s">
        <v>91</v>
      </c>
      <c r="C10" s="13">
        <f>SUM(C8:C9)</f>
        <v>-166396840</v>
      </c>
      <c r="E10" s="3">
        <f>SUM(E8:E9)</f>
        <v>503986151</v>
      </c>
    </row>
    <row r="11" spans="1:5" ht="24.75" thickTop="1" x14ac:dyDescent="0.55000000000000004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9"/>
  <sheetViews>
    <sheetView rightToLeft="1" topLeftCell="B43" workbookViewId="0">
      <selection activeCell="B53" sqref="A53:XFD53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19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19" style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19" t="s">
        <v>0</v>
      </c>
      <c r="B2" s="19" t="s">
        <v>0</v>
      </c>
      <c r="C2" s="19" t="s">
        <v>0</v>
      </c>
      <c r="D2" s="19" t="s">
        <v>0</v>
      </c>
      <c r="E2" s="19" t="s">
        <v>0</v>
      </c>
      <c r="F2" s="19" t="s">
        <v>0</v>
      </c>
      <c r="G2" s="19" t="s">
        <v>0</v>
      </c>
      <c r="H2" s="19" t="s">
        <v>0</v>
      </c>
      <c r="I2" s="19" t="s">
        <v>0</v>
      </c>
      <c r="J2" s="19" t="s">
        <v>0</v>
      </c>
      <c r="K2" s="19" t="s">
        <v>0</v>
      </c>
      <c r="L2" s="19" t="s">
        <v>0</v>
      </c>
      <c r="M2" s="19" t="s">
        <v>0</v>
      </c>
      <c r="N2" s="19" t="s">
        <v>0</v>
      </c>
      <c r="O2" s="19" t="s">
        <v>0</v>
      </c>
      <c r="P2" s="19" t="s">
        <v>0</v>
      </c>
      <c r="Q2" s="19" t="s">
        <v>0</v>
      </c>
      <c r="R2" s="19" t="s">
        <v>0</v>
      </c>
      <c r="S2" s="19" t="s">
        <v>0</v>
      </c>
    </row>
    <row r="3" spans="1:19" ht="24.75" x14ac:dyDescent="0.55000000000000004">
      <c r="A3" s="19" t="s">
        <v>120</v>
      </c>
      <c r="B3" s="19" t="s">
        <v>120</v>
      </c>
      <c r="C3" s="19" t="s">
        <v>120</v>
      </c>
      <c r="D3" s="19" t="s">
        <v>120</v>
      </c>
      <c r="E3" s="19" t="s">
        <v>120</v>
      </c>
      <c r="F3" s="19" t="s">
        <v>120</v>
      </c>
      <c r="G3" s="19" t="s">
        <v>120</v>
      </c>
      <c r="H3" s="19" t="s">
        <v>120</v>
      </c>
      <c r="I3" s="19" t="s">
        <v>120</v>
      </c>
      <c r="J3" s="19" t="s">
        <v>120</v>
      </c>
      <c r="K3" s="19" t="s">
        <v>120</v>
      </c>
      <c r="L3" s="19" t="s">
        <v>120</v>
      </c>
      <c r="M3" s="19" t="s">
        <v>120</v>
      </c>
      <c r="N3" s="19" t="s">
        <v>120</v>
      </c>
      <c r="O3" s="19" t="s">
        <v>120</v>
      </c>
      <c r="P3" s="19" t="s">
        <v>120</v>
      </c>
      <c r="Q3" s="19" t="s">
        <v>120</v>
      </c>
      <c r="R3" s="19" t="s">
        <v>120</v>
      </c>
      <c r="S3" s="19" t="s">
        <v>120</v>
      </c>
    </row>
    <row r="4" spans="1:19" ht="24.75" x14ac:dyDescent="0.55000000000000004">
      <c r="A4" s="19" t="s">
        <v>2</v>
      </c>
      <c r="B4" s="19" t="s">
        <v>2</v>
      </c>
      <c r="C4" s="19" t="s">
        <v>2</v>
      </c>
      <c r="D4" s="19" t="s">
        <v>2</v>
      </c>
      <c r="E4" s="19" t="s">
        <v>2</v>
      </c>
      <c r="F4" s="19" t="s">
        <v>2</v>
      </c>
      <c r="G4" s="19" t="s">
        <v>2</v>
      </c>
      <c r="H4" s="19" t="s">
        <v>2</v>
      </c>
      <c r="I4" s="19" t="s">
        <v>2</v>
      </c>
      <c r="J4" s="19" t="s">
        <v>2</v>
      </c>
      <c r="K4" s="19" t="s">
        <v>2</v>
      </c>
      <c r="L4" s="19" t="s">
        <v>2</v>
      </c>
      <c r="M4" s="19" t="s">
        <v>2</v>
      </c>
      <c r="N4" s="19" t="s">
        <v>2</v>
      </c>
      <c r="O4" s="19" t="s">
        <v>2</v>
      </c>
      <c r="P4" s="19" t="s">
        <v>2</v>
      </c>
      <c r="Q4" s="19" t="s">
        <v>2</v>
      </c>
      <c r="R4" s="19" t="s">
        <v>2</v>
      </c>
      <c r="S4" s="19" t="s">
        <v>2</v>
      </c>
    </row>
    <row r="6" spans="1:19" ht="24.75" x14ac:dyDescent="0.55000000000000004">
      <c r="A6" s="18" t="s">
        <v>3</v>
      </c>
      <c r="C6" s="18" t="s">
        <v>131</v>
      </c>
      <c r="D6" s="18" t="s">
        <v>131</v>
      </c>
      <c r="E6" s="18" t="s">
        <v>131</v>
      </c>
      <c r="F6" s="18" t="s">
        <v>131</v>
      </c>
      <c r="G6" s="18" t="s">
        <v>131</v>
      </c>
      <c r="I6" s="18" t="s">
        <v>122</v>
      </c>
      <c r="J6" s="18" t="s">
        <v>122</v>
      </c>
      <c r="K6" s="18" t="s">
        <v>122</v>
      </c>
      <c r="L6" s="18" t="s">
        <v>122</v>
      </c>
      <c r="M6" s="18" t="s">
        <v>122</v>
      </c>
      <c r="O6" s="18" t="s">
        <v>123</v>
      </c>
      <c r="P6" s="18" t="s">
        <v>123</v>
      </c>
      <c r="Q6" s="18" t="s">
        <v>123</v>
      </c>
      <c r="R6" s="18" t="s">
        <v>123</v>
      </c>
      <c r="S6" s="18" t="s">
        <v>123</v>
      </c>
    </row>
    <row r="7" spans="1:19" ht="24.75" x14ac:dyDescent="0.55000000000000004">
      <c r="A7" s="18" t="s">
        <v>3</v>
      </c>
      <c r="C7" s="18" t="s">
        <v>132</v>
      </c>
      <c r="E7" s="18" t="s">
        <v>133</v>
      </c>
      <c r="G7" s="18" t="s">
        <v>134</v>
      </c>
      <c r="I7" s="18" t="s">
        <v>135</v>
      </c>
      <c r="K7" s="18" t="s">
        <v>126</v>
      </c>
      <c r="M7" s="18" t="s">
        <v>136</v>
      </c>
      <c r="O7" s="18" t="s">
        <v>135</v>
      </c>
      <c r="Q7" s="18" t="s">
        <v>126</v>
      </c>
      <c r="S7" s="18" t="s">
        <v>136</v>
      </c>
    </row>
    <row r="8" spans="1:19" x14ac:dyDescent="0.55000000000000004">
      <c r="A8" s="1" t="s">
        <v>72</v>
      </c>
      <c r="C8" s="11" t="s">
        <v>137</v>
      </c>
      <c r="D8" s="10"/>
      <c r="E8" s="11">
        <v>4375708</v>
      </c>
      <c r="F8" s="10"/>
      <c r="G8" s="11">
        <v>1700</v>
      </c>
      <c r="H8" s="10"/>
      <c r="I8" s="11">
        <v>0</v>
      </c>
      <c r="J8" s="10"/>
      <c r="K8" s="11">
        <v>0</v>
      </c>
      <c r="L8" s="10"/>
      <c r="M8" s="11">
        <f>I8-K8</f>
        <v>0</v>
      </c>
      <c r="N8" s="10"/>
      <c r="O8" s="10">
        <v>7438703600</v>
      </c>
      <c r="P8" s="10"/>
      <c r="Q8" s="10">
        <v>0</v>
      </c>
      <c r="R8" s="10"/>
      <c r="S8" s="11">
        <f>O8-Q8</f>
        <v>7438703600</v>
      </c>
    </row>
    <row r="9" spans="1:19" x14ac:dyDescent="0.55000000000000004">
      <c r="A9" s="1" t="s">
        <v>22</v>
      </c>
      <c r="C9" s="11" t="s">
        <v>138</v>
      </c>
      <c r="D9" s="10"/>
      <c r="E9" s="11">
        <v>20054362</v>
      </c>
      <c r="F9" s="10"/>
      <c r="G9" s="11">
        <v>82</v>
      </c>
      <c r="H9" s="10"/>
      <c r="I9" s="11">
        <v>0</v>
      </c>
      <c r="J9" s="10"/>
      <c r="K9" s="11">
        <v>0</v>
      </c>
      <c r="L9" s="10"/>
      <c r="M9" s="11">
        <f t="shared" ref="M9:M56" si="0">I9-K9</f>
        <v>0</v>
      </c>
      <c r="N9" s="10"/>
      <c r="O9" s="10">
        <v>1644457684</v>
      </c>
      <c r="P9" s="10"/>
      <c r="Q9" s="10">
        <v>0</v>
      </c>
      <c r="R9" s="10"/>
      <c r="S9" s="11">
        <f t="shared" ref="S9:S55" si="1">O9-Q9</f>
        <v>1644457684</v>
      </c>
    </row>
    <row r="10" spans="1:19" x14ac:dyDescent="0.55000000000000004">
      <c r="A10" s="1" t="s">
        <v>50</v>
      </c>
      <c r="C10" s="11" t="s">
        <v>139</v>
      </c>
      <c r="D10" s="10"/>
      <c r="E10" s="11">
        <v>3495236</v>
      </c>
      <c r="F10" s="10"/>
      <c r="G10" s="11">
        <v>2920</v>
      </c>
      <c r="H10" s="10"/>
      <c r="I10" s="11">
        <v>0</v>
      </c>
      <c r="J10" s="10"/>
      <c r="K10" s="11">
        <v>0</v>
      </c>
      <c r="L10" s="10"/>
      <c r="M10" s="11">
        <f t="shared" si="0"/>
        <v>0</v>
      </c>
      <c r="N10" s="10"/>
      <c r="O10" s="10">
        <v>10206089120</v>
      </c>
      <c r="P10" s="10"/>
      <c r="Q10" s="10">
        <v>0</v>
      </c>
      <c r="R10" s="10"/>
      <c r="S10" s="11">
        <f t="shared" si="1"/>
        <v>10206089120</v>
      </c>
    </row>
    <row r="11" spans="1:19" x14ac:dyDescent="0.55000000000000004">
      <c r="A11" s="1" t="s">
        <v>49</v>
      </c>
      <c r="C11" s="11" t="s">
        <v>140</v>
      </c>
      <c r="D11" s="10"/>
      <c r="E11" s="11">
        <v>4798896</v>
      </c>
      <c r="F11" s="10"/>
      <c r="G11" s="11">
        <v>55</v>
      </c>
      <c r="H11" s="10"/>
      <c r="I11" s="11">
        <v>263939280</v>
      </c>
      <c r="J11" s="10"/>
      <c r="K11" s="11">
        <v>16602086</v>
      </c>
      <c r="L11" s="10"/>
      <c r="M11" s="11">
        <f t="shared" si="0"/>
        <v>247337194</v>
      </c>
      <c r="N11" s="10"/>
      <c r="O11" s="10">
        <v>263939280</v>
      </c>
      <c r="P11" s="10"/>
      <c r="Q11" s="10">
        <v>16602086</v>
      </c>
      <c r="R11" s="10"/>
      <c r="S11" s="11">
        <f t="shared" si="1"/>
        <v>247337194</v>
      </c>
    </row>
    <row r="12" spans="1:19" x14ac:dyDescent="0.55000000000000004">
      <c r="A12" s="1" t="s">
        <v>32</v>
      </c>
      <c r="C12" s="11" t="s">
        <v>141</v>
      </c>
      <c r="D12" s="10"/>
      <c r="E12" s="11">
        <v>5258122</v>
      </c>
      <c r="F12" s="10"/>
      <c r="G12" s="11">
        <v>500</v>
      </c>
      <c r="H12" s="10"/>
      <c r="I12" s="11">
        <v>0</v>
      </c>
      <c r="J12" s="10"/>
      <c r="K12" s="11">
        <v>0</v>
      </c>
      <c r="L12" s="10"/>
      <c r="M12" s="11">
        <f t="shared" si="0"/>
        <v>0</v>
      </c>
      <c r="N12" s="10"/>
      <c r="O12" s="10">
        <v>2629061000</v>
      </c>
      <c r="P12" s="10"/>
      <c r="Q12" s="10">
        <v>0</v>
      </c>
      <c r="R12" s="10"/>
      <c r="S12" s="11">
        <f t="shared" si="1"/>
        <v>2629061000</v>
      </c>
    </row>
    <row r="13" spans="1:19" x14ac:dyDescent="0.55000000000000004">
      <c r="A13" s="1" t="s">
        <v>35</v>
      </c>
      <c r="C13" s="11" t="s">
        <v>142</v>
      </c>
      <c r="D13" s="10"/>
      <c r="E13" s="11">
        <v>1636174</v>
      </c>
      <c r="F13" s="10"/>
      <c r="G13" s="11">
        <v>360</v>
      </c>
      <c r="H13" s="10"/>
      <c r="I13" s="11">
        <v>0</v>
      </c>
      <c r="J13" s="10"/>
      <c r="K13" s="11">
        <v>0</v>
      </c>
      <c r="L13" s="10"/>
      <c r="M13" s="11">
        <f t="shared" si="0"/>
        <v>0</v>
      </c>
      <c r="N13" s="10"/>
      <c r="O13" s="10">
        <v>589022640</v>
      </c>
      <c r="P13" s="10"/>
      <c r="Q13" s="10">
        <v>0</v>
      </c>
      <c r="R13" s="10"/>
      <c r="S13" s="11">
        <f t="shared" si="1"/>
        <v>589022640</v>
      </c>
    </row>
    <row r="14" spans="1:19" x14ac:dyDescent="0.55000000000000004">
      <c r="A14" s="1" t="s">
        <v>30</v>
      </c>
      <c r="C14" s="11" t="s">
        <v>143</v>
      </c>
      <c r="D14" s="10"/>
      <c r="E14" s="11">
        <v>1831817</v>
      </c>
      <c r="F14" s="10"/>
      <c r="G14" s="11">
        <v>3286</v>
      </c>
      <c r="H14" s="10"/>
      <c r="I14" s="11">
        <v>0</v>
      </c>
      <c r="J14" s="10"/>
      <c r="K14" s="11">
        <v>0</v>
      </c>
      <c r="L14" s="10"/>
      <c r="M14" s="11">
        <f t="shared" si="0"/>
        <v>0</v>
      </c>
      <c r="N14" s="10"/>
      <c r="O14" s="10">
        <v>6019350662</v>
      </c>
      <c r="P14" s="10"/>
      <c r="Q14" s="10">
        <v>0</v>
      </c>
      <c r="R14" s="10"/>
      <c r="S14" s="11">
        <f t="shared" si="1"/>
        <v>6019350662</v>
      </c>
    </row>
    <row r="15" spans="1:19" x14ac:dyDescent="0.55000000000000004">
      <c r="A15" s="1" t="s">
        <v>41</v>
      </c>
      <c r="C15" s="11" t="s">
        <v>144</v>
      </c>
      <c r="D15" s="10"/>
      <c r="E15" s="11">
        <v>1754782</v>
      </c>
      <c r="F15" s="10"/>
      <c r="G15" s="11">
        <v>1650</v>
      </c>
      <c r="H15" s="10"/>
      <c r="I15" s="11">
        <v>0</v>
      </c>
      <c r="J15" s="10"/>
      <c r="K15" s="11">
        <v>0</v>
      </c>
      <c r="L15" s="10"/>
      <c r="M15" s="11">
        <f t="shared" si="0"/>
        <v>0</v>
      </c>
      <c r="N15" s="10"/>
      <c r="O15" s="10">
        <v>2895390300</v>
      </c>
      <c r="P15" s="10"/>
      <c r="Q15" s="10">
        <v>0</v>
      </c>
      <c r="R15" s="10"/>
      <c r="S15" s="11">
        <f t="shared" si="1"/>
        <v>2895390300</v>
      </c>
    </row>
    <row r="16" spans="1:19" x14ac:dyDescent="0.55000000000000004">
      <c r="A16" s="1" t="s">
        <v>37</v>
      </c>
      <c r="C16" s="11" t="s">
        <v>145</v>
      </c>
      <c r="D16" s="10"/>
      <c r="E16" s="11">
        <v>1256254</v>
      </c>
      <c r="F16" s="10"/>
      <c r="G16" s="11">
        <v>1200</v>
      </c>
      <c r="H16" s="10"/>
      <c r="I16" s="11">
        <v>0</v>
      </c>
      <c r="J16" s="10"/>
      <c r="K16" s="11">
        <v>0</v>
      </c>
      <c r="L16" s="10"/>
      <c r="M16" s="11">
        <f t="shared" si="0"/>
        <v>0</v>
      </c>
      <c r="N16" s="10"/>
      <c r="O16" s="10">
        <v>1507504800</v>
      </c>
      <c r="P16" s="10"/>
      <c r="Q16" s="10">
        <v>0</v>
      </c>
      <c r="R16" s="10"/>
      <c r="S16" s="11">
        <f t="shared" si="1"/>
        <v>1507504800</v>
      </c>
    </row>
    <row r="17" spans="1:19" x14ac:dyDescent="0.55000000000000004">
      <c r="A17" s="1" t="s">
        <v>73</v>
      </c>
      <c r="C17" s="11" t="s">
        <v>146</v>
      </c>
      <c r="D17" s="10"/>
      <c r="E17" s="11">
        <v>55628</v>
      </c>
      <c r="F17" s="10"/>
      <c r="G17" s="11">
        <v>1000</v>
      </c>
      <c r="H17" s="10"/>
      <c r="I17" s="11">
        <v>0</v>
      </c>
      <c r="J17" s="10"/>
      <c r="K17" s="11">
        <v>0</v>
      </c>
      <c r="L17" s="10"/>
      <c r="M17" s="11">
        <f t="shared" si="0"/>
        <v>0</v>
      </c>
      <c r="N17" s="10"/>
      <c r="O17" s="10">
        <v>55628000</v>
      </c>
      <c r="P17" s="10"/>
      <c r="Q17" s="10">
        <v>0</v>
      </c>
      <c r="R17" s="10"/>
      <c r="S17" s="11">
        <f t="shared" si="1"/>
        <v>55628000</v>
      </c>
    </row>
    <row r="18" spans="1:19" x14ac:dyDescent="0.55000000000000004">
      <c r="A18" s="1" t="s">
        <v>147</v>
      </c>
      <c r="C18" s="11" t="s">
        <v>148</v>
      </c>
      <c r="D18" s="10"/>
      <c r="E18" s="11">
        <v>1526342</v>
      </c>
      <c r="F18" s="10"/>
      <c r="G18" s="11">
        <v>3570</v>
      </c>
      <c r="H18" s="10"/>
      <c r="I18" s="11">
        <v>0</v>
      </c>
      <c r="J18" s="10"/>
      <c r="K18" s="11">
        <v>0</v>
      </c>
      <c r="L18" s="10"/>
      <c r="M18" s="11">
        <f t="shared" si="0"/>
        <v>0</v>
      </c>
      <c r="N18" s="10"/>
      <c r="O18" s="10">
        <v>5449040940</v>
      </c>
      <c r="P18" s="10"/>
      <c r="Q18" s="10">
        <v>0</v>
      </c>
      <c r="R18" s="10"/>
      <c r="S18" s="11">
        <f t="shared" si="1"/>
        <v>5449040940</v>
      </c>
    </row>
    <row r="19" spans="1:19" x14ac:dyDescent="0.55000000000000004">
      <c r="A19" s="1" t="s">
        <v>74</v>
      </c>
      <c r="C19" s="11" t="s">
        <v>149</v>
      </c>
      <c r="D19" s="10"/>
      <c r="E19" s="11">
        <v>4930802</v>
      </c>
      <c r="F19" s="10"/>
      <c r="G19" s="11">
        <v>1110</v>
      </c>
      <c r="H19" s="10"/>
      <c r="I19" s="11">
        <v>0</v>
      </c>
      <c r="J19" s="10"/>
      <c r="K19" s="11">
        <v>0</v>
      </c>
      <c r="L19" s="10"/>
      <c r="M19" s="11">
        <f t="shared" si="0"/>
        <v>0</v>
      </c>
      <c r="N19" s="10"/>
      <c r="O19" s="10">
        <v>5473190220</v>
      </c>
      <c r="P19" s="10"/>
      <c r="Q19" s="10">
        <v>0</v>
      </c>
      <c r="R19" s="10"/>
      <c r="S19" s="11">
        <f t="shared" si="1"/>
        <v>5473190220</v>
      </c>
    </row>
    <row r="20" spans="1:19" x14ac:dyDescent="0.55000000000000004">
      <c r="A20" s="1" t="s">
        <v>75</v>
      </c>
      <c r="C20" s="11" t="s">
        <v>145</v>
      </c>
      <c r="D20" s="10"/>
      <c r="E20" s="11">
        <v>12333165</v>
      </c>
      <c r="F20" s="10"/>
      <c r="G20" s="11">
        <v>278</v>
      </c>
      <c r="H20" s="10"/>
      <c r="I20" s="11">
        <v>0</v>
      </c>
      <c r="J20" s="10"/>
      <c r="K20" s="11">
        <v>0</v>
      </c>
      <c r="L20" s="10"/>
      <c r="M20" s="11">
        <f t="shared" si="0"/>
        <v>0</v>
      </c>
      <c r="N20" s="10"/>
      <c r="O20" s="10">
        <v>3428619870</v>
      </c>
      <c r="P20" s="10"/>
      <c r="Q20" s="10">
        <v>100305369</v>
      </c>
      <c r="R20" s="10"/>
      <c r="S20" s="11">
        <f t="shared" si="1"/>
        <v>3328314501</v>
      </c>
    </row>
    <row r="21" spans="1:19" x14ac:dyDescent="0.55000000000000004">
      <c r="A21" s="1" t="s">
        <v>52</v>
      </c>
      <c r="C21" s="11" t="s">
        <v>150</v>
      </c>
      <c r="D21" s="10"/>
      <c r="E21" s="11">
        <v>2159716</v>
      </c>
      <c r="F21" s="10"/>
      <c r="G21" s="11">
        <v>6350</v>
      </c>
      <c r="H21" s="10"/>
      <c r="I21" s="11">
        <v>0</v>
      </c>
      <c r="J21" s="10"/>
      <c r="K21" s="11">
        <v>0</v>
      </c>
      <c r="L21" s="10"/>
      <c r="M21" s="11">
        <f t="shared" si="0"/>
        <v>0</v>
      </c>
      <c r="N21" s="10"/>
      <c r="O21" s="10">
        <v>13714196600</v>
      </c>
      <c r="P21" s="10"/>
      <c r="Q21" s="10">
        <v>0</v>
      </c>
      <c r="R21" s="10"/>
      <c r="S21" s="11">
        <f t="shared" si="1"/>
        <v>13714196600</v>
      </c>
    </row>
    <row r="22" spans="1:19" x14ac:dyDescent="0.55000000000000004">
      <c r="A22" s="1" t="s">
        <v>26</v>
      </c>
      <c r="C22" s="11" t="s">
        <v>151</v>
      </c>
      <c r="D22" s="10"/>
      <c r="E22" s="11">
        <v>2548201</v>
      </c>
      <c r="F22" s="10"/>
      <c r="G22" s="11">
        <v>1680</v>
      </c>
      <c r="H22" s="10"/>
      <c r="I22" s="11">
        <v>0</v>
      </c>
      <c r="J22" s="10"/>
      <c r="K22" s="11">
        <v>0</v>
      </c>
      <c r="L22" s="10"/>
      <c r="M22" s="11">
        <f t="shared" si="0"/>
        <v>0</v>
      </c>
      <c r="N22" s="10"/>
      <c r="O22" s="10">
        <v>4280977680</v>
      </c>
      <c r="P22" s="10"/>
      <c r="Q22" s="10">
        <v>0</v>
      </c>
      <c r="R22" s="10"/>
      <c r="S22" s="11">
        <f t="shared" si="1"/>
        <v>4280977680</v>
      </c>
    </row>
    <row r="23" spans="1:19" x14ac:dyDescent="0.55000000000000004">
      <c r="A23" s="1" t="s">
        <v>24</v>
      </c>
      <c r="C23" s="11" t="s">
        <v>145</v>
      </c>
      <c r="D23" s="10"/>
      <c r="E23" s="11">
        <v>17590946</v>
      </c>
      <c r="F23" s="10"/>
      <c r="G23" s="11">
        <v>610</v>
      </c>
      <c r="H23" s="10"/>
      <c r="I23" s="11">
        <v>0</v>
      </c>
      <c r="J23" s="10"/>
      <c r="K23" s="11">
        <v>0</v>
      </c>
      <c r="L23" s="10"/>
      <c r="M23" s="11">
        <f t="shared" si="0"/>
        <v>0</v>
      </c>
      <c r="N23" s="10"/>
      <c r="O23" s="10">
        <v>10730477060</v>
      </c>
      <c r="P23" s="10"/>
      <c r="Q23" s="10">
        <v>0</v>
      </c>
      <c r="R23" s="10"/>
      <c r="S23" s="11">
        <f t="shared" si="1"/>
        <v>10730477060</v>
      </c>
    </row>
    <row r="24" spans="1:19" x14ac:dyDescent="0.55000000000000004">
      <c r="A24" s="1" t="s">
        <v>54</v>
      </c>
      <c r="C24" s="11" t="s">
        <v>152</v>
      </c>
      <c r="D24" s="10"/>
      <c r="E24" s="11">
        <v>2066396</v>
      </c>
      <c r="F24" s="10"/>
      <c r="G24" s="11">
        <v>240</v>
      </c>
      <c r="H24" s="10"/>
      <c r="I24" s="11">
        <v>0</v>
      </c>
      <c r="J24" s="10"/>
      <c r="K24" s="11">
        <v>0</v>
      </c>
      <c r="L24" s="10"/>
      <c r="M24" s="11">
        <f t="shared" si="0"/>
        <v>0</v>
      </c>
      <c r="N24" s="10"/>
      <c r="O24" s="10">
        <v>495935040</v>
      </c>
      <c r="P24" s="10"/>
      <c r="Q24" s="10">
        <v>0</v>
      </c>
      <c r="R24" s="10"/>
      <c r="S24" s="11">
        <f t="shared" si="1"/>
        <v>495935040</v>
      </c>
    </row>
    <row r="25" spans="1:19" x14ac:dyDescent="0.55000000000000004">
      <c r="A25" s="1" t="s">
        <v>64</v>
      </c>
      <c r="C25" s="11" t="s">
        <v>145</v>
      </c>
      <c r="D25" s="10"/>
      <c r="E25" s="11">
        <v>33339574</v>
      </c>
      <c r="F25" s="10"/>
      <c r="G25" s="11">
        <v>400</v>
      </c>
      <c r="H25" s="10"/>
      <c r="I25" s="11">
        <v>0</v>
      </c>
      <c r="J25" s="10"/>
      <c r="K25" s="11">
        <v>0</v>
      </c>
      <c r="L25" s="10"/>
      <c r="M25" s="11">
        <f t="shared" si="0"/>
        <v>0</v>
      </c>
      <c r="N25" s="10"/>
      <c r="O25" s="10">
        <v>13335829600</v>
      </c>
      <c r="P25" s="10"/>
      <c r="Q25" s="10">
        <v>0</v>
      </c>
      <c r="R25" s="10"/>
      <c r="S25" s="11">
        <f t="shared" si="1"/>
        <v>13335829600</v>
      </c>
    </row>
    <row r="26" spans="1:19" x14ac:dyDescent="0.55000000000000004">
      <c r="A26" s="1" t="s">
        <v>60</v>
      </c>
      <c r="C26" s="11" t="s">
        <v>145</v>
      </c>
      <c r="D26" s="10"/>
      <c r="E26" s="11">
        <v>14516877</v>
      </c>
      <c r="F26" s="10"/>
      <c r="G26" s="11">
        <v>255</v>
      </c>
      <c r="H26" s="10"/>
      <c r="I26" s="11">
        <v>0</v>
      </c>
      <c r="J26" s="10"/>
      <c r="K26" s="11">
        <v>0</v>
      </c>
      <c r="L26" s="10"/>
      <c r="M26" s="11">
        <f t="shared" si="0"/>
        <v>0</v>
      </c>
      <c r="N26" s="10"/>
      <c r="O26" s="10">
        <v>3701803635</v>
      </c>
      <c r="P26" s="10"/>
      <c r="Q26" s="10">
        <v>0</v>
      </c>
      <c r="R26" s="10"/>
      <c r="S26" s="11">
        <f t="shared" si="1"/>
        <v>3701803635</v>
      </c>
    </row>
    <row r="27" spans="1:19" x14ac:dyDescent="0.55000000000000004">
      <c r="A27" s="1" t="s">
        <v>62</v>
      </c>
      <c r="C27" s="11" t="s">
        <v>153</v>
      </c>
      <c r="D27" s="10"/>
      <c r="E27" s="11">
        <v>11047323</v>
      </c>
      <c r="F27" s="10"/>
      <c r="G27" s="11">
        <v>270</v>
      </c>
      <c r="H27" s="10"/>
      <c r="I27" s="11">
        <v>0</v>
      </c>
      <c r="J27" s="10"/>
      <c r="K27" s="11">
        <v>0</v>
      </c>
      <c r="L27" s="10"/>
      <c r="M27" s="11">
        <f t="shared" si="0"/>
        <v>0</v>
      </c>
      <c r="N27" s="10"/>
      <c r="O27" s="10">
        <v>2982777210</v>
      </c>
      <c r="P27" s="10"/>
      <c r="Q27" s="10">
        <v>0</v>
      </c>
      <c r="R27" s="10"/>
      <c r="S27" s="11">
        <f t="shared" si="1"/>
        <v>2982777210</v>
      </c>
    </row>
    <row r="28" spans="1:19" x14ac:dyDescent="0.55000000000000004">
      <c r="A28" s="1" t="s">
        <v>51</v>
      </c>
      <c r="C28" s="11" t="s">
        <v>146</v>
      </c>
      <c r="D28" s="10"/>
      <c r="E28" s="11">
        <v>1593635</v>
      </c>
      <c r="F28" s="10"/>
      <c r="G28" s="11">
        <v>4070</v>
      </c>
      <c r="H28" s="10"/>
      <c r="I28" s="11">
        <v>0</v>
      </c>
      <c r="J28" s="10"/>
      <c r="K28" s="11">
        <v>0</v>
      </c>
      <c r="L28" s="10"/>
      <c r="M28" s="11">
        <f t="shared" si="0"/>
        <v>0</v>
      </c>
      <c r="N28" s="10"/>
      <c r="O28" s="10">
        <v>6486094450</v>
      </c>
      <c r="P28" s="10"/>
      <c r="Q28" s="10">
        <v>0</v>
      </c>
      <c r="R28" s="10"/>
      <c r="S28" s="11">
        <f t="shared" si="1"/>
        <v>6486094450</v>
      </c>
    </row>
    <row r="29" spans="1:19" x14ac:dyDescent="0.55000000000000004">
      <c r="A29" s="1" t="s">
        <v>19</v>
      </c>
      <c r="C29" s="11" t="s">
        <v>154</v>
      </c>
      <c r="D29" s="10"/>
      <c r="E29" s="11">
        <v>29250796</v>
      </c>
      <c r="F29" s="10"/>
      <c r="G29" s="11">
        <v>82</v>
      </c>
      <c r="H29" s="10"/>
      <c r="I29" s="11">
        <v>0</v>
      </c>
      <c r="J29" s="10"/>
      <c r="K29" s="11">
        <v>0</v>
      </c>
      <c r="L29" s="10"/>
      <c r="M29" s="11">
        <f t="shared" si="0"/>
        <v>0</v>
      </c>
      <c r="N29" s="10"/>
      <c r="O29" s="10">
        <v>2398565272</v>
      </c>
      <c r="P29" s="10"/>
      <c r="Q29" s="10">
        <v>0</v>
      </c>
      <c r="R29" s="10"/>
      <c r="S29" s="11">
        <f t="shared" si="1"/>
        <v>2398565272</v>
      </c>
    </row>
    <row r="30" spans="1:19" x14ac:dyDescent="0.55000000000000004">
      <c r="A30" s="1" t="s">
        <v>31</v>
      </c>
      <c r="C30" s="11" t="s">
        <v>153</v>
      </c>
      <c r="D30" s="10"/>
      <c r="E30" s="11">
        <v>7549334</v>
      </c>
      <c r="F30" s="10"/>
      <c r="G30" s="11">
        <v>1420</v>
      </c>
      <c r="H30" s="10"/>
      <c r="I30" s="11">
        <v>0</v>
      </c>
      <c r="J30" s="10"/>
      <c r="K30" s="11">
        <v>0</v>
      </c>
      <c r="L30" s="10"/>
      <c r="M30" s="11">
        <f t="shared" si="0"/>
        <v>0</v>
      </c>
      <c r="N30" s="10"/>
      <c r="O30" s="10">
        <v>10720054280</v>
      </c>
      <c r="P30" s="10"/>
      <c r="Q30" s="10">
        <v>0</v>
      </c>
      <c r="R30" s="10"/>
      <c r="S30" s="11">
        <f t="shared" si="1"/>
        <v>10720054280</v>
      </c>
    </row>
    <row r="31" spans="1:19" x14ac:dyDescent="0.55000000000000004">
      <c r="A31" s="1" t="s">
        <v>67</v>
      </c>
      <c r="C31" s="11" t="s">
        <v>155</v>
      </c>
      <c r="D31" s="10"/>
      <c r="E31" s="11">
        <v>871318</v>
      </c>
      <c r="F31" s="10"/>
      <c r="G31" s="11">
        <v>7240</v>
      </c>
      <c r="H31" s="10"/>
      <c r="I31" s="11">
        <v>6308342320</v>
      </c>
      <c r="J31" s="10"/>
      <c r="K31" s="11">
        <v>871400297</v>
      </c>
      <c r="L31" s="10"/>
      <c r="M31" s="11">
        <f t="shared" si="0"/>
        <v>5436942023</v>
      </c>
      <c r="N31" s="10"/>
      <c r="O31" s="10">
        <v>6308342320</v>
      </c>
      <c r="P31" s="10"/>
      <c r="Q31" s="10">
        <v>871400297</v>
      </c>
      <c r="R31" s="10"/>
      <c r="S31" s="11">
        <f t="shared" si="1"/>
        <v>5436942023</v>
      </c>
    </row>
    <row r="32" spans="1:19" x14ac:dyDescent="0.55000000000000004">
      <c r="A32" s="1" t="s">
        <v>70</v>
      </c>
      <c r="C32" s="11" t="s">
        <v>142</v>
      </c>
      <c r="D32" s="10"/>
      <c r="E32" s="11">
        <v>359496</v>
      </c>
      <c r="F32" s="10"/>
      <c r="G32" s="11">
        <v>9500</v>
      </c>
      <c r="H32" s="10"/>
      <c r="I32" s="11">
        <v>0</v>
      </c>
      <c r="J32" s="10"/>
      <c r="K32" s="11">
        <v>0</v>
      </c>
      <c r="L32" s="10"/>
      <c r="M32" s="11">
        <f t="shared" si="0"/>
        <v>0</v>
      </c>
      <c r="N32" s="10"/>
      <c r="O32" s="10">
        <v>3415212000</v>
      </c>
      <c r="P32" s="10"/>
      <c r="Q32" s="10">
        <v>0</v>
      </c>
      <c r="R32" s="10"/>
      <c r="S32" s="11">
        <f t="shared" si="1"/>
        <v>3415212000</v>
      </c>
    </row>
    <row r="33" spans="1:19" x14ac:dyDescent="0.55000000000000004">
      <c r="A33" s="1" t="s">
        <v>55</v>
      </c>
      <c r="C33" s="11" t="s">
        <v>145</v>
      </c>
      <c r="D33" s="10"/>
      <c r="E33" s="11">
        <v>10733254</v>
      </c>
      <c r="F33" s="10"/>
      <c r="G33" s="11">
        <v>537</v>
      </c>
      <c r="H33" s="10"/>
      <c r="I33" s="11">
        <v>0</v>
      </c>
      <c r="J33" s="10"/>
      <c r="K33" s="11">
        <v>0</v>
      </c>
      <c r="L33" s="10"/>
      <c r="M33" s="11">
        <f t="shared" si="0"/>
        <v>0</v>
      </c>
      <c r="N33" s="10"/>
      <c r="O33" s="10">
        <v>5763757398</v>
      </c>
      <c r="P33" s="10"/>
      <c r="Q33" s="10">
        <v>0</v>
      </c>
      <c r="R33" s="10"/>
      <c r="S33" s="11">
        <f t="shared" si="1"/>
        <v>5763757398</v>
      </c>
    </row>
    <row r="34" spans="1:19" x14ac:dyDescent="0.55000000000000004">
      <c r="A34" s="1" t="s">
        <v>71</v>
      </c>
      <c r="C34" s="11" t="s">
        <v>156</v>
      </c>
      <c r="D34" s="10"/>
      <c r="E34" s="11">
        <v>8150143</v>
      </c>
      <c r="F34" s="10"/>
      <c r="G34" s="11">
        <v>600</v>
      </c>
      <c r="H34" s="10"/>
      <c r="I34" s="11">
        <v>0</v>
      </c>
      <c r="J34" s="10"/>
      <c r="K34" s="11">
        <v>0</v>
      </c>
      <c r="L34" s="10"/>
      <c r="M34" s="11">
        <f t="shared" si="0"/>
        <v>0</v>
      </c>
      <c r="N34" s="10"/>
      <c r="O34" s="10">
        <v>4890085800</v>
      </c>
      <c r="P34" s="10"/>
      <c r="Q34" s="10">
        <v>0</v>
      </c>
      <c r="R34" s="10"/>
      <c r="S34" s="11">
        <f t="shared" si="1"/>
        <v>4890085800</v>
      </c>
    </row>
    <row r="35" spans="1:19" x14ac:dyDescent="0.55000000000000004">
      <c r="A35" s="1" t="s">
        <v>78</v>
      </c>
      <c r="C35" s="11" t="s">
        <v>139</v>
      </c>
      <c r="D35" s="10"/>
      <c r="E35" s="11">
        <v>3819987</v>
      </c>
      <c r="F35" s="10"/>
      <c r="G35" s="11">
        <v>2170</v>
      </c>
      <c r="H35" s="10"/>
      <c r="I35" s="11">
        <v>0</v>
      </c>
      <c r="J35" s="10"/>
      <c r="K35" s="11">
        <v>0</v>
      </c>
      <c r="L35" s="10"/>
      <c r="M35" s="11">
        <f t="shared" si="0"/>
        <v>0</v>
      </c>
      <c r="N35" s="10"/>
      <c r="O35" s="10">
        <v>8289371790</v>
      </c>
      <c r="P35" s="10"/>
      <c r="Q35" s="10">
        <v>0</v>
      </c>
      <c r="R35" s="10"/>
      <c r="S35" s="11">
        <f t="shared" si="1"/>
        <v>8289371790</v>
      </c>
    </row>
    <row r="36" spans="1:19" x14ac:dyDescent="0.55000000000000004">
      <c r="A36" s="1" t="s">
        <v>34</v>
      </c>
      <c r="C36" s="11" t="s">
        <v>157</v>
      </c>
      <c r="D36" s="10"/>
      <c r="E36" s="11">
        <v>6016116</v>
      </c>
      <c r="F36" s="10"/>
      <c r="G36" s="11">
        <v>2160</v>
      </c>
      <c r="H36" s="10"/>
      <c r="I36" s="11">
        <v>0</v>
      </c>
      <c r="J36" s="10"/>
      <c r="K36" s="11">
        <v>0</v>
      </c>
      <c r="L36" s="10"/>
      <c r="M36" s="11">
        <f t="shared" si="0"/>
        <v>0</v>
      </c>
      <c r="N36" s="10"/>
      <c r="O36" s="10">
        <v>12994810560</v>
      </c>
      <c r="P36" s="10"/>
      <c r="Q36" s="10">
        <v>0</v>
      </c>
      <c r="R36" s="10"/>
      <c r="S36" s="11">
        <f t="shared" si="1"/>
        <v>12994810560</v>
      </c>
    </row>
    <row r="37" spans="1:19" x14ac:dyDescent="0.55000000000000004">
      <c r="A37" s="1" t="s">
        <v>39</v>
      </c>
      <c r="C37" s="11" t="s">
        <v>158</v>
      </c>
      <c r="D37" s="10"/>
      <c r="E37" s="11">
        <v>1091408</v>
      </c>
      <c r="F37" s="10"/>
      <c r="G37" s="11">
        <v>2300</v>
      </c>
      <c r="H37" s="10"/>
      <c r="I37" s="11">
        <v>0</v>
      </c>
      <c r="J37" s="10"/>
      <c r="K37" s="11">
        <v>0</v>
      </c>
      <c r="L37" s="10"/>
      <c r="M37" s="11">
        <f t="shared" si="0"/>
        <v>0</v>
      </c>
      <c r="N37" s="10"/>
      <c r="O37" s="10">
        <v>2510238400</v>
      </c>
      <c r="P37" s="10"/>
      <c r="Q37" s="10">
        <v>0</v>
      </c>
      <c r="R37" s="10"/>
      <c r="S37" s="11">
        <f t="shared" si="1"/>
        <v>2510238400</v>
      </c>
    </row>
    <row r="38" spans="1:19" x14ac:dyDescent="0.55000000000000004">
      <c r="A38" s="1" t="s">
        <v>65</v>
      </c>
      <c r="C38" s="11" t="s">
        <v>159</v>
      </c>
      <c r="D38" s="10"/>
      <c r="E38" s="11">
        <v>4020453</v>
      </c>
      <c r="F38" s="10"/>
      <c r="G38" s="11">
        <v>1630</v>
      </c>
      <c r="H38" s="10"/>
      <c r="I38" s="11">
        <v>0</v>
      </c>
      <c r="J38" s="10"/>
      <c r="K38" s="11">
        <v>0</v>
      </c>
      <c r="L38" s="10"/>
      <c r="M38" s="11">
        <f t="shared" si="0"/>
        <v>0</v>
      </c>
      <c r="N38" s="10"/>
      <c r="O38" s="10">
        <v>6553338390</v>
      </c>
      <c r="P38" s="10"/>
      <c r="Q38" s="10">
        <v>0</v>
      </c>
      <c r="R38" s="10"/>
      <c r="S38" s="11">
        <f t="shared" si="1"/>
        <v>6553338390</v>
      </c>
    </row>
    <row r="39" spans="1:19" x14ac:dyDescent="0.55000000000000004">
      <c r="A39" s="1" t="s">
        <v>29</v>
      </c>
      <c r="C39" s="11" t="s">
        <v>160</v>
      </c>
      <c r="D39" s="10"/>
      <c r="E39" s="11">
        <v>1479673</v>
      </c>
      <c r="F39" s="10"/>
      <c r="G39" s="11">
        <v>4660</v>
      </c>
      <c r="H39" s="10"/>
      <c r="I39" s="11">
        <v>0</v>
      </c>
      <c r="J39" s="10"/>
      <c r="K39" s="11">
        <v>0</v>
      </c>
      <c r="L39" s="10"/>
      <c r="M39" s="11">
        <f t="shared" si="0"/>
        <v>0</v>
      </c>
      <c r="N39" s="10"/>
      <c r="O39" s="10">
        <v>6895276180</v>
      </c>
      <c r="P39" s="10"/>
      <c r="Q39" s="10">
        <v>0</v>
      </c>
      <c r="R39" s="10"/>
      <c r="S39" s="11">
        <f t="shared" si="1"/>
        <v>6895276180</v>
      </c>
    </row>
    <row r="40" spans="1:19" x14ac:dyDescent="0.55000000000000004">
      <c r="A40" s="1" t="s">
        <v>23</v>
      </c>
      <c r="C40" s="11" t="s">
        <v>139</v>
      </c>
      <c r="D40" s="10"/>
      <c r="E40" s="11">
        <v>11503598</v>
      </c>
      <c r="F40" s="10"/>
      <c r="G40" s="11">
        <v>388</v>
      </c>
      <c r="H40" s="10"/>
      <c r="I40" s="11">
        <v>0</v>
      </c>
      <c r="J40" s="10"/>
      <c r="K40" s="11">
        <v>0</v>
      </c>
      <c r="L40" s="10"/>
      <c r="M40" s="11">
        <f t="shared" si="0"/>
        <v>0</v>
      </c>
      <c r="N40" s="10"/>
      <c r="O40" s="10">
        <v>4463396024</v>
      </c>
      <c r="P40" s="10"/>
      <c r="Q40" s="10">
        <v>0</v>
      </c>
      <c r="R40" s="10"/>
      <c r="S40" s="11">
        <f t="shared" si="1"/>
        <v>4463396024</v>
      </c>
    </row>
    <row r="41" spans="1:19" x14ac:dyDescent="0.55000000000000004">
      <c r="A41" s="1" t="s">
        <v>58</v>
      </c>
      <c r="C41" s="11" t="s">
        <v>161</v>
      </c>
      <c r="D41" s="10"/>
      <c r="E41" s="11">
        <v>2581089</v>
      </c>
      <c r="F41" s="10"/>
      <c r="G41" s="11">
        <v>4500</v>
      </c>
      <c r="H41" s="10"/>
      <c r="I41" s="11">
        <v>0</v>
      </c>
      <c r="J41" s="10"/>
      <c r="K41" s="11">
        <v>0</v>
      </c>
      <c r="L41" s="10"/>
      <c r="M41" s="11">
        <f t="shared" si="0"/>
        <v>0</v>
      </c>
      <c r="N41" s="10"/>
      <c r="O41" s="10">
        <v>11614900500</v>
      </c>
      <c r="P41" s="10"/>
      <c r="Q41" s="10">
        <v>0</v>
      </c>
      <c r="R41" s="10"/>
      <c r="S41" s="11">
        <f t="shared" si="1"/>
        <v>11614900500</v>
      </c>
    </row>
    <row r="42" spans="1:19" x14ac:dyDescent="0.55000000000000004">
      <c r="A42" s="1" t="s">
        <v>162</v>
      </c>
      <c r="C42" s="11" t="s">
        <v>163</v>
      </c>
      <c r="D42" s="10"/>
      <c r="E42" s="11">
        <v>4679999</v>
      </c>
      <c r="F42" s="10"/>
      <c r="G42" s="11">
        <v>260</v>
      </c>
      <c r="H42" s="10"/>
      <c r="I42" s="11">
        <v>0</v>
      </c>
      <c r="J42" s="10"/>
      <c r="K42" s="11">
        <v>0</v>
      </c>
      <c r="L42" s="10"/>
      <c r="M42" s="11">
        <f t="shared" si="0"/>
        <v>0</v>
      </c>
      <c r="N42" s="10"/>
      <c r="O42" s="10">
        <v>1216799740</v>
      </c>
      <c r="P42" s="10"/>
      <c r="Q42" s="10">
        <v>0</v>
      </c>
      <c r="R42" s="10"/>
      <c r="S42" s="11">
        <f t="shared" si="1"/>
        <v>1216799740</v>
      </c>
    </row>
    <row r="43" spans="1:19" x14ac:dyDescent="0.55000000000000004">
      <c r="A43" s="1" t="s">
        <v>36</v>
      </c>
      <c r="C43" s="11" t="s">
        <v>151</v>
      </c>
      <c r="D43" s="10"/>
      <c r="E43" s="11">
        <v>27489021</v>
      </c>
      <c r="F43" s="10"/>
      <c r="G43" s="11">
        <v>120</v>
      </c>
      <c r="H43" s="10"/>
      <c r="I43" s="11">
        <v>0</v>
      </c>
      <c r="J43" s="10"/>
      <c r="K43" s="11">
        <v>0</v>
      </c>
      <c r="L43" s="10"/>
      <c r="M43" s="11">
        <f t="shared" si="0"/>
        <v>0</v>
      </c>
      <c r="N43" s="10"/>
      <c r="O43" s="10">
        <v>3298682520</v>
      </c>
      <c r="P43" s="10"/>
      <c r="Q43" s="10">
        <v>0</v>
      </c>
      <c r="R43" s="10"/>
      <c r="S43" s="11">
        <f t="shared" si="1"/>
        <v>3298682520</v>
      </c>
    </row>
    <row r="44" spans="1:19" x14ac:dyDescent="0.55000000000000004">
      <c r="A44" s="1" t="s">
        <v>27</v>
      </c>
      <c r="C44" s="11" t="s">
        <v>164</v>
      </c>
      <c r="D44" s="10"/>
      <c r="E44" s="11">
        <v>6565556</v>
      </c>
      <c r="F44" s="10"/>
      <c r="G44" s="11">
        <v>1900</v>
      </c>
      <c r="H44" s="10"/>
      <c r="I44" s="11">
        <v>0</v>
      </c>
      <c r="J44" s="10"/>
      <c r="K44" s="11">
        <v>0</v>
      </c>
      <c r="L44" s="10"/>
      <c r="M44" s="11">
        <f t="shared" si="0"/>
        <v>0</v>
      </c>
      <c r="N44" s="10"/>
      <c r="O44" s="10">
        <v>12474556400</v>
      </c>
      <c r="P44" s="10"/>
      <c r="Q44" s="10">
        <v>0</v>
      </c>
      <c r="R44" s="10"/>
      <c r="S44" s="11">
        <f t="shared" si="1"/>
        <v>12474556400</v>
      </c>
    </row>
    <row r="45" spans="1:19" x14ac:dyDescent="0.55000000000000004">
      <c r="A45" s="1" t="s">
        <v>47</v>
      </c>
      <c r="C45" s="11" t="s">
        <v>165</v>
      </c>
      <c r="D45" s="10"/>
      <c r="E45" s="11">
        <v>5754912</v>
      </c>
      <c r="F45" s="10"/>
      <c r="G45" s="11">
        <v>550</v>
      </c>
      <c r="H45" s="10"/>
      <c r="I45" s="11">
        <v>0</v>
      </c>
      <c r="J45" s="10"/>
      <c r="K45" s="11">
        <v>0</v>
      </c>
      <c r="L45" s="10"/>
      <c r="M45" s="11">
        <f t="shared" si="0"/>
        <v>0</v>
      </c>
      <c r="N45" s="10"/>
      <c r="O45" s="10">
        <v>3165201600</v>
      </c>
      <c r="P45" s="10"/>
      <c r="Q45" s="10">
        <v>0</v>
      </c>
      <c r="R45" s="10"/>
      <c r="S45" s="11">
        <f t="shared" si="1"/>
        <v>3165201600</v>
      </c>
    </row>
    <row r="46" spans="1:19" x14ac:dyDescent="0.55000000000000004">
      <c r="A46" s="1" t="s">
        <v>166</v>
      </c>
      <c r="C46" s="11" t="s">
        <v>160</v>
      </c>
      <c r="D46" s="10"/>
      <c r="E46" s="11">
        <v>984691</v>
      </c>
      <c r="F46" s="10"/>
      <c r="G46" s="11">
        <v>7000</v>
      </c>
      <c r="H46" s="10"/>
      <c r="I46" s="11">
        <v>0</v>
      </c>
      <c r="J46" s="10"/>
      <c r="K46" s="11">
        <v>0</v>
      </c>
      <c r="L46" s="10"/>
      <c r="M46" s="11">
        <f t="shared" si="0"/>
        <v>0</v>
      </c>
      <c r="N46" s="10"/>
      <c r="O46" s="10">
        <v>6892837000</v>
      </c>
      <c r="P46" s="10"/>
      <c r="Q46" s="10">
        <v>0</v>
      </c>
      <c r="R46" s="10"/>
      <c r="S46" s="11">
        <f t="shared" si="1"/>
        <v>6892837000</v>
      </c>
    </row>
    <row r="47" spans="1:19" x14ac:dyDescent="0.55000000000000004">
      <c r="A47" s="1" t="s">
        <v>44</v>
      </c>
      <c r="C47" s="11" t="s">
        <v>167</v>
      </c>
      <c r="D47" s="10"/>
      <c r="E47" s="11">
        <v>2375443</v>
      </c>
      <c r="F47" s="10"/>
      <c r="G47" s="11">
        <v>2280</v>
      </c>
      <c r="H47" s="10"/>
      <c r="I47" s="11">
        <v>0</v>
      </c>
      <c r="J47" s="10"/>
      <c r="K47" s="11">
        <v>0</v>
      </c>
      <c r="L47" s="10"/>
      <c r="M47" s="11">
        <f t="shared" si="0"/>
        <v>0</v>
      </c>
      <c r="N47" s="10"/>
      <c r="O47" s="10">
        <v>5416010040</v>
      </c>
      <c r="P47" s="10"/>
      <c r="Q47" s="10">
        <v>76796901</v>
      </c>
      <c r="R47" s="10"/>
      <c r="S47" s="11">
        <f t="shared" si="1"/>
        <v>5339213139</v>
      </c>
    </row>
    <row r="48" spans="1:19" x14ac:dyDescent="0.55000000000000004">
      <c r="A48" s="1" t="s">
        <v>15</v>
      </c>
      <c r="C48" s="11" t="s">
        <v>168</v>
      </c>
      <c r="D48" s="10"/>
      <c r="E48" s="11">
        <v>4000000</v>
      </c>
      <c r="F48" s="10"/>
      <c r="G48" s="11">
        <v>850</v>
      </c>
      <c r="H48" s="10"/>
      <c r="I48" s="11">
        <v>0</v>
      </c>
      <c r="J48" s="10"/>
      <c r="K48" s="11">
        <v>0</v>
      </c>
      <c r="L48" s="10"/>
      <c r="M48" s="11">
        <f t="shared" si="0"/>
        <v>0</v>
      </c>
      <c r="N48" s="10"/>
      <c r="O48" s="10">
        <v>3400000000</v>
      </c>
      <c r="P48" s="10"/>
      <c r="Q48" s="10">
        <v>0</v>
      </c>
      <c r="R48" s="10"/>
      <c r="S48" s="11">
        <f t="shared" si="1"/>
        <v>3400000000</v>
      </c>
    </row>
    <row r="49" spans="1:19" x14ac:dyDescent="0.55000000000000004">
      <c r="A49" s="1" t="s">
        <v>59</v>
      </c>
      <c r="C49" s="11" t="s">
        <v>137</v>
      </c>
      <c r="D49" s="10"/>
      <c r="E49" s="11">
        <v>1548344</v>
      </c>
      <c r="F49" s="10"/>
      <c r="G49" s="11">
        <v>130</v>
      </c>
      <c r="H49" s="10"/>
      <c r="I49" s="11">
        <v>0</v>
      </c>
      <c r="J49" s="10"/>
      <c r="K49" s="11">
        <v>0</v>
      </c>
      <c r="L49" s="10"/>
      <c r="M49" s="11">
        <f t="shared" si="0"/>
        <v>0</v>
      </c>
      <c r="N49" s="10"/>
      <c r="O49" s="10">
        <v>201284720</v>
      </c>
      <c r="P49" s="10"/>
      <c r="Q49" s="10">
        <v>0</v>
      </c>
      <c r="R49" s="10"/>
      <c r="S49" s="11">
        <f t="shared" si="1"/>
        <v>201284720</v>
      </c>
    </row>
    <row r="50" spans="1:19" x14ac:dyDescent="0.55000000000000004">
      <c r="A50" s="1" t="s">
        <v>57</v>
      </c>
      <c r="C50" s="11" t="s">
        <v>142</v>
      </c>
      <c r="D50" s="10"/>
      <c r="E50" s="11">
        <v>21952854</v>
      </c>
      <c r="F50" s="10"/>
      <c r="G50" s="11">
        <v>12</v>
      </c>
      <c r="H50" s="10"/>
      <c r="I50" s="11">
        <v>0</v>
      </c>
      <c r="J50" s="10"/>
      <c r="K50" s="11">
        <v>0</v>
      </c>
      <c r="L50" s="10"/>
      <c r="M50" s="11">
        <f t="shared" si="0"/>
        <v>0</v>
      </c>
      <c r="N50" s="10"/>
      <c r="O50" s="10">
        <v>263434248</v>
      </c>
      <c r="P50" s="10"/>
      <c r="Q50" s="10">
        <v>0</v>
      </c>
      <c r="R50" s="10"/>
      <c r="S50" s="11">
        <f t="shared" si="1"/>
        <v>263434248</v>
      </c>
    </row>
    <row r="51" spans="1:19" x14ac:dyDescent="0.55000000000000004">
      <c r="A51" s="1" t="s">
        <v>17</v>
      </c>
      <c r="C51" s="11" t="s">
        <v>151</v>
      </c>
      <c r="D51" s="10"/>
      <c r="E51" s="11">
        <v>20178640</v>
      </c>
      <c r="F51" s="10"/>
      <c r="G51" s="11">
        <v>110</v>
      </c>
      <c r="H51" s="10"/>
      <c r="I51" s="11">
        <v>0</v>
      </c>
      <c r="J51" s="10"/>
      <c r="K51" s="11">
        <v>0</v>
      </c>
      <c r="L51" s="10"/>
      <c r="M51" s="11">
        <f t="shared" si="0"/>
        <v>0</v>
      </c>
      <c r="N51" s="10"/>
      <c r="O51" s="10">
        <v>2219650400</v>
      </c>
      <c r="P51" s="10"/>
      <c r="Q51" s="10">
        <v>0</v>
      </c>
      <c r="R51" s="10"/>
      <c r="S51" s="11">
        <f t="shared" si="1"/>
        <v>2219650400</v>
      </c>
    </row>
    <row r="52" spans="1:19" x14ac:dyDescent="0.55000000000000004">
      <c r="A52" s="1" t="s">
        <v>169</v>
      </c>
      <c r="C52" s="11" t="s">
        <v>170</v>
      </c>
      <c r="D52" s="10"/>
      <c r="E52" s="11">
        <v>545381</v>
      </c>
      <c r="F52" s="10"/>
      <c r="G52" s="11">
        <v>1350</v>
      </c>
      <c r="H52" s="10"/>
      <c r="I52" s="11">
        <v>0</v>
      </c>
      <c r="J52" s="10"/>
      <c r="K52" s="11">
        <v>0</v>
      </c>
      <c r="L52" s="10"/>
      <c r="M52" s="11">
        <f t="shared" si="0"/>
        <v>0</v>
      </c>
      <c r="N52" s="10"/>
      <c r="O52" s="10">
        <v>736264350</v>
      </c>
      <c r="P52" s="10"/>
      <c r="Q52" s="10">
        <v>0</v>
      </c>
      <c r="R52" s="10"/>
      <c r="S52" s="11">
        <f t="shared" si="1"/>
        <v>736264350</v>
      </c>
    </row>
    <row r="53" spans="1:19" x14ac:dyDescent="0.55000000000000004">
      <c r="A53" s="1" t="s">
        <v>171</v>
      </c>
      <c r="C53" s="11" t="s">
        <v>142</v>
      </c>
      <c r="D53" s="10"/>
      <c r="E53" s="11">
        <v>18364460</v>
      </c>
      <c r="F53" s="10"/>
      <c r="G53" s="11">
        <v>6</v>
      </c>
      <c r="H53" s="10"/>
      <c r="I53" s="11">
        <v>0</v>
      </c>
      <c r="J53" s="10"/>
      <c r="K53" s="11">
        <v>0</v>
      </c>
      <c r="L53" s="10"/>
      <c r="M53" s="11">
        <f t="shared" si="0"/>
        <v>0</v>
      </c>
      <c r="N53" s="10"/>
      <c r="O53" s="10">
        <v>110186760</v>
      </c>
      <c r="P53" s="10"/>
      <c r="Q53" s="10">
        <v>0</v>
      </c>
      <c r="R53" s="10"/>
      <c r="S53" s="11">
        <f t="shared" si="1"/>
        <v>110186760</v>
      </c>
    </row>
    <row r="54" spans="1:19" x14ac:dyDescent="0.55000000000000004">
      <c r="A54" s="1" t="s">
        <v>172</v>
      </c>
      <c r="C54" s="11" t="s">
        <v>152</v>
      </c>
      <c r="D54" s="10"/>
      <c r="E54" s="11">
        <v>625000</v>
      </c>
      <c r="F54" s="10"/>
      <c r="G54" s="11">
        <v>3000</v>
      </c>
      <c r="H54" s="10"/>
      <c r="I54" s="11">
        <v>0</v>
      </c>
      <c r="J54" s="10"/>
      <c r="K54" s="11">
        <v>0</v>
      </c>
      <c r="L54" s="10"/>
      <c r="M54" s="11">
        <f t="shared" si="0"/>
        <v>0</v>
      </c>
      <c r="N54" s="10"/>
      <c r="O54" s="10">
        <v>1875000000</v>
      </c>
      <c r="P54" s="10"/>
      <c r="Q54" s="10">
        <v>0</v>
      </c>
      <c r="R54" s="10"/>
      <c r="S54" s="11">
        <f t="shared" si="1"/>
        <v>1875000000</v>
      </c>
    </row>
    <row r="55" spans="1:19" x14ac:dyDescent="0.55000000000000004">
      <c r="A55" s="1" t="s">
        <v>18</v>
      </c>
      <c r="C55" s="11" t="s">
        <v>142</v>
      </c>
      <c r="D55" s="10"/>
      <c r="E55" s="11">
        <v>22594078</v>
      </c>
      <c r="F55" s="10"/>
      <c r="G55" s="11">
        <v>70</v>
      </c>
      <c r="H55" s="10"/>
      <c r="I55" s="11">
        <v>0</v>
      </c>
      <c r="J55" s="10"/>
      <c r="K55" s="11">
        <v>0</v>
      </c>
      <c r="L55" s="10"/>
      <c r="M55" s="11">
        <f t="shared" si="0"/>
        <v>0</v>
      </c>
      <c r="N55" s="10"/>
      <c r="O55" s="10">
        <v>1581585460</v>
      </c>
      <c r="P55" s="10"/>
      <c r="Q55" s="10">
        <v>0</v>
      </c>
      <c r="R55" s="10"/>
      <c r="S55" s="11">
        <f t="shared" si="1"/>
        <v>1581585460</v>
      </c>
    </row>
    <row r="56" spans="1:19" x14ac:dyDescent="0.55000000000000004">
      <c r="A56" s="1" t="s">
        <v>310</v>
      </c>
      <c r="C56" s="11"/>
      <c r="D56" s="10"/>
      <c r="E56" s="11"/>
      <c r="F56" s="10"/>
      <c r="G56" s="11"/>
      <c r="H56" s="10"/>
      <c r="I56" s="11">
        <v>5082271705</v>
      </c>
      <c r="J56" s="10"/>
      <c r="K56" s="11">
        <v>0</v>
      </c>
      <c r="L56" s="10"/>
      <c r="M56" s="11">
        <f t="shared" si="0"/>
        <v>5082271705</v>
      </c>
      <c r="N56" s="10"/>
      <c r="O56" s="11">
        <v>5082271705</v>
      </c>
      <c r="P56" s="10"/>
      <c r="Q56" s="10">
        <v>0</v>
      </c>
      <c r="R56" s="10"/>
      <c r="S56" s="11">
        <f>O56-Q56</f>
        <v>5082271705</v>
      </c>
    </row>
    <row r="57" spans="1:19" x14ac:dyDescent="0.55000000000000004">
      <c r="A57" s="1" t="s">
        <v>91</v>
      </c>
      <c r="C57" s="1" t="s">
        <v>91</v>
      </c>
      <c r="E57" s="1" t="s">
        <v>91</v>
      </c>
      <c r="G57" s="1" t="s">
        <v>91</v>
      </c>
      <c r="I57" s="9">
        <f>SUM(I8:I56)</f>
        <v>11654553305</v>
      </c>
      <c r="J57" s="10"/>
      <c r="K57" s="9">
        <f>SUM(K8:K56)</f>
        <v>888002383</v>
      </c>
      <c r="L57" s="10"/>
      <c r="M57" s="9">
        <f>SUM(M8:M56)</f>
        <v>10766550922</v>
      </c>
      <c r="N57" s="10"/>
      <c r="O57" s="9">
        <f>SUM(O8:O56)</f>
        <v>238079203248</v>
      </c>
      <c r="P57" s="10"/>
      <c r="Q57" s="9">
        <f>SUM(Q8:Q56)</f>
        <v>1065104653</v>
      </c>
      <c r="R57" s="10"/>
      <c r="S57" s="9">
        <f>SUM(S8:S56)</f>
        <v>237014098595</v>
      </c>
    </row>
    <row r="58" spans="1:19" x14ac:dyDescent="0.55000000000000004">
      <c r="O58" s="2"/>
    </row>
    <row r="59" spans="1:19" x14ac:dyDescent="0.55000000000000004">
      <c r="O59" s="2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 درآمدها</vt:lpstr>
      <vt:lpstr>درآمدسرمایه‌گذاری در سهام</vt:lpstr>
      <vt:lpstr>درآمدسرمایه‌گذاری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2025-01-21T07:26:32Z</dcterms:modified>
</cp:coreProperties>
</file>